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Z:\※下水道管理課　総務係　共有フォルダ\経営分析\R5\04_経営比較分析表のHP掲載について\"/>
    </mc:Choice>
  </mc:AlternateContent>
  <xr:revisionPtr revIDLastSave="0" documentId="13_ncr:1_{D1BCED76-7B0C-4A78-9905-1E79A815DAA2}" xr6:coauthVersionLast="36" xr6:coauthVersionMax="36" xr10:uidLastSave="{00000000-0000-0000-0000-000000000000}"/>
  <workbookProtection workbookAlgorithmName="SHA-512" workbookHashValue="3CdVfnqA9kXwVlQ5/LdSjUR9UysVaAyf+Xw70AQjyQHmCySHkRrvizmXpRpn/ruri9vTIEWRWn/6460j5cw/EA==" workbookSaltValue="BISsIW+OMwyY5foZRRATxw=="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T6" i="5"/>
  <c r="S6" i="5"/>
  <c r="AL8" i="4" s="1"/>
  <c r="R6" i="5"/>
  <c r="Q6" i="5"/>
  <c r="W10" i="4" s="1"/>
  <c r="P6" i="5"/>
  <c r="O6" i="5"/>
  <c r="N6" i="5"/>
  <c r="B10" i="4" s="1"/>
  <c r="M6" i="5"/>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K85" i="4"/>
  <c r="J85" i="4"/>
  <c r="I85" i="4"/>
  <c r="H85" i="4"/>
  <c r="BB10" i="4"/>
  <c r="AT10" i="4"/>
  <c r="AD10" i="4"/>
  <c r="P10" i="4"/>
  <c r="I10" i="4"/>
  <c r="BB8" i="4"/>
  <c r="AT8" i="4"/>
  <c r="AD8" i="4"/>
  <c r="W8" i="4"/>
  <c r="P8" i="4"/>
  <c r="B6" i="4"/>
</calcChain>
</file>

<file path=xl/sharedStrings.xml><?xml version="1.0" encoding="utf-8"?>
<sst xmlns="http://schemas.openxmlformats.org/spreadsheetml/2006/main" count="231" uniqueCount="116">
  <si>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</si>
  <si>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</si>
  <si>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</si>
  <si>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</si>
  <si>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</si>
  <si>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</si>
  <si>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</si>
  <si>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</si>
  <si>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</si>
  <si>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</si>
  <si>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</si>
  <si>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</si>
  <si>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</si>
  <si>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</si>
  <si>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</si>
  <si>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</si>
  <si>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</si>
  <si>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</si>
  <si>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</si>
  <si>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</si>
  <si>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</si>
  <si>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</si>
  <si>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</si>
  <si>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</si>
  <si>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</si>
  <si>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</si>
  <si>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</si>
  <si>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</si>
  <si>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</si>
  <si>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</si>
  <si>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</si>
  <si>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</si>
  <si>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</si>
  <si>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</si>
  <si>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</si>
  <si>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</si>
  <si>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</si>
  <si>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</si>
  <si>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</si>
  <si>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</si>
  <si>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</si>
  <si>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</si>
  <si>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</si>
  <si>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</si>
  <si>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</si>
  <si>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</si>
  <si>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</si>
  <si>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</si>
  <si>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</si>
  <si>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</si>
  <si>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</si>
  <si>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</si>
  <si>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</si>
  <si>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</si>
  <si>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</si>
  <si>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</si>
  <si>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</si>
  <si>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</si>
  <si>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</si>
  <si>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</si>
  <si>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</si>
  <si>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</si>
  <si>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</si>
  <si>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</si>
  <si>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</si>
  <si>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</si>
  <si>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</si>
  <si>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</si>
  <si>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</si>
  <si>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</si>
  <si>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</si>
  <si>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</si>
  <si>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</si>
  <si>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</si>
  <si>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</si>
  <si>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</si>
  <si>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</si>
  <si>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</si>
  <si>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</si>
  <si>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</si>
  <si>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</si>
  <si>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</si>
  <si>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</si>
  <si>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</si>
  <si>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</si>
  <si>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</si>
  <si>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</si>
  <si>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</si>
  <si>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</si>
  <si>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</si>
  <si>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</si>
  <si>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</si>
  <si>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</si>
  <si>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</si>
  <si>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</si>
  <si>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守口市</t>
  </si>
  <si>
    <t>法適用</t>
  </si>
  <si>
    <t>下水道事業</t>
  </si>
  <si>
    <t>公共下水道</t>
  </si>
  <si>
    <t>Aa</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</si>
  <si>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</si>
  <si>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</si>
  <si>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</si>
  <si>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</si>
  <si>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</si>
  <si>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</si>
  <si>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</si>
  <si>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</si>
  <si>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</si>
  <si>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</si>
  <si>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</si>
  <si>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</si>
  <si>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</si>
  <si>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有形固定資産減価償却率については、年々増加しており、類似団体平均値と比べ高い数値となっております。これは、法定耐用年数に近い資産が多いことを示しております。
　管渠老朽化率については、類似団体平均値と比べ高く、これは守口市が下水道事業を昭和27年から開始しており、その結果、法定耐用年数を経過した管渠を多数保有していることを示しており老朽化が進んでおります。
　管渠改善率については、類似団体平均値と比べ高く、更新が進んでいる状況となっております。これは、老朽管調査に基づきリスク管理を行い事業を進めてきたことによります。</t>
    <rPh sb="1" eb="3">
      <t>ユウケイ</t>
    </rPh>
    <rPh sb="3" eb="5">
      <t>コテイ</t>
    </rPh>
    <rPh sb="5" eb="7">
      <t>シサン</t>
    </rPh>
    <rPh sb="7" eb="9">
      <t>ゲンカ</t>
    </rPh>
    <rPh sb="9" eb="11">
      <t>ショウキャク</t>
    </rPh>
    <rPh sb="11" eb="12">
      <t>リツ</t>
    </rPh>
    <rPh sb="18" eb="20">
      <t>ネンネン</t>
    </rPh>
    <rPh sb="20" eb="22">
      <t>ゾウカ</t>
    </rPh>
    <rPh sb="27" eb="29">
      <t>ルイジ</t>
    </rPh>
    <rPh sb="29" eb="31">
      <t>ダンタイ</t>
    </rPh>
    <rPh sb="31" eb="34">
      <t>ヘイキンチ</t>
    </rPh>
    <rPh sb="35" eb="36">
      <t>クラ</t>
    </rPh>
    <rPh sb="37" eb="38">
      <t>タカ</t>
    </rPh>
    <rPh sb="39" eb="41">
      <t>スウチ</t>
    </rPh>
    <rPh sb="54" eb="56">
      <t>ホウテイ</t>
    </rPh>
    <rPh sb="56" eb="58">
      <t>タイヨウ</t>
    </rPh>
    <rPh sb="58" eb="60">
      <t>ネンスウ</t>
    </rPh>
    <rPh sb="61" eb="62">
      <t>チカ</t>
    </rPh>
    <rPh sb="63" eb="65">
      <t>シサン</t>
    </rPh>
    <rPh sb="66" eb="67">
      <t>オオ</t>
    </rPh>
    <rPh sb="71" eb="72">
      <t>シメ</t>
    </rPh>
    <rPh sb="81" eb="83">
      <t>カンキョ</t>
    </rPh>
    <rPh sb="83" eb="86">
      <t>ロウキュウカ</t>
    </rPh>
    <rPh sb="86" eb="87">
      <t>リツ</t>
    </rPh>
    <rPh sb="93" eb="95">
      <t>ルイジ</t>
    </rPh>
    <rPh sb="95" eb="97">
      <t>ダンタイ</t>
    </rPh>
    <rPh sb="97" eb="100">
      <t>ヘイキンチ</t>
    </rPh>
    <rPh sb="101" eb="102">
      <t>クラ</t>
    </rPh>
    <rPh sb="103" eb="104">
      <t>タカ</t>
    </rPh>
    <rPh sb="109" eb="112">
      <t>モリグチシ</t>
    </rPh>
    <rPh sb="113" eb="116">
      <t>ゲスイドウ</t>
    </rPh>
    <rPh sb="116" eb="118">
      <t>ジギョウ</t>
    </rPh>
    <rPh sb="119" eb="121">
      <t>ショウワ</t>
    </rPh>
    <rPh sb="123" eb="124">
      <t>ネン</t>
    </rPh>
    <rPh sb="126" eb="128">
      <t>カイシ</t>
    </rPh>
    <rPh sb="135" eb="137">
      <t>ケッカ</t>
    </rPh>
    <rPh sb="138" eb="140">
      <t>ホウテイ</t>
    </rPh>
    <rPh sb="140" eb="142">
      <t>タイヨウ</t>
    </rPh>
    <rPh sb="142" eb="144">
      <t>ネンスウ</t>
    </rPh>
    <rPh sb="145" eb="147">
      <t>ケイカ</t>
    </rPh>
    <rPh sb="149" eb="151">
      <t>カンキョ</t>
    </rPh>
    <rPh sb="152" eb="154">
      <t>タスウ</t>
    </rPh>
    <rPh sb="154" eb="156">
      <t>ホユウ</t>
    </rPh>
    <rPh sb="163" eb="164">
      <t>シメ</t>
    </rPh>
    <rPh sb="168" eb="171">
      <t>ロウキュウカ</t>
    </rPh>
    <rPh sb="172" eb="173">
      <t>スス</t>
    </rPh>
    <rPh sb="182" eb="184">
      <t>カンキョ</t>
    </rPh>
    <rPh sb="184" eb="186">
      <t>カイゼン</t>
    </rPh>
    <rPh sb="186" eb="187">
      <t>リツ</t>
    </rPh>
    <rPh sb="193" eb="195">
      <t>ルイジ</t>
    </rPh>
    <rPh sb="195" eb="197">
      <t>ダンタイ</t>
    </rPh>
    <rPh sb="197" eb="200">
      <t>ヘイキンチ</t>
    </rPh>
    <rPh sb="201" eb="202">
      <t>クラ</t>
    </rPh>
    <rPh sb="203" eb="204">
      <t>タカ</t>
    </rPh>
    <rPh sb="206" eb="208">
      <t>コウシン</t>
    </rPh>
    <rPh sb="209" eb="210">
      <t>スス</t>
    </rPh>
    <rPh sb="214" eb="216">
      <t>ジョウキョウ</t>
    </rPh>
    <rPh sb="229" eb="231">
      <t>ロウキュウ</t>
    </rPh>
    <rPh sb="231" eb="232">
      <t>カン</t>
    </rPh>
    <rPh sb="232" eb="234">
      <t>チョウサ</t>
    </rPh>
    <rPh sb="235" eb="236">
      <t>モト</t>
    </rPh>
    <rPh sb="241" eb="243">
      <t>カンリ</t>
    </rPh>
    <rPh sb="244" eb="245">
      <t>オコナ</t>
    </rPh>
    <rPh sb="246" eb="248">
      <t>ジギョウ</t>
    </rPh>
    <rPh sb="249" eb="250">
      <t>スス</t>
    </rPh>
    <phoneticPr fontId="4"/>
  </si>
  <si>
    <t>　守口市の下水道事業は、類似団体平均値と比べて、全体的には健全な状況にあります。しかし、人口減少等に伴い下水道使用料収入が減少している状況にあることから更なる民間委託等の推進や複数年度での起債発行総額管理といった経営改革を推し進め、経常収支比率や流動比率の向上を図る必要があります。
　今後は、老朽化に対応するため、下水道管の改築や施設の大規模更新を控えており、企業債残高対事業規模比率については悪化することが見込まれます。そのため、ストックマネジメント計画や経営戦略に基づき、収入に見合った投資の平準化を図り、計画的かつ効率的に事業に取り組み、安定的な事業運営を行う必要があります。
　</t>
    <rPh sb="1" eb="4">
      <t>モリグチシ</t>
    </rPh>
    <rPh sb="5" eb="8">
      <t>ゲスイドウ</t>
    </rPh>
    <rPh sb="8" eb="10">
      <t>ジギョウ</t>
    </rPh>
    <rPh sb="12" eb="14">
      <t>ルイジ</t>
    </rPh>
    <rPh sb="14" eb="16">
      <t>ダンタイ</t>
    </rPh>
    <rPh sb="16" eb="19">
      <t>ヘイキンチ</t>
    </rPh>
    <rPh sb="20" eb="21">
      <t>クラ</t>
    </rPh>
    <rPh sb="24" eb="26">
      <t>ゼンタイ</t>
    </rPh>
    <rPh sb="26" eb="27">
      <t>テキ</t>
    </rPh>
    <rPh sb="29" eb="31">
      <t>ケンゼン</t>
    </rPh>
    <rPh sb="32" eb="34">
      <t>ジョウキョウ</t>
    </rPh>
    <rPh sb="44" eb="46">
      <t>ジンコウ</t>
    </rPh>
    <rPh sb="46" eb="48">
      <t>ゲンショウ</t>
    </rPh>
    <rPh sb="48" eb="49">
      <t>ナド</t>
    </rPh>
    <rPh sb="50" eb="51">
      <t>トモナ</t>
    </rPh>
    <rPh sb="52" eb="55">
      <t>ゲスイドウ</t>
    </rPh>
    <rPh sb="151" eb="153">
      <t>タイオウ</t>
    </rPh>
    <rPh sb="161" eb="162">
      <t>カン</t>
    </rPh>
    <rPh sb="227" eb="229">
      <t>ケイカク</t>
    </rPh>
    <rPh sb="235" eb="236">
      <t>モト</t>
    </rPh>
    <phoneticPr fontId="4"/>
  </si>
  <si>
    <t>　守口市では、滞納債権管理の強化や運転委託等の民間活力の導入により経営改善を行ってきました。
その結果、経常収支比率や経費回収率、汚水処理原価において類似団体平均値と比較しても良好な結果となっております。
　経常収支比率の減少については、下水道使用料等の収益が減少したものの、下水道施設の維持管理費等が増加したことによるものです。
　流動比率の増加については、現金及び預金が大きく増加し、また、翌年度に支払う企業債や3月末に完成した工事の未払金が減少したことが主な要因となっております。また、類似団体平均値と比較しても良好な状況となっております。
　企業債残高対事業規模比率については、現状は類似団体平均値と比較しても低い数値ですので、投資規模の拡大に余地がある状況となっております。
　なお、施設利用率については、横ばいで推移しており、また、類似団体平均値と比較して低く、処理場のダウンサイジングや広域処理化も視野に入れた検討が必要です。</t>
    <rPh sb="1" eb="4">
      <t>モリグチシ</t>
    </rPh>
    <rPh sb="7" eb="9">
      <t>タイノウ</t>
    </rPh>
    <rPh sb="9" eb="11">
      <t>サイケン</t>
    </rPh>
    <rPh sb="11" eb="13">
      <t>カンリ</t>
    </rPh>
    <rPh sb="14" eb="16">
      <t>キョウカ</t>
    </rPh>
    <rPh sb="17" eb="19">
      <t>ウンテン</t>
    </rPh>
    <rPh sb="19" eb="21">
      <t>イタク</t>
    </rPh>
    <rPh sb="21" eb="22">
      <t>ナド</t>
    </rPh>
    <rPh sb="23" eb="25">
      <t>ミンカン</t>
    </rPh>
    <rPh sb="25" eb="27">
      <t>カツリョク</t>
    </rPh>
    <rPh sb="28" eb="30">
      <t>ドウニュウ</t>
    </rPh>
    <rPh sb="33" eb="35">
      <t>ケイエイ</t>
    </rPh>
    <rPh sb="35" eb="37">
      <t>カイゼン</t>
    </rPh>
    <rPh sb="38" eb="39">
      <t>オコナ</t>
    </rPh>
    <rPh sb="49" eb="51">
      <t>ケッカ</t>
    </rPh>
    <rPh sb="52" eb="54">
      <t>ケイジョウ</t>
    </rPh>
    <rPh sb="54" eb="56">
      <t>シュウシ</t>
    </rPh>
    <rPh sb="56" eb="58">
      <t>ヒリツ</t>
    </rPh>
    <rPh sb="59" eb="61">
      <t>ケイヒ</t>
    </rPh>
    <rPh sb="61" eb="63">
      <t>カイシュウ</t>
    </rPh>
    <rPh sb="63" eb="64">
      <t>リツ</t>
    </rPh>
    <rPh sb="65" eb="67">
      <t>オスイ</t>
    </rPh>
    <rPh sb="67" eb="69">
      <t>ショリ</t>
    </rPh>
    <rPh sb="69" eb="71">
      <t>ゲンカ</t>
    </rPh>
    <rPh sb="75" eb="77">
      <t>ルイジ</t>
    </rPh>
    <rPh sb="77" eb="79">
      <t>ダンタイ</t>
    </rPh>
    <rPh sb="79" eb="82">
      <t>ヘイキンチ</t>
    </rPh>
    <rPh sb="83" eb="85">
      <t>ヒカク</t>
    </rPh>
    <rPh sb="88" eb="90">
      <t>リョウコウ</t>
    </rPh>
    <rPh sb="91" eb="93">
      <t>ケッカ</t>
    </rPh>
    <rPh sb="104" eb="106">
      <t>ケイジョウ</t>
    </rPh>
    <rPh sb="106" eb="108">
      <t>シュウシ</t>
    </rPh>
    <rPh sb="108" eb="110">
      <t>ヒリツ</t>
    </rPh>
    <rPh sb="111" eb="113">
      <t>ゲンショウ</t>
    </rPh>
    <rPh sb="119" eb="122">
      <t>ゲスイドウ</t>
    </rPh>
    <rPh sb="122" eb="125">
      <t>シヨウリョウ</t>
    </rPh>
    <rPh sb="125" eb="126">
      <t>ナド</t>
    </rPh>
    <rPh sb="127" eb="129">
      <t>シュウエキ</t>
    </rPh>
    <rPh sb="130" eb="132">
      <t>ゲンショウ</t>
    </rPh>
    <rPh sb="138" eb="141">
      <t>ゲスイドウ</t>
    </rPh>
    <rPh sb="141" eb="143">
      <t>シセツ</t>
    </rPh>
    <rPh sb="144" eb="146">
      <t>イジ</t>
    </rPh>
    <rPh sb="146" eb="148">
      <t>カンリ</t>
    </rPh>
    <rPh sb="148" eb="149">
      <t>ヒ</t>
    </rPh>
    <rPh sb="149" eb="150">
      <t>ナド</t>
    </rPh>
    <rPh sb="151" eb="153">
      <t>ゾウカ</t>
    </rPh>
    <rPh sb="167" eb="169">
      <t>リュウドウ</t>
    </rPh>
    <rPh sb="169" eb="171">
      <t>ヒリツ</t>
    </rPh>
    <rPh sb="172" eb="174">
      <t>ゾウカ</t>
    </rPh>
    <rPh sb="180" eb="182">
      <t>ゲンキン</t>
    </rPh>
    <rPh sb="182" eb="183">
      <t>オヨ</t>
    </rPh>
    <rPh sb="184" eb="186">
      <t>ヨキン</t>
    </rPh>
    <rPh sb="187" eb="188">
      <t>オオ</t>
    </rPh>
    <rPh sb="190" eb="192">
      <t>ゾウカ</t>
    </rPh>
    <rPh sb="197" eb="200">
      <t>ヨクネンド</t>
    </rPh>
    <rPh sb="201" eb="203">
      <t>シハラ</t>
    </rPh>
    <rPh sb="204" eb="206">
      <t>キギョウ</t>
    </rPh>
    <rPh sb="206" eb="207">
      <t>サイ</t>
    </rPh>
    <rPh sb="209" eb="210">
      <t>ガツ</t>
    </rPh>
    <rPh sb="210" eb="211">
      <t>スエ</t>
    </rPh>
    <rPh sb="212" eb="214">
      <t>カンセイ</t>
    </rPh>
    <rPh sb="216" eb="218">
      <t>コウジ</t>
    </rPh>
    <rPh sb="219" eb="222">
      <t>ミバライキン</t>
    </rPh>
    <rPh sb="223" eb="225">
      <t>ゲンショウ</t>
    </rPh>
    <rPh sb="230" eb="231">
      <t>オモ</t>
    </rPh>
    <rPh sb="232" eb="234">
      <t>ヨウイン</t>
    </rPh>
    <rPh sb="246" eb="248">
      <t>ルイジ</t>
    </rPh>
    <rPh sb="248" eb="250">
      <t>ダンタイ</t>
    </rPh>
    <rPh sb="250" eb="252">
      <t>ヘイキン</t>
    </rPh>
    <rPh sb="252" eb="253">
      <t>アタイ</t>
    </rPh>
    <rPh sb="254" eb="256">
      <t>ヒカク</t>
    </rPh>
    <rPh sb="259" eb="261">
      <t>リョウコウ</t>
    </rPh>
    <rPh sb="262" eb="264">
      <t>ジョウキョウ</t>
    </rPh>
    <rPh sb="275" eb="277">
      <t>キギョウ</t>
    </rPh>
    <rPh sb="277" eb="278">
      <t>サイ</t>
    </rPh>
    <rPh sb="278" eb="280">
      <t>ザンダカ</t>
    </rPh>
    <rPh sb="280" eb="281">
      <t>タイ</t>
    </rPh>
    <rPh sb="281" eb="283">
      <t>ジギョウ</t>
    </rPh>
    <rPh sb="283" eb="285">
      <t>キボ</t>
    </rPh>
    <rPh sb="285" eb="287">
      <t>ヒリツ</t>
    </rPh>
    <rPh sb="293" eb="295">
      <t>ゲンジョウ</t>
    </rPh>
    <rPh sb="296" eb="298">
      <t>ルイジ</t>
    </rPh>
    <rPh sb="298" eb="300">
      <t>ダンタイ</t>
    </rPh>
    <rPh sb="300" eb="303">
      <t>ヘイキンチ</t>
    </rPh>
    <rPh sb="304" eb="306">
      <t>ヒカク</t>
    </rPh>
    <rPh sb="309" eb="310">
      <t>ヒク</t>
    </rPh>
    <rPh sb="311" eb="313">
      <t>スウチ</t>
    </rPh>
    <rPh sb="318" eb="320">
      <t>トウシ</t>
    </rPh>
    <rPh sb="320" eb="322">
      <t>キボ</t>
    </rPh>
    <rPh sb="323" eb="325">
      <t>カクダイ</t>
    </rPh>
    <rPh sb="326" eb="328">
      <t>ヨチ</t>
    </rPh>
    <rPh sb="331" eb="333">
      <t>ジョウキョウ</t>
    </rPh>
    <rPh sb="347" eb="349">
      <t>シセツ</t>
    </rPh>
    <rPh sb="349" eb="352">
      <t>リヨウリツ</t>
    </rPh>
    <rPh sb="358" eb="359">
      <t>ヨコ</t>
    </rPh>
    <rPh sb="362" eb="364">
      <t>スイイ</t>
    </rPh>
    <rPh sb="372" eb="374">
      <t>ルイジ</t>
    </rPh>
    <rPh sb="374" eb="376">
      <t>ダンタイ</t>
    </rPh>
    <rPh sb="376" eb="379">
      <t>ヘイキンチ</t>
    </rPh>
    <rPh sb="380" eb="382">
      <t>ヒカク</t>
    </rPh>
    <rPh sb="384" eb="385">
      <t>ヒク</t>
    </rPh>
    <rPh sb="387" eb="390">
      <t>ショリジョウ</t>
    </rPh>
    <rPh sb="400" eb="402">
      <t>コウイキ</t>
    </rPh>
    <rPh sb="402" eb="405">
      <t>ショリカ</t>
    </rPh>
    <rPh sb="406" eb="408">
      <t>シヤ</t>
    </rPh>
    <rPh sb="409" eb="410">
      <t>イ</t>
    </rPh>
    <rPh sb="412" eb="414">
      <t>ケントウ</t>
    </rPh>
    <rPh sb="415" eb="41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</si>
</sst>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0.56000000000000005</c:v>
                </c:pt>
                <c:pt idx="1">
                  <c:v>0.45</c:v>
                </c:pt>
                <c:pt idx="2">
                  <c:v>0.7</c:v>
                </c:pt>
                <c:pt idx="3">
                  <c:v>0.97</c:v>
                </c:pt>
                <c:pt idx="4">
                  <c:v>0.91</c:v>
                </c:pt>
              </c:numCache>
            </c:numRef>
          </c:val>
          <c:extLst>
            <c:ext xmlns:c16="http://schemas.microsoft.com/office/drawing/2014/chart" uri="{C3380CC4-5D6E-409C-BE32-E72D297353CC}">
              <c16:uniqueId val="{00000000-F716-4E64-8F36-E9AC9AF9553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0.16</c:v>
                </c:pt>
                <c:pt idx="1">
                  <c:v>0.16</c:v>
                </c:pt>
                <c:pt idx="2">
                  <c:v>0.14000000000000001</c:v>
                </c:pt>
                <c:pt idx="3">
                  <c:v>0.15</c:v>
                </c:pt>
                <c:pt idx="4">
                  <c:v>0.16</c:v>
                </c:pt>
              </c:numCache>
            </c:numRef>
          </c:val>
          <c:smooth val="0"/>
          <c:extLst>
            <c:ext xmlns:c16="http://schemas.microsoft.com/office/drawing/2014/chart" uri="{C3380CC4-5D6E-409C-BE32-E72D297353CC}">
              <c16:uniqueId val="{00000001-F716-4E64-8F36-E9AC9AF9553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121.6</c:v>
                </c:pt>
                <c:pt idx="1">
                  <c:v>119.32</c:v>
                </c:pt>
                <c:pt idx="2">
                  <c:v>117.36</c:v>
                </c:pt>
                <c:pt idx="3">
                  <c:v>120.31</c:v>
                </c:pt>
                <c:pt idx="4">
                  <c:v>115.7</c:v>
                </c:pt>
              </c:numCache>
            </c:numRef>
          </c:val>
          <c:extLst>
            <c:ext xmlns:c16="http://schemas.microsoft.com/office/drawing/2014/chart" uri="{C3380CC4-5D6E-409C-BE32-E72D297353CC}">
              <c16:uniqueId val="{00000000-4F50-475B-A8C1-4E9D6F800E7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108.87</c:v>
                </c:pt>
                <c:pt idx="1">
                  <c:v>109</c:v>
                </c:pt>
                <c:pt idx="2">
                  <c:v>107.09</c:v>
                </c:pt>
                <c:pt idx="3">
                  <c:v>107.96</c:v>
                </c:pt>
                <c:pt idx="4">
                  <c:v>107.29</c:v>
                </c:pt>
              </c:numCache>
            </c:numRef>
          </c:val>
          <c:smooth val="0"/>
          <c:extLst>
            <c:ext xmlns:c16="http://schemas.microsoft.com/office/drawing/2014/chart" uri="{C3380CC4-5D6E-409C-BE32-E72D297353CC}">
              <c16:uniqueId val="{00000001-4F50-475B-A8C1-4E9D6F800E7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20.07</c:v>
                </c:pt>
                <c:pt idx="1">
                  <c:v>26.11</c:v>
                </c:pt>
                <c:pt idx="2">
                  <c:v>29.79</c:v>
                </c:pt>
                <c:pt idx="3">
                  <c:v>35.479999999999997</c:v>
                </c:pt>
                <c:pt idx="4">
                  <c:v>41.41</c:v>
                </c:pt>
              </c:numCache>
            </c:numRef>
          </c:val>
          <c:extLst>
            <c:ext xmlns:c16="http://schemas.microsoft.com/office/drawing/2014/chart" uri="{C3380CC4-5D6E-409C-BE32-E72D297353CC}">
              <c16:uniqueId val="{00000000-88E1-47CA-98DC-69F4BC5CC54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25.13</c:v>
                </c:pt>
                <c:pt idx="1">
                  <c:v>24.54</c:v>
                </c:pt>
                <c:pt idx="2">
                  <c:v>23.38</c:v>
                </c:pt>
                <c:pt idx="3">
                  <c:v>24.59</c:v>
                </c:pt>
                <c:pt idx="4">
                  <c:v>26.87</c:v>
                </c:pt>
              </c:numCache>
            </c:numRef>
          </c:val>
          <c:smooth val="0"/>
          <c:extLst>
            <c:ext xmlns:c16="http://schemas.microsoft.com/office/drawing/2014/chart" uri="{C3380CC4-5D6E-409C-BE32-E72D297353CC}">
              <c16:uniqueId val="{00000001-88E1-47CA-98DC-69F4BC5CC54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15.55</c:v>
                </c:pt>
                <c:pt idx="1">
                  <c:v>19.23</c:v>
                </c:pt>
                <c:pt idx="2">
                  <c:v>21.96</c:v>
                </c:pt>
                <c:pt idx="3">
                  <c:v>23.81</c:v>
                </c:pt>
                <c:pt idx="4">
                  <c:v>30.2</c:v>
                </c:pt>
              </c:numCache>
            </c:numRef>
          </c:val>
          <c:extLst>
            <c:ext xmlns:c16="http://schemas.microsoft.com/office/drawing/2014/chart" uri="{C3380CC4-5D6E-409C-BE32-E72D297353CC}">
              <c16:uniqueId val="{00000000-20B3-4023-9767-8AFCF6BA5EC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6.4</c:v>
                </c:pt>
                <c:pt idx="1">
                  <c:v>7.66</c:v>
                </c:pt>
                <c:pt idx="2">
                  <c:v>8.1999999999999993</c:v>
                </c:pt>
                <c:pt idx="3">
                  <c:v>9.43</c:v>
                </c:pt>
                <c:pt idx="4">
                  <c:v>12.4</c:v>
                </c:pt>
              </c:numCache>
            </c:numRef>
          </c:val>
          <c:smooth val="0"/>
          <c:extLst>
            <c:ext xmlns:c16="http://schemas.microsoft.com/office/drawing/2014/chart" uri="{C3380CC4-5D6E-409C-BE32-E72D297353CC}">
              <c16:uniqueId val="{00000001-20B3-4023-9767-8AFCF6BA5EC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947-4631-81AC-9A6B1FCA782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0.39</c:v>
                </c:pt>
                <c:pt idx="1">
                  <c:v>0.28000000000000003</c:v>
                </c:pt>
                <c:pt idx="2">
                  <c:v>0.59</c:v>
                </c:pt>
                <c:pt idx="3">
                  <c:v>0.68</c:v>
                </c:pt>
                <c:pt idx="4">
                  <c:v>0.9</c:v>
                </c:pt>
              </c:numCache>
            </c:numRef>
          </c:val>
          <c:smooth val="0"/>
          <c:extLst>
            <c:ext xmlns:c16="http://schemas.microsoft.com/office/drawing/2014/chart" uri="{C3380CC4-5D6E-409C-BE32-E72D297353CC}">
              <c16:uniqueId val="{00000001-B947-4631-81AC-9A6B1FCA782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147.80000000000001</c:v>
                </c:pt>
                <c:pt idx="1">
                  <c:v>187.06</c:v>
                </c:pt>
                <c:pt idx="2">
                  <c:v>167.66</c:v>
                </c:pt>
                <c:pt idx="3">
                  <c:v>239.72</c:v>
                </c:pt>
                <c:pt idx="4">
                  <c:v>259.67</c:v>
                </c:pt>
              </c:numCache>
            </c:numRef>
          </c:val>
          <c:extLst>
            <c:ext xmlns:c16="http://schemas.microsoft.com/office/drawing/2014/chart" uri="{C3380CC4-5D6E-409C-BE32-E72D297353CC}">
              <c16:uniqueId val="{00000000-8785-4F8E-ADB4-A82DE866A96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73.55</c:v>
                </c:pt>
                <c:pt idx="1">
                  <c:v>71.19</c:v>
                </c:pt>
                <c:pt idx="2">
                  <c:v>77.72</c:v>
                </c:pt>
                <c:pt idx="3">
                  <c:v>86.61</c:v>
                </c:pt>
                <c:pt idx="4">
                  <c:v>100.73</c:v>
                </c:pt>
              </c:numCache>
            </c:numRef>
          </c:val>
          <c:smooth val="0"/>
          <c:extLst>
            <c:ext xmlns:c16="http://schemas.microsoft.com/office/drawing/2014/chart" uri="{C3380CC4-5D6E-409C-BE32-E72D297353CC}">
              <c16:uniqueId val="{00000001-8785-4F8E-ADB4-A82DE866A96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240.79</c:v>
                </c:pt>
                <c:pt idx="1">
                  <c:v>244.16</c:v>
                </c:pt>
                <c:pt idx="2">
                  <c:v>265.42</c:v>
                </c:pt>
                <c:pt idx="3">
                  <c:v>269.42</c:v>
                </c:pt>
                <c:pt idx="4">
                  <c:v>276.48</c:v>
                </c:pt>
              </c:numCache>
            </c:numRef>
          </c:val>
          <c:extLst>
            <c:ext xmlns:c16="http://schemas.microsoft.com/office/drawing/2014/chart" uri="{C3380CC4-5D6E-409C-BE32-E72D297353CC}">
              <c16:uniqueId val="{00000000-1A84-4812-97D9-13E6A3E24B7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514.27</c:v>
                </c:pt>
                <c:pt idx="1">
                  <c:v>517.34</c:v>
                </c:pt>
                <c:pt idx="2">
                  <c:v>485.6</c:v>
                </c:pt>
                <c:pt idx="3">
                  <c:v>463.93</c:v>
                </c:pt>
                <c:pt idx="4">
                  <c:v>481.88</c:v>
                </c:pt>
              </c:numCache>
            </c:numRef>
          </c:val>
          <c:smooth val="0"/>
          <c:extLst>
            <c:ext xmlns:c16="http://schemas.microsoft.com/office/drawing/2014/chart" uri="{C3380CC4-5D6E-409C-BE32-E72D297353CC}">
              <c16:uniqueId val="{00000001-1A84-4812-97D9-13E6A3E24B7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153.25</c:v>
                </c:pt>
                <c:pt idx="1">
                  <c:v>147.81</c:v>
                </c:pt>
                <c:pt idx="2">
                  <c:v>137.63</c:v>
                </c:pt>
                <c:pt idx="3">
                  <c:v>147.83000000000001</c:v>
                </c:pt>
                <c:pt idx="4">
                  <c:v>136.79</c:v>
                </c:pt>
              </c:numCache>
            </c:numRef>
          </c:val>
          <c:extLst>
            <c:ext xmlns:c16="http://schemas.microsoft.com/office/drawing/2014/chart" uri="{C3380CC4-5D6E-409C-BE32-E72D297353CC}">
              <c16:uniqueId val="{00000000-AA5C-4C20-A8A6-C74990684FD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100.34</c:v>
                </c:pt>
                <c:pt idx="1">
                  <c:v>99.89</c:v>
                </c:pt>
                <c:pt idx="2">
                  <c:v>99.95</c:v>
                </c:pt>
                <c:pt idx="3">
                  <c:v>103.4</c:v>
                </c:pt>
                <c:pt idx="4">
                  <c:v>101.87</c:v>
                </c:pt>
              </c:numCache>
            </c:numRef>
          </c:val>
          <c:smooth val="0"/>
          <c:extLst>
            <c:ext xmlns:c16="http://schemas.microsoft.com/office/drawing/2014/chart" uri="{C3380CC4-5D6E-409C-BE32-E72D297353CC}">
              <c16:uniqueId val="{00000001-AA5C-4C20-A8A6-C74990684FD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87.73</c:v>
                </c:pt>
                <c:pt idx="1">
                  <c:v>91.13</c:v>
                </c:pt>
                <c:pt idx="2">
                  <c:v>94.17</c:v>
                </c:pt>
                <c:pt idx="3">
                  <c:v>88.46</c:v>
                </c:pt>
                <c:pt idx="4">
                  <c:v>95.58</c:v>
                </c:pt>
              </c:numCache>
            </c:numRef>
          </c:val>
          <c:extLst>
            <c:ext xmlns:c16="http://schemas.microsoft.com/office/drawing/2014/chart" uri="{C3380CC4-5D6E-409C-BE32-E72D297353CC}">
              <c16:uniqueId val="{00000000-A07E-4857-B976-2C66CD8D97F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113.49</c:v>
                </c:pt>
                <c:pt idx="1">
                  <c:v>112.4</c:v>
                </c:pt>
                <c:pt idx="2">
                  <c:v>110.21</c:v>
                </c:pt>
                <c:pt idx="3">
                  <c:v>110.26</c:v>
                </c:pt>
                <c:pt idx="4">
                  <c:v>111.88</c:v>
                </c:pt>
              </c:numCache>
            </c:numRef>
          </c:val>
          <c:smooth val="0"/>
          <c:extLst>
            <c:ext xmlns:c16="http://schemas.microsoft.com/office/drawing/2014/chart" uri="{C3380CC4-5D6E-409C-BE32-E72D297353CC}">
              <c16:uniqueId val="{00000001-A07E-4857-B976-2C66CD8D97F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54.36</c:v>
                </c:pt>
                <c:pt idx="1">
                  <c:v>56.43</c:v>
                </c:pt>
                <c:pt idx="2">
                  <c:v>56.64</c:v>
                </c:pt>
                <c:pt idx="3">
                  <c:v>57.14</c:v>
                </c:pt>
                <c:pt idx="4">
                  <c:v>50.85</c:v>
                </c:pt>
              </c:numCache>
            </c:numRef>
          </c:val>
          <c:extLst>
            <c:ext xmlns:c16="http://schemas.microsoft.com/office/drawing/2014/chart" uri="{C3380CC4-5D6E-409C-BE32-E72D297353CC}">
              <c16:uniqueId val="{00000000-068E-4ECD-9C0F-58240726101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62.96</c:v>
                </c:pt>
                <c:pt idx="1">
                  <c:v>62.97</c:v>
                </c:pt>
                <c:pt idx="2">
                  <c:v>64.930000000000007</c:v>
                </c:pt>
                <c:pt idx="3">
                  <c:v>65.680000000000007</c:v>
                </c:pt>
                <c:pt idx="4">
                  <c:v>63.62</c:v>
                </c:pt>
              </c:numCache>
            </c:numRef>
          </c:val>
          <c:smooth val="0"/>
          <c:extLst>
            <c:ext xmlns:c16="http://schemas.microsoft.com/office/drawing/2014/chart" uri="{C3380CC4-5D6E-409C-BE32-E72D297353CC}">
              <c16:uniqueId val="{00000001-068E-4ECD-9C0F-58240726101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99.99</c:v>
                </c:pt>
                <c:pt idx="1">
                  <c:v>99.99</c:v>
                </c:pt>
                <c:pt idx="2">
                  <c:v>99.99</c:v>
                </c:pt>
                <c:pt idx="3">
                  <c:v>99.99</c:v>
                </c:pt>
                <c:pt idx="4">
                  <c:v>99.99</c:v>
                </c:pt>
              </c:numCache>
            </c:numRef>
          </c:val>
          <c:extLst>
            <c:ext xmlns:c16="http://schemas.microsoft.com/office/drawing/2014/chart" uri="{C3380CC4-5D6E-409C-BE32-E72D297353CC}">
              <c16:uniqueId val="{00000000-28D7-41BF-B8BE-6944E5299E7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96.96</c:v>
                </c:pt>
                <c:pt idx="1">
                  <c:v>96.97</c:v>
                </c:pt>
                <c:pt idx="2">
                  <c:v>97.7</c:v>
                </c:pt>
                <c:pt idx="3">
                  <c:v>97.59</c:v>
                </c:pt>
                <c:pt idx="4">
                  <c:v>97.53</c:v>
                </c:pt>
              </c:numCache>
            </c:numRef>
          </c:val>
          <c:smooth val="0"/>
          <c:extLst>
            <c:ext xmlns:c16="http://schemas.microsoft.com/office/drawing/2014/chart" uri="{C3380CC4-5D6E-409C-BE32-E72D297353CC}">
              <c16:uniqueId val="{00000001-28D7-41BF-B8BE-6944E5299E7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大阪府　守口市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法適用</v>
      </c>
      <c r="C8" s="35"/>
      <c r="D8" s="35"/>
      <c r="E8" s="35"/>
      <c r="F8" s="35"/>
      <c r="G8" s="35"/>
      <c r="H8" s="35"/>
      <c r="I8" s="35" t="str">
        <f>データ!J6</f>
        <v>下水道事業</v>
      </c>
      <c r="J8" s="35"/>
      <c r="K8" s="35"/>
      <c r="L8" s="35"/>
      <c r="M8" s="35"/>
      <c r="N8" s="35"/>
      <c r="O8" s="35"/>
      <c r="P8" s="35" t="str">
        <f>データ!K6</f>
        <v>公共下水道</v>
      </c>
      <c r="Q8" s="35"/>
      <c r="R8" s="35"/>
      <c r="S8" s="35"/>
      <c r="T8" s="35"/>
      <c r="U8" s="35"/>
      <c r="V8" s="35"/>
      <c r="W8" s="35" t="str">
        <f>データ!L6</f>
        <v>Aa</v>
      </c>
      <c r="X8" s="35"/>
      <c r="Y8" s="35"/>
      <c r="Z8" s="35"/>
      <c r="AA8" s="35"/>
      <c r="AB8" s="35"/>
      <c r="AC8" s="35"/>
      <c r="AD8" s="36" t="str">
        <f>データ!$M$6</f>
        <v>非設置</v>
      </c>
      <c r="AE8" s="36"/>
      <c r="AF8" s="36"/>
      <c r="AG8" s="36"/>
      <c r="AH8" s="36"/>
      <c r="AI8" s="36"/>
      <c r="AJ8" s="36"/>
      <c r="AK8" s="3"/>
      <c r="AL8" s="37">
        <f>データ!S6</f>
        <v>142014</v>
      </c>
      <c r="AM8" s="37"/>
      <c r="AN8" s="37"/>
      <c r="AO8" s="37"/>
      <c r="AP8" s="37"/>
      <c r="AQ8" s="37"/>
      <c r="AR8" s="37"/>
      <c r="AS8" s="37"/>
      <c r="AT8" s="38">
        <f>データ!T6</f>
        <v>12.71</v>
      </c>
      <c r="AU8" s="38"/>
      <c r="AV8" s="38"/>
      <c r="AW8" s="38"/>
      <c r="AX8" s="38"/>
      <c r="AY8" s="38"/>
      <c r="AZ8" s="38"/>
      <c r="BA8" s="38"/>
      <c r="BB8" s="38">
        <f>データ!U6</f>
        <v>11173.41</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f>データ!O6</f>
        <v>63.48</v>
      </c>
      <c r="J10" s="38"/>
      <c r="K10" s="38"/>
      <c r="L10" s="38"/>
      <c r="M10" s="38"/>
      <c r="N10" s="38"/>
      <c r="O10" s="38"/>
      <c r="P10" s="38">
        <f>データ!P6</f>
        <v>100</v>
      </c>
      <c r="Q10" s="38"/>
      <c r="R10" s="38"/>
      <c r="S10" s="38"/>
      <c r="T10" s="38"/>
      <c r="U10" s="38"/>
      <c r="V10" s="38"/>
      <c r="W10" s="38">
        <f>データ!Q6</f>
        <v>66.39</v>
      </c>
      <c r="X10" s="38"/>
      <c r="Y10" s="38"/>
      <c r="Z10" s="38"/>
      <c r="AA10" s="38"/>
      <c r="AB10" s="38"/>
      <c r="AC10" s="38"/>
      <c r="AD10" s="37">
        <f>データ!R6</f>
        <v>2055</v>
      </c>
      <c r="AE10" s="37"/>
      <c r="AF10" s="37"/>
      <c r="AG10" s="37"/>
      <c r="AH10" s="37"/>
      <c r="AI10" s="37"/>
      <c r="AJ10" s="37"/>
      <c r="AK10" s="2"/>
      <c r="AL10" s="37">
        <f>データ!V6</f>
        <v>141607</v>
      </c>
      <c r="AM10" s="37"/>
      <c r="AN10" s="37"/>
      <c r="AO10" s="37"/>
      <c r="AP10" s="37"/>
      <c r="AQ10" s="37"/>
      <c r="AR10" s="37"/>
      <c r="AS10" s="37"/>
      <c r="AT10" s="38">
        <f>データ!W6</f>
        <v>11.45</v>
      </c>
      <c r="AU10" s="38"/>
      <c r="AV10" s="38"/>
      <c r="AW10" s="38"/>
      <c r="AX10" s="38"/>
      <c r="AY10" s="38"/>
      <c r="AZ10" s="38"/>
      <c r="BA10" s="38"/>
      <c r="BB10" s="38">
        <f>データ!X6</f>
        <v>12367.42</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115</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1" t="s">
        <v>113</v>
      </c>
      <c r="BM47" s="72"/>
      <c r="BN47" s="72"/>
      <c r="BO47" s="72"/>
      <c r="BP47" s="72"/>
      <c r="BQ47" s="72"/>
      <c r="BR47" s="72"/>
      <c r="BS47" s="72"/>
      <c r="BT47" s="72"/>
      <c r="BU47" s="72"/>
      <c r="BV47" s="72"/>
      <c r="BW47" s="72"/>
      <c r="BX47" s="72"/>
      <c r="BY47" s="72"/>
      <c r="BZ47" s="7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1"/>
      <c r="BM48" s="72"/>
      <c r="BN48" s="72"/>
      <c r="BO48" s="72"/>
      <c r="BP48" s="72"/>
      <c r="BQ48" s="72"/>
      <c r="BR48" s="72"/>
      <c r="BS48" s="72"/>
      <c r="BT48" s="72"/>
      <c r="BU48" s="72"/>
      <c r="BV48" s="72"/>
      <c r="BW48" s="72"/>
      <c r="BX48" s="72"/>
      <c r="BY48" s="72"/>
      <c r="BZ48" s="7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1"/>
      <c r="BM49" s="72"/>
      <c r="BN49" s="72"/>
      <c r="BO49" s="72"/>
      <c r="BP49" s="72"/>
      <c r="BQ49" s="72"/>
      <c r="BR49" s="72"/>
      <c r="BS49" s="72"/>
      <c r="BT49" s="72"/>
      <c r="BU49" s="72"/>
      <c r="BV49" s="72"/>
      <c r="BW49" s="72"/>
      <c r="BX49" s="72"/>
      <c r="BY49" s="72"/>
      <c r="BZ49" s="7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1"/>
      <c r="BM50" s="72"/>
      <c r="BN50" s="72"/>
      <c r="BO50" s="72"/>
      <c r="BP50" s="72"/>
      <c r="BQ50" s="72"/>
      <c r="BR50" s="72"/>
      <c r="BS50" s="72"/>
      <c r="BT50" s="72"/>
      <c r="BU50" s="72"/>
      <c r="BV50" s="72"/>
      <c r="BW50" s="72"/>
      <c r="BX50" s="72"/>
      <c r="BY50" s="72"/>
      <c r="BZ50" s="7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1"/>
      <c r="BM51" s="72"/>
      <c r="BN51" s="72"/>
      <c r="BO51" s="72"/>
      <c r="BP51" s="72"/>
      <c r="BQ51" s="72"/>
      <c r="BR51" s="72"/>
      <c r="BS51" s="72"/>
      <c r="BT51" s="72"/>
      <c r="BU51" s="72"/>
      <c r="BV51" s="72"/>
      <c r="BW51" s="72"/>
      <c r="BX51" s="72"/>
      <c r="BY51" s="72"/>
      <c r="BZ51" s="7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1"/>
      <c r="BM52" s="72"/>
      <c r="BN52" s="72"/>
      <c r="BO52" s="72"/>
      <c r="BP52" s="72"/>
      <c r="BQ52" s="72"/>
      <c r="BR52" s="72"/>
      <c r="BS52" s="72"/>
      <c r="BT52" s="72"/>
      <c r="BU52" s="72"/>
      <c r="BV52" s="72"/>
      <c r="BW52" s="72"/>
      <c r="BX52" s="72"/>
      <c r="BY52" s="72"/>
      <c r="BZ52" s="7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1"/>
      <c r="BM53" s="72"/>
      <c r="BN53" s="72"/>
      <c r="BO53" s="72"/>
      <c r="BP53" s="72"/>
      <c r="BQ53" s="72"/>
      <c r="BR53" s="72"/>
      <c r="BS53" s="72"/>
      <c r="BT53" s="72"/>
      <c r="BU53" s="72"/>
      <c r="BV53" s="72"/>
      <c r="BW53" s="72"/>
      <c r="BX53" s="72"/>
      <c r="BY53" s="72"/>
      <c r="BZ53" s="7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1"/>
      <c r="BM54" s="72"/>
      <c r="BN54" s="72"/>
      <c r="BO54" s="72"/>
      <c r="BP54" s="72"/>
      <c r="BQ54" s="72"/>
      <c r="BR54" s="72"/>
      <c r="BS54" s="72"/>
      <c r="BT54" s="72"/>
      <c r="BU54" s="72"/>
      <c r="BV54" s="72"/>
      <c r="BW54" s="72"/>
      <c r="BX54" s="72"/>
      <c r="BY54" s="72"/>
      <c r="BZ54" s="7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1"/>
      <c r="BM55" s="72"/>
      <c r="BN55" s="72"/>
      <c r="BO55" s="72"/>
      <c r="BP55" s="72"/>
      <c r="BQ55" s="72"/>
      <c r="BR55" s="72"/>
      <c r="BS55" s="72"/>
      <c r="BT55" s="72"/>
      <c r="BU55" s="72"/>
      <c r="BV55" s="72"/>
      <c r="BW55" s="72"/>
      <c r="BX55" s="72"/>
      <c r="BY55" s="72"/>
      <c r="BZ55" s="7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1"/>
      <c r="BM56" s="72"/>
      <c r="BN56" s="72"/>
      <c r="BO56" s="72"/>
      <c r="BP56" s="72"/>
      <c r="BQ56" s="72"/>
      <c r="BR56" s="72"/>
      <c r="BS56" s="72"/>
      <c r="BT56" s="72"/>
      <c r="BU56" s="72"/>
      <c r="BV56" s="72"/>
      <c r="BW56" s="72"/>
      <c r="BX56" s="72"/>
      <c r="BY56" s="72"/>
      <c r="BZ56" s="7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1"/>
      <c r="BM57" s="72"/>
      <c r="BN57" s="72"/>
      <c r="BO57" s="72"/>
      <c r="BP57" s="72"/>
      <c r="BQ57" s="72"/>
      <c r="BR57" s="72"/>
      <c r="BS57" s="72"/>
      <c r="BT57" s="72"/>
      <c r="BU57" s="72"/>
      <c r="BV57" s="72"/>
      <c r="BW57" s="72"/>
      <c r="BX57" s="72"/>
      <c r="BY57" s="72"/>
      <c r="BZ57" s="7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1"/>
      <c r="BM58" s="72"/>
      <c r="BN58" s="72"/>
      <c r="BO58" s="72"/>
      <c r="BP58" s="72"/>
      <c r="BQ58" s="72"/>
      <c r="BR58" s="72"/>
      <c r="BS58" s="72"/>
      <c r="BT58" s="72"/>
      <c r="BU58" s="72"/>
      <c r="BV58" s="72"/>
      <c r="BW58" s="72"/>
      <c r="BX58" s="72"/>
      <c r="BY58" s="72"/>
      <c r="BZ58" s="7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1"/>
      <c r="BM59" s="72"/>
      <c r="BN59" s="72"/>
      <c r="BO59" s="72"/>
      <c r="BP59" s="72"/>
      <c r="BQ59" s="72"/>
      <c r="BR59" s="72"/>
      <c r="BS59" s="72"/>
      <c r="BT59" s="72"/>
      <c r="BU59" s="72"/>
      <c r="BV59" s="72"/>
      <c r="BW59" s="72"/>
      <c r="BX59" s="72"/>
      <c r="BY59" s="72"/>
      <c r="BZ59" s="73"/>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71"/>
      <c r="BM60" s="72"/>
      <c r="BN60" s="72"/>
      <c r="BO60" s="72"/>
      <c r="BP60" s="72"/>
      <c r="BQ60" s="72"/>
      <c r="BR60" s="72"/>
      <c r="BS60" s="72"/>
      <c r="BT60" s="72"/>
      <c r="BU60" s="72"/>
      <c r="BV60" s="72"/>
      <c r="BW60" s="72"/>
      <c r="BX60" s="72"/>
      <c r="BY60" s="72"/>
      <c r="BZ60" s="7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71"/>
      <c r="BM61" s="72"/>
      <c r="BN61" s="72"/>
      <c r="BO61" s="72"/>
      <c r="BP61" s="72"/>
      <c r="BQ61" s="72"/>
      <c r="BR61" s="72"/>
      <c r="BS61" s="72"/>
      <c r="BT61" s="72"/>
      <c r="BU61" s="72"/>
      <c r="BV61" s="72"/>
      <c r="BW61" s="72"/>
      <c r="BX61" s="72"/>
      <c r="BY61" s="72"/>
      <c r="BZ61" s="7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1"/>
      <c r="BM62" s="72"/>
      <c r="BN62" s="72"/>
      <c r="BO62" s="72"/>
      <c r="BP62" s="72"/>
      <c r="BQ62" s="72"/>
      <c r="BR62" s="72"/>
      <c r="BS62" s="72"/>
      <c r="BT62" s="72"/>
      <c r="BU62" s="72"/>
      <c r="BV62" s="72"/>
      <c r="BW62" s="72"/>
      <c r="BX62" s="72"/>
      <c r="BY62" s="72"/>
      <c r="BZ62" s="7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4"/>
      <c r="BM63" s="75"/>
      <c r="BN63" s="75"/>
      <c r="BO63" s="75"/>
      <c r="BP63" s="75"/>
      <c r="BQ63" s="75"/>
      <c r="BR63" s="75"/>
      <c r="BS63" s="75"/>
      <c r="BT63" s="75"/>
      <c r="BU63" s="75"/>
      <c r="BV63" s="75"/>
      <c r="BW63" s="75"/>
      <c r="BX63" s="75"/>
      <c r="BY63" s="75"/>
      <c r="BZ63" s="7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1" t="s">
        <v>114</v>
      </c>
      <c r="BM66" s="72"/>
      <c r="BN66" s="72"/>
      <c r="BO66" s="72"/>
      <c r="BP66" s="72"/>
      <c r="BQ66" s="72"/>
      <c r="BR66" s="72"/>
      <c r="BS66" s="72"/>
      <c r="BT66" s="72"/>
      <c r="BU66" s="72"/>
      <c r="BV66" s="72"/>
      <c r="BW66" s="72"/>
      <c r="BX66" s="72"/>
      <c r="BY66" s="72"/>
      <c r="BZ66" s="7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1"/>
      <c r="BM67" s="72"/>
      <c r="BN67" s="72"/>
      <c r="BO67" s="72"/>
      <c r="BP67" s="72"/>
      <c r="BQ67" s="72"/>
      <c r="BR67" s="72"/>
      <c r="BS67" s="72"/>
      <c r="BT67" s="72"/>
      <c r="BU67" s="72"/>
      <c r="BV67" s="72"/>
      <c r="BW67" s="72"/>
      <c r="BX67" s="72"/>
      <c r="BY67" s="72"/>
      <c r="BZ67" s="7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1"/>
      <c r="BM68" s="72"/>
      <c r="BN68" s="72"/>
      <c r="BO68" s="72"/>
      <c r="BP68" s="72"/>
      <c r="BQ68" s="72"/>
      <c r="BR68" s="72"/>
      <c r="BS68" s="72"/>
      <c r="BT68" s="72"/>
      <c r="BU68" s="72"/>
      <c r="BV68" s="72"/>
      <c r="BW68" s="72"/>
      <c r="BX68" s="72"/>
      <c r="BY68" s="72"/>
      <c r="BZ68" s="7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1"/>
      <c r="BM69" s="72"/>
      <c r="BN69" s="72"/>
      <c r="BO69" s="72"/>
      <c r="BP69" s="72"/>
      <c r="BQ69" s="72"/>
      <c r="BR69" s="72"/>
      <c r="BS69" s="72"/>
      <c r="BT69" s="72"/>
      <c r="BU69" s="72"/>
      <c r="BV69" s="72"/>
      <c r="BW69" s="72"/>
      <c r="BX69" s="72"/>
      <c r="BY69" s="72"/>
      <c r="BZ69" s="7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1"/>
      <c r="BM70" s="72"/>
      <c r="BN70" s="72"/>
      <c r="BO70" s="72"/>
      <c r="BP70" s="72"/>
      <c r="BQ70" s="72"/>
      <c r="BR70" s="72"/>
      <c r="BS70" s="72"/>
      <c r="BT70" s="72"/>
      <c r="BU70" s="72"/>
      <c r="BV70" s="72"/>
      <c r="BW70" s="72"/>
      <c r="BX70" s="72"/>
      <c r="BY70" s="72"/>
      <c r="BZ70" s="7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1"/>
      <c r="BM71" s="72"/>
      <c r="BN71" s="72"/>
      <c r="BO71" s="72"/>
      <c r="BP71" s="72"/>
      <c r="BQ71" s="72"/>
      <c r="BR71" s="72"/>
      <c r="BS71" s="72"/>
      <c r="BT71" s="72"/>
      <c r="BU71" s="72"/>
      <c r="BV71" s="72"/>
      <c r="BW71" s="72"/>
      <c r="BX71" s="72"/>
      <c r="BY71" s="72"/>
      <c r="BZ71" s="7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1"/>
      <c r="BM72" s="72"/>
      <c r="BN72" s="72"/>
      <c r="BO72" s="72"/>
      <c r="BP72" s="72"/>
      <c r="BQ72" s="72"/>
      <c r="BR72" s="72"/>
      <c r="BS72" s="72"/>
      <c r="BT72" s="72"/>
      <c r="BU72" s="72"/>
      <c r="BV72" s="72"/>
      <c r="BW72" s="72"/>
      <c r="BX72" s="72"/>
      <c r="BY72" s="72"/>
      <c r="BZ72" s="7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1"/>
      <c r="BM73" s="72"/>
      <c r="BN73" s="72"/>
      <c r="BO73" s="72"/>
      <c r="BP73" s="72"/>
      <c r="BQ73" s="72"/>
      <c r="BR73" s="72"/>
      <c r="BS73" s="72"/>
      <c r="BT73" s="72"/>
      <c r="BU73" s="72"/>
      <c r="BV73" s="72"/>
      <c r="BW73" s="72"/>
      <c r="BX73" s="72"/>
      <c r="BY73" s="72"/>
      <c r="BZ73" s="7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1"/>
      <c r="BM74" s="72"/>
      <c r="BN74" s="72"/>
      <c r="BO74" s="72"/>
      <c r="BP74" s="72"/>
      <c r="BQ74" s="72"/>
      <c r="BR74" s="72"/>
      <c r="BS74" s="72"/>
      <c r="BT74" s="72"/>
      <c r="BU74" s="72"/>
      <c r="BV74" s="72"/>
      <c r="BW74" s="72"/>
      <c r="BX74" s="72"/>
      <c r="BY74" s="72"/>
      <c r="BZ74" s="7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1"/>
      <c r="BM75" s="72"/>
      <c r="BN75" s="72"/>
      <c r="BO75" s="72"/>
      <c r="BP75" s="72"/>
      <c r="BQ75" s="72"/>
      <c r="BR75" s="72"/>
      <c r="BS75" s="72"/>
      <c r="BT75" s="72"/>
      <c r="BU75" s="72"/>
      <c r="BV75" s="72"/>
      <c r="BW75" s="72"/>
      <c r="BX75" s="72"/>
      <c r="BY75" s="72"/>
      <c r="BZ75" s="7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1"/>
      <c r="BM76" s="72"/>
      <c r="BN76" s="72"/>
      <c r="BO76" s="72"/>
      <c r="BP76" s="72"/>
      <c r="BQ76" s="72"/>
      <c r="BR76" s="72"/>
      <c r="BS76" s="72"/>
      <c r="BT76" s="72"/>
      <c r="BU76" s="72"/>
      <c r="BV76" s="72"/>
      <c r="BW76" s="72"/>
      <c r="BX76" s="72"/>
      <c r="BY76" s="72"/>
      <c r="BZ76" s="7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1"/>
      <c r="BM77" s="72"/>
      <c r="BN77" s="72"/>
      <c r="BO77" s="72"/>
      <c r="BP77" s="72"/>
      <c r="BQ77" s="72"/>
      <c r="BR77" s="72"/>
      <c r="BS77" s="72"/>
      <c r="BT77" s="72"/>
      <c r="BU77" s="72"/>
      <c r="BV77" s="72"/>
      <c r="BW77" s="72"/>
      <c r="BX77" s="72"/>
      <c r="BY77" s="72"/>
      <c r="BZ77" s="7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1"/>
      <c r="BM78" s="72"/>
      <c r="BN78" s="72"/>
      <c r="BO78" s="72"/>
      <c r="BP78" s="72"/>
      <c r="BQ78" s="72"/>
      <c r="BR78" s="72"/>
      <c r="BS78" s="72"/>
      <c r="BT78" s="72"/>
      <c r="BU78" s="72"/>
      <c r="BV78" s="72"/>
      <c r="BW78" s="72"/>
      <c r="BX78" s="72"/>
      <c r="BY78" s="72"/>
      <c r="BZ78" s="7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1"/>
      <c r="BM79" s="72"/>
      <c r="BN79" s="72"/>
      <c r="BO79" s="72"/>
      <c r="BP79" s="72"/>
      <c r="BQ79" s="72"/>
      <c r="BR79" s="72"/>
      <c r="BS79" s="72"/>
      <c r="BT79" s="72"/>
      <c r="BU79" s="72"/>
      <c r="BV79" s="72"/>
      <c r="BW79" s="72"/>
      <c r="BX79" s="72"/>
      <c r="BY79" s="72"/>
      <c r="BZ79" s="7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1"/>
      <c r="BM80" s="72"/>
      <c r="BN80" s="72"/>
      <c r="BO80" s="72"/>
      <c r="BP80" s="72"/>
      <c r="BQ80" s="72"/>
      <c r="BR80" s="72"/>
      <c r="BS80" s="72"/>
      <c r="BT80" s="72"/>
      <c r="BU80" s="72"/>
      <c r="BV80" s="72"/>
      <c r="BW80" s="72"/>
      <c r="BX80" s="72"/>
      <c r="BY80" s="72"/>
      <c r="BZ80" s="7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1"/>
      <c r="BM81" s="72"/>
      <c r="BN81" s="72"/>
      <c r="BO81" s="72"/>
      <c r="BP81" s="72"/>
      <c r="BQ81" s="72"/>
      <c r="BR81" s="72"/>
      <c r="BS81" s="72"/>
      <c r="BT81" s="72"/>
      <c r="BU81" s="72"/>
      <c r="BV81" s="72"/>
      <c r="BW81" s="72"/>
      <c r="BX81" s="72"/>
      <c r="BY81" s="72"/>
      <c r="BZ81" s="7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4"/>
      <c r="BM82" s="75"/>
      <c r="BN82" s="75"/>
      <c r="BO82" s="75"/>
      <c r="BP82" s="75"/>
      <c r="BQ82" s="75"/>
      <c r="BR82" s="75"/>
      <c r="BS82" s="75"/>
      <c r="BT82" s="75"/>
      <c r="BU82" s="75"/>
      <c r="BV82" s="75"/>
      <c r="BW82" s="75"/>
      <c r="BX82" s="75"/>
      <c r="BY82" s="75"/>
      <c r="BZ82" s="76"/>
    </row>
    <row r="83" spans="1:78" x14ac:dyDescent="0.15">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F4hhyC8MPkgCEKrQCW2rNtrQtwZCZoZvCKpu7IHiQWO99TLeD1TeMnluYPCJY4e0olk0bOMr3X3OwUe3vlcomw==" saltValue="Y+PcLfENvgzwTip0t8gaGQ=="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28</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54</v>
      </c>
      <c r="B4" s="16"/>
      <c r="C4" s="16"/>
      <c r="D4" s="16"/>
      <c r="E4" s="16"/>
      <c r="F4" s="16"/>
      <c r="G4" s="16"/>
      <c r="H4" s="82"/>
      <c r="I4" s="83"/>
      <c r="J4" s="83"/>
      <c r="K4" s="83"/>
      <c r="L4" s="83"/>
      <c r="M4" s="83"/>
      <c r="N4" s="83"/>
      <c r="O4" s="83"/>
      <c r="P4" s="83"/>
      <c r="Q4" s="83"/>
      <c r="R4" s="83"/>
      <c r="S4" s="83"/>
      <c r="T4" s="83"/>
      <c r="U4" s="83"/>
      <c r="V4" s="83"/>
      <c r="W4" s="83"/>
      <c r="X4" s="84"/>
      <c r="Y4" s="78" t="s">
        <v>55</v>
      </c>
      <c r="Z4" s="78"/>
      <c r="AA4" s="78"/>
      <c r="AB4" s="78"/>
      <c r="AC4" s="78"/>
      <c r="AD4" s="78"/>
      <c r="AE4" s="78"/>
      <c r="AF4" s="78"/>
      <c r="AG4" s="78"/>
      <c r="AH4" s="78"/>
      <c r="AI4" s="78"/>
      <c r="AJ4" s="78" t="s">
        <v>56</v>
      </c>
      <c r="AK4" s="78"/>
      <c r="AL4" s="78"/>
      <c r="AM4" s="78"/>
      <c r="AN4" s="78"/>
      <c r="AO4" s="78"/>
      <c r="AP4" s="78"/>
      <c r="AQ4" s="78"/>
      <c r="AR4" s="78"/>
      <c r="AS4" s="78"/>
      <c r="AT4" s="78"/>
      <c r="AU4" s="78" t="s">
        <v>57</v>
      </c>
      <c r="AV4" s="78"/>
      <c r="AW4" s="78"/>
      <c r="AX4" s="78"/>
      <c r="AY4" s="78"/>
      <c r="AZ4" s="78"/>
      <c r="BA4" s="78"/>
      <c r="BB4" s="78"/>
      <c r="BC4" s="78"/>
      <c r="BD4" s="78"/>
      <c r="BE4" s="78"/>
      <c r="BF4" s="78" t="s">
        <v>58</v>
      </c>
      <c r="BG4" s="78"/>
      <c r="BH4" s="78"/>
      <c r="BI4" s="78"/>
      <c r="BJ4" s="78"/>
      <c r="BK4" s="78"/>
      <c r="BL4" s="78"/>
      <c r="BM4" s="78"/>
      <c r="BN4" s="78"/>
      <c r="BO4" s="78"/>
      <c r="BP4" s="78"/>
      <c r="BQ4" s="78" t="s">
        <v>59</v>
      </c>
      <c r="BR4" s="78"/>
      <c r="BS4" s="78"/>
      <c r="BT4" s="78"/>
      <c r="BU4" s="78"/>
      <c r="BV4" s="78"/>
      <c r="BW4" s="78"/>
      <c r="BX4" s="78"/>
      <c r="BY4" s="78"/>
      <c r="BZ4" s="78"/>
      <c r="CA4" s="78"/>
      <c r="CB4" s="78" t="s">
        <v>60</v>
      </c>
      <c r="CC4" s="78"/>
      <c r="CD4" s="78"/>
      <c r="CE4" s="78"/>
      <c r="CF4" s="78"/>
      <c r="CG4" s="78"/>
      <c r="CH4" s="78"/>
      <c r="CI4" s="78"/>
      <c r="CJ4" s="78"/>
      <c r="CK4" s="78"/>
      <c r="CL4" s="78"/>
      <c r="CM4" s="78" t="s">
        <v>61</v>
      </c>
      <c r="CN4" s="78"/>
      <c r="CO4" s="78"/>
      <c r="CP4" s="78"/>
      <c r="CQ4" s="78"/>
      <c r="CR4" s="78"/>
      <c r="CS4" s="78"/>
      <c r="CT4" s="78"/>
      <c r="CU4" s="78"/>
      <c r="CV4" s="78"/>
      <c r="CW4" s="78"/>
      <c r="CX4" s="78" t="s">
        <v>62</v>
      </c>
      <c r="CY4" s="78"/>
      <c r="CZ4" s="78"/>
      <c r="DA4" s="78"/>
      <c r="DB4" s="78"/>
      <c r="DC4" s="78"/>
      <c r="DD4" s="78"/>
      <c r="DE4" s="78"/>
      <c r="DF4" s="78"/>
      <c r="DG4" s="78"/>
      <c r="DH4" s="78"/>
      <c r="DI4" s="78" t="s">
        <v>63</v>
      </c>
      <c r="DJ4" s="78"/>
      <c r="DK4" s="78"/>
      <c r="DL4" s="78"/>
      <c r="DM4" s="78"/>
      <c r="DN4" s="78"/>
      <c r="DO4" s="78"/>
      <c r="DP4" s="78"/>
      <c r="DQ4" s="78"/>
      <c r="DR4" s="78"/>
      <c r="DS4" s="78"/>
      <c r="DT4" s="78" t="s">
        <v>64</v>
      </c>
      <c r="DU4" s="78"/>
      <c r="DV4" s="78"/>
      <c r="DW4" s="78"/>
      <c r="DX4" s="78"/>
      <c r="DY4" s="78"/>
      <c r="DZ4" s="78"/>
      <c r="EA4" s="78"/>
      <c r="EB4" s="78"/>
      <c r="EC4" s="78"/>
      <c r="ED4" s="78"/>
      <c r="EE4" s="78" t="s">
        <v>65</v>
      </c>
      <c r="EF4" s="78"/>
      <c r="EG4" s="78"/>
      <c r="EH4" s="78"/>
      <c r="EI4" s="78"/>
      <c r="EJ4" s="78"/>
      <c r="EK4" s="78"/>
      <c r="EL4" s="78"/>
      <c r="EM4" s="78"/>
      <c r="EN4" s="78"/>
      <c r="EO4" s="78"/>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2022</v>
      </c>
      <c r="C6" s="19">
        <f t="shared" ref="C6:X6" si="3">C7</f>
        <v>272094</v>
      </c>
      <c r="D6" s="19">
        <f t="shared" si="3"/>
        <v>46</v>
      </c>
      <c r="E6" s="19">
        <f t="shared" si="3"/>
        <v>17</v>
      </c>
      <c r="F6" s="19">
        <f t="shared" si="3"/>
        <v>1</v>
      </c>
      <c r="G6" s="19">
        <f t="shared" si="3"/>
        <v>0</v>
      </c>
      <c r="H6" s="19" t="str">
        <f t="shared" si="3"/>
        <v>大阪府　守口市</v>
      </c>
      <c r="I6" s="19" t="str">
        <f t="shared" si="3"/>
        <v>法適用</v>
      </c>
      <c r="J6" s="19" t="str">
        <f t="shared" si="3"/>
        <v>下水道事業</v>
      </c>
      <c r="K6" s="19" t="str">
        <f t="shared" si="3"/>
        <v>公共下水道</v>
      </c>
      <c r="L6" s="19" t="str">
        <f t="shared" si="3"/>
        <v>Aa</v>
      </c>
      <c r="M6" s="19" t="str">
        <f t="shared" si="3"/>
        <v>非設置</v>
      </c>
      <c r="N6" s="20" t="str">
        <f t="shared" si="3"/>
        <v>-</v>
      </c>
      <c r="O6" s="20">
        <f t="shared" si="3"/>
        <v>63.48</v>
      </c>
      <c r="P6" s="20">
        <f t="shared" si="3"/>
        <v>100</v>
      </c>
      <c r="Q6" s="20">
        <f t="shared" si="3"/>
        <v>66.39</v>
      </c>
      <c r="R6" s="20">
        <f t="shared" si="3"/>
        <v>2055</v>
      </c>
      <c r="S6" s="20">
        <f t="shared" si="3"/>
        <v>142014</v>
      </c>
      <c r="T6" s="20">
        <f t="shared" si="3"/>
        <v>12.71</v>
      </c>
      <c r="U6" s="20">
        <f t="shared" si="3"/>
        <v>11173.41</v>
      </c>
      <c r="V6" s="20">
        <f t="shared" si="3"/>
        <v>141607</v>
      </c>
      <c r="W6" s="20">
        <f t="shared" si="3"/>
        <v>11.45</v>
      </c>
      <c r="X6" s="20">
        <f t="shared" si="3"/>
        <v>12367.42</v>
      </c>
      <c r="Y6" s="21">
        <f>IF(Y7="",NA(),Y7)</f>
        <v>121.6</v>
      </c>
      <c r="Z6" s="21">
        <f t="shared" ref="Z6:AH6" si="4">IF(Z7="",NA(),Z7)</f>
        <v>119.32</v>
      </c>
      <c r="AA6" s="21">
        <f t="shared" si="4"/>
        <v>117.36</v>
      </c>
      <c r="AB6" s="21">
        <f t="shared" si="4"/>
        <v>120.31</v>
      </c>
      <c r="AC6" s="21">
        <f t="shared" si="4"/>
        <v>115.7</v>
      </c>
      <c r="AD6" s="21">
        <f t="shared" si="4"/>
        <v>108.87</v>
      </c>
      <c r="AE6" s="21">
        <f t="shared" si="4"/>
        <v>109</v>
      </c>
      <c r="AF6" s="21">
        <f t="shared" si="4"/>
        <v>107.09</v>
      </c>
      <c r="AG6" s="21">
        <f t="shared" si="4"/>
        <v>107.96</v>
      </c>
      <c r="AH6" s="21">
        <f t="shared" si="4"/>
        <v>107.29</v>
      </c>
      <c r="AI6" s="20" t="str">
        <f>IF(AI7="","",IF(AI7="-","【-】","【"&amp;SUBSTITUTE(TEXT(AI7,"#,##0.00"),"-","△")&amp;"】"))</f>
        <v>【106.11】</v>
      </c>
      <c r="AJ6" s="20">
        <f>IF(AJ7="",NA(),AJ7)</f>
        <v>0</v>
      </c>
      <c r="AK6" s="20">
        <f t="shared" ref="AK6:AS6" si="5">IF(AK7="",NA(),AK7)</f>
        <v>0</v>
      </c>
      <c r="AL6" s="20">
        <f t="shared" si="5"/>
        <v>0</v>
      </c>
      <c r="AM6" s="20">
        <f t="shared" si="5"/>
        <v>0</v>
      </c>
      <c r="AN6" s="20">
        <f t="shared" si="5"/>
        <v>0</v>
      </c>
      <c r="AO6" s="21">
        <f t="shared" si="5"/>
        <v>0.39</v>
      </c>
      <c r="AP6" s="21">
        <f t="shared" si="5"/>
        <v>0.28000000000000003</v>
      </c>
      <c r="AQ6" s="21">
        <f t="shared" si="5"/>
        <v>0.59</v>
      </c>
      <c r="AR6" s="21">
        <f t="shared" si="5"/>
        <v>0.68</v>
      </c>
      <c r="AS6" s="21">
        <f t="shared" si="5"/>
        <v>0.9</v>
      </c>
      <c r="AT6" s="20" t="str">
        <f>IF(AT7="","",IF(AT7="-","【-】","【"&amp;SUBSTITUTE(TEXT(AT7,"#,##0.00"),"-","△")&amp;"】"))</f>
        <v>【3.15】</v>
      </c>
      <c r="AU6" s="21">
        <f>IF(AU7="",NA(),AU7)</f>
        <v>147.80000000000001</v>
      </c>
      <c r="AV6" s="21">
        <f t="shared" ref="AV6:BD6" si="6">IF(AV7="",NA(),AV7)</f>
        <v>187.06</v>
      </c>
      <c r="AW6" s="21">
        <f t="shared" si="6"/>
        <v>167.66</v>
      </c>
      <c r="AX6" s="21">
        <f t="shared" si="6"/>
        <v>239.72</v>
      </c>
      <c r="AY6" s="21">
        <f t="shared" si="6"/>
        <v>259.67</v>
      </c>
      <c r="AZ6" s="21">
        <f t="shared" si="6"/>
        <v>73.55</v>
      </c>
      <c r="BA6" s="21">
        <f t="shared" si="6"/>
        <v>71.19</v>
      </c>
      <c r="BB6" s="21">
        <f t="shared" si="6"/>
        <v>77.72</v>
      </c>
      <c r="BC6" s="21">
        <f t="shared" si="6"/>
        <v>86.61</v>
      </c>
      <c r="BD6" s="21">
        <f t="shared" si="6"/>
        <v>100.73</v>
      </c>
      <c r="BE6" s="20" t="str">
        <f>IF(BE7="","",IF(BE7="-","【-】","【"&amp;SUBSTITUTE(TEXT(BE7,"#,##0.00"),"-","△")&amp;"】"))</f>
        <v>【73.44】</v>
      </c>
      <c r="BF6" s="21">
        <f>IF(BF7="",NA(),BF7)</f>
        <v>240.79</v>
      </c>
      <c r="BG6" s="21">
        <f t="shared" ref="BG6:BO6" si="7">IF(BG7="",NA(),BG7)</f>
        <v>244.16</v>
      </c>
      <c r="BH6" s="21">
        <f t="shared" si="7"/>
        <v>265.42</v>
      </c>
      <c r="BI6" s="21">
        <f t="shared" si="7"/>
        <v>269.42</v>
      </c>
      <c r="BJ6" s="21">
        <f t="shared" si="7"/>
        <v>276.48</v>
      </c>
      <c r="BK6" s="21">
        <f t="shared" si="7"/>
        <v>514.27</v>
      </c>
      <c r="BL6" s="21">
        <f t="shared" si="7"/>
        <v>517.34</v>
      </c>
      <c r="BM6" s="21">
        <f t="shared" si="7"/>
        <v>485.6</v>
      </c>
      <c r="BN6" s="21">
        <f t="shared" si="7"/>
        <v>463.93</v>
      </c>
      <c r="BO6" s="21">
        <f t="shared" si="7"/>
        <v>481.88</v>
      </c>
      <c r="BP6" s="20" t="str">
        <f>IF(BP7="","",IF(BP7="-","【-】","【"&amp;SUBSTITUTE(TEXT(BP7,"#,##0.00"),"-","△")&amp;"】"))</f>
        <v>【652.82】</v>
      </c>
      <c r="BQ6" s="21">
        <f>IF(BQ7="",NA(),BQ7)</f>
        <v>153.25</v>
      </c>
      <c r="BR6" s="21">
        <f t="shared" ref="BR6:BZ6" si="8">IF(BR7="",NA(),BR7)</f>
        <v>147.81</v>
      </c>
      <c r="BS6" s="21">
        <f t="shared" si="8"/>
        <v>137.63</v>
      </c>
      <c r="BT6" s="21">
        <f t="shared" si="8"/>
        <v>147.83000000000001</v>
      </c>
      <c r="BU6" s="21">
        <f t="shared" si="8"/>
        <v>136.79</v>
      </c>
      <c r="BV6" s="21">
        <f t="shared" si="8"/>
        <v>100.34</v>
      </c>
      <c r="BW6" s="21">
        <f t="shared" si="8"/>
        <v>99.89</v>
      </c>
      <c r="BX6" s="21">
        <f t="shared" si="8"/>
        <v>99.95</v>
      </c>
      <c r="BY6" s="21">
        <f t="shared" si="8"/>
        <v>103.4</v>
      </c>
      <c r="BZ6" s="21">
        <f t="shared" si="8"/>
        <v>101.87</v>
      </c>
      <c r="CA6" s="20" t="str">
        <f>IF(CA7="","",IF(CA7="-","【-】","【"&amp;SUBSTITUTE(TEXT(CA7,"#,##0.00"),"-","△")&amp;"】"))</f>
        <v>【97.61】</v>
      </c>
      <c r="CB6" s="21">
        <f>IF(CB7="",NA(),CB7)</f>
        <v>87.73</v>
      </c>
      <c r="CC6" s="21">
        <f t="shared" ref="CC6:CK6" si="9">IF(CC7="",NA(),CC7)</f>
        <v>91.13</v>
      </c>
      <c r="CD6" s="21">
        <f t="shared" si="9"/>
        <v>94.17</v>
      </c>
      <c r="CE6" s="21">
        <f t="shared" si="9"/>
        <v>88.46</v>
      </c>
      <c r="CF6" s="21">
        <f t="shared" si="9"/>
        <v>95.58</v>
      </c>
      <c r="CG6" s="21">
        <f t="shared" si="9"/>
        <v>113.49</v>
      </c>
      <c r="CH6" s="21">
        <f t="shared" si="9"/>
        <v>112.4</v>
      </c>
      <c r="CI6" s="21">
        <f t="shared" si="9"/>
        <v>110.21</v>
      </c>
      <c r="CJ6" s="21">
        <f t="shared" si="9"/>
        <v>110.26</v>
      </c>
      <c r="CK6" s="21">
        <f t="shared" si="9"/>
        <v>111.88</v>
      </c>
      <c r="CL6" s="20" t="str">
        <f>IF(CL7="","",IF(CL7="-","【-】","【"&amp;SUBSTITUTE(TEXT(CL7,"#,##0.00"),"-","△")&amp;"】"))</f>
        <v>【138.29】</v>
      </c>
      <c r="CM6" s="21">
        <f>IF(CM7="",NA(),CM7)</f>
        <v>54.36</v>
      </c>
      <c r="CN6" s="21">
        <f t="shared" ref="CN6:CV6" si="10">IF(CN7="",NA(),CN7)</f>
        <v>56.43</v>
      </c>
      <c r="CO6" s="21">
        <f t="shared" si="10"/>
        <v>56.64</v>
      </c>
      <c r="CP6" s="21">
        <f t="shared" si="10"/>
        <v>57.14</v>
      </c>
      <c r="CQ6" s="21">
        <f t="shared" si="10"/>
        <v>50.85</v>
      </c>
      <c r="CR6" s="21">
        <f t="shared" si="10"/>
        <v>62.96</v>
      </c>
      <c r="CS6" s="21">
        <f t="shared" si="10"/>
        <v>62.97</v>
      </c>
      <c r="CT6" s="21">
        <f t="shared" si="10"/>
        <v>64.930000000000007</v>
      </c>
      <c r="CU6" s="21">
        <f t="shared" si="10"/>
        <v>65.680000000000007</v>
      </c>
      <c r="CV6" s="21">
        <f t="shared" si="10"/>
        <v>63.62</v>
      </c>
      <c r="CW6" s="20" t="str">
        <f>IF(CW7="","",IF(CW7="-","【-】","【"&amp;SUBSTITUTE(TEXT(CW7,"#,##0.00"),"-","△")&amp;"】"))</f>
        <v>【59.10】</v>
      </c>
      <c r="CX6" s="21">
        <f>IF(CX7="",NA(),CX7)</f>
        <v>99.99</v>
      </c>
      <c r="CY6" s="21">
        <f t="shared" ref="CY6:DG6" si="11">IF(CY7="",NA(),CY7)</f>
        <v>99.99</v>
      </c>
      <c r="CZ6" s="21">
        <f t="shared" si="11"/>
        <v>99.99</v>
      </c>
      <c r="DA6" s="21">
        <f t="shared" si="11"/>
        <v>99.99</v>
      </c>
      <c r="DB6" s="21">
        <f t="shared" si="11"/>
        <v>99.99</v>
      </c>
      <c r="DC6" s="21">
        <f t="shared" si="11"/>
        <v>96.96</v>
      </c>
      <c r="DD6" s="21">
        <f t="shared" si="11"/>
        <v>96.97</v>
      </c>
      <c r="DE6" s="21">
        <f t="shared" si="11"/>
        <v>97.7</v>
      </c>
      <c r="DF6" s="21">
        <f t="shared" si="11"/>
        <v>97.59</v>
      </c>
      <c r="DG6" s="21">
        <f t="shared" si="11"/>
        <v>97.53</v>
      </c>
      <c r="DH6" s="20" t="str">
        <f>IF(DH7="","",IF(DH7="-","【-】","【"&amp;SUBSTITUTE(TEXT(DH7,"#,##0.00"),"-","△")&amp;"】"))</f>
        <v>【95.82】</v>
      </c>
      <c r="DI6" s="21">
        <f>IF(DI7="",NA(),DI7)</f>
        <v>20.07</v>
      </c>
      <c r="DJ6" s="21">
        <f t="shared" ref="DJ6:DR6" si="12">IF(DJ7="",NA(),DJ7)</f>
        <v>26.11</v>
      </c>
      <c r="DK6" s="21">
        <f t="shared" si="12"/>
        <v>29.79</v>
      </c>
      <c r="DL6" s="21">
        <f t="shared" si="12"/>
        <v>35.479999999999997</v>
      </c>
      <c r="DM6" s="21">
        <f t="shared" si="12"/>
        <v>41.41</v>
      </c>
      <c r="DN6" s="21">
        <f t="shared" si="12"/>
        <v>25.13</v>
      </c>
      <c r="DO6" s="21">
        <f t="shared" si="12"/>
        <v>24.54</v>
      </c>
      <c r="DP6" s="21">
        <f t="shared" si="12"/>
        <v>23.38</v>
      </c>
      <c r="DQ6" s="21">
        <f t="shared" si="12"/>
        <v>24.59</v>
      </c>
      <c r="DR6" s="21">
        <f t="shared" si="12"/>
        <v>26.87</v>
      </c>
      <c r="DS6" s="20" t="str">
        <f>IF(DS7="","",IF(DS7="-","【-】","【"&amp;SUBSTITUTE(TEXT(DS7,"#,##0.00"),"-","△")&amp;"】"))</f>
        <v>【39.74】</v>
      </c>
      <c r="DT6" s="21">
        <f>IF(DT7="",NA(),DT7)</f>
        <v>15.55</v>
      </c>
      <c r="DU6" s="21">
        <f t="shared" ref="DU6:EC6" si="13">IF(DU7="",NA(),DU7)</f>
        <v>19.23</v>
      </c>
      <c r="DV6" s="21">
        <f t="shared" si="13"/>
        <v>21.96</v>
      </c>
      <c r="DW6" s="21">
        <f t="shared" si="13"/>
        <v>23.81</v>
      </c>
      <c r="DX6" s="21">
        <f t="shared" si="13"/>
        <v>30.2</v>
      </c>
      <c r="DY6" s="21">
        <f t="shared" si="13"/>
        <v>6.4</v>
      </c>
      <c r="DZ6" s="21">
        <f t="shared" si="13"/>
        <v>7.66</v>
      </c>
      <c r="EA6" s="21">
        <f t="shared" si="13"/>
        <v>8.1999999999999993</v>
      </c>
      <c r="EB6" s="21">
        <f t="shared" si="13"/>
        <v>9.43</v>
      </c>
      <c r="EC6" s="21">
        <f t="shared" si="13"/>
        <v>12.4</v>
      </c>
      <c r="ED6" s="20" t="str">
        <f>IF(ED7="","",IF(ED7="-","【-】","【"&amp;SUBSTITUTE(TEXT(ED7,"#,##0.00"),"-","△")&amp;"】"))</f>
        <v>【7.62】</v>
      </c>
      <c r="EE6" s="21">
        <f>IF(EE7="",NA(),EE7)</f>
        <v>0.56000000000000005</v>
      </c>
      <c r="EF6" s="21">
        <f t="shared" ref="EF6:EN6" si="14">IF(EF7="",NA(),EF7)</f>
        <v>0.45</v>
      </c>
      <c r="EG6" s="21">
        <f t="shared" si="14"/>
        <v>0.7</v>
      </c>
      <c r="EH6" s="21">
        <f t="shared" si="14"/>
        <v>0.97</v>
      </c>
      <c r="EI6" s="21">
        <f t="shared" si="14"/>
        <v>0.91</v>
      </c>
      <c r="EJ6" s="21">
        <f t="shared" si="14"/>
        <v>0.16</v>
      </c>
      <c r="EK6" s="21">
        <f t="shared" si="14"/>
        <v>0.16</v>
      </c>
      <c r="EL6" s="21">
        <f t="shared" si="14"/>
        <v>0.14000000000000001</v>
      </c>
      <c r="EM6" s="21">
        <f t="shared" si="14"/>
        <v>0.15</v>
      </c>
      <c r="EN6" s="21">
        <f t="shared" si="14"/>
        <v>0.16</v>
      </c>
      <c r="EO6" s="20" t="str">
        <f>IF(EO7="","",IF(EO7="-","【-】","【"&amp;SUBSTITUTE(TEXT(EO7,"#,##0.00"),"-","△")&amp;"】"))</f>
        <v>【0.23】</v>
      </c>
    </row>
    <row r="7" spans="1:148" s="22" customFormat="1" x14ac:dyDescent="0.15">
      <c r="A7" s="14"/>
      <c r="B7" s="23">
        <v>2022</v>
      </c>
      <c r="C7" s="23">
        <v>272094</v>
      </c>
      <c r="D7" s="23">
        <v>46</v>
      </c>
      <c r="E7" s="23">
        <v>17</v>
      </c>
      <c r="F7" s="23">
        <v>1</v>
      </c>
      <c r="G7" s="23">
        <v>0</v>
      </c>
      <c r="H7" s="23" t="s">
        <v>95</v>
      </c>
      <c r="I7" s="23" t="s">
        <v>96</v>
      </c>
      <c r="J7" s="23" t="s">
        <v>97</v>
      </c>
      <c r="K7" s="23" t="s">
        <v>98</v>
      </c>
      <c r="L7" s="23" t="s">
        <v>99</v>
      </c>
      <c r="M7" s="23" t="s">
        <v>100</v>
      </c>
      <c r="N7" s="24" t="s">
        <v>101</v>
      </c>
      <c r="O7" s="24">
        <v>63.48</v>
      </c>
      <c r="P7" s="24">
        <v>100</v>
      </c>
      <c r="Q7" s="24">
        <v>66.39</v>
      </c>
      <c r="R7" s="24">
        <v>2055</v>
      </c>
      <c r="S7" s="24">
        <v>142014</v>
      </c>
      <c r="T7" s="24">
        <v>12.71</v>
      </c>
      <c r="U7" s="24">
        <v>11173.41</v>
      </c>
      <c r="V7" s="24">
        <v>141607</v>
      </c>
      <c r="W7" s="24">
        <v>11.45</v>
      </c>
      <c r="X7" s="24">
        <v>12367.42</v>
      </c>
      <c r="Y7" s="24">
        <v>121.6</v>
      </c>
      <c r="Z7" s="24">
        <v>119.32</v>
      </c>
      <c r="AA7" s="24">
        <v>117.36</v>
      </c>
      <c r="AB7" s="24">
        <v>120.31</v>
      </c>
      <c r="AC7" s="24">
        <v>115.7</v>
      </c>
      <c r="AD7" s="24">
        <v>108.87</v>
      </c>
      <c r="AE7" s="24">
        <v>109</v>
      </c>
      <c r="AF7" s="24">
        <v>107.09</v>
      </c>
      <c r="AG7" s="24">
        <v>107.96</v>
      </c>
      <c r="AH7" s="24">
        <v>107.29</v>
      </c>
      <c r="AI7" s="24">
        <v>106.11</v>
      </c>
      <c r="AJ7" s="24">
        <v>0</v>
      </c>
      <c r="AK7" s="24">
        <v>0</v>
      </c>
      <c r="AL7" s="24">
        <v>0</v>
      </c>
      <c r="AM7" s="24">
        <v>0</v>
      </c>
      <c r="AN7" s="24">
        <v>0</v>
      </c>
      <c r="AO7" s="24">
        <v>0.39</v>
      </c>
      <c r="AP7" s="24">
        <v>0.28000000000000003</v>
      </c>
      <c r="AQ7" s="24">
        <v>0.59</v>
      </c>
      <c r="AR7" s="24">
        <v>0.68</v>
      </c>
      <c r="AS7" s="24">
        <v>0.9</v>
      </c>
      <c r="AT7" s="24">
        <v>3.15</v>
      </c>
      <c r="AU7" s="24">
        <v>147.80000000000001</v>
      </c>
      <c r="AV7" s="24">
        <v>187.06</v>
      </c>
      <c r="AW7" s="24">
        <v>167.66</v>
      </c>
      <c r="AX7" s="24">
        <v>239.72</v>
      </c>
      <c r="AY7" s="24">
        <v>259.67</v>
      </c>
      <c r="AZ7" s="24">
        <v>73.55</v>
      </c>
      <c r="BA7" s="24">
        <v>71.19</v>
      </c>
      <c r="BB7" s="24">
        <v>77.72</v>
      </c>
      <c r="BC7" s="24">
        <v>86.61</v>
      </c>
      <c r="BD7" s="24">
        <v>100.73</v>
      </c>
      <c r="BE7" s="24">
        <v>73.44</v>
      </c>
      <c r="BF7" s="24">
        <v>240.79</v>
      </c>
      <c r="BG7" s="24">
        <v>244.16</v>
      </c>
      <c r="BH7" s="24">
        <v>265.42</v>
      </c>
      <c r="BI7" s="24">
        <v>269.42</v>
      </c>
      <c r="BJ7" s="24">
        <v>276.48</v>
      </c>
      <c r="BK7" s="24">
        <v>514.27</v>
      </c>
      <c r="BL7" s="24">
        <v>517.34</v>
      </c>
      <c r="BM7" s="24">
        <v>485.6</v>
      </c>
      <c r="BN7" s="24">
        <v>463.93</v>
      </c>
      <c r="BO7" s="24">
        <v>481.88</v>
      </c>
      <c r="BP7" s="24">
        <v>652.82000000000005</v>
      </c>
      <c r="BQ7" s="24">
        <v>153.25</v>
      </c>
      <c r="BR7" s="24">
        <v>147.81</v>
      </c>
      <c r="BS7" s="24">
        <v>137.63</v>
      </c>
      <c r="BT7" s="24">
        <v>147.83000000000001</v>
      </c>
      <c r="BU7" s="24">
        <v>136.79</v>
      </c>
      <c r="BV7" s="24">
        <v>100.34</v>
      </c>
      <c r="BW7" s="24">
        <v>99.89</v>
      </c>
      <c r="BX7" s="24">
        <v>99.95</v>
      </c>
      <c r="BY7" s="24">
        <v>103.4</v>
      </c>
      <c r="BZ7" s="24">
        <v>101.87</v>
      </c>
      <c r="CA7" s="24">
        <v>97.61</v>
      </c>
      <c r="CB7" s="24">
        <v>87.73</v>
      </c>
      <c r="CC7" s="24">
        <v>91.13</v>
      </c>
      <c r="CD7" s="24">
        <v>94.17</v>
      </c>
      <c r="CE7" s="24">
        <v>88.46</v>
      </c>
      <c r="CF7" s="24">
        <v>95.58</v>
      </c>
      <c r="CG7" s="24">
        <v>113.49</v>
      </c>
      <c r="CH7" s="24">
        <v>112.4</v>
      </c>
      <c r="CI7" s="24">
        <v>110.21</v>
      </c>
      <c r="CJ7" s="24">
        <v>110.26</v>
      </c>
      <c r="CK7" s="24">
        <v>111.88</v>
      </c>
      <c r="CL7" s="24">
        <v>138.29</v>
      </c>
      <c r="CM7" s="24">
        <v>54.36</v>
      </c>
      <c r="CN7" s="24">
        <v>56.43</v>
      </c>
      <c r="CO7" s="24">
        <v>56.64</v>
      </c>
      <c r="CP7" s="24">
        <v>57.14</v>
      </c>
      <c r="CQ7" s="24">
        <v>50.85</v>
      </c>
      <c r="CR7" s="24">
        <v>62.96</v>
      </c>
      <c r="CS7" s="24">
        <v>62.97</v>
      </c>
      <c r="CT7" s="24">
        <v>64.930000000000007</v>
      </c>
      <c r="CU7" s="24">
        <v>65.680000000000007</v>
      </c>
      <c r="CV7" s="24">
        <v>63.62</v>
      </c>
      <c r="CW7" s="24">
        <v>59.1</v>
      </c>
      <c r="CX7" s="24">
        <v>99.99</v>
      </c>
      <c r="CY7" s="24">
        <v>99.99</v>
      </c>
      <c r="CZ7" s="24">
        <v>99.99</v>
      </c>
      <c r="DA7" s="24">
        <v>99.99</v>
      </c>
      <c r="DB7" s="24">
        <v>99.99</v>
      </c>
      <c r="DC7" s="24">
        <v>96.96</v>
      </c>
      <c r="DD7" s="24">
        <v>96.97</v>
      </c>
      <c r="DE7" s="24">
        <v>97.7</v>
      </c>
      <c r="DF7" s="24">
        <v>97.59</v>
      </c>
      <c r="DG7" s="24">
        <v>97.53</v>
      </c>
      <c r="DH7" s="24">
        <v>95.82</v>
      </c>
      <c r="DI7" s="24">
        <v>20.07</v>
      </c>
      <c r="DJ7" s="24">
        <v>26.11</v>
      </c>
      <c r="DK7" s="24">
        <v>29.79</v>
      </c>
      <c r="DL7" s="24">
        <v>35.479999999999997</v>
      </c>
      <c r="DM7" s="24">
        <v>41.41</v>
      </c>
      <c r="DN7" s="24">
        <v>25.13</v>
      </c>
      <c r="DO7" s="24">
        <v>24.54</v>
      </c>
      <c r="DP7" s="24">
        <v>23.38</v>
      </c>
      <c r="DQ7" s="24">
        <v>24.59</v>
      </c>
      <c r="DR7" s="24">
        <v>26.87</v>
      </c>
      <c r="DS7" s="24">
        <v>39.74</v>
      </c>
      <c r="DT7" s="24">
        <v>15.55</v>
      </c>
      <c r="DU7" s="24">
        <v>19.23</v>
      </c>
      <c r="DV7" s="24">
        <v>21.96</v>
      </c>
      <c r="DW7" s="24">
        <v>23.81</v>
      </c>
      <c r="DX7" s="24">
        <v>30.2</v>
      </c>
      <c r="DY7" s="24">
        <v>6.4</v>
      </c>
      <c r="DZ7" s="24">
        <v>7.66</v>
      </c>
      <c r="EA7" s="24">
        <v>8.1999999999999993</v>
      </c>
      <c r="EB7" s="24">
        <v>9.43</v>
      </c>
      <c r="EC7" s="24">
        <v>12.4</v>
      </c>
      <c r="ED7" s="24">
        <v>7.62</v>
      </c>
      <c r="EE7" s="24">
        <v>0.56000000000000005</v>
      </c>
      <c r="EF7" s="24">
        <v>0.45</v>
      </c>
      <c r="EG7" s="24">
        <v>0.7</v>
      </c>
      <c r="EH7" s="24">
        <v>0.97</v>
      </c>
      <c r="EI7" s="24">
        <v>0.91</v>
      </c>
      <c r="EJ7" s="24">
        <v>0.16</v>
      </c>
      <c r="EK7" s="24">
        <v>0.16</v>
      </c>
      <c r="EL7" s="24">
        <v>0.14000000000000001</v>
      </c>
      <c r="EM7" s="24">
        <v>0.15</v>
      </c>
      <c r="EN7" s="24">
        <v>0.16</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107</v>
      </c>
    </row>
    <row r="12" spans="1:148" x14ac:dyDescent="0.15">
      <c r="B12">
        <v>1</v>
      </c>
      <c r="C12">
        <v>1</v>
      </c>
      <c r="D12">
        <v>2</v>
      </c>
      <c r="E12">
        <v>3</v>
      </c>
      <c r="F12">
        <v>4</v>
      </c>
      <c r="G12" t="s">
        <v>108</v>
      </c>
    </row>
    <row r="13" spans="1:148" x14ac:dyDescent="0.15">
      <c r="B13" t="s">
        <v>109</v>
      </c>
      <c r="C13" t="s">
        <v>110</v>
      </c>
      <c r="D13" t="s">
        <v>111</v>
      </c>
      <c r="E13" t="s">
        <v>110</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2023-12-12T00:48:49Z</dcterms:created>
  <dcterms:modified xsi:type="dcterms:W3CDTF">2024-03-14T01:11:46Z</dcterms:modified>
  <cp:category/>
</cp:coreProperties>
</file>