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下水道管理課　総務係　共有フォルダ\経営分析\R2\08_経営比較分析表のＨＰ掲載について\"/>
    </mc:Choice>
  </mc:AlternateContent>
  <xr:revisionPtr revIDLastSave="0" documentId="13_ncr:1_{29A940C1-114E-42ED-B7D5-33D651C7E6B5}" xr6:coauthVersionLast="36" xr6:coauthVersionMax="36" xr10:uidLastSave="{00000000-0000-0000-0000-000000000000}"/>
  <workbookProtection workbookAlgorithmName="SHA-512" workbookHashValue="Av2971HoAj3BXeAt3+xMXRxpPeqp2kISF41WVgR/p3f3eDlJ03/ClbHmzFZ58g8M3SauM1VemzdO/GpBJ6p+RA==" workbookSaltValue="ZiIsNVw1U1zagSI4dup4l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Q6" i="5"/>
  <c r="P6" i="5"/>
  <c r="O6" i="5"/>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BB10" i="4"/>
  <c r="AT10" i="4"/>
  <c r="AD10" i="4"/>
  <c r="W10" i="4"/>
  <c r="P10" i="4"/>
  <c r="I10" i="4"/>
  <c r="AL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<sst xmlns="http://schemas.openxmlformats.org/spreadsheetml/2006/main" count="231" uniqueCount="118">
  <si>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</si>
  <si>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</si>
  <si>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</si>
  <si>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</si>
  <si>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</si>
  <si>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</si>
  <si>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</si>
  <si>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</si>
  <si>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</si>
  <si>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</si>
  <si>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</si>
  <si>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</si>
  <si>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</si>
  <si>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</si>
  <si>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</si>
  <si>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</si>
  <si>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</si>
  <si>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</si>
  <si>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</si>
  <si>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</si>
  <si>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</si>
  <si>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</si>
  <si>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</si>
  <si>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</si>
  <si>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</si>
  <si>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</si>
  <si>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</si>
  <si>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</si>
  <si>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</si>
  <si>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</si>
  <si>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</si>
  <si>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</si>
  <si>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</si>
  <si>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</si>
  <si>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</si>
  <si>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</si>
  <si>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</si>
  <si>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</si>
  <si>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</si>
  <si>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</si>
  <si>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</si>
  <si>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</si>
  <si>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</si>
  <si>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</si>
  <si>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</si>
  <si>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</si>
  <si>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</si>
  <si>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</si>
  <si>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</si>
  <si>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</si>
  <si>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</si>
  <si>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</si>
  <si>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</si>
  <si>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</si>
  <si>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</si>
  <si>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</si>
  <si>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</si>
  <si>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</si>
  <si>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</si>
  <si>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</si>
  <si>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</si>
  <si>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</si>
  <si>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</si>
  <si>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</si>
  <si>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</si>
  <si>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</si>
  <si>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</si>
  <si>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</si>
  <si>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</si>
  <si>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</si>
  <si>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</si>
  <si>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</si>
  <si>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</si>
  <si>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</si>
  <si>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</si>
  <si>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</si>
  <si>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</si>
  <si>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</si>
  <si>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</si>
  <si>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</si>
  <si>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</si>
  <si>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</si>
  <si>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</si>
  <si>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</si>
  <si>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</si>
  <si>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</si>
  <si>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</si>
  <si>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</si>
  <si>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</si>
  <si>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</si>
  <si>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</si>
  <si>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</si>
  <si>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</si>
  <si>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</si>
  <si>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</si>
  <si>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</si>
  <si>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</si>
  <si>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</si>
  <si>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</si>
  <si>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</si>
  <si>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</si>
  <si>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</si>
  <si>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</si>
  <si>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</si>
  <si>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</si>
  <si>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</si>
  <si>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</si>
  <si>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</si>
  <si>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</si>
  <si>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</si>
  <si>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</si>
  <si>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</si>
  <si>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</si>
  <si>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</si>
  <si>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</si>
  <si>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守口市では、滞納債権管理の強化や運転委託等の民間活力の導入により経営改善を行ってきました。その結果、経常収支比率、経費回収率、汚水処理原価において類似団体平均値と比較しても良好な結果となっております。
　経常収支比率の減少については、下水道使用料等の増加以上に、下水道施設の維持管理費等が増加したことによるものです。
　流動比率の増加については、前年度に比べ翌年度に支払う未払金が大きく減少したことが主な要因となっております。また、類似団体平均値と比較しても良好な状況となっております。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平成28年度まで平均処理水量の中に単独処理場で処理された水量及び流域下水道で処理した水量が含まれているため、100％を超えておりましたが平成29年度より単独処理場で処理された水量のみの数値に変更したため比率が減少しています。人口の減少により利用率も減少しているため、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8" eb="50">
      <t>ケッカ</t>
    </rPh>
    <rPh sb="51" eb="53">
      <t>ケイジョウ</t>
    </rPh>
    <rPh sb="53" eb="55">
      <t>シュウシ</t>
    </rPh>
    <rPh sb="55" eb="57">
      <t>ヒリツ</t>
    </rPh>
    <rPh sb="58" eb="60">
      <t>ケイヒ</t>
    </rPh>
    <rPh sb="60" eb="62">
      <t>カイシュウ</t>
    </rPh>
    <rPh sb="62" eb="63">
      <t>リツ</t>
    </rPh>
    <rPh sb="64" eb="66">
      <t>オスイ</t>
    </rPh>
    <rPh sb="66" eb="68">
      <t>ショリ</t>
    </rPh>
    <rPh sb="68" eb="70">
      <t>ゲンカ</t>
    </rPh>
    <rPh sb="74" eb="76">
      <t>ルイジ</t>
    </rPh>
    <rPh sb="76" eb="78">
      <t>ダンタイ</t>
    </rPh>
    <rPh sb="78" eb="80">
      <t>ヘイキン</t>
    </rPh>
    <rPh sb="80" eb="81">
      <t>アタイ</t>
    </rPh>
    <rPh sb="82" eb="84">
      <t>ヒカク</t>
    </rPh>
    <rPh sb="87" eb="89">
      <t>リョウコウ</t>
    </rPh>
    <rPh sb="90" eb="92">
      <t>ケッカ</t>
    </rPh>
    <rPh sb="103" eb="105">
      <t>ケイジョウ</t>
    </rPh>
    <rPh sb="105" eb="107">
      <t>シュウシ</t>
    </rPh>
    <rPh sb="107" eb="109">
      <t>ヒリツ</t>
    </rPh>
    <rPh sb="110" eb="112">
      <t>ゲンショウ</t>
    </rPh>
    <rPh sb="118" eb="121">
      <t>ゲスイドウ</t>
    </rPh>
    <rPh sb="121" eb="124">
      <t>シヨウリョウ</t>
    </rPh>
    <rPh sb="124" eb="125">
      <t>ナド</t>
    </rPh>
    <rPh sb="126" eb="128">
      <t>ゾウカ</t>
    </rPh>
    <rPh sb="128" eb="130">
      <t>イジョウ</t>
    </rPh>
    <rPh sb="132" eb="135">
      <t>ゲスイドウ</t>
    </rPh>
    <rPh sb="135" eb="137">
      <t>シセツ</t>
    </rPh>
    <rPh sb="138" eb="140">
      <t>イジ</t>
    </rPh>
    <rPh sb="140" eb="143">
      <t>カンリヒ</t>
    </rPh>
    <rPh sb="143" eb="144">
      <t>ナド</t>
    </rPh>
    <rPh sb="145" eb="147">
      <t>ゾウカ</t>
    </rPh>
    <rPh sb="161" eb="163">
      <t>リュウドウ</t>
    </rPh>
    <rPh sb="163" eb="165">
      <t>ヒリツ</t>
    </rPh>
    <rPh sb="166" eb="168">
      <t>ゾウカ</t>
    </rPh>
    <rPh sb="174" eb="177">
      <t>ゼンネンド</t>
    </rPh>
    <rPh sb="178" eb="179">
      <t>クラ</t>
    </rPh>
    <rPh sb="180" eb="183">
      <t>ヨクネンド</t>
    </rPh>
    <rPh sb="184" eb="186">
      <t>シハラ</t>
    </rPh>
    <rPh sb="187" eb="190">
      <t>ミバライキン</t>
    </rPh>
    <rPh sb="191" eb="192">
      <t>オオ</t>
    </rPh>
    <rPh sb="194" eb="196">
      <t>ゲンショウ</t>
    </rPh>
    <rPh sb="201" eb="202">
      <t>オモ</t>
    </rPh>
    <rPh sb="203" eb="205">
      <t>ヨウイン</t>
    </rPh>
    <rPh sb="217" eb="219">
      <t>ルイジ</t>
    </rPh>
    <rPh sb="219" eb="221">
      <t>ダンタイ</t>
    </rPh>
    <rPh sb="221" eb="223">
      <t>ヘイキン</t>
    </rPh>
    <rPh sb="223" eb="224">
      <t>アタイ</t>
    </rPh>
    <rPh sb="225" eb="227">
      <t>ヒカク</t>
    </rPh>
    <rPh sb="230" eb="232">
      <t>リョウコウ</t>
    </rPh>
    <rPh sb="233" eb="235">
      <t>ジョウキョウ</t>
    </rPh>
    <rPh sb="246" eb="248">
      <t>キギョウ</t>
    </rPh>
    <rPh sb="248" eb="249">
      <t>サイ</t>
    </rPh>
    <rPh sb="249" eb="251">
      <t>ザンダカ</t>
    </rPh>
    <rPh sb="251" eb="252">
      <t>タイ</t>
    </rPh>
    <rPh sb="252" eb="254">
      <t>ジギョウ</t>
    </rPh>
    <rPh sb="254" eb="256">
      <t>キボ</t>
    </rPh>
    <rPh sb="256" eb="258">
      <t>ヒリツ</t>
    </rPh>
    <rPh sb="264" eb="266">
      <t>ゲンジョウ</t>
    </rPh>
    <rPh sb="267" eb="269">
      <t>ルイジ</t>
    </rPh>
    <rPh sb="269" eb="271">
      <t>ダンタイ</t>
    </rPh>
    <rPh sb="271" eb="274">
      <t>ヘイキンチ</t>
    </rPh>
    <rPh sb="275" eb="277">
      <t>ヒカク</t>
    </rPh>
    <rPh sb="280" eb="281">
      <t>ヒク</t>
    </rPh>
    <rPh sb="282" eb="284">
      <t>スウチ</t>
    </rPh>
    <rPh sb="289" eb="291">
      <t>トウシ</t>
    </rPh>
    <rPh sb="291" eb="293">
      <t>キボ</t>
    </rPh>
    <rPh sb="294" eb="296">
      <t>カクダイ</t>
    </rPh>
    <rPh sb="297" eb="299">
      <t>ヨチ</t>
    </rPh>
    <rPh sb="302" eb="304">
      <t>ジョウキョウ</t>
    </rPh>
    <rPh sb="318" eb="320">
      <t>シセツ</t>
    </rPh>
    <rPh sb="320" eb="322">
      <t>リヨウ</t>
    </rPh>
    <rPh sb="322" eb="323">
      <t>リツ</t>
    </rPh>
    <rPh sb="329" eb="331">
      <t>ヘイセイ</t>
    </rPh>
    <rPh sb="333" eb="335">
      <t>ネンド</t>
    </rPh>
    <rPh sb="337" eb="339">
      <t>ヘイキン</t>
    </rPh>
    <rPh sb="339" eb="341">
      <t>ショリ</t>
    </rPh>
    <rPh sb="341" eb="343">
      <t>スイリョウ</t>
    </rPh>
    <rPh sb="344" eb="345">
      <t>ナカ</t>
    </rPh>
    <rPh sb="346" eb="348">
      <t>タンドク</t>
    </rPh>
    <rPh sb="348" eb="351">
      <t>ショリジョウ</t>
    </rPh>
    <rPh sb="352" eb="354">
      <t>ショリ</t>
    </rPh>
    <rPh sb="357" eb="359">
      <t>スイリョウ</t>
    </rPh>
    <rPh sb="359" eb="360">
      <t>オヨ</t>
    </rPh>
    <rPh sb="361" eb="363">
      <t>リュウイキ</t>
    </rPh>
    <rPh sb="363" eb="366">
      <t>ゲスイドウ</t>
    </rPh>
    <rPh sb="367" eb="369">
      <t>ショリ</t>
    </rPh>
    <rPh sb="371" eb="373">
      <t>スイリョウ</t>
    </rPh>
    <rPh sb="374" eb="375">
      <t>フク</t>
    </rPh>
    <rPh sb="388" eb="389">
      <t>コ</t>
    </rPh>
    <rPh sb="397" eb="399">
      <t>ヘイセイ</t>
    </rPh>
    <rPh sb="401" eb="403">
      <t>ネンド</t>
    </rPh>
    <rPh sb="405" eb="407">
      <t>タンドク</t>
    </rPh>
    <rPh sb="407" eb="409">
      <t>ショリ</t>
    </rPh>
    <rPh sb="409" eb="410">
      <t>ジョウ</t>
    </rPh>
    <rPh sb="411" eb="413">
      <t>ショリ</t>
    </rPh>
    <rPh sb="416" eb="418">
      <t>スイリョウ</t>
    </rPh>
    <rPh sb="421" eb="423">
      <t>スウチ</t>
    </rPh>
    <rPh sb="424" eb="426">
      <t>ヘンコウ</t>
    </rPh>
    <rPh sb="430" eb="432">
      <t>ヒリツ</t>
    </rPh>
    <rPh sb="433" eb="435">
      <t>ゲンショウ</t>
    </rPh>
    <rPh sb="441" eb="443">
      <t>ジンコウ</t>
    </rPh>
    <rPh sb="444" eb="446">
      <t>ゲンショウ</t>
    </rPh>
    <rPh sb="449" eb="452">
      <t>リヨウリツ</t>
    </rPh>
    <rPh sb="453" eb="455">
      <t>ゲンショウ</t>
    </rPh>
    <rPh sb="462" eb="465">
      <t>ショリジョウ</t>
    </rPh>
    <rPh sb="475" eb="477">
      <t>コウイキ</t>
    </rPh>
    <rPh sb="477" eb="479">
      <t>ショリ</t>
    </rPh>
    <rPh sb="479" eb="480">
      <t>カ</t>
    </rPh>
    <rPh sb="481" eb="483">
      <t>シヤ</t>
    </rPh>
    <rPh sb="484" eb="485">
      <t>イ</t>
    </rPh>
    <rPh sb="487" eb="489">
      <t>ケントウ</t>
    </rPh>
    <rPh sb="490" eb="492">
      <t>ヒツヨウ</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</si>
  <si>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</si>
  <si>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の下水道事業は、類似団体平均値と比べて、全体的には健全な状況にあります。しかし、人口減少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した下水道管の改築や施設の大規模更新を控えており、企業債残高対事業規模比率については悪化することが見込まれます。そのため、ストックマネジメントや令和2年度中に策定予定の経営戦略に基き、収入に見合った投資の平準化を図り、計画的かつ効率的に事業に取り組み、安定的な事業運営を行う必要があります。
　</t>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9" eb="50">
      <t>トモナ</t>
    </rPh>
    <rPh sb="51" eb="54">
      <t>ゲスイドウ</t>
    </rPh>
    <rPh sb="154" eb="155">
      <t>カン</t>
    </rPh>
    <rPh sb="226" eb="227">
      <t>ナカ</t>
    </rPh>
    <rPh sb="238" eb="23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</si>
</sst>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0.65</c:v>
                </c:pt>
                <c:pt idx="1">
                  <c:v>0.76</c:v>
                </c:pt>
                <c:pt idx="2">
                  <c:v>0.8</c:v>
                </c:pt>
                <c:pt idx="3">
                  <c:v>0.56000000000000005</c:v>
                </c:pt>
                <c:pt idx="4">
                  <c:v>0.45</c:v>
                </c:pt>
              </c:numCache>
            </c:numRef>
          </c:val>
          <c:extLst>
            <c:ext xmlns:c16="http://schemas.microsoft.com/office/drawing/2014/chart" uri="{C3380CC4-5D6E-409C-BE32-E72D297353CC}">
              <c16:uniqueId val="{00000000-1C95-47D7-A5DD-B952A7F870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0.16</c:v>
                </c:pt>
                <c:pt idx="4">
                  <c:v>0.16</c:v>
                </c:pt>
              </c:numCache>
            </c:numRef>
          </c:val>
          <c:smooth val="0"/>
          <c:extLst>
            <c:ext xmlns:c16="http://schemas.microsoft.com/office/drawing/2014/chart" uri="{C3380CC4-5D6E-409C-BE32-E72D297353CC}">
              <c16:uniqueId val="{00000001-1C95-47D7-A5DD-B952A7F870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106.33</c:v>
                </c:pt>
                <c:pt idx="1">
                  <c:v>102.77</c:v>
                </c:pt>
                <c:pt idx="2">
                  <c:v>54.36</c:v>
                </c:pt>
                <c:pt idx="3">
                  <c:v>54.36</c:v>
                </c:pt>
                <c:pt idx="4">
                  <c:v>56.43</c:v>
                </c:pt>
              </c:numCache>
            </c:numRef>
          </c:val>
          <c:extLst>
            <c:ext xmlns:c16="http://schemas.microsoft.com/office/drawing/2014/chart" uri="{C3380CC4-5D6E-409C-BE32-E72D297353CC}">
              <c16:uniqueId val="{00000000-1D13-4713-9E5F-FF6E872BED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62.96</c:v>
                </c:pt>
                <c:pt idx="4">
                  <c:v>62.97</c:v>
                </c:pt>
              </c:numCache>
            </c:numRef>
          </c:val>
          <c:smooth val="0"/>
          <c:extLst>
            <c:ext xmlns:c16="http://schemas.microsoft.com/office/drawing/2014/chart" uri="{C3380CC4-5D6E-409C-BE32-E72D297353CC}">
              <c16:uniqueId val="{00000001-1D13-4713-9E5F-FF6E872BED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99.98</c:v>
                </c:pt>
                <c:pt idx="1">
                  <c:v>99.99</c:v>
                </c:pt>
                <c:pt idx="2">
                  <c:v>99.99</c:v>
                </c:pt>
                <c:pt idx="3">
                  <c:v>99.99</c:v>
                </c:pt>
                <c:pt idx="4">
                  <c:v>99.99</c:v>
                </c:pt>
              </c:numCache>
            </c:numRef>
          </c:val>
          <c:extLst>
            <c:ext xmlns:c16="http://schemas.microsoft.com/office/drawing/2014/chart" uri="{C3380CC4-5D6E-409C-BE32-E72D297353CC}">
              <c16:uniqueId val="{00000000-7056-4264-A1C3-A7A92E2D34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96.96</c:v>
                </c:pt>
                <c:pt idx="4">
                  <c:v>96.97</c:v>
                </c:pt>
              </c:numCache>
            </c:numRef>
          </c:val>
          <c:smooth val="0"/>
          <c:extLst>
            <c:ext xmlns:c16="http://schemas.microsoft.com/office/drawing/2014/chart" uri="{C3380CC4-5D6E-409C-BE32-E72D297353CC}">
              <c16:uniqueId val="{00000001-7056-4264-A1C3-A7A92E2D34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125.69</c:v>
                </c:pt>
                <c:pt idx="1">
                  <c:v>125.36</c:v>
                </c:pt>
                <c:pt idx="2">
                  <c:v>117.94</c:v>
                </c:pt>
                <c:pt idx="3">
                  <c:v>121.6</c:v>
                </c:pt>
                <c:pt idx="4">
                  <c:v>119.32</c:v>
                </c:pt>
              </c:numCache>
            </c:numRef>
          </c:val>
          <c:extLst>
            <c:ext xmlns:c16="http://schemas.microsoft.com/office/drawing/2014/chart" uri="{C3380CC4-5D6E-409C-BE32-E72D297353CC}">
              <c16:uniqueId val="{00000000-3266-4C94-B552-DBBA1B7742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110.25</c:v>
                </c:pt>
                <c:pt idx="1">
                  <c:v>109.82</c:v>
                </c:pt>
                <c:pt idx="2">
                  <c:v>111.25</c:v>
                </c:pt>
                <c:pt idx="3">
                  <c:v>108.87</c:v>
                </c:pt>
                <c:pt idx="4">
                  <c:v>109</c:v>
                </c:pt>
              </c:numCache>
            </c:numRef>
          </c:val>
          <c:smooth val="0"/>
          <c:extLst>
            <c:ext xmlns:c16="http://schemas.microsoft.com/office/drawing/2014/chart" uri="{C3380CC4-5D6E-409C-BE32-E72D297353CC}">
              <c16:uniqueId val="{00000001-3266-4C94-B552-DBBA1B7742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5.0199999999999996</c:v>
                </c:pt>
                <c:pt idx="1">
                  <c:v>10.3</c:v>
                </c:pt>
                <c:pt idx="2">
                  <c:v>15.05</c:v>
                </c:pt>
                <c:pt idx="3">
                  <c:v>20.07</c:v>
                </c:pt>
                <c:pt idx="4">
                  <c:v>26.11</c:v>
                </c:pt>
              </c:numCache>
            </c:numRef>
          </c:val>
          <c:extLst>
            <c:ext xmlns:c16="http://schemas.microsoft.com/office/drawing/2014/chart" uri="{C3380CC4-5D6E-409C-BE32-E72D297353CC}">
              <c16:uniqueId val="{00000000-AE8C-4E78-91BC-5D5AF25EB1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c:v>
                </c:pt>
                <c:pt idx="1">
                  <c:v>25.28</c:v>
                </c:pt>
                <c:pt idx="2">
                  <c:v>28.35</c:v>
                </c:pt>
                <c:pt idx="3">
                  <c:v>25.13</c:v>
                </c:pt>
                <c:pt idx="4">
                  <c:v>24.54</c:v>
                </c:pt>
              </c:numCache>
            </c:numRef>
          </c:val>
          <c:smooth val="0"/>
          <c:extLst>
            <c:ext xmlns:c16="http://schemas.microsoft.com/office/drawing/2014/chart" uri="{C3380CC4-5D6E-409C-BE32-E72D297353CC}">
              <c16:uniqueId val="{00000001-AE8C-4E78-91BC-5D5AF25EB1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11.63</c:v>
                </c:pt>
                <c:pt idx="1">
                  <c:v>13.14</c:v>
                </c:pt>
                <c:pt idx="2">
                  <c:v>14.62</c:v>
                </c:pt>
                <c:pt idx="3">
                  <c:v>15.55</c:v>
                </c:pt>
                <c:pt idx="4">
                  <c:v>19.23</c:v>
                </c:pt>
              </c:numCache>
            </c:numRef>
          </c:val>
          <c:extLst>
            <c:ext xmlns:c16="http://schemas.microsoft.com/office/drawing/2014/chart" uri="{C3380CC4-5D6E-409C-BE32-E72D297353CC}">
              <c16:uniqueId val="{00000000-6C28-4919-A1D6-F730215B97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3.39</c:v>
                </c:pt>
                <c:pt idx="1">
                  <c:v>4.08</c:v>
                </c:pt>
                <c:pt idx="2">
                  <c:v>6.7</c:v>
                </c:pt>
                <c:pt idx="3">
                  <c:v>6.4</c:v>
                </c:pt>
                <c:pt idx="4">
                  <c:v>7.66</c:v>
                </c:pt>
              </c:numCache>
            </c:numRef>
          </c:val>
          <c:smooth val="0"/>
          <c:extLst>
            <c:ext xmlns:c16="http://schemas.microsoft.com/office/drawing/2014/chart" uri="{C3380CC4-5D6E-409C-BE32-E72D297353CC}">
              <c16:uniqueId val="{00000001-6C28-4919-A1D6-F730215B97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15-48C4-AD11-3ED40C8062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c:v>
                </c:pt>
                <c:pt idx="1">
                  <c:v>0.45</c:v>
                </c:pt>
                <c:pt idx="2" formatCode="#,##0.00;&quot;△&quot;#,##0.00">
                  <c:v>0</c:v>
                </c:pt>
                <c:pt idx="3">
                  <c:v>0.39</c:v>
                </c:pt>
                <c:pt idx="4">
                  <c:v>0.28000000000000003</c:v>
                </c:pt>
              </c:numCache>
            </c:numRef>
          </c:val>
          <c:smooth val="0"/>
          <c:extLst>
            <c:ext xmlns:c16="http://schemas.microsoft.com/office/drawing/2014/chart" uri="{C3380CC4-5D6E-409C-BE32-E72D297353CC}">
              <c16:uniqueId val="{00000001-CB15-48C4-AD11-3ED40C8062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95.06</c:v>
                </c:pt>
                <c:pt idx="1">
                  <c:v>123.17</c:v>
                </c:pt>
                <c:pt idx="2">
                  <c:v>114.34</c:v>
                </c:pt>
                <c:pt idx="3">
                  <c:v>147.80000000000001</c:v>
                </c:pt>
                <c:pt idx="4">
                  <c:v>187.06</c:v>
                </c:pt>
              </c:numCache>
            </c:numRef>
          </c:val>
          <c:extLst>
            <c:ext xmlns:c16="http://schemas.microsoft.com/office/drawing/2014/chart" uri="{C3380CC4-5D6E-409C-BE32-E72D297353CC}">
              <c16:uniqueId val="{00000000-8554-4E1F-B21F-7E9B453FCD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65.17</c:v>
                </c:pt>
                <c:pt idx="1">
                  <c:v>67.7</c:v>
                </c:pt>
                <c:pt idx="2">
                  <c:v>75.02</c:v>
                </c:pt>
                <c:pt idx="3">
                  <c:v>73.55</c:v>
                </c:pt>
                <c:pt idx="4">
                  <c:v>71.19</c:v>
                </c:pt>
              </c:numCache>
            </c:numRef>
          </c:val>
          <c:smooth val="0"/>
          <c:extLst>
            <c:ext xmlns:c16="http://schemas.microsoft.com/office/drawing/2014/chart" uri="{C3380CC4-5D6E-409C-BE32-E72D297353CC}">
              <c16:uniqueId val="{00000001-8554-4E1F-B21F-7E9B453FCD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235.7</c:v>
                </c:pt>
                <c:pt idx="1">
                  <c:v>238.71</c:v>
                </c:pt>
                <c:pt idx="2">
                  <c:v>242.81</c:v>
                </c:pt>
                <c:pt idx="3">
                  <c:v>240.79</c:v>
                </c:pt>
                <c:pt idx="4">
                  <c:v>244.16</c:v>
                </c:pt>
              </c:numCache>
            </c:numRef>
          </c:val>
          <c:extLst>
            <c:ext xmlns:c16="http://schemas.microsoft.com/office/drawing/2014/chart" uri="{C3380CC4-5D6E-409C-BE32-E72D297353CC}">
              <c16:uniqueId val="{00000000-A703-4843-B8F9-D348CB51F6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514.27</c:v>
                </c:pt>
                <c:pt idx="4">
                  <c:v>517.34</c:v>
                </c:pt>
              </c:numCache>
            </c:numRef>
          </c:val>
          <c:smooth val="0"/>
          <c:extLst>
            <c:ext xmlns:c16="http://schemas.microsoft.com/office/drawing/2014/chart" uri="{C3380CC4-5D6E-409C-BE32-E72D297353CC}">
              <c16:uniqueId val="{00000001-A703-4843-B8F9-D348CB51F6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155.88</c:v>
                </c:pt>
                <c:pt idx="1">
                  <c:v>155.16</c:v>
                </c:pt>
                <c:pt idx="2">
                  <c:v>138.87</c:v>
                </c:pt>
                <c:pt idx="3">
                  <c:v>153.25</c:v>
                </c:pt>
                <c:pt idx="4">
                  <c:v>147.81</c:v>
                </c:pt>
              </c:numCache>
            </c:numRef>
          </c:val>
          <c:extLst>
            <c:ext xmlns:c16="http://schemas.microsoft.com/office/drawing/2014/chart" uri="{C3380CC4-5D6E-409C-BE32-E72D297353CC}">
              <c16:uniqueId val="{00000000-D6DC-40B4-9C58-2AA0A7AE17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100.34</c:v>
                </c:pt>
                <c:pt idx="4">
                  <c:v>99.89</c:v>
                </c:pt>
              </c:numCache>
            </c:numRef>
          </c:val>
          <c:smooth val="0"/>
          <c:extLst>
            <c:ext xmlns:c16="http://schemas.microsoft.com/office/drawing/2014/chart" uri="{C3380CC4-5D6E-409C-BE32-E72D297353CC}">
              <c16:uniqueId val="{00000001-D6DC-40B4-9C58-2AA0A7AE17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87.63</c:v>
                </c:pt>
                <c:pt idx="1">
                  <c:v>87.3</c:v>
                </c:pt>
                <c:pt idx="2">
                  <c:v>96.82</c:v>
                </c:pt>
                <c:pt idx="3">
                  <c:v>87.73</c:v>
                </c:pt>
                <c:pt idx="4">
                  <c:v>91.13</c:v>
                </c:pt>
              </c:numCache>
            </c:numRef>
          </c:val>
          <c:extLst>
            <c:ext xmlns:c16="http://schemas.microsoft.com/office/drawing/2014/chart" uri="{C3380CC4-5D6E-409C-BE32-E72D297353CC}">
              <c16:uniqueId val="{00000000-994B-4D6B-8AB0-E6F58106BA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113.49</c:v>
                </c:pt>
                <c:pt idx="4">
                  <c:v>112.4</c:v>
                </c:pt>
              </c:numCache>
            </c:numRef>
          </c:val>
          <c:smooth val="0"/>
          <c:extLst>
            <c:ext xmlns:c16="http://schemas.microsoft.com/office/drawing/2014/chart" uri="{C3380CC4-5D6E-409C-BE32-E72D297353CC}">
              <c16:uniqueId val="{00000001-994B-4D6B-8AB0-E6F58106BA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守口市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143884</v>
      </c>
      <c r="AM8" s="51"/>
      <c r="AN8" s="51"/>
      <c r="AO8" s="51"/>
      <c r="AP8" s="51"/>
      <c r="AQ8" s="51"/>
      <c r="AR8" s="51"/>
      <c r="AS8" s="51"/>
      <c r="AT8" s="46">
        <f>データ!T6</f>
        <v>12.71</v>
      </c>
      <c r="AU8" s="46"/>
      <c r="AV8" s="46"/>
      <c r="AW8" s="46"/>
      <c r="AX8" s="46"/>
      <c r="AY8" s="46"/>
      <c r="AZ8" s="46"/>
      <c r="BA8" s="46"/>
      <c r="BB8" s="46">
        <f>データ!U6</f>
        <v>11320.54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63.87</v>
      </c>
      <c r="J10" s="46"/>
      <c r="K10" s="46"/>
      <c r="L10" s="46"/>
      <c r="M10" s="46"/>
      <c r="N10" s="46"/>
      <c r="O10" s="46"/>
      <c r="P10" s="46">
        <f>データ!P6</f>
        <v>100</v>
      </c>
      <c r="Q10" s="46"/>
      <c r="R10" s="46"/>
      <c r="S10" s="46"/>
      <c r="T10" s="46"/>
      <c r="U10" s="46"/>
      <c r="V10" s="46"/>
      <c r="W10" s="46">
        <f>データ!Q6</f>
        <v>62.54</v>
      </c>
      <c r="X10" s="46"/>
      <c r="Y10" s="46"/>
      <c r="Z10" s="46"/>
      <c r="AA10" s="46"/>
      <c r="AB10" s="46"/>
      <c r="AC10" s="46"/>
      <c r="AD10" s="51">
        <f>データ!R6</f>
        <v>2055</v>
      </c>
      <c r="AE10" s="51"/>
      <c r="AF10" s="51"/>
      <c r="AG10" s="51"/>
      <c r="AH10" s="51"/>
      <c r="AI10" s="51"/>
      <c r="AJ10" s="51"/>
      <c r="AK10" s="2"/>
      <c r="AL10" s="51">
        <f>データ!V6</f>
        <v>143785</v>
      </c>
      <c r="AM10" s="51"/>
      <c r="AN10" s="51"/>
      <c r="AO10" s="51"/>
      <c r="AP10" s="51"/>
      <c r="AQ10" s="51"/>
      <c r="AR10" s="51"/>
      <c r="AS10" s="51"/>
      <c r="AT10" s="46">
        <f>データ!W6</f>
        <v>11.45</v>
      </c>
      <c r="AU10" s="46"/>
      <c r="AV10" s="46"/>
      <c r="AW10" s="46"/>
      <c r="AX10" s="46"/>
      <c r="AY10" s="46"/>
      <c r="AZ10" s="46"/>
      <c r="BA10" s="46"/>
      <c r="BB10" s="46">
        <f>データ!X6</f>
        <v>12557.64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v16nPf2ic+R/6gcNB6gtBCsAaJdmDdk0iXpl8taRSF9tElqt4A1lCzELU8q8E+Sx3lD7+ySLJ3W4jbvxWysLw==" saltValue="YMUK27h5cdnpuVCRCjWn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272094</v>
      </c>
      <c r="D6" s="33">
        <f t="shared" si="3"/>
        <v>46</v>
      </c>
      <c r="E6" s="33">
        <f t="shared" si="3"/>
        <v>17</v>
      </c>
      <c r="F6" s="33">
        <f t="shared" si="3"/>
        <v>1</v>
      </c>
      <c r="G6" s="33">
        <f t="shared" si="3"/>
        <v>0</v>
      </c>
      <c r="H6" s="33" t="str">
        <f t="shared" si="3"/>
        <v>大阪府　守口市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63.87</v>
      </c>
      <c r="P6" s="34">
        <f t="shared" si="3"/>
        <v>100</v>
      </c>
      <c r="Q6" s="34">
        <f t="shared" si="3"/>
        <v>62.54</v>
      </c>
      <c r="R6" s="34">
        <f t="shared" si="3"/>
        <v>2055</v>
      </c>
      <c r="S6" s="34">
        <f t="shared" si="3"/>
        <v>143884</v>
      </c>
      <c r="T6" s="34">
        <f t="shared" si="3"/>
        <v>12.71</v>
      </c>
      <c r="U6" s="34">
        <f t="shared" si="3"/>
        <v>11320.54</v>
      </c>
      <c r="V6" s="34">
        <f t="shared" si="3"/>
        <v>143785</v>
      </c>
      <c r="W6" s="34">
        <f t="shared" si="3"/>
        <v>11.45</v>
      </c>
      <c r="X6" s="34">
        <f t="shared" si="3"/>
        <v>12557.64</v>
      </c>
      <c r="Y6" s="35">
        <f>IF(Y7="",NA(),Y7)</f>
        <v>125.69</v>
      </c>
      <c r="Z6" s="35">
        <f t="shared" ref="Z6:AH6" si="4">IF(Z7="",NA(),Z7)</f>
        <v>125.36</v>
      </c>
      <c r="AA6" s="35">
        <f t="shared" si="4"/>
        <v>117.94</v>
      </c>
      <c r="AB6" s="35">
        <f t="shared" si="4"/>
        <v>121.6</v>
      </c>
      <c r="AC6" s="35">
        <f t="shared" si="4"/>
        <v>119.32</v>
      </c>
      <c r="AD6" s="35">
        <f t="shared" si="4"/>
        <v>110.25</v>
      </c>
      <c r="AE6" s="35">
        <f t="shared" si="4"/>
        <v>109.82</v>
      </c>
      <c r="AF6" s="35">
        <f t="shared" si="4"/>
        <v>111.25</v>
      </c>
      <c r="AG6" s="35">
        <f t="shared" si="4"/>
        <v>108.87</v>
      </c>
      <c r="AH6" s="35">
        <f t="shared" si="4"/>
        <v>109</v>
      </c>
      <c r="AI6" s="34" t="str">
        <f>IF(AI7="","",IF(AI7="-","【-】","【"&amp;SUBSTITUTE(TEXT(AI7,"#,##0.00"),"-","△")&amp;"】"))</f>
        <v>【108.07】</v>
      </c>
      <c r="AJ6" s="34">
        <f>IF(AJ7="",NA(),AJ7)</f>
        <v>0</v>
      </c>
      <c r="AK6" s="34">
        <f t="shared" ref="AK6:AS6" si="5">IF(AK7="",NA(),AK7)</f>
        <v>0</v>
      </c>
      <c r="AL6" s="34">
        <f t="shared" si="5"/>
        <v>0</v>
      </c>
      <c r="AM6" s="34">
        <f t="shared" si="5"/>
        <v>0</v>
      </c>
      <c r="AN6" s="34">
        <f t="shared" si="5"/>
        <v>0</v>
      </c>
      <c r="AO6" s="35">
        <f t="shared" si="5"/>
        <v>0.6</v>
      </c>
      <c r="AP6" s="35">
        <f t="shared" si="5"/>
        <v>0.45</v>
      </c>
      <c r="AQ6" s="34">
        <f t="shared" si="5"/>
        <v>0</v>
      </c>
      <c r="AR6" s="35">
        <f t="shared" si="5"/>
        <v>0.39</v>
      </c>
      <c r="AS6" s="35">
        <f t="shared" si="5"/>
        <v>0.28000000000000003</v>
      </c>
      <c r="AT6" s="34" t="str">
        <f>IF(AT7="","",IF(AT7="-","【-】","【"&amp;SUBSTITUTE(TEXT(AT7,"#,##0.00"),"-","△")&amp;"】"))</f>
        <v>【3.09】</v>
      </c>
      <c r="AU6" s="35">
        <f>IF(AU7="",NA(),AU7)</f>
        <v>95.06</v>
      </c>
      <c r="AV6" s="35">
        <f t="shared" ref="AV6:BD6" si="6">IF(AV7="",NA(),AV7)</f>
        <v>123.17</v>
      </c>
      <c r="AW6" s="35">
        <f t="shared" si="6"/>
        <v>114.34</v>
      </c>
      <c r="AX6" s="35">
        <f t="shared" si="6"/>
        <v>147.80000000000001</v>
      </c>
      <c r="AY6" s="35">
        <f t="shared" si="6"/>
        <v>187.06</v>
      </c>
      <c r="AZ6" s="35">
        <f t="shared" si="6"/>
        <v>65.17</v>
      </c>
      <c r="BA6" s="35">
        <f t="shared" si="6"/>
        <v>67.7</v>
      </c>
      <c r="BB6" s="35">
        <f t="shared" si="6"/>
        <v>75.02</v>
      </c>
      <c r="BC6" s="35">
        <f t="shared" si="6"/>
        <v>73.55</v>
      </c>
      <c r="BD6" s="35">
        <f t="shared" si="6"/>
        <v>71.19</v>
      </c>
      <c r="BE6" s="34" t="str">
        <f>IF(BE7="","",IF(BE7="-","【-】","【"&amp;SUBSTITUTE(TEXT(BE7,"#,##0.00"),"-","△")&amp;"】"))</f>
        <v>【69.54】</v>
      </c>
      <c r="BF6" s="35">
        <f>IF(BF7="",NA(),BF7)</f>
        <v>235.7</v>
      </c>
      <c r="BG6" s="35">
        <f t="shared" ref="BG6:BO6" si="7">IF(BG7="",NA(),BG7)</f>
        <v>238.71</v>
      </c>
      <c r="BH6" s="35">
        <f t="shared" si="7"/>
        <v>242.81</v>
      </c>
      <c r="BI6" s="35">
        <f t="shared" si="7"/>
        <v>240.79</v>
      </c>
      <c r="BJ6" s="35">
        <f t="shared" si="7"/>
        <v>244.16</v>
      </c>
      <c r="BK6" s="35">
        <f t="shared" si="7"/>
        <v>642.57000000000005</v>
      </c>
      <c r="BL6" s="35">
        <f t="shared" si="7"/>
        <v>599.92999999999995</v>
      </c>
      <c r="BM6" s="35">
        <f t="shared" si="7"/>
        <v>573.73</v>
      </c>
      <c r="BN6" s="35">
        <f t="shared" si="7"/>
        <v>514.27</v>
      </c>
      <c r="BO6" s="35">
        <f t="shared" si="7"/>
        <v>517.34</v>
      </c>
      <c r="BP6" s="34" t="str">
        <f>IF(BP7="","",IF(BP7="-","【-】","【"&amp;SUBSTITUTE(TEXT(BP7,"#,##0.00"),"-","△")&amp;"】"))</f>
        <v>【682.51】</v>
      </c>
      <c r="BQ6" s="35">
        <f>IF(BQ7="",NA(),BQ7)</f>
        <v>155.88</v>
      </c>
      <c r="BR6" s="35">
        <f t="shared" ref="BR6:BZ6" si="8">IF(BR7="",NA(),BR7)</f>
        <v>155.16</v>
      </c>
      <c r="BS6" s="35">
        <f t="shared" si="8"/>
        <v>138.87</v>
      </c>
      <c r="BT6" s="35">
        <f t="shared" si="8"/>
        <v>153.25</v>
      </c>
      <c r="BU6" s="35">
        <f t="shared" si="8"/>
        <v>147.81</v>
      </c>
      <c r="BV6" s="35">
        <f t="shared" si="8"/>
        <v>94.3</v>
      </c>
      <c r="BW6" s="35">
        <f t="shared" si="8"/>
        <v>95.76</v>
      </c>
      <c r="BX6" s="35">
        <f t="shared" si="8"/>
        <v>100.74</v>
      </c>
      <c r="BY6" s="35">
        <f t="shared" si="8"/>
        <v>100.34</v>
      </c>
      <c r="BZ6" s="35">
        <f t="shared" si="8"/>
        <v>99.89</v>
      </c>
      <c r="CA6" s="34" t="str">
        <f>IF(CA7="","",IF(CA7="-","【-】","【"&amp;SUBSTITUTE(TEXT(CA7,"#,##0.00"),"-","△")&amp;"】"))</f>
        <v>【100.34】</v>
      </c>
      <c r="CB6" s="35">
        <f>IF(CB7="",NA(),CB7)</f>
        <v>87.63</v>
      </c>
      <c r="CC6" s="35">
        <f t="shared" ref="CC6:CK6" si="9">IF(CC7="",NA(),CC7)</f>
        <v>87.3</v>
      </c>
      <c r="CD6" s="35">
        <f t="shared" si="9"/>
        <v>96.82</v>
      </c>
      <c r="CE6" s="35">
        <f t="shared" si="9"/>
        <v>87.73</v>
      </c>
      <c r="CF6" s="35">
        <f t="shared" si="9"/>
        <v>91.13</v>
      </c>
      <c r="CG6" s="35">
        <f t="shared" si="9"/>
        <v>120.18</v>
      </c>
      <c r="CH6" s="35">
        <f t="shared" si="9"/>
        <v>119</v>
      </c>
      <c r="CI6" s="35">
        <f t="shared" si="9"/>
        <v>112.75</v>
      </c>
      <c r="CJ6" s="35">
        <f t="shared" si="9"/>
        <v>113.49</v>
      </c>
      <c r="CK6" s="35">
        <f t="shared" si="9"/>
        <v>112.4</v>
      </c>
      <c r="CL6" s="34" t="str">
        <f>IF(CL7="","",IF(CL7="-","【-】","【"&amp;SUBSTITUTE(TEXT(CL7,"#,##0.00"),"-","△")&amp;"】"))</f>
        <v>【136.15】</v>
      </c>
      <c r="CM6" s="35">
        <f>IF(CM7="",NA(),CM7)</f>
        <v>106.33</v>
      </c>
      <c r="CN6" s="35">
        <f t="shared" ref="CN6:CV6" si="10">IF(CN7="",NA(),CN7)</f>
        <v>102.77</v>
      </c>
      <c r="CO6" s="35">
        <f t="shared" si="10"/>
        <v>54.36</v>
      </c>
      <c r="CP6" s="35">
        <f t="shared" si="10"/>
        <v>54.36</v>
      </c>
      <c r="CQ6" s="35">
        <f t="shared" si="10"/>
        <v>56.43</v>
      </c>
      <c r="CR6" s="35">
        <f t="shared" si="10"/>
        <v>64.81</v>
      </c>
      <c r="CS6" s="35">
        <f t="shared" si="10"/>
        <v>64.66</v>
      </c>
      <c r="CT6" s="35">
        <f t="shared" si="10"/>
        <v>64.650000000000006</v>
      </c>
      <c r="CU6" s="35">
        <f t="shared" si="10"/>
        <v>62.96</v>
      </c>
      <c r="CV6" s="35">
        <f t="shared" si="10"/>
        <v>62.97</v>
      </c>
      <c r="CW6" s="34" t="str">
        <f>IF(CW7="","",IF(CW7="-","【-】","【"&amp;SUBSTITUTE(TEXT(CW7,"#,##0.00"),"-","△")&amp;"】"))</f>
        <v>【59.64】</v>
      </c>
      <c r="CX6" s="35">
        <f>IF(CX7="",NA(),CX7)</f>
        <v>99.98</v>
      </c>
      <c r="CY6" s="35">
        <f t="shared" ref="CY6:DG6" si="11">IF(CY7="",NA(),CY7)</f>
        <v>99.99</v>
      </c>
      <c r="CZ6" s="35">
        <f t="shared" si="11"/>
        <v>99.99</v>
      </c>
      <c r="DA6" s="35">
        <f t="shared" si="11"/>
        <v>99.99</v>
      </c>
      <c r="DB6" s="35">
        <f t="shared" si="11"/>
        <v>99.99</v>
      </c>
      <c r="DC6" s="35">
        <f t="shared" si="11"/>
        <v>96.89</v>
      </c>
      <c r="DD6" s="35">
        <f t="shared" si="11"/>
        <v>97.08</v>
      </c>
      <c r="DE6" s="35">
        <f t="shared" si="11"/>
        <v>97.4</v>
      </c>
      <c r="DF6" s="35">
        <f t="shared" si="11"/>
        <v>96.96</v>
      </c>
      <c r="DG6" s="35">
        <f t="shared" si="11"/>
        <v>96.97</v>
      </c>
      <c r="DH6" s="34" t="str">
        <f>IF(DH7="","",IF(DH7="-","【-】","【"&amp;SUBSTITUTE(TEXT(DH7,"#,##0.00"),"-","△")&amp;"】"))</f>
        <v>【95.35】</v>
      </c>
      <c r="DI6" s="35">
        <f>IF(DI7="",NA(),DI7)</f>
        <v>5.0199999999999996</v>
      </c>
      <c r="DJ6" s="35">
        <f t="shared" ref="DJ6:DR6" si="12">IF(DJ7="",NA(),DJ7)</f>
        <v>10.3</v>
      </c>
      <c r="DK6" s="35">
        <f t="shared" si="12"/>
        <v>15.05</v>
      </c>
      <c r="DL6" s="35">
        <f t="shared" si="12"/>
        <v>20.07</v>
      </c>
      <c r="DM6" s="35">
        <f t="shared" si="12"/>
        <v>26.11</v>
      </c>
      <c r="DN6" s="35">
        <f t="shared" si="12"/>
        <v>25.8</v>
      </c>
      <c r="DO6" s="35">
        <f t="shared" si="12"/>
        <v>25.28</v>
      </c>
      <c r="DP6" s="35">
        <f t="shared" si="12"/>
        <v>28.35</v>
      </c>
      <c r="DQ6" s="35">
        <f t="shared" si="12"/>
        <v>25.13</v>
      </c>
      <c r="DR6" s="35">
        <f t="shared" si="12"/>
        <v>24.54</v>
      </c>
      <c r="DS6" s="34" t="str">
        <f>IF(DS7="","",IF(DS7="-","【-】","【"&amp;SUBSTITUTE(TEXT(DS7,"#,##0.00"),"-","△")&amp;"】"))</f>
        <v>【38.57】</v>
      </c>
      <c r="DT6" s="35">
        <f>IF(DT7="",NA(),DT7)</f>
        <v>11.63</v>
      </c>
      <c r="DU6" s="35">
        <f t="shared" ref="DU6:EC6" si="13">IF(DU7="",NA(),DU7)</f>
        <v>13.14</v>
      </c>
      <c r="DV6" s="35">
        <f t="shared" si="13"/>
        <v>14.62</v>
      </c>
      <c r="DW6" s="35">
        <f t="shared" si="13"/>
        <v>15.55</v>
      </c>
      <c r="DX6" s="35">
        <f t="shared" si="13"/>
        <v>19.23</v>
      </c>
      <c r="DY6" s="35">
        <f t="shared" si="13"/>
        <v>3.39</v>
      </c>
      <c r="DZ6" s="35">
        <f t="shared" si="13"/>
        <v>4.08</v>
      </c>
      <c r="EA6" s="35">
        <f t="shared" si="13"/>
        <v>6.7</v>
      </c>
      <c r="EB6" s="35">
        <f t="shared" si="13"/>
        <v>6.4</v>
      </c>
      <c r="EC6" s="35">
        <f t="shared" si="13"/>
        <v>7.66</v>
      </c>
      <c r="ED6" s="34" t="str">
        <f>IF(ED7="","",IF(ED7="-","【-】","【"&amp;SUBSTITUTE(TEXT(ED7,"#,##0.00"),"-","△")&amp;"】"))</f>
        <v>【5.90】</v>
      </c>
      <c r="EE6" s="35">
        <f>IF(EE7="",NA(),EE7)</f>
        <v>0.65</v>
      </c>
      <c r="EF6" s="35">
        <f t="shared" ref="EF6:EN6" si="14">IF(EF7="",NA(),EF7)</f>
        <v>0.76</v>
      </c>
      <c r="EG6" s="35">
        <f t="shared" si="14"/>
        <v>0.8</v>
      </c>
      <c r="EH6" s="35">
        <f t="shared" si="14"/>
        <v>0.56000000000000005</v>
      </c>
      <c r="EI6" s="35">
        <f t="shared" si="14"/>
        <v>0.45</v>
      </c>
      <c r="EJ6" s="35">
        <f t="shared" si="14"/>
        <v>0.13</v>
      </c>
      <c r="EK6" s="35">
        <f t="shared" si="14"/>
        <v>0.16</v>
      </c>
      <c r="EL6" s="35">
        <f t="shared" si="14"/>
        <v>0.16</v>
      </c>
      <c r="EM6" s="35">
        <f t="shared" si="14"/>
        <v>0.16</v>
      </c>
      <c r="EN6" s="35">
        <f t="shared" si="14"/>
        <v>0.16</v>
      </c>
      <c r="EO6" s="34" t="str">
        <f>IF(EO7="","",IF(EO7="-","【-】","【"&amp;SUBSTITUTE(TEXT(EO7,"#,##0.00"),"-","△")&amp;"】"))</f>
        <v>【0.22】</v>
      </c>
    </row>
    <row r="7" spans="1:148" s="36" customFormat="1" x14ac:dyDescent="0.15">
      <c r="A7" s="28"/>
      <c r="B7" s="37">
        <v>2019</v>
      </c>
      <c r="C7" s="37">
        <v>272094</v>
      </c>
      <c r="D7" s="37">
        <v>46</v>
      </c>
      <c r="E7" s="37">
        <v>17</v>
      </c>
      <c r="F7" s="37">
        <v>1</v>
      </c>
      <c r="G7" s="37">
        <v>0</v>
      </c>
      <c r="H7" s="37" t="s">
        <v>96</v>
      </c>
      <c r="I7" s="37" t="s">
        <v>97</v>
      </c>
      <c r="J7" s="37" t="s">
        <v>98</v>
      </c>
      <c r="K7" s="37" t="s">
        <v>99</v>
      </c>
      <c r="L7" s="37" t="s">
        <v>100</v>
      </c>
      <c r="M7" s="37" t="s">
        <v>101</v>
      </c>
      <c r="N7" s="38" t="s">
        <v>102</v>
      </c>
      <c r="O7" s="38">
        <v>63.87</v>
      </c>
      <c r="P7" s="38">
        <v>100</v>
      </c>
      <c r="Q7" s="38">
        <v>62.54</v>
      </c>
      <c r="R7" s="38">
        <v>2055</v>
      </c>
      <c r="S7" s="38">
        <v>143884</v>
      </c>
      <c r="T7" s="38">
        <v>12.71</v>
      </c>
      <c r="U7" s="38">
        <v>11320.54</v>
      </c>
      <c r="V7" s="38">
        <v>143785</v>
      </c>
      <c r="W7" s="38">
        <v>11.45</v>
      </c>
      <c r="X7" s="38">
        <v>12557.64</v>
      </c>
      <c r="Y7" s="38">
        <v>125.69</v>
      </c>
      <c r="Z7" s="38">
        <v>125.36</v>
      </c>
      <c r="AA7" s="38">
        <v>117.94</v>
      </c>
      <c r="AB7" s="38">
        <v>121.6</v>
      </c>
      <c r="AC7" s="38">
        <v>119.32</v>
      </c>
      <c r="AD7" s="38">
        <v>110.25</v>
      </c>
      <c r="AE7" s="38">
        <v>109.82</v>
      </c>
      <c r="AF7" s="38">
        <v>111.25</v>
      </c>
      <c r="AG7" s="38">
        <v>108.87</v>
      </c>
      <c r="AH7" s="38">
        <v>109</v>
      </c>
      <c r="AI7" s="38">
        <v>108.07</v>
      </c>
      <c r="AJ7" s="38">
        <v>0</v>
      </c>
      <c r="AK7" s="38">
        <v>0</v>
      </c>
      <c r="AL7" s="38">
        <v>0</v>
      </c>
      <c r="AM7" s="38">
        <v>0</v>
      </c>
      <c r="AN7" s="38">
        <v>0</v>
      </c>
      <c r="AO7" s="38">
        <v>0.6</v>
      </c>
      <c r="AP7" s="38">
        <v>0.45</v>
      </c>
      <c r="AQ7" s="38">
        <v>0</v>
      </c>
      <c r="AR7" s="38">
        <v>0.39</v>
      </c>
      <c r="AS7" s="38">
        <v>0.28000000000000003</v>
      </c>
      <c r="AT7" s="38">
        <v>3.09</v>
      </c>
      <c r="AU7" s="38">
        <v>95.06</v>
      </c>
      <c r="AV7" s="38">
        <v>123.17</v>
      </c>
      <c r="AW7" s="38">
        <v>114.34</v>
      </c>
      <c r="AX7" s="38">
        <v>147.80000000000001</v>
      </c>
      <c r="AY7" s="38">
        <v>187.06</v>
      </c>
      <c r="AZ7" s="38">
        <v>65.17</v>
      </c>
      <c r="BA7" s="38">
        <v>67.7</v>
      </c>
      <c r="BB7" s="38">
        <v>75.02</v>
      </c>
      <c r="BC7" s="38">
        <v>73.55</v>
      </c>
      <c r="BD7" s="38">
        <v>71.19</v>
      </c>
      <c r="BE7" s="38">
        <v>69.540000000000006</v>
      </c>
      <c r="BF7" s="38">
        <v>235.7</v>
      </c>
      <c r="BG7" s="38">
        <v>238.71</v>
      </c>
      <c r="BH7" s="38">
        <v>242.81</v>
      </c>
      <c r="BI7" s="38">
        <v>240.79</v>
      </c>
      <c r="BJ7" s="38">
        <v>244.16</v>
      </c>
      <c r="BK7" s="38">
        <v>642.57000000000005</v>
      </c>
      <c r="BL7" s="38">
        <v>599.92999999999995</v>
      </c>
      <c r="BM7" s="38">
        <v>573.73</v>
      </c>
      <c r="BN7" s="38">
        <v>514.27</v>
      </c>
      <c r="BO7" s="38">
        <v>517.34</v>
      </c>
      <c r="BP7" s="38">
        <v>682.51</v>
      </c>
      <c r="BQ7" s="38">
        <v>155.88</v>
      </c>
      <c r="BR7" s="38">
        <v>155.16</v>
      </c>
      <c r="BS7" s="38">
        <v>138.87</v>
      </c>
      <c r="BT7" s="38">
        <v>153.25</v>
      </c>
      <c r="BU7" s="38">
        <v>147.81</v>
      </c>
      <c r="BV7" s="38">
        <v>94.3</v>
      </c>
      <c r="BW7" s="38">
        <v>95.76</v>
      </c>
      <c r="BX7" s="38">
        <v>100.74</v>
      </c>
      <c r="BY7" s="38">
        <v>100.34</v>
      </c>
      <c r="BZ7" s="38">
        <v>99.89</v>
      </c>
      <c r="CA7" s="38">
        <v>100.34</v>
      </c>
      <c r="CB7" s="38">
        <v>87.63</v>
      </c>
      <c r="CC7" s="38">
        <v>87.3</v>
      </c>
      <c r="CD7" s="38">
        <v>96.82</v>
      </c>
      <c r="CE7" s="38">
        <v>87.73</v>
      </c>
      <c r="CF7" s="38">
        <v>91.13</v>
      </c>
      <c r="CG7" s="38">
        <v>120.18</v>
      </c>
      <c r="CH7" s="38">
        <v>119</v>
      </c>
      <c r="CI7" s="38">
        <v>112.75</v>
      </c>
      <c r="CJ7" s="38">
        <v>113.49</v>
      </c>
      <c r="CK7" s="38">
        <v>112.4</v>
      </c>
      <c r="CL7" s="38">
        <v>136.15</v>
      </c>
      <c r="CM7" s="38">
        <v>106.33</v>
      </c>
      <c r="CN7" s="38">
        <v>102.77</v>
      </c>
      <c r="CO7" s="38">
        <v>54.36</v>
      </c>
      <c r="CP7" s="38">
        <v>54.36</v>
      </c>
      <c r="CQ7" s="38">
        <v>56.43</v>
      </c>
      <c r="CR7" s="38">
        <v>64.81</v>
      </c>
      <c r="CS7" s="38">
        <v>64.66</v>
      </c>
      <c r="CT7" s="38">
        <v>64.650000000000006</v>
      </c>
      <c r="CU7" s="38">
        <v>62.96</v>
      </c>
      <c r="CV7" s="38">
        <v>62.97</v>
      </c>
      <c r="CW7" s="38">
        <v>59.64</v>
      </c>
      <c r="CX7" s="38">
        <v>99.98</v>
      </c>
      <c r="CY7" s="38">
        <v>99.99</v>
      </c>
      <c r="CZ7" s="38">
        <v>99.99</v>
      </c>
      <c r="DA7" s="38">
        <v>99.99</v>
      </c>
      <c r="DB7" s="38">
        <v>99.99</v>
      </c>
      <c r="DC7" s="38">
        <v>96.89</v>
      </c>
      <c r="DD7" s="38">
        <v>97.08</v>
      </c>
      <c r="DE7" s="38">
        <v>97.4</v>
      </c>
      <c r="DF7" s="38">
        <v>96.96</v>
      </c>
      <c r="DG7" s="38">
        <v>96.97</v>
      </c>
      <c r="DH7" s="38">
        <v>95.35</v>
      </c>
      <c r="DI7" s="38">
        <v>5.0199999999999996</v>
      </c>
      <c r="DJ7" s="38">
        <v>10.3</v>
      </c>
      <c r="DK7" s="38">
        <v>15.05</v>
      </c>
      <c r="DL7" s="38">
        <v>20.07</v>
      </c>
      <c r="DM7" s="38">
        <v>26.11</v>
      </c>
      <c r="DN7" s="38">
        <v>25.8</v>
      </c>
      <c r="DO7" s="38">
        <v>25.28</v>
      </c>
      <c r="DP7" s="38">
        <v>28.35</v>
      </c>
      <c r="DQ7" s="38">
        <v>25.13</v>
      </c>
      <c r="DR7" s="38">
        <v>24.54</v>
      </c>
      <c r="DS7" s="38">
        <v>38.57</v>
      </c>
      <c r="DT7" s="38">
        <v>11.63</v>
      </c>
      <c r="DU7" s="38">
        <v>13.14</v>
      </c>
      <c r="DV7" s="38">
        <v>14.62</v>
      </c>
      <c r="DW7" s="38">
        <v>15.55</v>
      </c>
      <c r="DX7" s="38">
        <v>19.23</v>
      </c>
      <c r="DY7" s="38">
        <v>3.39</v>
      </c>
      <c r="DZ7" s="38">
        <v>4.08</v>
      </c>
      <c r="EA7" s="38">
        <v>6.7</v>
      </c>
      <c r="EB7" s="38">
        <v>6.4</v>
      </c>
      <c r="EC7" s="38">
        <v>7.66</v>
      </c>
      <c r="ED7" s="38">
        <v>5.9</v>
      </c>
      <c r="EE7" s="38">
        <v>0.65</v>
      </c>
      <c r="EF7" s="38">
        <v>0.76</v>
      </c>
      <c r="EG7" s="38">
        <v>0.8</v>
      </c>
      <c r="EH7" s="38">
        <v>0.56000000000000005</v>
      </c>
      <c r="EI7" s="38">
        <v>0.45</v>
      </c>
      <c r="EJ7" s="38">
        <v>0.13</v>
      </c>
      <c r="EK7" s="38">
        <v>0.16</v>
      </c>
      <c r="EL7" s="38">
        <v>0.16</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2021-02-25T07:57:13Z</cp:lastPrinted>
  <dcterms:modified xsi:type="dcterms:W3CDTF">2021-02-25T07:57:18Z</dcterms:modified>
</cp:coreProperties>
</file>