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8TGfgi330CpsqFdGIu/f8PdtyDpAmdp9jjzr24lVFkrSP95HnanyHEBlcHbZI1J4qwfUyY/n/RTywPc+FPQbA==" workbookSaltValue="R8orSh3ODO27TdoWLcDXM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I85" i="4"/>
  <c r="H85" i="4"/>
  <c r="BB10" i="4"/>
  <c r="AT10" i="4"/>
  <c r="AD10" i="4"/>
  <c r="P10" i="4"/>
  <c r="I10" i="4"/>
  <c r="BB8" i="4"/>
  <c r="AT8" i="4"/>
  <c r="W8" i="4"/>
  <c r="P8" i="4"/>
  <c r="I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<sst xmlns="http://schemas.openxmlformats.org/spreadsheetml/2006/main" count="245" uniqueCount="111">
  <si>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</si>
  <si>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</si>
  <si>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</si>
  <si>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</si>
  <si>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</si>
  <si>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</si>
  <si>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</si>
  <si>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</si>
  <si>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</si>
  <si>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</si>
  <si>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</si>
  <si>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</si>
  <si>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</si>
  <si>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</si>
  <si>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</si>
  <si>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</si>
  <si>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</si>
  <si>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</si>
  <si>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</si>
  <si>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</si>
  <si>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</si>
  <si>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</si>
  <si>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</si>
  <si>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</si>
  <si>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</si>
  <si>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</si>
  <si>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</si>
  <si>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</si>
  <si>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</si>
  <si>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</si>
  <si>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</si>
  <si>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</si>
  <si>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</si>
  <si>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</si>
  <si>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</si>
  <si>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</si>
  <si>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</si>
  <si>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</si>
  <si>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</si>
  <si>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</si>
  <si>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</si>
  <si>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</si>
  <si>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</si>
  <si>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</si>
  <si>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</si>
  <si>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</si>
  <si>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</si>
  <si>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</si>
  <si>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</si>
  <si>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</si>
  <si>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</si>
  <si>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</si>
  <si>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</si>
  <si>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</si>
  <si>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</si>
  <si>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</si>
  <si>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</si>
  <si>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</si>
  <si>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</si>
  <si>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</si>
  <si>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</si>
  <si>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</si>
  <si>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</si>
  <si>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</si>
  <si>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</si>
  <si>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</si>
  <si>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</si>
  <si>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</si>
  <si>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</si>
  <si>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</si>
  <si>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</si>
  <si>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</si>
  <si>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</si>
  <si>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</si>
  <si>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</si>
  <si>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</si>
  <si>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</si>
  <si>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</si>
  <si>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</si>
  <si>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</si>
  <si>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</si>
  <si>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</si>
  <si>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</si>
  <si>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</si>
  <si>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</si>
  <si>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</si>
  <si>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</si>
  <si>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</si>
  <si>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</si>
  <si>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</si>
  <si>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</si>
  <si>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</si>
  <si>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</si>
  <si>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</si>
  <si>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</si>
  <si>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</si>
  <si>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</si>
  <si>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</si>
  <si>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</si>
  <si>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</si>
  <si>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</si>
  <si>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</si>
  <si>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</si>
  <si>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</si>
  <si>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</si>
  <si>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</si>
  <si>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</si>
  <si>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</si>
  <si>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については、類似団体平均値と比べ低い数値となっております。しかし、この数値は平成27年度から会計方式を変更したことによるもので、施設が新しいことを示している訳ではありません。
　管渠老朽化率については、類似団体平均値と比べ高く、これは守口市が下水道事業を昭和27年から開始しており、その結果、法定耐用年数を経過した管渠を多数保有していることを示しており老朽化が進んでおります。
　管渠改善率については、類似団体平均値と比べ高く、更新が進んでいる状況となっております。これは、老朽管調査に基づきリスク管理を行い事業を進めてきたことによります。</t>
    <rPh sb="1" eb="3">
      <t>ユウケイ</t>
    </rPh>
    <rPh sb="3" eb="5">
      <t>コテイ</t>
    </rPh>
    <rPh sb="5" eb="7">
      <t>シサン</t>
    </rPh>
    <rPh sb="7" eb="9">
      <t>ゲンカ</t>
    </rPh>
    <rPh sb="9" eb="11">
      <t>ショウキャク</t>
    </rPh>
    <rPh sb="11" eb="12">
      <t>リツ</t>
    </rPh>
    <rPh sb="18" eb="20">
      <t>ルイジ</t>
    </rPh>
    <rPh sb="20" eb="22">
      <t>ダンタイ</t>
    </rPh>
    <rPh sb="22" eb="25">
      <t>ヘイキンチ</t>
    </rPh>
    <rPh sb="26" eb="27">
      <t>クラ</t>
    </rPh>
    <rPh sb="28" eb="29">
      <t>ヒク</t>
    </rPh>
    <rPh sb="30" eb="32">
      <t>スウチ</t>
    </rPh>
    <rPh sb="47" eb="49">
      <t>スウチ</t>
    </rPh>
    <rPh sb="50" eb="52">
      <t>ヘイセイ</t>
    </rPh>
    <rPh sb="54" eb="56">
      <t>ネンド</t>
    </rPh>
    <rPh sb="58" eb="60">
      <t>カイケイ</t>
    </rPh>
    <rPh sb="60" eb="62">
      <t>ホウシキ</t>
    </rPh>
    <rPh sb="63" eb="65">
      <t>ヘンコウ</t>
    </rPh>
    <rPh sb="76" eb="78">
      <t>シセツ</t>
    </rPh>
    <rPh sb="79" eb="80">
      <t>アタラ</t>
    </rPh>
    <rPh sb="85" eb="86">
      <t>シメ</t>
    </rPh>
    <rPh sb="90" eb="91">
      <t>ワケ</t>
    </rPh>
    <rPh sb="101" eb="103">
      <t>カンキョ</t>
    </rPh>
    <rPh sb="103" eb="106">
      <t>ロウキュウカ</t>
    </rPh>
    <rPh sb="106" eb="107">
      <t>リツ</t>
    </rPh>
    <rPh sb="113" eb="115">
      <t>ルイジ</t>
    </rPh>
    <rPh sb="115" eb="117">
      <t>ダンタイ</t>
    </rPh>
    <rPh sb="117" eb="120">
      <t>ヘイキンチ</t>
    </rPh>
    <rPh sb="121" eb="122">
      <t>クラ</t>
    </rPh>
    <rPh sb="123" eb="124">
      <t>タカ</t>
    </rPh>
    <rPh sb="129" eb="132">
      <t>モリグチシ</t>
    </rPh>
    <rPh sb="133" eb="136">
      <t>ゲスイドウ</t>
    </rPh>
    <rPh sb="136" eb="138">
      <t>ジギョウ</t>
    </rPh>
    <rPh sb="139" eb="141">
      <t>ショウワ</t>
    </rPh>
    <rPh sb="143" eb="144">
      <t>ネン</t>
    </rPh>
    <rPh sb="146" eb="148">
      <t>カイシ</t>
    </rPh>
    <rPh sb="155" eb="157">
      <t>ケッカ</t>
    </rPh>
    <rPh sb="158" eb="160">
      <t>ホウテイ</t>
    </rPh>
    <rPh sb="160" eb="162">
      <t>タイヨウ</t>
    </rPh>
    <rPh sb="162" eb="164">
      <t>ネンスウ</t>
    </rPh>
    <rPh sb="165" eb="167">
      <t>ケイカ</t>
    </rPh>
    <rPh sb="169" eb="171">
      <t>カンキョ</t>
    </rPh>
    <rPh sb="172" eb="174">
      <t>タスウ</t>
    </rPh>
    <rPh sb="174" eb="176">
      <t>ホユウ</t>
    </rPh>
    <rPh sb="183" eb="184">
      <t>シメ</t>
    </rPh>
    <rPh sb="188" eb="191">
      <t>ロウキュウカ</t>
    </rPh>
    <rPh sb="192" eb="193">
      <t>スス</t>
    </rPh>
    <rPh sb="202" eb="204">
      <t>カンキョ</t>
    </rPh>
    <rPh sb="204" eb="206">
      <t>カイゼン</t>
    </rPh>
    <rPh sb="206" eb="207">
      <t>リツ</t>
    </rPh>
    <rPh sb="213" eb="215">
      <t>ルイジ</t>
    </rPh>
    <rPh sb="215" eb="217">
      <t>ダンタイ</t>
    </rPh>
    <rPh sb="217" eb="220">
      <t>ヘイキンチ</t>
    </rPh>
    <rPh sb="221" eb="222">
      <t>クラ</t>
    </rPh>
    <rPh sb="223" eb="224">
      <t>タカ</t>
    </rPh>
    <rPh sb="226" eb="228">
      <t>コウシン</t>
    </rPh>
    <rPh sb="229" eb="230">
      <t>スス</t>
    </rPh>
    <rPh sb="234" eb="236">
      <t>ジョウキョウ</t>
    </rPh>
    <rPh sb="249" eb="251">
      <t>ロウキュウ</t>
    </rPh>
    <rPh sb="251" eb="252">
      <t>カン</t>
    </rPh>
    <rPh sb="252" eb="254">
      <t>チョウサ</t>
    </rPh>
    <rPh sb="255" eb="256">
      <t>モト</t>
    </rPh>
    <rPh sb="261" eb="263">
      <t>カンリ</t>
    </rPh>
    <rPh sb="264" eb="265">
      <t>オコナ</t>
    </rPh>
    <rPh sb="266" eb="268">
      <t>ジギョウ</t>
    </rPh>
    <rPh sb="269" eb="270">
      <t>スス</t>
    </rPh>
    <phoneticPr fontId="4"/>
  </si>
  <si>
    <t>　守口市の下水道事業は、類似団体と比べて、全体的には健全な状況にあります。しかし、人口減少に伴い下水道使用料収入が減少している状況にあることから更なる民間委託等の推進や複数年度での起債発行総額管理といった経営改革を推し進め、経常収支比率や流動比率の向上を図る必要があります。
　今後は、老朽化した下水道の改築や施設の大規模更新を控えており、企業債残高対事業規模比率については悪化することが見込まれます。そのため、ストックマネジメントや令和2年度までに策定予定の経営戦略に基き、収入に見合った投資の平準化を図り、計画的かつ効率的に事業に取り組み、安定的な事業運営を行う必要があります。
　なお、守口市の下水道は平成27年度から官庁会計方式から企業会計方式に移行し集計の方法が変わりましたので、平成26年度の数値は掲載されておりません。</t>
    <rPh sb="1" eb="4">
      <t>モリグチシ</t>
    </rPh>
    <rPh sb="5" eb="8">
      <t>ゲスイドウ</t>
    </rPh>
    <rPh sb="8" eb="10">
      <t>ジギョウ</t>
    </rPh>
    <rPh sb="12" eb="14">
      <t>ルイジ</t>
    </rPh>
    <rPh sb="14" eb="16">
      <t>ダンタイ</t>
    </rPh>
    <rPh sb="17" eb="18">
      <t>クラ</t>
    </rPh>
    <rPh sb="21" eb="23">
      <t>ゼンタイ</t>
    </rPh>
    <rPh sb="23" eb="24">
      <t>テキ</t>
    </rPh>
    <rPh sb="26" eb="28">
      <t>ケンゼン</t>
    </rPh>
    <rPh sb="29" eb="31">
      <t>ジョウキョウ</t>
    </rPh>
    <rPh sb="41" eb="43">
      <t>ジンコウ</t>
    </rPh>
    <rPh sb="43" eb="45">
      <t>ゲンショウ</t>
    </rPh>
    <rPh sb="46" eb="47">
      <t>トモナ</t>
    </rPh>
    <rPh sb="48" eb="51">
      <t>ゲスイドウ</t>
    </rPh>
    <rPh sb="235" eb="236">
      <t>モト</t>
    </rPh>
    <rPh sb="296" eb="299">
      <t>モリグチシ</t>
    </rPh>
    <rPh sb="300" eb="303">
      <t>ゲスイドウ</t>
    </rPh>
    <rPh sb="304" eb="306">
      <t>ヘイセイ</t>
    </rPh>
    <rPh sb="308" eb="310">
      <t>ネンド</t>
    </rPh>
    <rPh sb="312" eb="314">
      <t>カンチョウ</t>
    </rPh>
    <rPh sb="314" eb="316">
      <t>カイケイ</t>
    </rPh>
    <rPh sb="316" eb="318">
      <t>ホウシキ</t>
    </rPh>
    <rPh sb="320" eb="322">
      <t>キギョウ</t>
    </rPh>
    <rPh sb="322" eb="324">
      <t>カイケイ</t>
    </rPh>
    <rPh sb="324" eb="326">
      <t>ホウシキ</t>
    </rPh>
    <rPh sb="327" eb="329">
      <t>イコウ</t>
    </rPh>
    <rPh sb="330" eb="332">
      <t>シュウケイ</t>
    </rPh>
    <rPh sb="333" eb="335">
      <t>ホウホウ</t>
    </rPh>
    <rPh sb="336" eb="337">
      <t>カ</t>
    </rPh>
    <rPh sb="345" eb="347">
      <t>ヘイセイ</t>
    </rPh>
    <rPh sb="349" eb="351">
      <t>ネンド</t>
    </rPh>
    <rPh sb="352" eb="354">
      <t>スウチ</t>
    </rPh>
    <rPh sb="355" eb="357">
      <t>ケイサイ</t>
    </rPh>
    <phoneticPr fontId="4"/>
  </si>
  <si>
    <t>　守口市では、滞納債権管理の強化や運転委託等の民間活力の導入により経営改善を行ってきました。その結果、経常収支比率、経費回収率、汚水処理減価において類似団体平均値と比較しても良好な結果となっております。
　経常収支比率の増加については、下水道使用料等の減少以上に、下水道施設の維持管理費等が減少したことによるものです。
　流動比率の増加については、前年度に比べ翌年度に償還される企業債が減少したことが主な要因となっております。また、類似団体平均値と比較しても良好な状況となっております。
　企業債残高対事業規模比率については、料金収入が微減している状況にあるものの現状は類似団体平均値と比較しても低い数値ですので、投資規模の拡大に余地がある状況となっております。
　なお、施設利用率については、平成28年度まで平均処理水量の中に単独処理場で処理された水量及び流域下水道で処理した水量が含まれているため、100％を超えておりましたが平成29年度より単独処理場で処理された水量のみの数値に変更したため比率が減少しています。人口の減少により利用率も減少しているため、処理場のダウンサイジングや広域処理化も視野に入れた検討が必要です。</t>
    <rPh sb="1" eb="4">
      <t>モリグチシ</t>
    </rPh>
    <rPh sb="7" eb="9">
      <t>タイノウ</t>
    </rPh>
    <rPh sb="9" eb="11">
      <t>サイケン</t>
    </rPh>
    <rPh sb="11" eb="13">
      <t>カンリ</t>
    </rPh>
    <rPh sb="14" eb="16">
      <t>キョウカ</t>
    </rPh>
    <rPh sb="17" eb="19">
      <t>ウンテン</t>
    </rPh>
    <rPh sb="19" eb="21">
      <t>イタク</t>
    </rPh>
    <rPh sb="21" eb="22">
      <t>ナド</t>
    </rPh>
    <rPh sb="23" eb="25">
      <t>ミンカン</t>
    </rPh>
    <rPh sb="25" eb="27">
      <t>カツリョク</t>
    </rPh>
    <rPh sb="28" eb="30">
      <t>ドウニュウ</t>
    </rPh>
    <rPh sb="33" eb="35">
      <t>ケイエイ</t>
    </rPh>
    <rPh sb="35" eb="37">
      <t>カイゼン</t>
    </rPh>
    <rPh sb="38" eb="39">
      <t>オコナ</t>
    </rPh>
    <rPh sb="48" eb="50">
      <t>ケッカ</t>
    </rPh>
    <rPh sb="51" eb="53">
      <t>ケイジョウ</t>
    </rPh>
    <rPh sb="53" eb="55">
      <t>シュウシ</t>
    </rPh>
    <rPh sb="55" eb="57">
      <t>ヒリツ</t>
    </rPh>
    <rPh sb="58" eb="60">
      <t>ケイヒ</t>
    </rPh>
    <rPh sb="60" eb="62">
      <t>カイシュウ</t>
    </rPh>
    <rPh sb="62" eb="63">
      <t>リツ</t>
    </rPh>
    <rPh sb="64" eb="66">
      <t>オスイ</t>
    </rPh>
    <rPh sb="66" eb="68">
      <t>ショリ</t>
    </rPh>
    <rPh sb="68" eb="70">
      <t>ゲンカ</t>
    </rPh>
    <rPh sb="74" eb="76">
      <t>ルイジ</t>
    </rPh>
    <rPh sb="76" eb="78">
      <t>ダンタイ</t>
    </rPh>
    <rPh sb="78" eb="81">
      <t>ヘイキンチ</t>
    </rPh>
    <rPh sb="82" eb="84">
      <t>ヒカク</t>
    </rPh>
    <rPh sb="87" eb="89">
      <t>リョウコウ</t>
    </rPh>
    <rPh sb="90" eb="92">
      <t>ケッカ</t>
    </rPh>
    <rPh sb="103" eb="105">
      <t>ケイジョウ</t>
    </rPh>
    <rPh sb="105" eb="107">
      <t>シュウシ</t>
    </rPh>
    <rPh sb="107" eb="109">
      <t>ヒリツ</t>
    </rPh>
    <rPh sb="110" eb="112">
      <t>ゾウカ</t>
    </rPh>
    <rPh sb="118" eb="121">
      <t>ゲスイドウ</t>
    </rPh>
    <rPh sb="121" eb="124">
      <t>シヨウリョウ</t>
    </rPh>
    <rPh sb="124" eb="125">
      <t>ナド</t>
    </rPh>
    <rPh sb="126" eb="128">
      <t>ゲンショウ</t>
    </rPh>
    <rPh sb="128" eb="130">
      <t>イジョウ</t>
    </rPh>
    <rPh sb="132" eb="135">
      <t>ゲスイドウ</t>
    </rPh>
    <rPh sb="135" eb="137">
      <t>シセツ</t>
    </rPh>
    <rPh sb="138" eb="140">
      <t>イジ</t>
    </rPh>
    <rPh sb="140" eb="143">
      <t>カンリヒ</t>
    </rPh>
    <rPh sb="143" eb="144">
      <t>ナド</t>
    </rPh>
    <rPh sb="145" eb="147">
      <t>ゲンショウ</t>
    </rPh>
    <rPh sb="161" eb="163">
      <t>リュウドウ</t>
    </rPh>
    <rPh sb="163" eb="165">
      <t>ヒリツ</t>
    </rPh>
    <rPh sb="166" eb="168">
      <t>ゾウカ</t>
    </rPh>
    <rPh sb="174" eb="177">
      <t>ゼンネンド</t>
    </rPh>
    <rPh sb="178" eb="179">
      <t>クラ</t>
    </rPh>
    <rPh sb="180" eb="183">
      <t>ヨクネンド</t>
    </rPh>
    <rPh sb="184" eb="186">
      <t>ショウカン</t>
    </rPh>
    <rPh sb="189" eb="191">
      <t>キギョウ</t>
    </rPh>
    <rPh sb="191" eb="192">
      <t>サイ</t>
    </rPh>
    <rPh sb="193" eb="195">
      <t>ゲンショウ</t>
    </rPh>
    <rPh sb="200" eb="201">
      <t>オモ</t>
    </rPh>
    <rPh sb="202" eb="204">
      <t>ヨウイン</t>
    </rPh>
    <rPh sb="216" eb="218">
      <t>ルイジ</t>
    </rPh>
    <rPh sb="218" eb="220">
      <t>ダンタイ</t>
    </rPh>
    <rPh sb="220" eb="223">
      <t>ヘイキンチ</t>
    </rPh>
    <rPh sb="224" eb="226">
      <t>ヒカク</t>
    </rPh>
    <rPh sb="229" eb="231">
      <t>リョウコウ</t>
    </rPh>
    <rPh sb="232" eb="234">
      <t>ジョウキョウ</t>
    </rPh>
    <rPh sb="245" eb="247">
      <t>キギョウ</t>
    </rPh>
    <rPh sb="247" eb="248">
      <t>サイ</t>
    </rPh>
    <rPh sb="248" eb="250">
      <t>ザンダカ</t>
    </rPh>
    <rPh sb="250" eb="251">
      <t>タイ</t>
    </rPh>
    <rPh sb="251" eb="253">
      <t>ジギョウ</t>
    </rPh>
    <rPh sb="253" eb="255">
      <t>キボ</t>
    </rPh>
    <rPh sb="255" eb="257">
      <t>ヒリツ</t>
    </rPh>
    <rPh sb="263" eb="265">
      <t>リョウキン</t>
    </rPh>
    <rPh sb="265" eb="267">
      <t>シュウニュウ</t>
    </rPh>
    <rPh sb="268" eb="270">
      <t>ビゲン</t>
    </rPh>
    <rPh sb="274" eb="276">
      <t>ジョウキョウ</t>
    </rPh>
    <rPh sb="282" eb="284">
      <t>ゲンジョウ</t>
    </rPh>
    <rPh sb="285" eb="287">
      <t>ルイジ</t>
    </rPh>
    <rPh sb="287" eb="289">
      <t>ダンタイ</t>
    </rPh>
    <rPh sb="289" eb="292">
      <t>ヘイキンチ</t>
    </rPh>
    <rPh sb="293" eb="295">
      <t>ヒカク</t>
    </rPh>
    <rPh sb="298" eb="299">
      <t>ヒク</t>
    </rPh>
    <rPh sb="300" eb="302">
      <t>スウチ</t>
    </rPh>
    <rPh sb="307" eb="309">
      <t>トウシ</t>
    </rPh>
    <rPh sb="309" eb="311">
      <t>キボ</t>
    </rPh>
    <rPh sb="312" eb="314">
      <t>カクダイ</t>
    </rPh>
    <rPh sb="315" eb="317">
      <t>ヨチ</t>
    </rPh>
    <rPh sb="320" eb="322">
      <t>ジョウキョウ</t>
    </rPh>
    <rPh sb="336" eb="338">
      <t>シセツ</t>
    </rPh>
    <rPh sb="338" eb="340">
      <t>リヨウ</t>
    </rPh>
    <rPh sb="340" eb="341">
      <t>リツ</t>
    </rPh>
    <rPh sb="347" eb="349">
      <t>ヘイセイ</t>
    </rPh>
    <rPh sb="351" eb="353">
      <t>ネンド</t>
    </rPh>
    <rPh sb="355" eb="357">
      <t>ヘイキン</t>
    </rPh>
    <rPh sb="357" eb="359">
      <t>ショリ</t>
    </rPh>
    <rPh sb="359" eb="361">
      <t>スイリョウ</t>
    </rPh>
    <rPh sb="362" eb="363">
      <t>ナカ</t>
    </rPh>
    <rPh sb="364" eb="366">
      <t>タンドク</t>
    </rPh>
    <rPh sb="366" eb="369">
      <t>ショリジョウ</t>
    </rPh>
    <rPh sb="370" eb="372">
      <t>ショリ</t>
    </rPh>
    <rPh sb="375" eb="377">
      <t>スイリョウ</t>
    </rPh>
    <rPh sb="377" eb="378">
      <t>オヨ</t>
    </rPh>
    <rPh sb="379" eb="381">
      <t>リュウイキ</t>
    </rPh>
    <rPh sb="381" eb="384">
      <t>ゲスイドウ</t>
    </rPh>
    <rPh sb="385" eb="387">
      <t>ショリ</t>
    </rPh>
    <rPh sb="389" eb="391">
      <t>スイリョウ</t>
    </rPh>
    <rPh sb="392" eb="393">
      <t>フク</t>
    </rPh>
    <rPh sb="406" eb="407">
      <t>コ</t>
    </rPh>
    <rPh sb="415" eb="417">
      <t>ヘイセイ</t>
    </rPh>
    <rPh sb="419" eb="421">
      <t>ネンド</t>
    </rPh>
    <rPh sb="423" eb="425">
      <t>タンドク</t>
    </rPh>
    <rPh sb="425" eb="428">
      <t>ショリジョウ</t>
    </rPh>
    <rPh sb="429" eb="431">
      <t>ショリ</t>
    </rPh>
    <rPh sb="434" eb="436">
      <t>スイリョウ</t>
    </rPh>
    <rPh sb="439" eb="441">
      <t>スウチ</t>
    </rPh>
    <rPh sb="442" eb="444">
      <t>ヘンコウ</t>
    </rPh>
    <rPh sb="448" eb="449">
      <t>ヒ</t>
    </rPh>
    <rPh sb="449" eb="450">
      <t>リツ</t>
    </rPh>
    <rPh sb="451" eb="453">
      <t>ゲンショウ</t>
    </rPh>
    <rPh sb="459" eb="461">
      <t>ジンコウ</t>
    </rPh>
    <rPh sb="462" eb="464">
      <t>ゲンショウ</t>
    </rPh>
    <rPh sb="467" eb="470">
      <t>リヨウリツ</t>
    </rPh>
    <rPh sb="471" eb="473">
      <t>ゲンショウ</t>
    </rPh>
    <rPh sb="480" eb="483">
      <t>ショリジョウ</t>
    </rPh>
    <rPh sb="493" eb="495">
      <t>コウイキ</t>
    </rPh>
    <rPh sb="495" eb="497">
      <t>ショリ</t>
    </rPh>
    <rPh sb="497" eb="498">
      <t>カ</t>
    </rPh>
    <rPh sb="499" eb="501">
      <t>シヤ</t>
    </rPh>
    <rPh sb="502" eb="503">
      <t>イ</t>
    </rPh>
    <rPh sb="505" eb="507">
      <t>ケントウ</t>
    </rPh>
    <rPh sb="508" eb="5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</si>
</sst>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0.65</c:v>
                </c:pt>
                <c:pt idx="2">
                  <c:v>0.76</c:v>
                </c:pt>
                <c:pt idx="3">
                  <c:v>0.8</c:v>
                </c:pt>
                <c:pt idx="4">
                  <c:v>0.56000000000000005</c:v>
                </c:pt>
              </c:numCache>
            </c:numRef>
          </c:val>
          <c:extLst xmlns:c16r2="http://schemas.microsoft.com/office/drawing/2015/06/chart">
            <c:ext xmlns:c16="http://schemas.microsoft.com/office/drawing/2014/chart" uri="{C3380CC4-5D6E-409C-BE32-E72D297353CC}">
              <c16:uniqueId val="{00000000-7A89-4513-88B1-2955C6B04FBE}"/>
            </c:ext>
          </c:extLst>
        </c:ser>
        <c:dLbls>
          <c:showLegendKey val="0"/>
          <c:showVal val="0"/>
          <c:showCatName val="0"/>
          <c:showSerName val="0"/>
          <c:showPercent val="0"/>
          <c:showBubbleSize val="0"/>
        </c:dLbls>
        <c:gapWidth val="150"/>
        <c:axId val="46876160"/>
        <c:axId val="4687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0.16</c:v>
                </c:pt>
                <c:pt idx="3">
                  <c:v>0.16</c:v>
                </c:pt>
                <c:pt idx="4">
                  <c:v>0.16</c:v>
                </c:pt>
              </c:numCache>
            </c:numRef>
          </c:val>
          <c:smooth val="0"/>
          <c:extLst xmlns:c16r2="http://schemas.microsoft.com/office/drawing/2015/06/chart">
            <c:ext xmlns:c16="http://schemas.microsoft.com/office/drawing/2014/chart" uri="{C3380CC4-5D6E-409C-BE32-E72D297353CC}">
              <c16:uniqueId val="{00000001-7A89-4513-88B1-2955C6B04FBE}"/>
            </c:ext>
          </c:extLst>
        </c:ser>
        <c:dLbls>
          <c:showLegendKey val="0"/>
          <c:showVal val="0"/>
          <c:showCatName val="0"/>
          <c:showSerName val="0"/>
          <c:showPercent val="0"/>
          <c:showBubbleSize val="0"/>
        </c:dLbls>
        <c:marker val="1"/>
        <c:smooth val="0"/>
        <c:axId val="46876160"/>
        <c:axId val="46878080"/>
      </c:lineChart>
      <c:dateAx>
        <c:axId val="46876160"/>
        <c:scaling>
          <c:orientation val="minMax"/>
        </c:scaling>
        <c:delete val="1"/>
        <c:axPos val="b"/>
        <c:numFmt formatCode="ge" sourceLinked="1"/>
        <c:majorTickMark val="none"/>
        <c:minorTickMark val="none"/>
        <c:tickLblPos val="none"/>
        <c:crossAx val="46878080"/>
        <c:crosses val="autoZero"/>
        <c:auto val="1"/>
        <c:lblOffset val="100"/>
        <c:baseTimeUnit val="years"/>
      </c:dateAx>
      <c:valAx>
        <c:axId val="468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106.33</c:v>
                </c:pt>
                <c:pt idx="2">
                  <c:v>102.77</c:v>
                </c:pt>
                <c:pt idx="3">
                  <c:v>54.36</c:v>
                </c:pt>
                <c:pt idx="4">
                  <c:v>54.36</c:v>
                </c:pt>
              </c:numCache>
            </c:numRef>
          </c:val>
          <c:extLst xmlns:c16r2="http://schemas.microsoft.com/office/drawing/2015/06/chart">
            <c:ext xmlns:c16="http://schemas.microsoft.com/office/drawing/2014/chart" uri="{C3380CC4-5D6E-409C-BE32-E72D297353CC}">
              <c16:uniqueId val="{00000000-4E4B-4A5F-9CE0-46BD30F445B8}"/>
            </c:ext>
          </c:extLst>
        </c:ser>
        <c:dLbls>
          <c:showLegendKey val="0"/>
          <c:showVal val="0"/>
          <c:showCatName val="0"/>
          <c:showSerName val="0"/>
          <c:showPercent val="0"/>
          <c:showBubbleSize val="0"/>
        </c:dLbls>
        <c:gapWidth val="150"/>
        <c:axId val="92484736"/>
        <c:axId val="924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64.81</c:v>
                </c:pt>
                <c:pt idx="2">
                  <c:v>64.66</c:v>
                </c:pt>
                <c:pt idx="3">
                  <c:v>64.650000000000006</c:v>
                </c:pt>
                <c:pt idx="4">
                  <c:v>62.96</c:v>
                </c:pt>
              </c:numCache>
            </c:numRef>
          </c:val>
          <c:smooth val="0"/>
          <c:extLst xmlns:c16r2="http://schemas.microsoft.com/office/drawing/2015/06/chart">
            <c:ext xmlns:c16="http://schemas.microsoft.com/office/drawing/2014/chart" uri="{C3380CC4-5D6E-409C-BE32-E72D297353CC}">
              <c16:uniqueId val="{00000001-4E4B-4A5F-9CE0-46BD30F445B8}"/>
            </c:ext>
          </c:extLst>
        </c:ser>
        <c:dLbls>
          <c:showLegendKey val="0"/>
          <c:showVal val="0"/>
          <c:showCatName val="0"/>
          <c:showSerName val="0"/>
          <c:showPercent val="0"/>
          <c:showBubbleSize val="0"/>
        </c:dLbls>
        <c:marker val="1"/>
        <c:smooth val="0"/>
        <c:axId val="92484736"/>
        <c:axId val="92486656"/>
      </c:lineChart>
      <c:dateAx>
        <c:axId val="92484736"/>
        <c:scaling>
          <c:orientation val="minMax"/>
        </c:scaling>
        <c:delete val="1"/>
        <c:axPos val="b"/>
        <c:numFmt formatCode="ge" sourceLinked="1"/>
        <c:majorTickMark val="none"/>
        <c:minorTickMark val="none"/>
        <c:tickLblPos val="none"/>
        <c:crossAx val="92486656"/>
        <c:crosses val="autoZero"/>
        <c:auto val="1"/>
        <c:lblOffset val="100"/>
        <c:baseTimeUnit val="years"/>
      </c:dateAx>
      <c:valAx>
        <c:axId val="924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99.98</c:v>
                </c:pt>
                <c:pt idx="2">
                  <c:v>99.99</c:v>
                </c:pt>
                <c:pt idx="3">
                  <c:v>99.99</c:v>
                </c:pt>
                <c:pt idx="4">
                  <c:v>99.99</c:v>
                </c:pt>
              </c:numCache>
            </c:numRef>
          </c:val>
          <c:extLst xmlns:c16r2="http://schemas.microsoft.com/office/drawing/2015/06/chart">
            <c:ext xmlns:c16="http://schemas.microsoft.com/office/drawing/2014/chart" uri="{C3380CC4-5D6E-409C-BE32-E72D297353CC}">
              <c16:uniqueId val="{00000000-212D-4261-8743-A641E1059434}"/>
            </c:ext>
          </c:extLst>
        </c:ser>
        <c:dLbls>
          <c:showLegendKey val="0"/>
          <c:showVal val="0"/>
          <c:showCatName val="0"/>
          <c:showSerName val="0"/>
          <c:showPercent val="0"/>
          <c:showBubbleSize val="0"/>
        </c:dLbls>
        <c:gapWidth val="150"/>
        <c:axId val="92526080"/>
        <c:axId val="9252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96.89</c:v>
                </c:pt>
                <c:pt idx="2">
                  <c:v>97.08</c:v>
                </c:pt>
                <c:pt idx="3">
                  <c:v>97.4</c:v>
                </c:pt>
                <c:pt idx="4">
                  <c:v>96.96</c:v>
                </c:pt>
              </c:numCache>
            </c:numRef>
          </c:val>
          <c:smooth val="0"/>
          <c:extLst xmlns:c16r2="http://schemas.microsoft.com/office/drawing/2015/06/chart">
            <c:ext xmlns:c16="http://schemas.microsoft.com/office/drawing/2014/chart" uri="{C3380CC4-5D6E-409C-BE32-E72D297353CC}">
              <c16:uniqueId val="{00000001-212D-4261-8743-A641E1059434}"/>
            </c:ext>
          </c:extLst>
        </c:ser>
        <c:dLbls>
          <c:showLegendKey val="0"/>
          <c:showVal val="0"/>
          <c:showCatName val="0"/>
          <c:showSerName val="0"/>
          <c:showPercent val="0"/>
          <c:showBubbleSize val="0"/>
        </c:dLbls>
        <c:marker val="1"/>
        <c:smooth val="0"/>
        <c:axId val="92526080"/>
        <c:axId val="92528000"/>
      </c:lineChart>
      <c:dateAx>
        <c:axId val="92526080"/>
        <c:scaling>
          <c:orientation val="minMax"/>
        </c:scaling>
        <c:delete val="1"/>
        <c:axPos val="b"/>
        <c:numFmt formatCode="ge" sourceLinked="1"/>
        <c:majorTickMark val="none"/>
        <c:minorTickMark val="none"/>
        <c:tickLblPos val="none"/>
        <c:crossAx val="92528000"/>
        <c:crosses val="autoZero"/>
        <c:auto val="1"/>
        <c:lblOffset val="100"/>
        <c:baseTimeUnit val="years"/>
      </c:dateAx>
      <c:valAx>
        <c:axId val="925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125.69</c:v>
                </c:pt>
                <c:pt idx="2">
                  <c:v>125.36</c:v>
                </c:pt>
                <c:pt idx="3">
                  <c:v>117.94</c:v>
                </c:pt>
                <c:pt idx="4">
                  <c:v>121.6</c:v>
                </c:pt>
              </c:numCache>
            </c:numRef>
          </c:val>
          <c:extLst xmlns:c16r2="http://schemas.microsoft.com/office/drawing/2015/06/chart">
            <c:ext xmlns:c16="http://schemas.microsoft.com/office/drawing/2014/chart" uri="{C3380CC4-5D6E-409C-BE32-E72D297353CC}">
              <c16:uniqueId val="{00000000-962B-4C00-BDD6-58DA59A0FF1E}"/>
            </c:ext>
          </c:extLst>
        </c:ser>
        <c:dLbls>
          <c:showLegendKey val="0"/>
          <c:showVal val="0"/>
          <c:showCatName val="0"/>
          <c:showSerName val="0"/>
          <c:showPercent val="0"/>
          <c:showBubbleSize val="0"/>
        </c:dLbls>
        <c:gapWidth val="150"/>
        <c:axId val="46917504"/>
        <c:axId val="5086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110.25</c:v>
                </c:pt>
                <c:pt idx="2">
                  <c:v>109.82</c:v>
                </c:pt>
                <c:pt idx="3">
                  <c:v>111.25</c:v>
                </c:pt>
                <c:pt idx="4">
                  <c:v>108.87</c:v>
                </c:pt>
              </c:numCache>
            </c:numRef>
          </c:val>
          <c:smooth val="0"/>
          <c:extLst xmlns:c16r2="http://schemas.microsoft.com/office/drawing/2015/06/chart">
            <c:ext xmlns:c16="http://schemas.microsoft.com/office/drawing/2014/chart" uri="{C3380CC4-5D6E-409C-BE32-E72D297353CC}">
              <c16:uniqueId val="{00000001-962B-4C00-BDD6-58DA59A0FF1E}"/>
            </c:ext>
          </c:extLst>
        </c:ser>
        <c:dLbls>
          <c:showLegendKey val="0"/>
          <c:showVal val="0"/>
          <c:showCatName val="0"/>
          <c:showSerName val="0"/>
          <c:showPercent val="0"/>
          <c:showBubbleSize val="0"/>
        </c:dLbls>
        <c:marker val="1"/>
        <c:smooth val="0"/>
        <c:axId val="46917504"/>
        <c:axId val="50864128"/>
      </c:lineChart>
      <c:dateAx>
        <c:axId val="46917504"/>
        <c:scaling>
          <c:orientation val="minMax"/>
        </c:scaling>
        <c:delete val="1"/>
        <c:axPos val="b"/>
        <c:numFmt formatCode="ge" sourceLinked="1"/>
        <c:majorTickMark val="none"/>
        <c:minorTickMark val="none"/>
        <c:tickLblPos val="none"/>
        <c:crossAx val="50864128"/>
        <c:crosses val="autoZero"/>
        <c:auto val="1"/>
        <c:lblOffset val="100"/>
        <c:baseTimeUnit val="years"/>
      </c:dateAx>
      <c:valAx>
        <c:axId val="508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5.0199999999999996</c:v>
                </c:pt>
                <c:pt idx="2">
                  <c:v>10.3</c:v>
                </c:pt>
                <c:pt idx="3">
                  <c:v>15.05</c:v>
                </c:pt>
                <c:pt idx="4">
                  <c:v>20.07</c:v>
                </c:pt>
              </c:numCache>
            </c:numRef>
          </c:val>
          <c:extLst xmlns:c16r2="http://schemas.microsoft.com/office/drawing/2015/06/chart">
            <c:ext xmlns:c16="http://schemas.microsoft.com/office/drawing/2014/chart" uri="{C3380CC4-5D6E-409C-BE32-E72D297353CC}">
              <c16:uniqueId val="{00000000-5B60-4769-8D1C-657530DE4927}"/>
            </c:ext>
          </c:extLst>
        </c:ser>
        <c:dLbls>
          <c:showLegendKey val="0"/>
          <c:showVal val="0"/>
          <c:showCatName val="0"/>
          <c:showSerName val="0"/>
          <c:showPercent val="0"/>
          <c:showBubbleSize val="0"/>
        </c:dLbls>
        <c:gapWidth val="150"/>
        <c:axId val="84556032"/>
        <c:axId val="845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25.8</c:v>
                </c:pt>
                <c:pt idx="2">
                  <c:v>25.28</c:v>
                </c:pt>
                <c:pt idx="3">
                  <c:v>28.35</c:v>
                </c:pt>
                <c:pt idx="4">
                  <c:v>25.13</c:v>
                </c:pt>
              </c:numCache>
            </c:numRef>
          </c:val>
          <c:smooth val="0"/>
          <c:extLst xmlns:c16r2="http://schemas.microsoft.com/office/drawing/2015/06/chart">
            <c:ext xmlns:c16="http://schemas.microsoft.com/office/drawing/2014/chart" uri="{C3380CC4-5D6E-409C-BE32-E72D297353CC}">
              <c16:uniqueId val="{00000001-5B60-4769-8D1C-657530DE4927}"/>
            </c:ext>
          </c:extLst>
        </c:ser>
        <c:dLbls>
          <c:showLegendKey val="0"/>
          <c:showVal val="0"/>
          <c:showCatName val="0"/>
          <c:showSerName val="0"/>
          <c:showPercent val="0"/>
          <c:showBubbleSize val="0"/>
        </c:dLbls>
        <c:marker val="1"/>
        <c:smooth val="0"/>
        <c:axId val="84556032"/>
        <c:axId val="84558208"/>
      </c:lineChart>
      <c:dateAx>
        <c:axId val="84556032"/>
        <c:scaling>
          <c:orientation val="minMax"/>
        </c:scaling>
        <c:delete val="1"/>
        <c:axPos val="b"/>
        <c:numFmt formatCode="ge" sourceLinked="1"/>
        <c:majorTickMark val="none"/>
        <c:minorTickMark val="none"/>
        <c:tickLblPos val="none"/>
        <c:crossAx val="84558208"/>
        <c:crosses val="autoZero"/>
        <c:auto val="1"/>
        <c:lblOffset val="100"/>
        <c:baseTimeUnit val="years"/>
      </c:dateAx>
      <c:valAx>
        <c:axId val="845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11.63</c:v>
                </c:pt>
                <c:pt idx="2">
                  <c:v>13.14</c:v>
                </c:pt>
                <c:pt idx="3">
                  <c:v>14.62</c:v>
                </c:pt>
                <c:pt idx="4">
                  <c:v>15.55</c:v>
                </c:pt>
              </c:numCache>
            </c:numRef>
          </c:val>
          <c:extLst xmlns:c16r2="http://schemas.microsoft.com/office/drawing/2015/06/chart">
            <c:ext xmlns:c16="http://schemas.microsoft.com/office/drawing/2014/chart" uri="{C3380CC4-5D6E-409C-BE32-E72D297353CC}">
              <c16:uniqueId val="{00000000-1E39-4312-BD52-0FD6FDDD96F8}"/>
            </c:ext>
          </c:extLst>
        </c:ser>
        <c:dLbls>
          <c:showLegendKey val="0"/>
          <c:showVal val="0"/>
          <c:showCatName val="0"/>
          <c:showSerName val="0"/>
          <c:showPercent val="0"/>
          <c:showBubbleSize val="0"/>
        </c:dLbls>
        <c:gapWidth val="150"/>
        <c:axId val="84595072"/>
        <c:axId val="8459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3.39</c:v>
                </c:pt>
                <c:pt idx="2">
                  <c:v>4.08</c:v>
                </c:pt>
                <c:pt idx="3">
                  <c:v>6.7</c:v>
                </c:pt>
                <c:pt idx="4">
                  <c:v>6.4</c:v>
                </c:pt>
              </c:numCache>
            </c:numRef>
          </c:val>
          <c:smooth val="0"/>
          <c:extLst xmlns:c16r2="http://schemas.microsoft.com/office/drawing/2015/06/chart">
            <c:ext xmlns:c16="http://schemas.microsoft.com/office/drawing/2014/chart" uri="{C3380CC4-5D6E-409C-BE32-E72D297353CC}">
              <c16:uniqueId val="{00000001-1E39-4312-BD52-0FD6FDDD96F8}"/>
            </c:ext>
          </c:extLst>
        </c:ser>
        <c:dLbls>
          <c:showLegendKey val="0"/>
          <c:showVal val="0"/>
          <c:showCatName val="0"/>
          <c:showSerName val="0"/>
          <c:showPercent val="0"/>
          <c:showBubbleSize val="0"/>
        </c:dLbls>
        <c:marker val="1"/>
        <c:smooth val="0"/>
        <c:axId val="84595072"/>
        <c:axId val="84596992"/>
      </c:lineChart>
      <c:dateAx>
        <c:axId val="84595072"/>
        <c:scaling>
          <c:orientation val="minMax"/>
        </c:scaling>
        <c:delete val="1"/>
        <c:axPos val="b"/>
        <c:numFmt formatCode="ge" sourceLinked="1"/>
        <c:majorTickMark val="none"/>
        <c:minorTickMark val="none"/>
        <c:tickLblPos val="none"/>
        <c:crossAx val="84596992"/>
        <c:crosses val="autoZero"/>
        <c:auto val="1"/>
        <c:lblOffset val="100"/>
        <c:baseTimeUnit val="years"/>
      </c:dateAx>
      <c:valAx>
        <c:axId val="845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3A-4531-B235-2D33A55409C1}"/>
            </c:ext>
          </c:extLst>
        </c:ser>
        <c:dLbls>
          <c:showLegendKey val="0"/>
          <c:showVal val="0"/>
          <c:showCatName val="0"/>
          <c:showSerName val="0"/>
          <c:showPercent val="0"/>
          <c:showBubbleSize val="0"/>
        </c:dLbls>
        <c:gapWidth val="150"/>
        <c:axId val="86860928"/>
        <c:axId val="8686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0.6</c:v>
                </c:pt>
                <c:pt idx="2">
                  <c:v>0.45</c:v>
                </c:pt>
                <c:pt idx="3" formatCode="#,##0.00;&quot;△&quot;#,##0.00">
                  <c:v>0</c:v>
                </c:pt>
                <c:pt idx="4">
                  <c:v>0.39</c:v>
                </c:pt>
              </c:numCache>
            </c:numRef>
          </c:val>
          <c:smooth val="0"/>
          <c:extLst xmlns:c16r2="http://schemas.microsoft.com/office/drawing/2015/06/chart">
            <c:ext xmlns:c16="http://schemas.microsoft.com/office/drawing/2014/chart" uri="{C3380CC4-5D6E-409C-BE32-E72D297353CC}">
              <c16:uniqueId val="{00000001-E23A-4531-B235-2D33A55409C1}"/>
            </c:ext>
          </c:extLst>
        </c:ser>
        <c:dLbls>
          <c:showLegendKey val="0"/>
          <c:showVal val="0"/>
          <c:showCatName val="0"/>
          <c:showSerName val="0"/>
          <c:showPercent val="0"/>
          <c:showBubbleSize val="0"/>
        </c:dLbls>
        <c:marker val="1"/>
        <c:smooth val="0"/>
        <c:axId val="86860928"/>
        <c:axId val="86862848"/>
      </c:lineChart>
      <c:dateAx>
        <c:axId val="86860928"/>
        <c:scaling>
          <c:orientation val="minMax"/>
        </c:scaling>
        <c:delete val="1"/>
        <c:axPos val="b"/>
        <c:numFmt formatCode="ge" sourceLinked="1"/>
        <c:majorTickMark val="none"/>
        <c:minorTickMark val="none"/>
        <c:tickLblPos val="none"/>
        <c:crossAx val="86862848"/>
        <c:crosses val="autoZero"/>
        <c:auto val="1"/>
        <c:lblOffset val="100"/>
        <c:baseTimeUnit val="years"/>
      </c:dateAx>
      <c:valAx>
        <c:axId val="868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95.06</c:v>
                </c:pt>
                <c:pt idx="2">
                  <c:v>123.17</c:v>
                </c:pt>
                <c:pt idx="3">
                  <c:v>114.34</c:v>
                </c:pt>
                <c:pt idx="4">
                  <c:v>147.80000000000001</c:v>
                </c:pt>
              </c:numCache>
            </c:numRef>
          </c:val>
          <c:extLst xmlns:c16r2="http://schemas.microsoft.com/office/drawing/2015/06/chart">
            <c:ext xmlns:c16="http://schemas.microsoft.com/office/drawing/2014/chart" uri="{C3380CC4-5D6E-409C-BE32-E72D297353CC}">
              <c16:uniqueId val="{00000000-5424-4CD5-B753-EDDC3446C0D2}"/>
            </c:ext>
          </c:extLst>
        </c:ser>
        <c:dLbls>
          <c:showLegendKey val="0"/>
          <c:showVal val="0"/>
          <c:showCatName val="0"/>
          <c:showSerName val="0"/>
          <c:showPercent val="0"/>
          <c:showBubbleSize val="0"/>
        </c:dLbls>
        <c:gapWidth val="150"/>
        <c:axId val="86892544"/>
        <c:axId val="8689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65.17</c:v>
                </c:pt>
                <c:pt idx="2">
                  <c:v>67.7</c:v>
                </c:pt>
                <c:pt idx="3">
                  <c:v>75.02</c:v>
                </c:pt>
                <c:pt idx="4">
                  <c:v>73.55</c:v>
                </c:pt>
              </c:numCache>
            </c:numRef>
          </c:val>
          <c:smooth val="0"/>
          <c:extLst xmlns:c16r2="http://schemas.microsoft.com/office/drawing/2015/06/chart">
            <c:ext xmlns:c16="http://schemas.microsoft.com/office/drawing/2014/chart" uri="{C3380CC4-5D6E-409C-BE32-E72D297353CC}">
              <c16:uniqueId val="{00000001-5424-4CD5-B753-EDDC3446C0D2}"/>
            </c:ext>
          </c:extLst>
        </c:ser>
        <c:dLbls>
          <c:showLegendKey val="0"/>
          <c:showVal val="0"/>
          <c:showCatName val="0"/>
          <c:showSerName val="0"/>
          <c:showPercent val="0"/>
          <c:showBubbleSize val="0"/>
        </c:dLbls>
        <c:marker val="1"/>
        <c:smooth val="0"/>
        <c:axId val="86892544"/>
        <c:axId val="86894464"/>
      </c:lineChart>
      <c:dateAx>
        <c:axId val="86892544"/>
        <c:scaling>
          <c:orientation val="minMax"/>
        </c:scaling>
        <c:delete val="1"/>
        <c:axPos val="b"/>
        <c:numFmt formatCode="ge" sourceLinked="1"/>
        <c:majorTickMark val="none"/>
        <c:minorTickMark val="none"/>
        <c:tickLblPos val="none"/>
        <c:crossAx val="86894464"/>
        <c:crosses val="autoZero"/>
        <c:auto val="1"/>
        <c:lblOffset val="100"/>
        <c:baseTimeUnit val="years"/>
      </c:dateAx>
      <c:valAx>
        <c:axId val="868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235.7</c:v>
                </c:pt>
                <c:pt idx="2">
                  <c:v>238.71</c:v>
                </c:pt>
                <c:pt idx="3">
                  <c:v>242.81</c:v>
                </c:pt>
                <c:pt idx="4">
                  <c:v>240.79</c:v>
                </c:pt>
              </c:numCache>
            </c:numRef>
          </c:val>
          <c:extLst xmlns:c16r2="http://schemas.microsoft.com/office/drawing/2015/06/chart">
            <c:ext xmlns:c16="http://schemas.microsoft.com/office/drawing/2014/chart" uri="{C3380CC4-5D6E-409C-BE32-E72D297353CC}">
              <c16:uniqueId val="{00000000-A982-4F38-A614-AC3AA238CF91}"/>
            </c:ext>
          </c:extLst>
        </c:ser>
        <c:dLbls>
          <c:showLegendKey val="0"/>
          <c:showVal val="0"/>
          <c:showCatName val="0"/>
          <c:showSerName val="0"/>
          <c:showPercent val="0"/>
          <c:showBubbleSize val="0"/>
        </c:dLbls>
        <c:gapWidth val="150"/>
        <c:axId val="92311936"/>
        <c:axId val="9231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642.57000000000005</c:v>
                </c:pt>
                <c:pt idx="2">
                  <c:v>599.92999999999995</c:v>
                </c:pt>
                <c:pt idx="3">
                  <c:v>573.73</c:v>
                </c:pt>
                <c:pt idx="4">
                  <c:v>514.27</c:v>
                </c:pt>
              </c:numCache>
            </c:numRef>
          </c:val>
          <c:smooth val="0"/>
          <c:extLst xmlns:c16r2="http://schemas.microsoft.com/office/drawing/2015/06/chart">
            <c:ext xmlns:c16="http://schemas.microsoft.com/office/drawing/2014/chart" uri="{C3380CC4-5D6E-409C-BE32-E72D297353CC}">
              <c16:uniqueId val="{00000001-A982-4F38-A614-AC3AA238CF91}"/>
            </c:ext>
          </c:extLst>
        </c:ser>
        <c:dLbls>
          <c:showLegendKey val="0"/>
          <c:showVal val="0"/>
          <c:showCatName val="0"/>
          <c:showSerName val="0"/>
          <c:showPercent val="0"/>
          <c:showBubbleSize val="0"/>
        </c:dLbls>
        <c:marker val="1"/>
        <c:smooth val="0"/>
        <c:axId val="92311936"/>
        <c:axId val="92313856"/>
      </c:lineChart>
      <c:dateAx>
        <c:axId val="92311936"/>
        <c:scaling>
          <c:orientation val="minMax"/>
        </c:scaling>
        <c:delete val="1"/>
        <c:axPos val="b"/>
        <c:numFmt formatCode="ge" sourceLinked="1"/>
        <c:majorTickMark val="none"/>
        <c:minorTickMark val="none"/>
        <c:tickLblPos val="none"/>
        <c:crossAx val="92313856"/>
        <c:crosses val="autoZero"/>
        <c:auto val="1"/>
        <c:lblOffset val="100"/>
        <c:baseTimeUnit val="years"/>
      </c:dateAx>
      <c:valAx>
        <c:axId val="923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155.88</c:v>
                </c:pt>
                <c:pt idx="2">
                  <c:v>155.16</c:v>
                </c:pt>
                <c:pt idx="3">
                  <c:v>138.87</c:v>
                </c:pt>
                <c:pt idx="4">
                  <c:v>153.25</c:v>
                </c:pt>
              </c:numCache>
            </c:numRef>
          </c:val>
          <c:extLst xmlns:c16r2="http://schemas.microsoft.com/office/drawing/2015/06/chart">
            <c:ext xmlns:c16="http://schemas.microsoft.com/office/drawing/2014/chart" uri="{C3380CC4-5D6E-409C-BE32-E72D297353CC}">
              <c16:uniqueId val="{00000000-6C05-44BA-AE40-295CFD413BF8}"/>
            </c:ext>
          </c:extLst>
        </c:ser>
        <c:dLbls>
          <c:showLegendKey val="0"/>
          <c:showVal val="0"/>
          <c:showCatName val="0"/>
          <c:showSerName val="0"/>
          <c:showPercent val="0"/>
          <c:showBubbleSize val="0"/>
        </c:dLbls>
        <c:gapWidth val="150"/>
        <c:axId val="92414720"/>
        <c:axId val="9241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94.3</c:v>
                </c:pt>
                <c:pt idx="2">
                  <c:v>95.76</c:v>
                </c:pt>
                <c:pt idx="3">
                  <c:v>100.74</c:v>
                </c:pt>
                <c:pt idx="4">
                  <c:v>100.34</c:v>
                </c:pt>
              </c:numCache>
            </c:numRef>
          </c:val>
          <c:smooth val="0"/>
          <c:extLst xmlns:c16r2="http://schemas.microsoft.com/office/drawing/2015/06/chart">
            <c:ext xmlns:c16="http://schemas.microsoft.com/office/drawing/2014/chart" uri="{C3380CC4-5D6E-409C-BE32-E72D297353CC}">
              <c16:uniqueId val="{00000001-6C05-44BA-AE40-295CFD413BF8}"/>
            </c:ext>
          </c:extLst>
        </c:ser>
        <c:dLbls>
          <c:showLegendKey val="0"/>
          <c:showVal val="0"/>
          <c:showCatName val="0"/>
          <c:showSerName val="0"/>
          <c:showPercent val="0"/>
          <c:showBubbleSize val="0"/>
        </c:dLbls>
        <c:marker val="1"/>
        <c:smooth val="0"/>
        <c:axId val="92414720"/>
        <c:axId val="92416640"/>
      </c:lineChart>
      <c:dateAx>
        <c:axId val="92414720"/>
        <c:scaling>
          <c:orientation val="minMax"/>
        </c:scaling>
        <c:delete val="1"/>
        <c:axPos val="b"/>
        <c:numFmt formatCode="ge" sourceLinked="1"/>
        <c:majorTickMark val="none"/>
        <c:minorTickMark val="none"/>
        <c:tickLblPos val="none"/>
        <c:crossAx val="92416640"/>
        <c:crosses val="autoZero"/>
        <c:auto val="1"/>
        <c:lblOffset val="100"/>
        <c:baseTimeUnit val="years"/>
      </c:dateAx>
      <c:valAx>
        <c:axId val="924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87.63</c:v>
                </c:pt>
                <c:pt idx="2">
                  <c:v>87.3</c:v>
                </c:pt>
                <c:pt idx="3">
                  <c:v>96.82</c:v>
                </c:pt>
                <c:pt idx="4">
                  <c:v>87.73</c:v>
                </c:pt>
              </c:numCache>
            </c:numRef>
          </c:val>
          <c:extLst xmlns:c16r2="http://schemas.microsoft.com/office/drawing/2015/06/chart">
            <c:ext xmlns:c16="http://schemas.microsoft.com/office/drawing/2014/chart" uri="{C3380CC4-5D6E-409C-BE32-E72D297353CC}">
              <c16:uniqueId val="{00000000-BA61-4DC3-9857-DFE1C2D19D2E}"/>
            </c:ext>
          </c:extLst>
        </c:ser>
        <c:dLbls>
          <c:showLegendKey val="0"/>
          <c:showVal val="0"/>
          <c:showCatName val="0"/>
          <c:showSerName val="0"/>
          <c:showPercent val="0"/>
          <c:showBubbleSize val="0"/>
        </c:dLbls>
        <c:gapWidth val="150"/>
        <c:axId val="92451584"/>
        <c:axId val="9245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120.18</c:v>
                </c:pt>
                <c:pt idx="2">
                  <c:v>119</c:v>
                </c:pt>
                <c:pt idx="3">
                  <c:v>112.75</c:v>
                </c:pt>
                <c:pt idx="4">
                  <c:v>113.49</c:v>
                </c:pt>
              </c:numCache>
            </c:numRef>
          </c:val>
          <c:smooth val="0"/>
          <c:extLst xmlns:c16r2="http://schemas.microsoft.com/office/drawing/2015/06/chart">
            <c:ext xmlns:c16="http://schemas.microsoft.com/office/drawing/2014/chart" uri="{C3380CC4-5D6E-409C-BE32-E72D297353CC}">
              <c16:uniqueId val="{00000001-BA61-4DC3-9857-DFE1C2D19D2E}"/>
            </c:ext>
          </c:extLst>
        </c:ser>
        <c:dLbls>
          <c:showLegendKey val="0"/>
          <c:showVal val="0"/>
          <c:showCatName val="0"/>
          <c:showSerName val="0"/>
          <c:showPercent val="0"/>
          <c:showBubbleSize val="0"/>
        </c:dLbls>
        <c:marker val="1"/>
        <c:smooth val="0"/>
        <c:axId val="92451584"/>
        <c:axId val="92453504"/>
      </c:lineChart>
      <c:dateAx>
        <c:axId val="92451584"/>
        <c:scaling>
          <c:orientation val="minMax"/>
        </c:scaling>
        <c:delete val="1"/>
        <c:axPos val="b"/>
        <c:numFmt formatCode="ge" sourceLinked="1"/>
        <c:majorTickMark val="none"/>
        <c:minorTickMark val="none"/>
        <c:tickLblPos val="none"/>
        <c:crossAx val="92453504"/>
        <c:crosses val="autoZero"/>
        <c:auto val="1"/>
        <c:lblOffset val="100"/>
        <c:baseTimeUnit val="years"/>
      </c:dateAx>
      <c:valAx>
        <c:axId val="924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大阪府　守口市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Aa</v>
      </c>
      <c r="X8" s="48"/>
      <c r="Y8" s="48"/>
      <c r="Z8" s="48"/>
      <c r="AA8" s="48"/>
      <c r="AB8" s="48"/>
      <c r="AC8" s="48"/>
      <c r="AD8" s="49" t="str">
        <f>データ!$M$6</f>
        <v>非設置</v>
      </c>
      <c r="AE8" s="49"/>
      <c r="AF8" s="49"/>
      <c r="AG8" s="49"/>
      <c r="AH8" s="49"/>
      <c r="AI8" s="49"/>
      <c r="AJ8" s="49"/>
      <c r="AK8" s="3"/>
      <c r="AL8" s="50">
        <f>データ!S6</f>
        <v>143458</v>
      </c>
      <c r="AM8" s="50"/>
      <c r="AN8" s="50"/>
      <c r="AO8" s="50"/>
      <c r="AP8" s="50"/>
      <c r="AQ8" s="50"/>
      <c r="AR8" s="50"/>
      <c r="AS8" s="50"/>
      <c r="AT8" s="45">
        <f>データ!T6</f>
        <v>12.71</v>
      </c>
      <c r="AU8" s="45"/>
      <c r="AV8" s="45"/>
      <c r="AW8" s="45"/>
      <c r="AX8" s="45"/>
      <c r="AY8" s="45"/>
      <c r="AZ8" s="45"/>
      <c r="BA8" s="45"/>
      <c r="BB8" s="45">
        <f>データ!U6</f>
        <v>11287.02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62.39</v>
      </c>
      <c r="J10" s="45"/>
      <c r="K10" s="45"/>
      <c r="L10" s="45"/>
      <c r="M10" s="45"/>
      <c r="N10" s="45"/>
      <c r="O10" s="45"/>
      <c r="P10" s="45">
        <f>データ!P6</f>
        <v>100</v>
      </c>
      <c r="Q10" s="45"/>
      <c r="R10" s="45"/>
      <c r="S10" s="45"/>
      <c r="T10" s="45"/>
      <c r="U10" s="45"/>
      <c r="V10" s="45"/>
      <c r="W10" s="45">
        <f>データ!Q6</f>
        <v>62.84</v>
      </c>
      <c r="X10" s="45"/>
      <c r="Y10" s="45"/>
      <c r="Z10" s="45"/>
      <c r="AA10" s="45"/>
      <c r="AB10" s="45"/>
      <c r="AC10" s="45"/>
      <c r="AD10" s="50">
        <f>データ!R6</f>
        <v>2018</v>
      </c>
      <c r="AE10" s="50"/>
      <c r="AF10" s="50"/>
      <c r="AG10" s="50"/>
      <c r="AH10" s="50"/>
      <c r="AI10" s="50"/>
      <c r="AJ10" s="50"/>
      <c r="AK10" s="2"/>
      <c r="AL10" s="50">
        <f>データ!V6</f>
        <v>143459</v>
      </c>
      <c r="AM10" s="50"/>
      <c r="AN10" s="50"/>
      <c r="AO10" s="50"/>
      <c r="AP10" s="50"/>
      <c r="AQ10" s="50"/>
      <c r="AR10" s="50"/>
      <c r="AS10" s="50"/>
      <c r="AT10" s="45">
        <f>データ!W6</f>
        <v>11.45</v>
      </c>
      <c r="AU10" s="45"/>
      <c r="AV10" s="45"/>
      <c r="AW10" s="45"/>
      <c r="AX10" s="45"/>
      <c r="AY10" s="45"/>
      <c r="AZ10" s="45"/>
      <c r="BA10" s="45"/>
      <c r="BB10" s="45">
        <f>データ!X6</f>
        <v>12529.17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0NBc9pkUX2zbPOxolpZJWikFFUR8tbdwnDkO1UARxeClugSTQtiin6HKHm4+sp6e1XzZFyE62jnZHXtBoOmvfg==" saltValue="rmrFvz9dWK4I5fmWkwX3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272094</v>
      </c>
      <c r="D6" s="33">
        <f t="shared" si="3"/>
        <v>46</v>
      </c>
      <c r="E6" s="33">
        <f t="shared" si="3"/>
        <v>17</v>
      </c>
      <c r="F6" s="33">
        <f t="shared" si="3"/>
        <v>1</v>
      </c>
      <c r="G6" s="33">
        <f t="shared" si="3"/>
        <v>0</v>
      </c>
      <c r="H6" s="33" t="str">
        <f t="shared" si="3"/>
        <v>大阪府　守口市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62.39</v>
      </c>
      <c r="P6" s="34">
        <f t="shared" si="3"/>
        <v>100</v>
      </c>
      <c r="Q6" s="34">
        <f t="shared" si="3"/>
        <v>62.84</v>
      </c>
      <c r="R6" s="34">
        <f t="shared" si="3"/>
        <v>2018</v>
      </c>
      <c r="S6" s="34">
        <f t="shared" si="3"/>
        <v>143458</v>
      </c>
      <c r="T6" s="34">
        <f t="shared" si="3"/>
        <v>12.71</v>
      </c>
      <c r="U6" s="34">
        <f t="shared" si="3"/>
        <v>11287.02</v>
      </c>
      <c r="V6" s="34">
        <f t="shared" si="3"/>
        <v>143459</v>
      </c>
      <c r="W6" s="34">
        <f t="shared" si="3"/>
        <v>11.45</v>
      </c>
      <c r="X6" s="34">
        <f t="shared" si="3"/>
        <v>12529.17</v>
      </c>
      <c r="Y6" s="35" t="str">
        <f>IF(Y7="",NA(),Y7)</f>
        <v>-</v>
      </c>
      <c r="Z6" s="35">
        <f t="shared" ref="Z6:AH6" si="4">IF(Z7="",NA(),Z7)</f>
        <v>125.69</v>
      </c>
      <c r="AA6" s="35">
        <f t="shared" si="4"/>
        <v>125.36</v>
      </c>
      <c r="AB6" s="35">
        <f t="shared" si="4"/>
        <v>117.94</v>
      </c>
      <c r="AC6" s="35">
        <f t="shared" si="4"/>
        <v>121.6</v>
      </c>
      <c r="AD6" s="35" t="str">
        <f t="shared" si="4"/>
        <v>-</v>
      </c>
      <c r="AE6" s="35">
        <f t="shared" si="4"/>
        <v>110.25</v>
      </c>
      <c r="AF6" s="35">
        <f t="shared" si="4"/>
        <v>109.82</v>
      </c>
      <c r="AG6" s="35">
        <f t="shared" si="4"/>
        <v>111.25</v>
      </c>
      <c r="AH6" s="35">
        <f t="shared" si="4"/>
        <v>108.87</v>
      </c>
      <c r="AI6" s="34" t="str">
        <f>IF(AI7="","",IF(AI7="-","【-】","【"&amp;SUBSTITUTE(TEXT(AI7,"#,##0.00"),"-","△")&amp;"】"))</f>
        <v>【108.69】</v>
      </c>
      <c r="AJ6" s="35" t="str">
        <f>IF(AJ7="",NA(),AJ7)</f>
        <v>-</v>
      </c>
      <c r="AK6" s="34">
        <f t="shared" ref="AK6:AS6" si="5">IF(AK7="",NA(),AK7)</f>
        <v>0</v>
      </c>
      <c r="AL6" s="34">
        <f t="shared" si="5"/>
        <v>0</v>
      </c>
      <c r="AM6" s="34">
        <f t="shared" si="5"/>
        <v>0</v>
      </c>
      <c r="AN6" s="34">
        <f t="shared" si="5"/>
        <v>0</v>
      </c>
      <c r="AO6" s="35" t="str">
        <f t="shared" si="5"/>
        <v>-</v>
      </c>
      <c r="AP6" s="35">
        <f t="shared" si="5"/>
        <v>0.6</v>
      </c>
      <c r="AQ6" s="35">
        <f t="shared" si="5"/>
        <v>0.45</v>
      </c>
      <c r="AR6" s="34">
        <f t="shared" si="5"/>
        <v>0</v>
      </c>
      <c r="AS6" s="35">
        <f t="shared" si="5"/>
        <v>0.39</v>
      </c>
      <c r="AT6" s="34" t="str">
        <f>IF(AT7="","",IF(AT7="-","【-】","【"&amp;SUBSTITUTE(TEXT(AT7,"#,##0.00"),"-","△")&amp;"】"))</f>
        <v>【3.28】</v>
      </c>
      <c r="AU6" s="35" t="str">
        <f>IF(AU7="",NA(),AU7)</f>
        <v>-</v>
      </c>
      <c r="AV6" s="35">
        <f t="shared" ref="AV6:BD6" si="6">IF(AV7="",NA(),AV7)</f>
        <v>95.06</v>
      </c>
      <c r="AW6" s="35">
        <f t="shared" si="6"/>
        <v>123.17</v>
      </c>
      <c r="AX6" s="35">
        <f t="shared" si="6"/>
        <v>114.34</v>
      </c>
      <c r="AY6" s="35">
        <f t="shared" si="6"/>
        <v>147.80000000000001</v>
      </c>
      <c r="AZ6" s="35" t="str">
        <f t="shared" si="6"/>
        <v>-</v>
      </c>
      <c r="BA6" s="35">
        <f t="shared" si="6"/>
        <v>65.17</v>
      </c>
      <c r="BB6" s="35">
        <f t="shared" si="6"/>
        <v>67.7</v>
      </c>
      <c r="BC6" s="35">
        <f t="shared" si="6"/>
        <v>75.02</v>
      </c>
      <c r="BD6" s="35">
        <f t="shared" si="6"/>
        <v>73.55</v>
      </c>
      <c r="BE6" s="34" t="str">
        <f>IF(BE7="","",IF(BE7="-","【-】","【"&amp;SUBSTITUTE(TEXT(BE7,"#,##0.00"),"-","△")&amp;"】"))</f>
        <v>【69.49】</v>
      </c>
      <c r="BF6" s="35" t="str">
        <f>IF(BF7="",NA(),BF7)</f>
        <v>-</v>
      </c>
      <c r="BG6" s="35">
        <f t="shared" ref="BG6:BO6" si="7">IF(BG7="",NA(),BG7)</f>
        <v>235.7</v>
      </c>
      <c r="BH6" s="35">
        <f t="shared" si="7"/>
        <v>238.71</v>
      </c>
      <c r="BI6" s="35">
        <f t="shared" si="7"/>
        <v>242.81</v>
      </c>
      <c r="BJ6" s="35">
        <f t="shared" si="7"/>
        <v>240.79</v>
      </c>
      <c r="BK6" s="35" t="str">
        <f t="shared" si="7"/>
        <v>-</v>
      </c>
      <c r="BL6" s="35">
        <f t="shared" si="7"/>
        <v>642.57000000000005</v>
      </c>
      <c r="BM6" s="35">
        <f t="shared" si="7"/>
        <v>599.92999999999995</v>
      </c>
      <c r="BN6" s="35">
        <f t="shared" si="7"/>
        <v>573.73</v>
      </c>
      <c r="BO6" s="35">
        <f t="shared" si="7"/>
        <v>514.27</v>
      </c>
      <c r="BP6" s="34" t="str">
        <f>IF(BP7="","",IF(BP7="-","【-】","【"&amp;SUBSTITUTE(TEXT(BP7,"#,##0.00"),"-","△")&amp;"】"))</f>
        <v>【682.78】</v>
      </c>
      <c r="BQ6" s="35" t="str">
        <f>IF(BQ7="",NA(),BQ7)</f>
        <v>-</v>
      </c>
      <c r="BR6" s="35">
        <f t="shared" ref="BR6:BZ6" si="8">IF(BR7="",NA(),BR7)</f>
        <v>155.88</v>
      </c>
      <c r="BS6" s="35">
        <f t="shared" si="8"/>
        <v>155.16</v>
      </c>
      <c r="BT6" s="35">
        <f t="shared" si="8"/>
        <v>138.87</v>
      </c>
      <c r="BU6" s="35">
        <f t="shared" si="8"/>
        <v>153.25</v>
      </c>
      <c r="BV6" s="35" t="str">
        <f t="shared" si="8"/>
        <v>-</v>
      </c>
      <c r="BW6" s="35">
        <f t="shared" si="8"/>
        <v>94.3</v>
      </c>
      <c r="BX6" s="35">
        <f t="shared" si="8"/>
        <v>95.76</v>
      </c>
      <c r="BY6" s="35">
        <f t="shared" si="8"/>
        <v>100.74</v>
      </c>
      <c r="BZ6" s="35">
        <f t="shared" si="8"/>
        <v>100.34</v>
      </c>
      <c r="CA6" s="34" t="str">
        <f>IF(CA7="","",IF(CA7="-","【-】","【"&amp;SUBSTITUTE(TEXT(CA7,"#,##0.00"),"-","△")&amp;"】"))</f>
        <v>【100.91】</v>
      </c>
      <c r="CB6" s="35" t="str">
        <f>IF(CB7="",NA(),CB7)</f>
        <v>-</v>
      </c>
      <c r="CC6" s="35">
        <f t="shared" ref="CC6:CK6" si="9">IF(CC7="",NA(),CC7)</f>
        <v>87.63</v>
      </c>
      <c r="CD6" s="35">
        <f t="shared" si="9"/>
        <v>87.3</v>
      </c>
      <c r="CE6" s="35">
        <f t="shared" si="9"/>
        <v>96.82</v>
      </c>
      <c r="CF6" s="35">
        <f t="shared" si="9"/>
        <v>87.73</v>
      </c>
      <c r="CG6" s="35" t="str">
        <f t="shared" si="9"/>
        <v>-</v>
      </c>
      <c r="CH6" s="35">
        <f t="shared" si="9"/>
        <v>120.18</v>
      </c>
      <c r="CI6" s="35">
        <f t="shared" si="9"/>
        <v>119</v>
      </c>
      <c r="CJ6" s="35">
        <f t="shared" si="9"/>
        <v>112.75</v>
      </c>
      <c r="CK6" s="35">
        <f t="shared" si="9"/>
        <v>113.49</v>
      </c>
      <c r="CL6" s="34" t="str">
        <f>IF(CL7="","",IF(CL7="-","【-】","【"&amp;SUBSTITUTE(TEXT(CL7,"#,##0.00"),"-","△")&amp;"】"))</f>
        <v>【136.86】</v>
      </c>
      <c r="CM6" s="35" t="str">
        <f>IF(CM7="",NA(),CM7)</f>
        <v>-</v>
      </c>
      <c r="CN6" s="35">
        <f t="shared" ref="CN6:CV6" si="10">IF(CN7="",NA(),CN7)</f>
        <v>106.33</v>
      </c>
      <c r="CO6" s="35">
        <f t="shared" si="10"/>
        <v>102.77</v>
      </c>
      <c r="CP6" s="35">
        <f t="shared" si="10"/>
        <v>54.36</v>
      </c>
      <c r="CQ6" s="35">
        <f t="shared" si="10"/>
        <v>54.36</v>
      </c>
      <c r="CR6" s="35" t="str">
        <f t="shared" si="10"/>
        <v>-</v>
      </c>
      <c r="CS6" s="35">
        <f t="shared" si="10"/>
        <v>64.81</v>
      </c>
      <c r="CT6" s="35">
        <f t="shared" si="10"/>
        <v>64.66</v>
      </c>
      <c r="CU6" s="35">
        <f t="shared" si="10"/>
        <v>64.650000000000006</v>
      </c>
      <c r="CV6" s="35">
        <f t="shared" si="10"/>
        <v>62.96</v>
      </c>
      <c r="CW6" s="34" t="str">
        <f>IF(CW7="","",IF(CW7="-","【-】","【"&amp;SUBSTITUTE(TEXT(CW7,"#,##0.00"),"-","△")&amp;"】"))</f>
        <v>【58.98】</v>
      </c>
      <c r="CX6" s="35" t="str">
        <f>IF(CX7="",NA(),CX7)</f>
        <v>-</v>
      </c>
      <c r="CY6" s="35">
        <f t="shared" ref="CY6:DG6" si="11">IF(CY7="",NA(),CY7)</f>
        <v>99.98</v>
      </c>
      <c r="CZ6" s="35">
        <f t="shared" si="11"/>
        <v>99.99</v>
      </c>
      <c r="DA6" s="35">
        <f t="shared" si="11"/>
        <v>99.99</v>
      </c>
      <c r="DB6" s="35">
        <f t="shared" si="11"/>
        <v>99.99</v>
      </c>
      <c r="DC6" s="35" t="str">
        <f t="shared" si="11"/>
        <v>-</v>
      </c>
      <c r="DD6" s="35">
        <f t="shared" si="11"/>
        <v>96.89</v>
      </c>
      <c r="DE6" s="35">
        <f t="shared" si="11"/>
        <v>97.08</v>
      </c>
      <c r="DF6" s="35">
        <f t="shared" si="11"/>
        <v>97.4</v>
      </c>
      <c r="DG6" s="35">
        <f t="shared" si="11"/>
        <v>96.96</v>
      </c>
      <c r="DH6" s="34" t="str">
        <f>IF(DH7="","",IF(DH7="-","【-】","【"&amp;SUBSTITUTE(TEXT(DH7,"#,##0.00"),"-","△")&amp;"】"))</f>
        <v>【95.20】</v>
      </c>
      <c r="DI6" s="35" t="str">
        <f>IF(DI7="",NA(),DI7)</f>
        <v>-</v>
      </c>
      <c r="DJ6" s="35">
        <f t="shared" ref="DJ6:DR6" si="12">IF(DJ7="",NA(),DJ7)</f>
        <v>5.0199999999999996</v>
      </c>
      <c r="DK6" s="35">
        <f t="shared" si="12"/>
        <v>10.3</v>
      </c>
      <c r="DL6" s="35">
        <f t="shared" si="12"/>
        <v>15.05</v>
      </c>
      <c r="DM6" s="35">
        <f t="shared" si="12"/>
        <v>20.07</v>
      </c>
      <c r="DN6" s="35" t="str">
        <f t="shared" si="12"/>
        <v>-</v>
      </c>
      <c r="DO6" s="35">
        <f t="shared" si="12"/>
        <v>25.8</v>
      </c>
      <c r="DP6" s="35">
        <f t="shared" si="12"/>
        <v>25.28</v>
      </c>
      <c r="DQ6" s="35">
        <f t="shared" si="12"/>
        <v>28.35</v>
      </c>
      <c r="DR6" s="35">
        <f t="shared" si="12"/>
        <v>25.13</v>
      </c>
      <c r="DS6" s="34" t="str">
        <f>IF(DS7="","",IF(DS7="-","【-】","【"&amp;SUBSTITUTE(TEXT(DS7,"#,##0.00"),"-","△")&amp;"】"))</f>
        <v>【38.60】</v>
      </c>
      <c r="DT6" s="35" t="str">
        <f>IF(DT7="",NA(),DT7)</f>
        <v>-</v>
      </c>
      <c r="DU6" s="35">
        <f t="shared" ref="DU6:EC6" si="13">IF(DU7="",NA(),DU7)</f>
        <v>11.63</v>
      </c>
      <c r="DV6" s="35">
        <f t="shared" si="13"/>
        <v>13.14</v>
      </c>
      <c r="DW6" s="35">
        <f t="shared" si="13"/>
        <v>14.62</v>
      </c>
      <c r="DX6" s="35">
        <f t="shared" si="13"/>
        <v>15.55</v>
      </c>
      <c r="DY6" s="35" t="str">
        <f t="shared" si="13"/>
        <v>-</v>
      </c>
      <c r="DZ6" s="35">
        <f t="shared" si="13"/>
        <v>3.39</v>
      </c>
      <c r="EA6" s="35">
        <f t="shared" si="13"/>
        <v>4.08</v>
      </c>
      <c r="EB6" s="35">
        <f t="shared" si="13"/>
        <v>6.7</v>
      </c>
      <c r="EC6" s="35">
        <f t="shared" si="13"/>
        <v>6.4</v>
      </c>
      <c r="ED6" s="34" t="str">
        <f>IF(ED7="","",IF(ED7="-","【-】","【"&amp;SUBSTITUTE(TEXT(ED7,"#,##0.00"),"-","△")&amp;"】"))</f>
        <v>【5.64】</v>
      </c>
      <c r="EE6" s="35" t="str">
        <f>IF(EE7="",NA(),EE7)</f>
        <v>-</v>
      </c>
      <c r="EF6" s="35">
        <f t="shared" ref="EF6:EN6" si="14">IF(EF7="",NA(),EF7)</f>
        <v>0.65</v>
      </c>
      <c r="EG6" s="35">
        <f t="shared" si="14"/>
        <v>0.76</v>
      </c>
      <c r="EH6" s="35">
        <f t="shared" si="14"/>
        <v>0.8</v>
      </c>
      <c r="EI6" s="35">
        <f t="shared" si="14"/>
        <v>0.56000000000000005</v>
      </c>
      <c r="EJ6" s="35" t="str">
        <f t="shared" si="14"/>
        <v>-</v>
      </c>
      <c r="EK6" s="35">
        <f t="shared" si="14"/>
        <v>0.13</v>
      </c>
      <c r="EL6" s="35">
        <f t="shared" si="14"/>
        <v>0.16</v>
      </c>
      <c r="EM6" s="35">
        <f t="shared" si="14"/>
        <v>0.16</v>
      </c>
      <c r="EN6" s="35">
        <f t="shared" si="14"/>
        <v>0.16</v>
      </c>
      <c r="EO6" s="34" t="str">
        <f>IF(EO7="","",IF(EO7="-","【-】","【"&amp;SUBSTITUTE(TEXT(EO7,"#,##0.00"),"-","△")&amp;"】"))</f>
        <v>【0.23】</v>
      </c>
    </row>
    <row r="7" spans="1:148" s="36" customFormat="1" x14ac:dyDescent="0.15">
      <c r="A7" s="28"/>
      <c r="B7" s="37">
        <v>2018</v>
      </c>
      <c r="C7" s="37">
        <v>272094</v>
      </c>
      <c r="D7" s="37">
        <v>46</v>
      </c>
      <c r="E7" s="37">
        <v>17</v>
      </c>
      <c r="F7" s="37">
        <v>1</v>
      </c>
      <c r="G7" s="37">
        <v>0</v>
      </c>
      <c r="H7" s="37" t="s">
        <v>96</v>
      </c>
      <c r="I7" s="37" t="s">
        <v>97</v>
      </c>
      <c r="J7" s="37" t="s">
        <v>98</v>
      </c>
      <c r="K7" s="37" t="s">
        <v>99</v>
      </c>
      <c r="L7" s="37" t="s">
        <v>100</v>
      </c>
      <c r="M7" s="37" t="s">
        <v>101</v>
      </c>
      <c r="N7" s="38" t="s">
        <v>102</v>
      </c>
      <c r="O7" s="38">
        <v>62.39</v>
      </c>
      <c r="P7" s="38">
        <v>100</v>
      </c>
      <c r="Q7" s="38">
        <v>62.84</v>
      </c>
      <c r="R7" s="38">
        <v>2018</v>
      </c>
      <c r="S7" s="38">
        <v>143458</v>
      </c>
      <c r="T7" s="38">
        <v>12.71</v>
      </c>
      <c r="U7" s="38">
        <v>11287.02</v>
      </c>
      <c r="V7" s="38">
        <v>143459</v>
      </c>
      <c r="W7" s="38">
        <v>11.45</v>
      </c>
      <c r="X7" s="38">
        <v>12529.17</v>
      </c>
      <c r="Y7" s="38" t="s">
        <v>102</v>
      </c>
      <c r="Z7" s="38">
        <v>125.69</v>
      </c>
      <c r="AA7" s="38">
        <v>125.36</v>
      </c>
      <c r="AB7" s="38">
        <v>117.94</v>
      </c>
      <c r="AC7" s="38">
        <v>121.6</v>
      </c>
      <c r="AD7" s="38" t="s">
        <v>102</v>
      </c>
      <c r="AE7" s="38">
        <v>110.25</v>
      </c>
      <c r="AF7" s="38">
        <v>109.82</v>
      </c>
      <c r="AG7" s="38">
        <v>111.25</v>
      </c>
      <c r="AH7" s="38">
        <v>108.87</v>
      </c>
      <c r="AI7" s="38">
        <v>108.69</v>
      </c>
      <c r="AJ7" s="38" t="s">
        <v>102</v>
      </c>
      <c r="AK7" s="38">
        <v>0</v>
      </c>
      <c r="AL7" s="38">
        <v>0</v>
      </c>
      <c r="AM7" s="38">
        <v>0</v>
      </c>
      <c r="AN7" s="38">
        <v>0</v>
      </c>
      <c r="AO7" s="38" t="s">
        <v>102</v>
      </c>
      <c r="AP7" s="38">
        <v>0.6</v>
      </c>
      <c r="AQ7" s="38">
        <v>0.45</v>
      </c>
      <c r="AR7" s="38">
        <v>0</v>
      </c>
      <c r="AS7" s="38">
        <v>0.39</v>
      </c>
      <c r="AT7" s="38">
        <v>3.28</v>
      </c>
      <c r="AU7" s="38" t="s">
        <v>102</v>
      </c>
      <c r="AV7" s="38">
        <v>95.06</v>
      </c>
      <c r="AW7" s="38">
        <v>123.17</v>
      </c>
      <c r="AX7" s="38">
        <v>114.34</v>
      </c>
      <c r="AY7" s="38">
        <v>147.80000000000001</v>
      </c>
      <c r="AZ7" s="38" t="s">
        <v>102</v>
      </c>
      <c r="BA7" s="38">
        <v>65.17</v>
      </c>
      <c r="BB7" s="38">
        <v>67.7</v>
      </c>
      <c r="BC7" s="38">
        <v>75.02</v>
      </c>
      <c r="BD7" s="38">
        <v>73.55</v>
      </c>
      <c r="BE7" s="38">
        <v>69.489999999999995</v>
      </c>
      <c r="BF7" s="38" t="s">
        <v>102</v>
      </c>
      <c r="BG7" s="38">
        <v>235.7</v>
      </c>
      <c r="BH7" s="38">
        <v>238.71</v>
      </c>
      <c r="BI7" s="38">
        <v>242.81</v>
      </c>
      <c r="BJ7" s="38">
        <v>240.79</v>
      </c>
      <c r="BK7" s="38" t="s">
        <v>102</v>
      </c>
      <c r="BL7" s="38">
        <v>642.57000000000005</v>
      </c>
      <c r="BM7" s="38">
        <v>599.92999999999995</v>
      </c>
      <c r="BN7" s="38">
        <v>573.73</v>
      </c>
      <c r="BO7" s="38">
        <v>514.27</v>
      </c>
      <c r="BP7" s="38">
        <v>682.78</v>
      </c>
      <c r="BQ7" s="38" t="s">
        <v>102</v>
      </c>
      <c r="BR7" s="38">
        <v>155.88</v>
      </c>
      <c r="BS7" s="38">
        <v>155.16</v>
      </c>
      <c r="BT7" s="38">
        <v>138.87</v>
      </c>
      <c r="BU7" s="38">
        <v>153.25</v>
      </c>
      <c r="BV7" s="38" t="s">
        <v>102</v>
      </c>
      <c r="BW7" s="38">
        <v>94.3</v>
      </c>
      <c r="BX7" s="38">
        <v>95.76</v>
      </c>
      <c r="BY7" s="38">
        <v>100.74</v>
      </c>
      <c r="BZ7" s="38">
        <v>100.34</v>
      </c>
      <c r="CA7" s="38">
        <v>100.91</v>
      </c>
      <c r="CB7" s="38" t="s">
        <v>102</v>
      </c>
      <c r="CC7" s="38">
        <v>87.63</v>
      </c>
      <c r="CD7" s="38">
        <v>87.3</v>
      </c>
      <c r="CE7" s="38">
        <v>96.82</v>
      </c>
      <c r="CF7" s="38">
        <v>87.73</v>
      </c>
      <c r="CG7" s="38" t="s">
        <v>102</v>
      </c>
      <c r="CH7" s="38">
        <v>120.18</v>
      </c>
      <c r="CI7" s="38">
        <v>119</v>
      </c>
      <c r="CJ7" s="38">
        <v>112.75</v>
      </c>
      <c r="CK7" s="38">
        <v>113.49</v>
      </c>
      <c r="CL7" s="38">
        <v>136.86000000000001</v>
      </c>
      <c r="CM7" s="38" t="s">
        <v>102</v>
      </c>
      <c r="CN7" s="38">
        <v>106.33</v>
      </c>
      <c r="CO7" s="38">
        <v>102.77</v>
      </c>
      <c r="CP7" s="38">
        <v>54.36</v>
      </c>
      <c r="CQ7" s="38">
        <v>54.36</v>
      </c>
      <c r="CR7" s="38" t="s">
        <v>102</v>
      </c>
      <c r="CS7" s="38">
        <v>64.81</v>
      </c>
      <c r="CT7" s="38">
        <v>64.66</v>
      </c>
      <c r="CU7" s="38">
        <v>64.650000000000006</v>
      </c>
      <c r="CV7" s="38">
        <v>62.96</v>
      </c>
      <c r="CW7" s="38">
        <v>58.98</v>
      </c>
      <c r="CX7" s="38" t="s">
        <v>102</v>
      </c>
      <c r="CY7" s="38">
        <v>99.98</v>
      </c>
      <c r="CZ7" s="38">
        <v>99.99</v>
      </c>
      <c r="DA7" s="38">
        <v>99.99</v>
      </c>
      <c r="DB7" s="38">
        <v>99.99</v>
      </c>
      <c r="DC7" s="38" t="s">
        <v>102</v>
      </c>
      <c r="DD7" s="38">
        <v>96.89</v>
      </c>
      <c r="DE7" s="38">
        <v>97.08</v>
      </c>
      <c r="DF7" s="38">
        <v>97.4</v>
      </c>
      <c r="DG7" s="38">
        <v>96.96</v>
      </c>
      <c r="DH7" s="38">
        <v>95.2</v>
      </c>
      <c r="DI7" s="38" t="s">
        <v>102</v>
      </c>
      <c r="DJ7" s="38">
        <v>5.0199999999999996</v>
      </c>
      <c r="DK7" s="38">
        <v>10.3</v>
      </c>
      <c r="DL7" s="38">
        <v>15.05</v>
      </c>
      <c r="DM7" s="38">
        <v>20.07</v>
      </c>
      <c r="DN7" s="38" t="s">
        <v>102</v>
      </c>
      <c r="DO7" s="38">
        <v>25.8</v>
      </c>
      <c r="DP7" s="38">
        <v>25.28</v>
      </c>
      <c r="DQ7" s="38">
        <v>28.35</v>
      </c>
      <c r="DR7" s="38">
        <v>25.13</v>
      </c>
      <c r="DS7" s="38">
        <v>38.6</v>
      </c>
      <c r="DT7" s="38" t="s">
        <v>102</v>
      </c>
      <c r="DU7" s="38">
        <v>11.63</v>
      </c>
      <c r="DV7" s="38">
        <v>13.14</v>
      </c>
      <c r="DW7" s="38">
        <v>14.62</v>
      </c>
      <c r="DX7" s="38">
        <v>15.55</v>
      </c>
      <c r="DY7" s="38" t="s">
        <v>102</v>
      </c>
      <c r="DZ7" s="38">
        <v>3.39</v>
      </c>
      <c r="EA7" s="38">
        <v>4.08</v>
      </c>
      <c r="EB7" s="38">
        <v>6.7</v>
      </c>
      <c r="EC7" s="38">
        <v>6.4</v>
      </c>
      <c r="ED7" s="38">
        <v>5.64</v>
      </c>
      <c r="EE7" s="38" t="s">
        <v>102</v>
      </c>
      <c r="EF7" s="38">
        <v>0.65</v>
      </c>
      <c r="EG7" s="38">
        <v>0.76</v>
      </c>
      <c r="EH7" s="38">
        <v>0.8</v>
      </c>
      <c r="EI7" s="38">
        <v>0.56000000000000005</v>
      </c>
      <c r="EJ7" s="38" t="s">
        <v>102</v>
      </c>
      <c r="EK7" s="38">
        <v>0.13</v>
      </c>
      <c r="EL7" s="38">
        <v>0.16</v>
      </c>
      <c r="EM7" s="38">
        <v>0.16</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Mori_gesuigyo</cp:lastModifiedBy>
  <dcterms:modified xsi:type="dcterms:W3CDTF">2020-03-09T07:23:39Z</dcterms:modified>
</cp:coreProperties>
</file>