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649" lockStructure="1"/>
  <bookViews>
    <workbookView xWindow="0" yWindow="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<sst xmlns="http://schemas.openxmlformats.org/spreadsheetml/2006/main" count="308" uniqueCount="109">
  <si>
    <t>経営比較分析表</t>
  </si>
  <si>
    <t>事業名</t>
  </si>
  <si>
    <t>業務名</t>
    <rPh sb="2" eb="3">
      <t>メイ</t>
    </rPh>
    <phoneticPr fontId="8"/>
  </si>
  <si>
    <t>類似団体区分</t>
    <rPh sb="4" eb="6">
      <t>クブン</t>
    </rPh>
    <phoneticPr fontId="8"/>
  </si>
  <si>
    <t>業種名</t>
    <rPh sb="2" eb="3">
      <t>メイ</t>
    </rPh>
    <phoneticPr fontId="8"/>
  </si>
  <si>
    <t>人口（人）</t>
    <rPh sb="0" eb="2">
      <t>ジンコウ</t>
    </rPh>
    <rPh sb="3" eb="4">
      <t>ヒト</t>
    </rPh>
    <phoneticPr fontId="8"/>
  </si>
  <si>
    <t>Aa</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</si>
  <si>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</si>
  <si>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</si>
  <si>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</si>
  <si>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</si>
  <si>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①経常収支比率(％)</t>
  </si>
  <si>
    <t>【】</t>
  </si>
  <si>
    <t>グラフ凡例</t>
    <rPh sb="3" eb="5">
      <t>ハンレイ</t>
    </rPh>
    <phoneticPr fontId="8"/>
  </si>
  <si>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</si>
  <si>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</si>
  <si>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</si>
  <si>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</si>
  <si>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</si>
  <si>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資金不足比率(％)</t>
  </si>
  <si>
    <t>業務CD</t>
    <rPh sb="0" eb="2">
      <t>ギョウム</t>
    </rPh>
    <phoneticPr fontId="8"/>
  </si>
  <si>
    <t>自己資本構成比率(％)</t>
  </si>
  <si>
    <t>1. 経営の健全性・効率性</t>
  </si>
  <si>
    <t>普及率(％)</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</si>
  <si>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</si>
  <si>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</si>
  <si>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2. 老朽化の状況について</t>
  </si>
  <si>
    <t>「経常損益」</t>
  </si>
  <si>
    <t>処理区域内人口(人)</t>
    <rPh sb="0" eb="2">
      <t>ショリ</t>
    </rPh>
    <rPh sb="2" eb="5">
      <t>クイキナイ</t>
    </rPh>
    <phoneticPr fontId="8"/>
  </si>
  <si>
    <t>⑧水洗化率(％)</t>
  </si>
  <si>
    <t>1. 経営の健全性・効率性</t>
    <rPh sb="3" eb="5">
      <t>ケイエイ</t>
    </rPh>
    <rPh sb="6" eb="9">
      <t>ケンゼンセイ</t>
    </rPh>
    <rPh sb="10" eb="12">
      <t>コウリツ</t>
    </rPh>
    <rPh sb="12" eb="13">
      <t>セイ</t>
    </rPh>
    <phoneticPr fontId="8"/>
  </si>
  <si>
    <t>大阪府　守口市</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</si>
  <si>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</si>
  <si>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③管渠改善率(％)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</si>
  <si>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</si>
  <si>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</si>
  <si>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②累積欠損金比率(％)</t>
  </si>
  <si>
    <t>業種CD</t>
    <rPh sb="0" eb="2">
      <t>ギョウシュ</t>
    </rPh>
    <phoneticPr fontId="8"/>
  </si>
  <si>
    <t>－</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</si>
  <si>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</si>
  <si>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</si>
  <si>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</si>
  <si>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</si>
  <si>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1. 経営の健全性・効率性について</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</si>
  <si>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</si>
  <si>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</si>
  <si>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</si>
  <si>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</si>
  <si>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</si>
  <si>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</si>
  <si>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</si>
  <si>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</si>
  <si>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</si>
  <si>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</si>
  <si>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③流動比率(％)</t>
    <rPh sb="1" eb="3">
      <t>リュウドウ</t>
    </rPh>
    <rPh sb="3" eb="5">
      <t>ヒリツ</t>
    </rPh>
    <phoneticPr fontId="8"/>
  </si>
  <si>
    <t>「使用料対象の捕捉」</t>
    <rPh sb="1" eb="4">
      <t>シヨウリョウ</t>
    </rPh>
    <rPh sb="4" eb="6">
      <t>タイショウ</t>
    </rPh>
    <rPh sb="7" eb="9">
      <t>ホソク</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</si>
  <si>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</si>
  <si>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</si>
  <si>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8"/>
  </si>
  <si>
    <t>下水道事業(法適用)</t>
    <rPh sb="3" eb="5">
      <t>ジギョウ</t>
    </rPh>
    <rPh sb="6" eb="7">
      <t>ホウ</t>
    </rPh>
    <rPh sb="7" eb="9">
      <t>テキヨウ</t>
    </rPh>
    <phoneticPr fontId="8"/>
  </si>
  <si>
    <t>⑤経費回収率(％)</t>
  </si>
  <si>
    <t>項番</t>
    <rPh sb="0" eb="2">
      <t>コウバン</t>
    </rPh>
    <phoneticPr fontId="8"/>
  </si>
  <si>
    <t>年度</t>
    <rPh sb="0" eb="2">
      <t>ネンド</t>
    </rPh>
    <phoneticPr fontId="8"/>
  </si>
  <si>
    <t>事業CD</t>
    <rPh sb="0" eb="2">
      <t>ジギョウ</t>
    </rPh>
    <phoneticPr fontId="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</si>
  <si>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</si>
  <si>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</si>
  <si>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</si>
  <si>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</si>
  <si>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</si>
  <si>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</si>
  <si>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</si>
  <si>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</si>
  <si>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</si>
  <si>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</si>
  <si>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</si>
  <si>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</si>
  <si>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</si>
  <si>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</si>
  <si>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</si>
  <si>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</si>
  <si>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</si>
  <si>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</si>
  <si>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</si>
  <si>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</si>
  <si>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</si>
  <si>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</si>
  <si>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</si>
  <si>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</si>
  <si>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</si>
  <si>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</si>
  <si>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</si>
  <si>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</si>
  <si>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</si>
  <si>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</si>
  <si>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</si>
  <si>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</si>
  <si>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</si>
  <si>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法適用</t>
  </si>
  <si>
    <t>下水道事業</t>
  </si>
  <si>
    <t>公共下水道</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</si>
  <si>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</si>
  <si>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</si>
  <si>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</si>
  <si>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</si>
  <si>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</si>
  <si>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</si>
  <si>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守口市では、滞納債権管理の強化や運転委託等の民間活力の活用により経営改善を行ってきました。その結果、経常収支比率、経費回収率、汚水処理原価において類似団体と比較しても良好な結果となっております。
　流動比率については、類似団体と比較して良好ではあるが、起債償還額が負担となっており、100%を下回っている状況です。
　企業債残高対事業規模比率については、現状は類似団体と比較しても低い数値ですので、投資規模の拡大に余地がある状況となっております。
　なお、施設利用率については、平均処理水量の中に単独処理場で処理された水量及び流域下水道で処理した水量が含まれているため、100％を超えております。</t>
  </si>
  <si>
    <t xml:space="preserve">　守口市の下水道事業は、類似団体と比べて、全体的には健全な状況にあります。しかし、これからの人口減少に伴い下水道使用料の減少が見込まれるため、更なる民間委託等の推進や複数年度での起債発行総額管理といった経営改革を推し進め、経常収支比率や流動比率の向上を図る必要があります。
　今後は、老朽化した下水道の改築や施設の大規模更新を控えており、企業債残高対事業規模比率については悪化することが見込まれます。そのため、ストックマネジメントに従い、収入に見合った投資の平準化を図り、計画的かつ効率的に事業に取り組み、安定的な事業運営を行う必要があります。
　なお、平成27年度から守口市の下水道は官庁会計方式から企業会計方式に移行し集計の方法が変わりましたので、平成26年度以前の数値は掲載されておりません。
</t>
  </si>
  <si>
    <t xml:space="preserve">　有形固定資産減価償却率については、類似団体と比べ低い数値となっております。しかし、この数値は平成27年度から会計方式を変更したことによるもので、施設が新しいことを示している訳ではありません。
　管渠老朽化率については、類似団体と比べ高く、これは守口市が下水道事業を昭和27年から開始しており、その結果、法定耐用年数を経過した管渠を多数保有していることを示しております。
　管渠改善率については、他団体と比べ高く、更新が進んでいる状況となっております。これは、老朽管調査に基づきリスク管理を行い事業を進めてきたことによります。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</si>
</sst>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0" fillId="0" borderId="4"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0.65</c:v>
                </c:pt>
              </c:numCache>
            </c:numRef>
          </c:val>
        </c:ser>
        <c:dLbls>
          <c:showLegendKey val="0"/>
          <c:showVal val="0"/>
          <c:showCatName val="0"/>
          <c:showSerName val="0"/>
          <c:showPercent val="0"/>
          <c:showBubbleSize val="0"/>
        </c:dLbls>
        <c:gapWidth val="150"/>
        <c:axId val="33287552"/>
        <c:axId val="339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33287552"/>
        <c:axId val="33939840"/>
      </c:lineChart>
      <c:dateAx>
        <c:axId val="33287552"/>
        <c:scaling>
          <c:orientation val="minMax"/>
        </c:scaling>
        <c:delete val="1"/>
        <c:axPos val="b"/>
        <c:numFmt formatCode="ge" sourceLinked="1"/>
        <c:majorTickMark val="none"/>
        <c:minorTickMark val="none"/>
        <c:tickLblPos val="none"/>
        <c:crossAx val="33939840"/>
        <c:crosses val="autoZero"/>
        <c:auto val="1"/>
        <c:lblOffset val="100"/>
        <c:baseTimeUnit val="years"/>
      </c:dateAx>
      <c:valAx>
        <c:axId val="339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332875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106.33</c:v>
                </c:pt>
              </c:numCache>
            </c:numRef>
          </c:val>
        </c:ser>
        <c:dLbls>
          <c:showLegendKey val="0"/>
          <c:showVal val="0"/>
          <c:showCatName val="0"/>
          <c:showSerName val="0"/>
          <c:showPercent val="0"/>
          <c:showBubbleSize val="0"/>
        </c:dLbls>
        <c:gapWidth val="150"/>
        <c:axId val="101780096"/>
        <c:axId val="1017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64.81</c:v>
                </c:pt>
              </c:numCache>
            </c:numRef>
          </c:val>
          <c:smooth val="0"/>
        </c:ser>
        <c:dLbls>
          <c:showLegendKey val="0"/>
          <c:showVal val="0"/>
          <c:showCatName val="0"/>
          <c:showSerName val="0"/>
          <c:showPercent val="0"/>
          <c:showBubbleSize val="0"/>
        </c:dLbls>
        <c:marker val="1"/>
        <c:smooth val="0"/>
        <c:axId val="101780096"/>
        <c:axId val="101790464"/>
      </c:lineChart>
      <c:dateAx>
        <c:axId val="101780096"/>
        <c:scaling>
          <c:orientation val="minMax"/>
        </c:scaling>
        <c:delete val="1"/>
        <c:axPos val="b"/>
        <c:numFmt formatCode="ge" sourceLinked="1"/>
        <c:majorTickMark val="none"/>
        <c:minorTickMark val="none"/>
        <c:tickLblPos val="none"/>
        <c:crossAx val="101790464"/>
        <c:crosses val="autoZero"/>
        <c:auto val="1"/>
        <c:lblOffset val="100"/>
        <c:baseTimeUnit val="years"/>
      </c:dateAx>
      <c:valAx>
        <c:axId val="1017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178009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99.98</c:v>
                </c:pt>
              </c:numCache>
            </c:numRef>
          </c:val>
        </c:ser>
        <c:dLbls>
          <c:showLegendKey val="0"/>
          <c:showVal val="0"/>
          <c:showCatName val="0"/>
          <c:showSerName val="0"/>
          <c:showPercent val="0"/>
          <c:showBubbleSize val="0"/>
        </c:dLbls>
        <c:gapWidth val="150"/>
        <c:axId val="101808384"/>
        <c:axId val="1018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96.89</c:v>
                </c:pt>
              </c:numCache>
            </c:numRef>
          </c:val>
          <c:smooth val="0"/>
        </c:ser>
        <c:dLbls>
          <c:showLegendKey val="0"/>
          <c:showVal val="0"/>
          <c:showCatName val="0"/>
          <c:showSerName val="0"/>
          <c:showPercent val="0"/>
          <c:showBubbleSize val="0"/>
        </c:dLbls>
        <c:marker val="1"/>
        <c:smooth val="0"/>
        <c:axId val="101808384"/>
        <c:axId val="101818752"/>
      </c:lineChart>
      <c:dateAx>
        <c:axId val="101808384"/>
        <c:scaling>
          <c:orientation val="minMax"/>
        </c:scaling>
        <c:delete val="1"/>
        <c:axPos val="b"/>
        <c:numFmt formatCode="ge" sourceLinked="1"/>
        <c:majorTickMark val="none"/>
        <c:minorTickMark val="none"/>
        <c:tickLblPos val="none"/>
        <c:crossAx val="101818752"/>
        <c:crosses val="autoZero"/>
        <c:auto val="1"/>
        <c:lblOffset val="100"/>
        <c:baseTimeUnit val="years"/>
      </c:dateAx>
      <c:valAx>
        <c:axId val="1018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18083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125.69</c:v>
                </c:pt>
              </c:numCache>
            </c:numRef>
          </c:val>
        </c:ser>
        <c:dLbls>
          <c:showLegendKey val="0"/>
          <c:showVal val="0"/>
          <c:showCatName val="0"/>
          <c:showSerName val="0"/>
          <c:showPercent val="0"/>
          <c:showBubbleSize val="0"/>
        </c:dLbls>
        <c:gapWidth val="150"/>
        <c:axId val="68554112"/>
        <c:axId val="81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110.25</c:v>
                </c:pt>
              </c:numCache>
            </c:numRef>
          </c:val>
          <c:smooth val="0"/>
        </c:ser>
        <c:dLbls>
          <c:showLegendKey val="0"/>
          <c:showVal val="0"/>
          <c:showCatName val="0"/>
          <c:showSerName val="0"/>
          <c:showPercent val="0"/>
          <c:showBubbleSize val="0"/>
        </c:dLbls>
        <c:marker val="1"/>
        <c:smooth val="0"/>
        <c:axId val="68554112"/>
        <c:axId val="81398784"/>
      </c:lineChart>
      <c:dateAx>
        <c:axId val="68554112"/>
        <c:scaling>
          <c:orientation val="minMax"/>
        </c:scaling>
        <c:delete val="1"/>
        <c:axPos val="b"/>
        <c:numFmt formatCode="ge" sourceLinked="1"/>
        <c:majorTickMark val="none"/>
        <c:minorTickMark val="none"/>
        <c:tickLblPos val="none"/>
        <c:crossAx val="81398784"/>
        <c:crosses val="autoZero"/>
        <c:auto val="1"/>
        <c:lblOffset val="100"/>
        <c:baseTimeUnit val="years"/>
      </c:dateAx>
      <c:valAx>
        <c:axId val="81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855411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5.0199999999999996</c:v>
                </c:pt>
              </c:numCache>
            </c:numRef>
          </c:val>
        </c:ser>
        <c:dLbls>
          <c:showLegendKey val="0"/>
          <c:showVal val="0"/>
          <c:showCatName val="0"/>
          <c:showSerName val="0"/>
          <c:showPercent val="0"/>
          <c:showBubbleSize val="0"/>
        </c:dLbls>
        <c:gapWidth val="150"/>
        <c:axId val="103391232"/>
        <c:axId val="103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25.8</c:v>
                </c:pt>
              </c:numCache>
            </c:numRef>
          </c:val>
          <c:smooth val="0"/>
        </c:ser>
        <c:dLbls>
          <c:showLegendKey val="0"/>
          <c:showVal val="0"/>
          <c:showCatName val="0"/>
          <c:showSerName val="0"/>
          <c:showPercent val="0"/>
          <c:showBubbleSize val="0"/>
        </c:dLbls>
        <c:marker val="1"/>
        <c:smooth val="0"/>
        <c:axId val="103391232"/>
        <c:axId val="103393152"/>
      </c:lineChart>
      <c:dateAx>
        <c:axId val="103391232"/>
        <c:scaling>
          <c:orientation val="minMax"/>
        </c:scaling>
        <c:delete val="1"/>
        <c:axPos val="b"/>
        <c:numFmt formatCode="ge" sourceLinked="1"/>
        <c:majorTickMark val="none"/>
        <c:minorTickMark val="none"/>
        <c:tickLblPos val="none"/>
        <c:crossAx val="103393152"/>
        <c:crosses val="autoZero"/>
        <c:auto val="1"/>
        <c:lblOffset val="100"/>
        <c:baseTimeUnit val="years"/>
      </c:dateAx>
      <c:valAx>
        <c:axId val="103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33912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11.63</c:v>
                </c:pt>
              </c:numCache>
            </c:numRef>
          </c:val>
        </c:ser>
        <c:dLbls>
          <c:showLegendKey val="0"/>
          <c:showVal val="0"/>
          <c:showCatName val="0"/>
          <c:showSerName val="0"/>
          <c:showPercent val="0"/>
          <c:showBubbleSize val="0"/>
        </c:dLbls>
        <c:gapWidth val="150"/>
        <c:axId val="103787136"/>
        <c:axId val="1040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3.39</c:v>
                </c:pt>
              </c:numCache>
            </c:numRef>
          </c:val>
          <c:smooth val="0"/>
        </c:ser>
        <c:dLbls>
          <c:showLegendKey val="0"/>
          <c:showVal val="0"/>
          <c:showCatName val="0"/>
          <c:showSerName val="0"/>
          <c:showPercent val="0"/>
          <c:showBubbleSize val="0"/>
        </c:dLbls>
        <c:marker val="1"/>
        <c:smooth val="0"/>
        <c:axId val="103787136"/>
        <c:axId val="104036224"/>
      </c:lineChart>
      <c:dateAx>
        <c:axId val="103787136"/>
        <c:scaling>
          <c:orientation val="minMax"/>
        </c:scaling>
        <c:delete val="1"/>
        <c:axPos val="b"/>
        <c:numFmt formatCode="ge" sourceLinked="1"/>
        <c:majorTickMark val="none"/>
        <c:minorTickMark val="none"/>
        <c:tickLblPos val="none"/>
        <c:crossAx val="104036224"/>
        <c:crosses val="autoZero"/>
        <c:auto val="1"/>
        <c:lblOffset val="100"/>
        <c:baseTimeUnit val="years"/>
      </c:dateAx>
      <c:valAx>
        <c:axId val="1040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378713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7185664"/>
        <c:axId val="1071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0.6</c:v>
                </c:pt>
              </c:numCache>
            </c:numRef>
          </c:val>
          <c:smooth val="0"/>
        </c:ser>
        <c:dLbls>
          <c:showLegendKey val="0"/>
          <c:showVal val="0"/>
          <c:showCatName val="0"/>
          <c:showSerName val="0"/>
          <c:showPercent val="0"/>
          <c:showBubbleSize val="0"/>
        </c:dLbls>
        <c:marker val="1"/>
        <c:smooth val="0"/>
        <c:axId val="107185664"/>
        <c:axId val="107197952"/>
      </c:lineChart>
      <c:dateAx>
        <c:axId val="107185664"/>
        <c:scaling>
          <c:orientation val="minMax"/>
        </c:scaling>
        <c:delete val="1"/>
        <c:axPos val="b"/>
        <c:numFmt formatCode="ge" sourceLinked="1"/>
        <c:majorTickMark val="none"/>
        <c:minorTickMark val="none"/>
        <c:tickLblPos val="none"/>
        <c:crossAx val="107197952"/>
        <c:crosses val="autoZero"/>
        <c:auto val="1"/>
        <c:lblOffset val="100"/>
        <c:baseTimeUnit val="years"/>
      </c:dateAx>
      <c:valAx>
        <c:axId val="1071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718566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95.06</c:v>
                </c:pt>
              </c:numCache>
            </c:numRef>
          </c:val>
        </c:ser>
        <c:dLbls>
          <c:showLegendKey val="0"/>
          <c:showVal val="0"/>
          <c:showCatName val="0"/>
          <c:showSerName val="0"/>
          <c:showPercent val="0"/>
          <c:showBubbleSize val="0"/>
        </c:dLbls>
        <c:gapWidth val="150"/>
        <c:axId val="101663104"/>
        <c:axId val="1016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65.17</c:v>
                </c:pt>
              </c:numCache>
            </c:numRef>
          </c:val>
          <c:smooth val="0"/>
        </c:ser>
        <c:dLbls>
          <c:showLegendKey val="0"/>
          <c:showVal val="0"/>
          <c:showCatName val="0"/>
          <c:showSerName val="0"/>
          <c:showPercent val="0"/>
          <c:showBubbleSize val="0"/>
        </c:dLbls>
        <c:marker val="1"/>
        <c:smooth val="0"/>
        <c:axId val="101663104"/>
        <c:axId val="101665024"/>
      </c:lineChart>
      <c:dateAx>
        <c:axId val="101663104"/>
        <c:scaling>
          <c:orientation val="minMax"/>
        </c:scaling>
        <c:delete val="1"/>
        <c:axPos val="b"/>
        <c:numFmt formatCode="ge" sourceLinked="1"/>
        <c:majorTickMark val="none"/>
        <c:minorTickMark val="none"/>
        <c:tickLblPos val="none"/>
        <c:crossAx val="101665024"/>
        <c:crosses val="autoZero"/>
        <c:auto val="1"/>
        <c:lblOffset val="100"/>
        <c:baseTimeUnit val="years"/>
      </c:dateAx>
      <c:valAx>
        <c:axId val="1016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16631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235.7</c:v>
                </c:pt>
              </c:numCache>
            </c:numRef>
          </c:val>
        </c:ser>
        <c:dLbls>
          <c:showLegendKey val="0"/>
          <c:showVal val="0"/>
          <c:showCatName val="0"/>
          <c:showSerName val="0"/>
          <c:showPercent val="0"/>
          <c:showBubbleSize val="0"/>
        </c:dLbls>
        <c:gapWidth val="150"/>
        <c:axId val="101683200"/>
        <c:axId val="1016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642.57000000000005</c:v>
                </c:pt>
              </c:numCache>
            </c:numRef>
          </c:val>
          <c:smooth val="0"/>
        </c:ser>
        <c:dLbls>
          <c:showLegendKey val="0"/>
          <c:showVal val="0"/>
          <c:showCatName val="0"/>
          <c:showSerName val="0"/>
          <c:showPercent val="0"/>
          <c:showBubbleSize val="0"/>
        </c:dLbls>
        <c:marker val="1"/>
        <c:smooth val="0"/>
        <c:axId val="101683200"/>
        <c:axId val="101685120"/>
      </c:lineChart>
      <c:dateAx>
        <c:axId val="101683200"/>
        <c:scaling>
          <c:orientation val="minMax"/>
        </c:scaling>
        <c:delete val="1"/>
        <c:axPos val="b"/>
        <c:numFmt formatCode="ge" sourceLinked="1"/>
        <c:majorTickMark val="none"/>
        <c:minorTickMark val="none"/>
        <c:tickLblPos val="none"/>
        <c:crossAx val="101685120"/>
        <c:crosses val="autoZero"/>
        <c:auto val="1"/>
        <c:lblOffset val="100"/>
        <c:baseTimeUnit val="years"/>
      </c:dateAx>
      <c:valAx>
        <c:axId val="1016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168320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155.88</c:v>
                </c:pt>
              </c:numCache>
            </c:numRef>
          </c:val>
        </c:ser>
        <c:dLbls>
          <c:showLegendKey val="0"/>
          <c:showVal val="0"/>
          <c:showCatName val="0"/>
          <c:showSerName val="0"/>
          <c:showPercent val="0"/>
          <c:showBubbleSize val="0"/>
        </c:dLbls>
        <c:gapWidth val="150"/>
        <c:axId val="101715328"/>
        <c:axId val="1017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94.3</c:v>
                </c:pt>
              </c:numCache>
            </c:numRef>
          </c:val>
          <c:smooth val="0"/>
        </c:ser>
        <c:dLbls>
          <c:showLegendKey val="0"/>
          <c:showVal val="0"/>
          <c:showCatName val="0"/>
          <c:showSerName val="0"/>
          <c:showPercent val="0"/>
          <c:showBubbleSize val="0"/>
        </c:dLbls>
        <c:marker val="1"/>
        <c:smooth val="0"/>
        <c:axId val="101715328"/>
        <c:axId val="101721600"/>
      </c:lineChart>
      <c:dateAx>
        <c:axId val="101715328"/>
        <c:scaling>
          <c:orientation val="minMax"/>
        </c:scaling>
        <c:delete val="1"/>
        <c:axPos val="b"/>
        <c:numFmt formatCode="ge" sourceLinked="1"/>
        <c:majorTickMark val="none"/>
        <c:minorTickMark val="none"/>
        <c:tickLblPos val="none"/>
        <c:crossAx val="101721600"/>
        <c:crosses val="autoZero"/>
        <c:auto val="1"/>
        <c:lblOffset val="100"/>
        <c:baseTimeUnit val="years"/>
      </c:dateAx>
      <c:valAx>
        <c:axId val="1017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171532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87.63</c:v>
                </c:pt>
              </c:numCache>
            </c:numRef>
          </c:val>
        </c:ser>
        <c:dLbls>
          <c:showLegendKey val="0"/>
          <c:showVal val="0"/>
          <c:showCatName val="0"/>
          <c:showSerName val="0"/>
          <c:showPercent val="0"/>
          <c:showBubbleSize val="0"/>
        </c:dLbls>
        <c:gapWidth val="150"/>
        <c:axId val="101743616"/>
        <c:axId val="1017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120.18</c:v>
                </c:pt>
              </c:numCache>
            </c:numRef>
          </c:val>
          <c:smooth val="0"/>
        </c:ser>
        <c:dLbls>
          <c:showLegendKey val="0"/>
          <c:showVal val="0"/>
          <c:showCatName val="0"/>
          <c:showSerName val="0"/>
          <c:showPercent val="0"/>
          <c:showBubbleSize val="0"/>
        </c:dLbls>
        <c:marker val="1"/>
        <c:smooth val="0"/>
        <c:axId val="101743616"/>
        <c:axId val="101758080"/>
      </c:lineChart>
      <c:dateAx>
        <c:axId val="101743616"/>
        <c:scaling>
          <c:orientation val="minMax"/>
        </c:scaling>
        <c:delete val="1"/>
        <c:axPos val="b"/>
        <c:numFmt formatCode="ge" sourceLinked="1"/>
        <c:majorTickMark val="none"/>
        <c:minorTickMark val="none"/>
        <c:tickLblPos val="none"/>
        <c:crossAx val="101758080"/>
        <c:crosses val="autoZero"/>
        <c:auto val="1"/>
        <c:lblOffset val="100"/>
        <c:baseTimeUnit val="years"/>
      </c:dateAx>
      <c:valAx>
        <c:axId val="1017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17436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6AC4B88-3192-4615-AEF1-688FD600B4B9}" type="TxLink">
            <a:rPr kumimoji="1" lang="en-US" altLang="en-US" sz="900" b="0" i="0" u="none" strike="noStrike">
              <a:solidFill>
                <a:srgbClr val="000000"/>
              </a:solidFill>
              <a:latin typeface="ＭＳ ゴシック"/>
              <a:ea typeface="ＭＳ ゴシック"/>
            </a:rPr>
            <a:pPr algn="r"/>
            <a:t>【108.23】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49887DF-759A-4853-BD07-EDACFC23EC72}" type="TxLink">
            <a:rPr kumimoji="1" lang="en-US" altLang="en-US" sz="900" b="0" i="0" u="none" strike="noStrike">
              <a:solidFill>
                <a:srgbClr val="000000"/>
              </a:solidFill>
              <a:latin typeface="ＭＳ ゴシック"/>
              <a:ea typeface="ＭＳ ゴシック"/>
            </a:rPr>
            <a:pPr algn="r"/>
            <a:t>【4.45】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1400753-5BBD-4A34-A4BD-DD1FAD863529}" type="TxLink">
            <a:rPr kumimoji="1" lang="en-US" altLang="en-US" sz="900" b="0" i="0" u="none" strike="noStrike">
              <a:solidFill>
                <a:srgbClr val="000000"/>
              </a:solidFill>
              <a:latin typeface="ＭＳ ゴシック"/>
              <a:ea typeface="ＭＳ ゴシック"/>
            </a:rPr>
            <a:pPr algn="r"/>
            <a:t>【57.41】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22C7805-F34A-4A16-88B9-259890042579}" type="TxLink">
            <a:rPr kumimoji="1" lang="en-US" altLang="en-US" sz="900" b="0" i="0" u="none" strike="noStrike">
              <a:solidFill>
                <a:srgbClr val="000000"/>
              </a:solidFill>
              <a:latin typeface="ＭＳ ゴシック"/>
              <a:ea typeface="ＭＳ ゴシック"/>
            </a:rPr>
            <a:pPr algn="r"/>
            <a:t>【763.62】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DD52B08-049D-4F3F-9C7B-3895AB23BAD5}" type="TxLink">
            <a:rPr kumimoji="1" lang="en-US" altLang="en-US" sz="900" b="0" i="0" u="none" strike="noStrike">
              <a:solidFill>
                <a:srgbClr val="000000"/>
              </a:solidFill>
              <a:latin typeface="ＭＳ ゴシック"/>
              <a:ea typeface="ＭＳ ゴシック"/>
            </a:rPr>
            <a:pPr algn="r"/>
            <a:t>【94.73】</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1052"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5CAA96B-1D78-4CBF-9F2F-4CB289311451}" type="TxLink">
            <a:rPr kumimoji="1" lang="en-US" altLang="en-US" sz="900" b="0" i="0" u="none" strike="noStrike">
              <a:solidFill>
                <a:srgbClr val="000000"/>
              </a:solidFill>
              <a:latin typeface="ＭＳ ゴシック"/>
              <a:ea typeface="ＭＳ ゴシック"/>
            </a:rPr>
            <a:pPr algn="r"/>
            <a:t>【60.01】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5039F6-8C6B-47BA-AD52-30D7266FDE90}" type="TxLink">
            <a:rPr kumimoji="1" lang="en-US" altLang="en-US" sz="900" b="0" i="0" u="none" strike="noStrike">
              <a:solidFill>
                <a:srgbClr val="000000"/>
              </a:solidFill>
              <a:latin typeface="ＭＳ ゴシック"/>
              <a:ea typeface="ＭＳ ゴシック"/>
            </a:rPr>
            <a:pPr algn="r"/>
            <a:t>【139.70】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010D295-24A3-4C3D-BD9A-E1301BC05C53}" type="TxLink">
            <a:rPr kumimoji="1" lang="en-US" altLang="en-US" sz="900" b="0" i="0" u="none" strike="noStrike">
              <a:solidFill>
                <a:srgbClr val="000000"/>
              </a:solidFill>
              <a:latin typeface="ＭＳ ゴシック"/>
              <a:ea typeface="ＭＳ ゴシック"/>
            </a:rPr>
            <a:pPr algn="r"/>
            <a:t>【98.53】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E719AD0-3BFB-404E-BF6E-B64BB3D72904}" type="TxLink">
            <a:rPr kumimoji="1" lang="en-US" altLang="en-US" sz="900" b="0" i="0" u="none" strike="noStrike">
              <a:solidFill>
                <a:srgbClr val="000000"/>
              </a:solidFill>
              <a:latin typeface="ＭＳ ゴシック"/>
              <a:ea typeface="ＭＳ ゴシック"/>
            </a:rPr>
            <a:pPr algn="r"/>
            <a:t>【36.85】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B4B7D35-4287-4A8F-BD84-AC12A074069A}" type="TxLink">
            <a:rPr kumimoji="1" lang="en-US" altLang="en-US" sz="900" b="0" i="0" u="none" strike="noStrike">
              <a:solidFill>
                <a:srgbClr val="000000"/>
              </a:solidFill>
              <a:latin typeface="ＭＳ ゴシック"/>
              <a:ea typeface="ＭＳ ゴシック"/>
            </a:rPr>
            <a:pPr algn="r"/>
            <a:t>【4.56】</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CAC7F95-19C4-4068-B3EE-948FD252D009}"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topLeftCell="AG7"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大阪府　守口市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2</v>
      </c>
      <c r="C7" s="41"/>
      <c r="D7" s="41"/>
      <c r="E7" s="41"/>
      <c r="F7" s="41"/>
      <c r="G7" s="41"/>
      <c r="H7" s="41"/>
      <c r="I7" s="41" t="s">
        <v>4</v>
      </c>
      <c r="J7" s="41"/>
      <c r="K7" s="41"/>
      <c r="L7" s="41"/>
      <c r="M7" s="41"/>
      <c r="N7" s="41"/>
      <c r="O7" s="41"/>
      <c r="P7" s="41" t="s">
        <v>1</v>
      </c>
      <c r="Q7" s="41"/>
      <c r="R7" s="41"/>
      <c r="S7" s="41"/>
      <c r="T7" s="41"/>
      <c r="U7" s="41"/>
      <c r="V7" s="41"/>
      <c r="W7" s="41" t="s">
        <v>3</v>
      </c>
      <c r="X7" s="41"/>
      <c r="Y7" s="41"/>
      <c r="Z7" s="41"/>
      <c r="AA7" s="41"/>
      <c r="AB7" s="41"/>
      <c r="AC7" s="41"/>
      <c r="AD7" s="3"/>
      <c r="AE7" s="3"/>
      <c r="AF7" s="3"/>
      <c r="AG7" s="3"/>
      <c r="AH7" s="3"/>
      <c r="AI7" s="3"/>
      <c r="AJ7" s="3"/>
      <c r="AK7" s="3"/>
      <c r="AL7" s="41" t="s">
        <v>5</v>
      </c>
      <c r="AM7" s="41"/>
      <c r="AN7" s="41"/>
      <c r="AO7" s="41"/>
      <c r="AP7" s="41"/>
      <c r="AQ7" s="41"/>
      <c r="AR7" s="41"/>
      <c r="AS7" s="41"/>
      <c r="AT7" s="41" t="s">
        <v>10</v>
      </c>
      <c r="AU7" s="41"/>
      <c r="AV7" s="41"/>
      <c r="AW7" s="41"/>
      <c r="AX7" s="41"/>
      <c r="AY7" s="41"/>
      <c r="AZ7" s="41"/>
      <c r="BA7" s="41"/>
      <c r="BB7" s="41" t="s">
        <v>7</v>
      </c>
      <c r="BC7" s="41"/>
      <c r="BD7" s="41"/>
      <c r="BE7" s="41"/>
      <c r="BF7" s="41"/>
      <c r="BG7" s="41"/>
      <c r="BH7" s="41"/>
      <c r="BI7" s="41"/>
      <c r="BJ7" s="3"/>
      <c r="BK7" s="3"/>
      <c r="BL7" s="13" t="s">
        <v>13</v>
      </c>
      <c r="BM7" s="14"/>
      <c r="BN7" s="14"/>
      <c r="BO7" s="14"/>
      <c r="BP7" s="14"/>
      <c r="BQ7" s="14"/>
      <c r="BR7" s="14"/>
      <c r="BS7" s="14"/>
      <c r="BT7" s="14"/>
      <c r="BU7" s="14"/>
      <c r="BV7" s="14"/>
      <c r="BW7" s="14"/>
      <c r="BX7" s="14"/>
      <c r="BY7" s="21"/>
    </row>
    <row r="8" spans="1:78" ht="18.75" customHeight="1">
      <c r="A8" s="2"/>
      <c r="B8" s="42" t="str">
        <f>データ!I6</f>
        <v>法適用</v>
      </c>
      <c r="C8" s="42"/>
      <c r="D8" s="42"/>
      <c r="E8" s="42"/>
      <c r="F8" s="42"/>
      <c r="G8" s="42"/>
      <c r="H8" s="42"/>
      <c r="I8" s="42" t="str">
        <f>データ!J6</f>
        <v>下水道事業</v>
      </c>
      <c r="J8" s="42"/>
      <c r="K8" s="42"/>
      <c r="L8" s="42"/>
      <c r="M8" s="42"/>
      <c r="N8" s="42"/>
      <c r="O8" s="42"/>
      <c r="P8" s="42" t="str">
        <f>データ!K6</f>
        <v>公共下水道</v>
      </c>
      <c r="Q8" s="42"/>
      <c r="R8" s="42"/>
      <c r="S8" s="42"/>
      <c r="T8" s="42"/>
      <c r="U8" s="42"/>
      <c r="V8" s="42"/>
      <c r="W8" s="42" t="str">
        <f>データ!L6</f>
        <v>Aa</v>
      </c>
      <c r="X8" s="42"/>
      <c r="Y8" s="42"/>
      <c r="Z8" s="42"/>
      <c r="AA8" s="42"/>
      <c r="AB8" s="42"/>
      <c r="AC8" s="42"/>
      <c r="AD8" s="3"/>
      <c r="AE8" s="3"/>
      <c r="AF8" s="3"/>
      <c r="AG8" s="3"/>
      <c r="AH8" s="3"/>
      <c r="AI8" s="3"/>
      <c r="AJ8" s="3"/>
      <c r="AK8" s="3"/>
      <c r="AL8" s="43">
        <f>データ!R6</f>
        <v>144615</v>
      </c>
      <c r="AM8" s="43"/>
      <c r="AN8" s="43"/>
      <c r="AO8" s="43"/>
      <c r="AP8" s="43"/>
      <c r="AQ8" s="43"/>
      <c r="AR8" s="43"/>
      <c r="AS8" s="43"/>
      <c r="AT8" s="44">
        <f>データ!S6</f>
        <v>12.71</v>
      </c>
      <c r="AU8" s="44"/>
      <c r="AV8" s="44"/>
      <c r="AW8" s="44"/>
      <c r="AX8" s="44"/>
      <c r="AY8" s="44"/>
      <c r="AZ8" s="44"/>
      <c r="BA8" s="44"/>
      <c r="BB8" s="44">
        <f>データ!T6</f>
        <v>11378.05</v>
      </c>
      <c r="BC8" s="44"/>
      <c r="BD8" s="44"/>
      <c r="BE8" s="44"/>
      <c r="BF8" s="44"/>
      <c r="BG8" s="44"/>
      <c r="BH8" s="44"/>
      <c r="BI8" s="44"/>
      <c r="BJ8" s="3"/>
      <c r="BK8" s="3"/>
      <c r="BL8" s="45" t="s">
        <v>15</v>
      </c>
      <c r="BM8" s="46"/>
      <c r="BN8" s="15" t="s">
        <v>18</v>
      </c>
      <c r="BO8" s="18"/>
      <c r="BP8" s="18"/>
      <c r="BQ8" s="18"/>
      <c r="BR8" s="18"/>
      <c r="BS8" s="18"/>
      <c r="BT8" s="18"/>
      <c r="BU8" s="18"/>
      <c r="BV8" s="18"/>
      <c r="BW8" s="18"/>
      <c r="BX8" s="18"/>
      <c r="BY8" s="22"/>
    </row>
    <row r="9" spans="1:78" ht="18.75" customHeight="1">
      <c r="A9" s="2"/>
      <c r="B9" s="41" t="s">
        <v>19</v>
      </c>
      <c r="C9" s="41"/>
      <c r="D9" s="41"/>
      <c r="E9" s="41"/>
      <c r="F9" s="41"/>
      <c r="G9" s="41"/>
      <c r="H9" s="41"/>
      <c r="I9" s="41" t="s">
        <v>21</v>
      </c>
      <c r="J9" s="41"/>
      <c r="K9" s="41"/>
      <c r="L9" s="41"/>
      <c r="M9" s="41"/>
      <c r="N9" s="41"/>
      <c r="O9" s="41"/>
      <c r="P9" s="41" t="s">
        <v>23</v>
      </c>
      <c r="Q9" s="41"/>
      <c r="R9" s="41"/>
      <c r="S9" s="41"/>
      <c r="T9" s="41"/>
      <c r="U9" s="41"/>
      <c r="V9" s="41"/>
      <c r="W9" s="41" t="s">
        <v>24</v>
      </c>
      <c r="X9" s="41"/>
      <c r="Y9" s="41"/>
      <c r="Z9" s="41"/>
      <c r="AA9" s="41"/>
      <c r="AB9" s="41"/>
      <c r="AC9" s="41"/>
      <c r="AD9" s="41" t="s">
        <v>25</v>
      </c>
      <c r="AE9" s="41"/>
      <c r="AF9" s="41"/>
      <c r="AG9" s="41"/>
      <c r="AH9" s="41"/>
      <c r="AI9" s="41"/>
      <c r="AJ9" s="41"/>
      <c r="AK9" s="3"/>
      <c r="AL9" s="41" t="s">
        <v>28</v>
      </c>
      <c r="AM9" s="41"/>
      <c r="AN9" s="41"/>
      <c r="AO9" s="41"/>
      <c r="AP9" s="41"/>
      <c r="AQ9" s="41"/>
      <c r="AR9" s="41"/>
      <c r="AS9" s="41"/>
      <c r="AT9" s="41" t="s">
        <v>32</v>
      </c>
      <c r="AU9" s="41"/>
      <c r="AV9" s="41"/>
      <c r="AW9" s="41"/>
      <c r="AX9" s="41"/>
      <c r="AY9" s="41"/>
      <c r="AZ9" s="41"/>
      <c r="BA9" s="41"/>
      <c r="BB9" s="41" t="s">
        <v>35</v>
      </c>
      <c r="BC9" s="41"/>
      <c r="BD9" s="41"/>
      <c r="BE9" s="41"/>
      <c r="BF9" s="41"/>
      <c r="BG9" s="41"/>
      <c r="BH9" s="41"/>
      <c r="BI9" s="41"/>
      <c r="BJ9" s="3"/>
      <c r="BK9" s="3"/>
      <c r="BL9" s="47" t="s">
        <v>38</v>
      </c>
      <c r="BM9" s="48"/>
      <c r="BN9" s="16" t="s">
        <v>9</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f>データ!N6</f>
        <v>59.52</v>
      </c>
      <c r="J10" s="44"/>
      <c r="K10" s="44"/>
      <c r="L10" s="44"/>
      <c r="M10" s="44"/>
      <c r="N10" s="44"/>
      <c r="O10" s="44"/>
      <c r="P10" s="44">
        <f>データ!O6</f>
        <v>99.99</v>
      </c>
      <c r="Q10" s="44"/>
      <c r="R10" s="44"/>
      <c r="S10" s="44"/>
      <c r="T10" s="44"/>
      <c r="U10" s="44"/>
      <c r="V10" s="44"/>
      <c r="W10" s="44">
        <f>データ!P6</f>
        <v>59.46</v>
      </c>
      <c r="X10" s="44"/>
      <c r="Y10" s="44"/>
      <c r="Z10" s="44"/>
      <c r="AA10" s="44"/>
      <c r="AB10" s="44"/>
      <c r="AC10" s="44"/>
      <c r="AD10" s="43">
        <f>データ!Q6</f>
        <v>2018</v>
      </c>
      <c r="AE10" s="43"/>
      <c r="AF10" s="43"/>
      <c r="AG10" s="43"/>
      <c r="AH10" s="43"/>
      <c r="AI10" s="43"/>
      <c r="AJ10" s="43"/>
      <c r="AK10" s="2"/>
      <c r="AL10" s="43">
        <f>データ!U6</f>
        <v>144317</v>
      </c>
      <c r="AM10" s="43"/>
      <c r="AN10" s="43"/>
      <c r="AO10" s="43"/>
      <c r="AP10" s="43"/>
      <c r="AQ10" s="43"/>
      <c r="AR10" s="43"/>
      <c r="AS10" s="43"/>
      <c r="AT10" s="44">
        <f>データ!V6</f>
        <v>11.45</v>
      </c>
      <c r="AU10" s="44"/>
      <c r="AV10" s="44"/>
      <c r="AW10" s="44"/>
      <c r="AX10" s="44"/>
      <c r="AY10" s="44"/>
      <c r="AZ10" s="44"/>
      <c r="BA10" s="44"/>
      <c r="BB10" s="44">
        <f>データ!W6</f>
        <v>12604.1</v>
      </c>
      <c r="BC10" s="44"/>
      <c r="BD10" s="44"/>
      <c r="BE10" s="44"/>
      <c r="BF10" s="44"/>
      <c r="BG10" s="44"/>
      <c r="BH10" s="44"/>
      <c r="BI10" s="44"/>
      <c r="BJ10" s="2"/>
      <c r="BK10" s="2"/>
      <c r="BL10" s="49" t="s">
        <v>12</v>
      </c>
      <c r="BM10" s="50"/>
      <c r="BN10" s="17" t="s">
        <v>39</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22</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43</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106</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27</v>
      </c>
      <c r="D34" s="66"/>
      <c r="E34" s="66"/>
      <c r="F34" s="66"/>
      <c r="G34" s="66"/>
      <c r="H34" s="66"/>
      <c r="I34" s="66"/>
      <c r="J34" s="66"/>
      <c r="K34" s="66"/>
      <c r="L34" s="66"/>
      <c r="M34" s="66"/>
      <c r="N34" s="66"/>
      <c r="O34" s="66"/>
      <c r="P34" s="66"/>
      <c r="Q34" s="10"/>
      <c r="R34" s="66" t="s">
        <v>46</v>
      </c>
      <c r="S34" s="66"/>
      <c r="T34" s="66"/>
      <c r="U34" s="66"/>
      <c r="V34" s="66"/>
      <c r="W34" s="66"/>
      <c r="X34" s="66"/>
      <c r="Y34" s="66"/>
      <c r="Z34" s="66"/>
      <c r="AA34" s="66"/>
      <c r="AB34" s="66"/>
      <c r="AC34" s="66"/>
      <c r="AD34" s="66"/>
      <c r="AE34" s="66"/>
      <c r="AF34" s="10"/>
      <c r="AG34" s="66" t="s">
        <v>47</v>
      </c>
      <c r="AH34" s="66"/>
      <c r="AI34" s="66"/>
      <c r="AJ34" s="66"/>
      <c r="AK34" s="66"/>
      <c r="AL34" s="66"/>
      <c r="AM34" s="66"/>
      <c r="AN34" s="66"/>
      <c r="AO34" s="66"/>
      <c r="AP34" s="66"/>
      <c r="AQ34" s="66"/>
      <c r="AR34" s="66"/>
      <c r="AS34" s="66"/>
      <c r="AT34" s="66"/>
      <c r="AU34" s="10"/>
      <c r="AV34" s="66" t="s">
        <v>48</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0"/>
      <c r="BM44" s="71"/>
      <c r="BN44" s="71"/>
      <c r="BO44" s="71"/>
      <c r="BP44" s="71"/>
      <c r="BQ44" s="71"/>
      <c r="BR44" s="71"/>
      <c r="BS44" s="71"/>
      <c r="BT44" s="71"/>
      <c r="BU44" s="71"/>
      <c r="BV44" s="71"/>
      <c r="BW44" s="71"/>
      <c r="BX44" s="71"/>
      <c r="BY44" s="71"/>
      <c r="BZ44" s="72"/>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26</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67" t="s">
        <v>108</v>
      </c>
      <c r="BM47" s="68"/>
      <c r="BN47" s="68"/>
      <c r="BO47" s="68"/>
      <c r="BP47" s="68"/>
      <c r="BQ47" s="68"/>
      <c r="BR47" s="68"/>
      <c r="BS47" s="68"/>
      <c r="BT47" s="68"/>
      <c r="BU47" s="68"/>
      <c r="BV47" s="68"/>
      <c r="BW47" s="68"/>
      <c r="BX47" s="68"/>
      <c r="BY47" s="68"/>
      <c r="BZ47" s="6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67"/>
      <c r="BM48" s="68"/>
      <c r="BN48" s="68"/>
      <c r="BO48" s="68"/>
      <c r="BP48" s="68"/>
      <c r="BQ48" s="68"/>
      <c r="BR48" s="68"/>
      <c r="BS48" s="68"/>
      <c r="BT48" s="68"/>
      <c r="BU48" s="68"/>
      <c r="BV48" s="68"/>
      <c r="BW48" s="68"/>
      <c r="BX48" s="68"/>
      <c r="BY48" s="68"/>
      <c r="BZ48" s="6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67"/>
      <c r="BM49" s="68"/>
      <c r="BN49" s="68"/>
      <c r="BO49" s="68"/>
      <c r="BP49" s="68"/>
      <c r="BQ49" s="68"/>
      <c r="BR49" s="68"/>
      <c r="BS49" s="68"/>
      <c r="BT49" s="68"/>
      <c r="BU49" s="68"/>
      <c r="BV49" s="68"/>
      <c r="BW49" s="68"/>
      <c r="BX49" s="68"/>
      <c r="BY49" s="68"/>
      <c r="BZ49" s="6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67"/>
      <c r="BM50" s="68"/>
      <c r="BN50" s="68"/>
      <c r="BO50" s="68"/>
      <c r="BP50" s="68"/>
      <c r="BQ50" s="68"/>
      <c r="BR50" s="68"/>
      <c r="BS50" s="68"/>
      <c r="BT50" s="68"/>
      <c r="BU50" s="68"/>
      <c r="BV50" s="68"/>
      <c r="BW50" s="68"/>
      <c r="BX50" s="68"/>
      <c r="BY50" s="68"/>
      <c r="BZ50" s="6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67"/>
      <c r="BM51" s="68"/>
      <c r="BN51" s="68"/>
      <c r="BO51" s="68"/>
      <c r="BP51" s="68"/>
      <c r="BQ51" s="68"/>
      <c r="BR51" s="68"/>
      <c r="BS51" s="68"/>
      <c r="BT51" s="68"/>
      <c r="BU51" s="68"/>
      <c r="BV51" s="68"/>
      <c r="BW51" s="68"/>
      <c r="BX51" s="68"/>
      <c r="BY51" s="68"/>
      <c r="BZ51" s="6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67"/>
      <c r="BM52" s="68"/>
      <c r="BN52" s="68"/>
      <c r="BO52" s="68"/>
      <c r="BP52" s="68"/>
      <c r="BQ52" s="68"/>
      <c r="BR52" s="68"/>
      <c r="BS52" s="68"/>
      <c r="BT52" s="68"/>
      <c r="BU52" s="68"/>
      <c r="BV52" s="68"/>
      <c r="BW52" s="68"/>
      <c r="BX52" s="68"/>
      <c r="BY52" s="68"/>
      <c r="BZ52" s="6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67"/>
      <c r="BM53" s="68"/>
      <c r="BN53" s="68"/>
      <c r="BO53" s="68"/>
      <c r="BP53" s="68"/>
      <c r="BQ53" s="68"/>
      <c r="BR53" s="68"/>
      <c r="BS53" s="68"/>
      <c r="BT53" s="68"/>
      <c r="BU53" s="68"/>
      <c r="BV53" s="68"/>
      <c r="BW53" s="68"/>
      <c r="BX53" s="68"/>
      <c r="BY53" s="68"/>
      <c r="BZ53" s="6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67"/>
      <c r="BM54" s="68"/>
      <c r="BN54" s="68"/>
      <c r="BO54" s="68"/>
      <c r="BP54" s="68"/>
      <c r="BQ54" s="68"/>
      <c r="BR54" s="68"/>
      <c r="BS54" s="68"/>
      <c r="BT54" s="68"/>
      <c r="BU54" s="68"/>
      <c r="BV54" s="68"/>
      <c r="BW54" s="68"/>
      <c r="BX54" s="68"/>
      <c r="BY54" s="68"/>
      <c r="BZ54" s="6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67"/>
      <c r="BM55" s="68"/>
      <c r="BN55" s="68"/>
      <c r="BO55" s="68"/>
      <c r="BP55" s="68"/>
      <c r="BQ55" s="68"/>
      <c r="BR55" s="68"/>
      <c r="BS55" s="68"/>
      <c r="BT55" s="68"/>
      <c r="BU55" s="68"/>
      <c r="BV55" s="68"/>
      <c r="BW55" s="68"/>
      <c r="BX55" s="68"/>
      <c r="BY55" s="68"/>
      <c r="BZ55" s="69"/>
    </row>
    <row r="56" spans="1:78" ht="13.5" customHeight="1">
      <c r="A56" s="2"/>
      <c r="B56" s="4"/>
      <c r="C56" s="66" t="s">
        <v>52</v>
      </c>
      <c r="D56" s="66"/>
      <c r="E56" s="66"/>
      <c r="F56" s="66"/>
      <c r="G56" s="66"/>
      <c r="H56" s="66"/>
      <c r="I56" s="66"/>
      <c r="J56" s="66"/>
      <c r="K56" s="66"/>
      <c r="L56" s="66"/>
      <c r="M56" s="66"/>
      <c r="N56" s="66"/>
      <c r="O56" s="66"/>
      <c r="P56" s="66"/>
      <c r="Q56" s="10"/>
      <c r="R56" s="66" t="s">
        <v>16</v>
      </c>
      <c r="S56" s="66"/>
      <c r="T56" s="66"/>
      <c r="U56" s="66"/>
      <c r="V56" s="66"/>
      <c r="W56" s="66"/>
      <c r="X56" s="66"/>
      <c r="Y56" s="66"/>
      <c r="Z56" s="66"/>
      <c r="AA56" s="66"/>
      <c r="AB56" s="66"/>
      <c r="AC56" s="66"/>
      <c r="AD56" s="66"/>
      <c r="AE56" s="66"/>
      <c r="AF56" s="10"/>
      <c r="AG56" s="66" t="s">
        <v>53</v>
      </c>
      <c r="AH56" s="66"/>
      <c r="AI56" s="66"/>
      <c r="AJ56" s="66"/>
      <c r="AK56" s="66"/>
      <c r="AL56" s="66"/>
      <c r="AM56" s="66"/>
      <c r="AN56" s="66"/>
      <c r="AO56" s="66"/>
      <c r="AP56" s="66"/>
      <c r="AQ56" s="66"/>
      <c r="AR56" s="66"/>
      <c r="AS56" s="66"/>
      <c r="AT56" s="66"/>
      <c r="AU56" s="10"/>
      <c r="AV56" s="66" t="s">
        <v>55</v>
      </c>
      <c r="AW56" s="66"/>
      <c r="AX56" s="66"/>
      <c r="AY56" s="66"/>
      <c r="AZ56" s="66"/>
      <c r="BA56" s="66"/>
      <c r="BB56" s="66"/>
      <c r="BC56" s="66"/>
      <c r="BD56" s="66"/>
      <c r="BE56" s="66"/>
      <c r="BF56" s="66"/>
      <c r="BG56" s="66"/>
      <c r="BH56" s="66"/>
      <c r="BI56" s="66"/>
      <c r="BJ56" s="11"/>
      <c r="BK56" s="2"/>
      <c r="BL56" s="67"/>
      <c r="BM56" s="68"/>
      <c r="BN56" s="68"/>
      <c r="BO56" s="68"/>
      <c r="BP56" s="68"/>
      <c r="BQ56" s="68"/>
      <c r="BR56" s="68"/>
      <c r="BS56" s="68"/>
      <c r="BT56" s="68"/>
      <c r="BU56" s="68"/>
      <c r="BV56" s="68"/>
      <c r="BW56" s="68"/>
      <c r="BX56" s="68"/>
      <c r="BY56" s="68"/>
      <c r="BZ56" s="69"/>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67"/>
      <c r="BM57" s="68"/>
      <c r="BN57" s="68"/>
      <c r="BO57" s="68"/>
      <c r="BP57" s="68"/>
      <c r="BQ57" s="68"/>
      <c r="BR57" s="68"/>
      <c r="BS57" s="68"/>
      <c r="BT57" s="68"/>
      <c r="BU57" s="68"/>
      <c r="BV57" s="68"/>
      <c r="BW57" s="68"/>
      <c r="BX57" s="68"/>
      <c r="BY57" s="68"/>
      <c r="BZ57" s="6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67"/>
      <c r="BM58" s="68"/>
      <c r="BN58" s="68"/>
      <c r="BO58" s="68"/>
      <c r="BP58" s="68"/>
      <c r="BQ58" s="68"/>
      <c r="BR58" s="68"/>
      <c r="BS58" s="68"/>
      <c r="BT58" s="68"/>
      <c r="BU58" s="68"/>
      <c r="BV58" s="68"/>
      <c r="BW58" s="68"/>
      <c r="BX58" s="68"/>
      <c r="BY58" s="68"/>
      <c r="BZ58" s="6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67"/>
      <c r="BM59" s="68"/>
      <c r="BN59" s="68"/>
      <c r="BO59" s="68"/>
      <c r="BP59" s="68"/>
      <c r="BQ59" s="68"/>
      <c r="BR59" s="68"/>
      <c r="BS59" s="68"/>
      <c r="BT59" s="68"/>
      <c r="BU59" s="68"/>
      <c r="BV59" s="68"/>
      <c r="BW59" s="68"/>
      <c r="BX59" s="68"/>
      <c r="BY59" s="68"/>
      <c r="BZ59" s="69"/>
    </row>
    <row r="60" spans="1:78" ht="13.5" customHeight="1">
      <c r="A60" s="2"/>
      <c r="B60" s="57" t="s">
        <v>50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67"/>
      <c r="BM62" s="68"/>
      <c r="BN62" s="68"/>
      <c r="BO62" s="68"/>
      <c r="BP62" s="68"/>
      <c r="BQ62" s="68"/>
      <c r="BR62" s="68"/>
      <c r="BS62" s="68"/>
      <c r="BT62" s="68"/>
      <c r="BU62" s="68"/>
      <c r="BV62" s="68"/>
      <c r="BW62" s="68"/>
      <c r="BX62" s="68"/>
      <c r="BY62" s="68"/>
      <c r="BZ62" s="6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0"/>
      <c r="BM63" s="71"/>
      <c r="BN63" s="71"/>
      <c r="BO63" s="71"/>
      <c r="BP63" s="71"/>
      <c r="BQ63" s="71"/>
      <c r="BR63" s="71"/>
      <c r="BS63" s="71"/>
      <c r="BT63" s="71"/>
      <c r="BU63" s="71"/>
      <c r="BV63" s="71"/>
      <c r="BW63" s="71"/>
      <c r="BX63" s="71"/>
      <c r="BY63" s="71"/>
      <c r="BZ63" s="72"/>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51</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67" t="s">
        <v>107</v>
      </c>
      <c r="BM66" s="68"/>
      <c r="BN66" s="68"/>
      <c r="BO66" s="68"/>
      <c r="BP66" s="68"/>
      <c r="BQ66" s="68"/>
      <c r="BR66" s="68"/>
      <c r="BS66" s="68"/>
      <c r="BT66" s="68"/>
      <c r="BU66" s="68"/>
      <c r="BV66" s="68"/>
      <c r="BW66" s="68"/>
      <c r="BX66" s="68"/>
      <c r="BY66" s="68"/>
      <c r="BZ66" s="6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67"/>
      <c r="BM67" s="68"/>
      <c r="BN67" s="68"/>
      <c r="BO67" s="68"/>
      <c r="BP67" s="68"/>
      <c r="BQ67" s="68"/>
      <c r="BR67" s="68"/>
      <c r="BS67" s="68"/>
      <c r="BT67" s="68"/>
      <c r="BU67" s="68"/>
      <c r="BV67" s="68"/>
      <c r="BW67" s="68"/>
      <c r="BX67" s="68"/>
      <c r="BY67" s="68"/>
      <c r="BZ67" s="6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67"/>
      <c r="BM68" s="68"/>
      <c r="BN68" s="68"/>
      <c r="BO68" s="68"/>
      <c r="BP68" s="68"/>
      <c r="BQ68" s="68"/>
      <c r="BR68" s="68"/>
      <c r="BS68" s="68"/>
      <c r="BT68" s="68"/>
      <c r="BU68" s="68"/>
      <c r="BV68" s="68"/>
      <c r="BW68" s="68"/>
      <c r="BX68" s="68"/>
      <c r="BY68" s="68"/>
      <c r="BZ68" s="6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67"/>
      <c r="BM69" s="68"/>
      <c r="BN69" s="68"/>
      <c r="BO69" s="68"/>
      <c r="BP69" s="68"/>
      <c r="BQ69" s="68"/>
      <c r="BR69" s="68"/>
      <c r="BS69" s="68"/>
      <c r="BT69" s="68"/>
      <c r="BU69" s="68"/>
      <c r="BV69" s="68"/>
      <c r="BW69" s="68"/>
      <c r="BX69" s="68"/>
      <c r="BY69" s="68"/>
      <c r="BZ69" s="6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67"/>
      <c r="BM70" s="68"/>
      <c r="BN70" s="68"/>
      <c r="BO70" s="68"/>
      <c r="BP70" s="68"/>
      <c r="BQ70" s="68"/>
      <c r="BR70" s="68"/>
      <c r="BS70" s="68"/>
      <c r="BT70" s="68"/>
      <c r="BU70" s="68"/>
      <c r="BV70" s="68"/>
      <c r="BW70" s="68"/>
      <c r="BX70" s="68"/>
      <c r="BY70" s="68"/>
      <c r="BZ70" s="6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67"/>
      <c r="BM71" s="68"/>
      <c r="BN71" s="68"/>
      <c r="BO71" s="68"/>
      <c r="BP71" s="68"/>
      <c r="BQ71" s="68"/>
      <c r="BR71" s="68"/>
      <c r="BS71" s="68"/>
      <c r="BT71" s="68"/>
      <c r="BU71" s="68"/>
      <c r="BV71" s="68"/>
      <c r="BW71" s="68"/>
      <c r="BX71" s="68"/>
      <c r="BY71" s="68"/>
      <c r="BZ71" s="6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67"/>
      <c r="BM72" s="68"/>
      <c r="BN72" s="68"/>
      <c r="BO72" s="68"/>
      <c r="BP72" s="68"/>
      <c r="BQ72" s="68"/>
      <c r="BR72" s="68"/>
      <c r="BS72" s="68"/>
      <c r="BT72" s="68"/>
      <c r="BU72" s="68"/>
      <c r="BV72" s="68"/>
      <c r="BW72" s="68"/>
      <c r="BX72" s="68"/>
      <c r="BY72" s="68"/>
      <c r="BZ72" s="6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67"/>
      <c r="BM73" s="68"/>
      <c r="BN73" s="68"/>
      <c r="BO73" s="68"/>
      <c r="BP73" s="68"/>
      <c r="BQ73" s="68"/>
      <c r="BR73" s="68"/>
      <c r="BS73" s="68"/>
      <c r="BT73" s="68"/>
      <c r="BU73" s="68"/>
      <c r="BV73" s="68"/>
      <c r="BW73" s="68"/>
      <c r="BX73" s="68"/>
      <c r="BY73" s="68"/>
      <c r="BZ73" s="6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67"/>
      <c r="BM74" s="68"/>
      <c r="BN74" s="68"/>
      <c r="BO74" s="68"/>
      <c r="BP74" s="68"/>
      <c r="BQ74" s="68"/>
      <c r="BR74" s="68"/>
      <c r="BS74" s="68"/>
      <c r="BT74" s="68"/>
      <c r="BU74" s="68"/>
      <c r="BV74" s="68"/>
      <c r="BW74" s="68"/>
      <c r="BX74" s="68"/>
      <c r="BY74" s="68"/>
      <c r="BZ74" s="6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67"/>
      <c r="BM75" s="68"/>
      <c r="BN75" s="68"/>
      <c r="BO75" s="68"/>
      <c r="BP75" s="68"/>
      <c r="BQ75" s="68"/>
      <c r="BR75" s="68"/>
      <c r="BS75" s="68"/>
      <c r="BT75" s="68"/>
      <c r="BU75" s="68"/>
      <c r="BV75" s="68"/>
      <c r="BW75" s="68"/>
      <c r="BX75" s="68"/>
      <c r="BY75" s="68"/>
      <c r="BZ75" s="6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67"/>
      <c r="BM76" s="68"/>
      <c r="BN76" s="68"/>
      <c r="BO76" s="68"/>
      <c r="BP76" s="68"/>
      <c r="BQ76" s="68"/>
      <c r="BR76" s="68"/>
      <c r="BS76" s="68"/>
      <c r="BT76" s="68"/>
      <c r="BU76" s="68"/>
      <c r="BV76" s="68"/>
      <c r="BW76" s="68"/>
      <c r="BX76" s="68"/>
      <c r="BY76" s="68"/>
      <c r="BZ76" s="6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67"/>
      <c r="BM77" s="68"/>
      <c r="BN77" s="68"/>
      <c r="BO77" s="68"/>
      <c r="BP77" s="68"/>
      <c r="BQ77" s="68"/>
      <c r="BR77" s="68"/>
      <c r="BS77" s="68"/>
      <c r="BT77" s="68"/>
      <c r="BU77" s="68"/>
      <c r="BV77" s="68"/>
      <c r="BW77" s="68"/>
      <c r="BX77" s="68"/>
      <c r="BY77" s="68"/>
      <c r="BZ77" s="6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67"/>
      <c r="BM78" s="68"/>
      <c r="BN78" s="68"/>
      <c r="BO78" s="68"/>
      <c r="BP78" s="68"/>
      <c r="BQ78" s="68"/>
      <c r="BR78" s="68"/>
      <c r="BS78" s="68"/>
      <c r="BT78" s="68"/>
      <c r="BU78" s="68"/>
      <c r="BV78" s="68"/>
      <c r="BW78" s="68"/>
      <c r="BX78" s="68"/>
      <c r="BY78" s="68"/>
      <c r="BZ78" s="69"/>
    </row>
    <row r="79" spans="1:78" ht="13.5" customHeight="1">
      <c r="A79" s="2"/>
      <c r="B79" s="4"/>
      <c r="C79" s="66" t="s">
        <v>17</v>
      </c>
      <c r="D79" s="66"/>
      <c r="E79" s="66"/>
      <c r="F79" s="66"/>
      <c r="G79" s="66"/>
      <c r="H79" s="66"/>
      <c r="I79" s="66"/>
      <c r="J79" s="66"/>
      <c r="K79" s="66"/>
      <c r="L79" s="66"/>
      <c r="M79" s="66"/>
      <c r="N79" s="66"/>
      <c r="O79" s="66"/>
      <c r="P79" s="66"/>
      <c r="Q79" s="66"/>
      <c r="R79" s="66"/>
      <c r="S79" s="66"/>
      <c r="T79" s="66"/>
      <c r="U79" s="10"/>
      <c r="V79" s="10"/>
      <c r="W79" s="66" t="s">
        <v>56</v>
      </c>
      <c r="X79" s="66"/>
      <c r="Y79" s="66"/>
      <c r="Z79" s="66"/>
      <c r="AA79" s="66"/>
      <c r="AB79" s="66"/>
      <c r="AC79" s="66"/>
      <c r="AD79" s="66"/>
      <c r="AE79" s="66"/>
      <c r="AF79" s="66"/>
      <c r="AG79" s="66"/>
      <c r="AH79" s="66"/>
      <c r="AI79" s="66"/>
      <c r="AJ79" s="66"/>
      <c r="AK79" s="66"/>
      <c r="AL79" s="66"/>
      <c r="AM79" s="66"/>
      <c r="AN79" s="66"/>
      <c r="AO79" s="10"/>
      <c r="AP79" s="10"/>
      <c r="AQ79" s="66" t="s">
        <v>57</v>
      </c>
      <c r="AR79" s="66"/>
      <c r="AS79" s="66"/>
      <c r="AT79" s="66"/>
      <c r="AU79" s="66"/>
      <c r="AV79" s="66"/>
      <c r="AW79" s="66"/>
      <c r="AX79" s="66"/>
      <c r="AY79" s="66"/>
      <c r="AZ79" s="66"/>
      <c r="BA79" s="66"/>
      <c r="BB79" s="66"/>
      <c r="BC79" s="66"/>
      <c r="BD79" s="66"/>
      <c r="BE79" s="66"/>
      <c r="BF79" s="66"/>
      <c r="BG79" s="66"/>
      <c r="BH79" s="66"/>
      <c r="BI79" s="6"/>
      <c r="BJ79" s="11"/>
      <c r="BK79" s="2"/>
      <c r="BL79" s="67"/>
      <c r="BM79" s="68"/>
      <c r="BN79" s="68"/>
      <c r="BO79" s="68"/>
      <c r="BP79" s="68"/>
      <c r="BQ79" s="68"/>
      <c r="BR79" s="68"/>
      <c r="BS79" s="68"/>
      <c r="BT79" s="68"/>
      <c r="BU79" s="68"/>
      <c r="BV79" s="68"/>
      <c r="BW79" s="68"/>
      <c r="BX79" s="68"/>
      <c r="BY79" s="68"/>
      <c r="BZ79" s="69"/>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67"/>
      <c r="BM80" s="68"/>
      <c r="BN80" s="68"/>
      <c r="BO80" s="68"/>
      <c r="BP80" s="68"/>
      <c r="BQ80" s="68"/>
      <c r="BR80" s="68"/>
      <c r="BS80" s="68"/>
      <c r="BT80" s="68"/>
      <c r="BU80" s="68"/>
      <c r="BV80" s="68"/>
      <c r="BW80" s="68"/>
      <c r="BX80" s="68"/>
      <c r="BY80" s="68"/>
      <c r="BZ80" s="6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67"/>
      <c r="BM81" s="68"/>
      <c r="BN81" s="68"/>
      <c r="BO81" s="68"/>
      <c r="BP81" s="68"/>
      <c r="BQ81" s="68"/>
      <c r="BR81" s="68"/>
      <c r="BS81" s="68"/>
      <c r="BT81" s="68"/>
      <c r="BU81" s="68"/>
      <c r="BV81" s="68"/>
      <c r="BW81" s="68"/>
      <c r="BX81" s="68"/>
      <c r="BY81" s="68"/>
      <c r="BZ81" s="6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0"/>
      <c r="BM82" s="71"/>
      <c r="BN82" s="71"/>
      <c r="BO82" s="71"/>
      <c r="BP82" s="71"/>
      <c r="BQ82" s="71"/>
      <c r="BR82" s="71"/>
      <c r="BS82" s="71"/>
      <c r="BT82" s="71"/>
      <c r="BU82" s="71"/>
      <c r="BV82" s="71"/>
      <c r="BW82" s="71"/>
      <c r="BX82" s="71"/>
      <c r="BY82" s="71"/>
      <c r="BZ82" s="72"/>
    </row>
    <row r="83" spans="1:78">
      <c r="C83" s="2" t="s">
        <v>14</v>
      </c>
    </row>
    <row r="84" spans="1:78">
      <c r="C84" s="2" t="s">
        <v>58</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0"/>
  <sheetViews>
    <sheetView showGridLines="0" workbookViewId="0"/>
  </sheetViews>
  <sheetFormatPr defaultRowHeight="13.5"/>
  <cols>
    <col min="2" max="143" width="11.875" customWidth="1"/>
  </cols>
  <sheetData>
    <row r="1" spans="1:147">
      <c r="A1" t="s">
        <v>59</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7">
      <c r="A2" s="26" t="s">
        <v>61</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7">
      <c r="A3" s="26" t="s">
        <v>45</v>
      </c>
      <c r="B3" s="28" t="s">
        <v>62</v>
      </c>
      <c r="C3" s="28" t="s">
        <v>49</v>
      </c>
      <c r="D3" s="28" t="s">
        <v>20</v>
      </c>
      <c r="E3" s="28" t="s">
        <v>37</v>
      </c>
      <c r="F3" s="28" t="s">
        <v>63</v>
      </c>
      <c r="G3" s="28" t="s">
        <v>64</v>
      </c>
      <c r="H3" s="75" t="s">
        <v>8</v>
      </c>
      <c r="I3" s="76"/>
      <c r="J3" s="76"/>
      <c r="K3" s="76"/>
      <c r="L3" s="76"/>
      <c r="M3" s="76"/>
      <c r="N3" s="76"/>
      <c r="O3" s="76"/>
      <c r="P3" s="76"/>
      <c r="Q3" s="76"/>
      <c r="R3" s="76"/>
      <c r="S3" s="76"/>
      <c r="T3" s="76"/>
      <c r="U3" s="76"/>
      <c r="V3" s="76"/>
      <c r="W3" s="77"/>
      <c r="X3" s="73" t="s">
        <v>30</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50</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7">
      <c r="A4" s="26" t="s">
        <v>44</v>
      </c>
      <c r="B4" s="29"/>
      <c r="C4" s="29"/>
      <c r="D4" s="29"/>
      <c r="E4" s="29"/>
      <c r="F4" s="29"/>
      <c r="G4" s="29"/>
      <c r="H4" s="78"/>
      <c r="I4" s="79"/>
      <c r="J4" s="79"/>
      <c r="K4" s="79"/>
      <c r="L4" s="79"/>
      <c r="M4" s="79"/>
      <c r="N4" s="79"/>
      <c r="O4" s="79"/>
      <c r="P4" s="79"/>
      <c r="Q4" s="79"/>
      <c r="R4" s="79"/>
      <c r="S4" s="79"/>
      <c r="T4" s="79"/>
      <c r="U4" s="79"/>
      <c r="V4" s="79"/>
      <c r="W4" s="80"/>
      <c r="X4" s="74" t="s">
        <v>11</v>
      </c>
      <c r="Y4" s="74"/>
      <c r="Z4" s="74"/>
      <c r="AA4" s="74"/>
      <c r="AB4" s="74"/>
      <c r="AC4" s="74"/>
      <c r="AD4" s="74"/>
      <c r="AE4" s="74"/>
      <c r="AF4" s="74"/>
      <c r="AG4" s="74"/>
      <c r="AH4" s="74"/>
      <c r="AI4" s="74" t="s">
        <v>36</v>
      </c>
      <c r="AJ4" s="74"/>
      <c r="AK4" s="74"/>
      <c r="AL4" s="74"/>
      <c r="AM4" s="74"/>
      <c r="AN4" s="74"/>
      <c r="AO4" s="74"/>
      <c r="AP4" s="74"/>
      <c r="AQ4" s="74"/>
      <c r="AR4" s="74"/>
      <c r="AS4" s="74"/>
      <c r="AT4" s="74" t="s">
        <v>54</v>
      </c>
      <c r="AU4" s="74"/>
      <c r="AV4" s="74"/>
      <c r="AW4" s="74"/>
      <c r="AX4" s="74"/>
      <c r="AY4" s="74"/>
      <c r="AZ4" s="74"/>
      <c r="BA4" s="74"/>
      <c r="BB4" s="74"/>
      <c r="BC4" s="74"/>
      <c r="BD4" s="74"/>
      <c r="BE4" s="74" t="s">
        <v>65</v>
      </c>
      <c r="BF4" s="74"/>
      <c r="BG4" s="74"/>
      <c r="BH4" s="74"/>
      <c r="BI4" s="74"/>
      <c r="BJ4" s="74"/>
      <c r="BK4" s="74"/>
      <c r="BL4" s="74"/>
      <c r="BM4" s="74"/>
      <c r="BN4" s="74"/>
      <c r="BO4" s="74"/>
      <c r="BP4" s="74" t="s">
        <v>60</v>
      </c>
      <c r="BQ4" s="74"/>
      <c r="BR4" s="74"/>
      <c r="BS4" s="74"/>
      <c r="BT4" s="74"/>
      <c r="BU4" s="74"/>
      <c r="BV4" s="74"/>
      <c r="BW4" s="74"/>
      <c r="BX4" s="74"/>
      <c r="BY4" s="74"/>
      <c r="BZ4" s="74"/>
      <c r="CA4" s="74" t="s">
        <v>40</v>
      </c>
      <c r="CB4" s="74"/>
      <c r="CC4" s="74"/>
      <c r="CD4" s="74"/>
      <c r="CE4" s="74"/>
      <c r="CF4" s="74"/>
      <c r="CG4" s="74"/>
      <c r="CH4" s="74"/>
      <c r="CI4" s="74"/>
      <c r="CJ4" s="74"/>
      <c r="CK4" s="74"/>
      <c r="CL4" s="74" t="s">
        <v>66</v>
      </c>
      <c r="CM4" s="74"/>
      <c r="CN4" s="74"/>
      <c r="CO4" s="74"/>
      <c r="CP4" s="74"/>
      <c r="CQ4" s="74"/>
      <c r="CR4" s="74"/>
      <c r="CS4" s="74"/>
      <c r="CT4" s="74"/>
      <c r="CU4" s="74"/>
      <c r="CV4" s="74"/>
      <c r="CW4" s="74" t="s">
        <v>29</v>
      </c>
      <c r="CX4" s="74"/>
      <c r="CY4" s="74"/>
      <c r="CZ4" s="74"/>
      <c r="DA4" s="74"/>
      <c r="DB4" s="74"/>
      <c r="DC4" s="74"/>
      <c r="DD4" s="74"/>
      <c r="DE4" s="74"/>
      <c r="DF4" s="74"/>
      <c r="DG4" s="74"/>
      <c r="DH4" s="74" t="s">
        <v>42</v>
      </c>
      <c r="DI4" s="74"/>
      <c r="DJ4" s="74"/>
      <c r="DK4" s="74"/>
      <c r="DL4" s="74"/>
      <c r="DM4" s="74"/>
      <c r="DN4" s="74"/>
      <c r="DO4" s="74"/>
      <c r="DP4" s="74"/>
      <c r="DQ4" s="74"/>
      <c r="DR4" s="74"/>
      <c r="DS4" s="74" t="s">
        <v>67</v>
      </c>
      <c r="DT4" s="74"/>
      <c r="DU4" s="74"/>
      <c r="DV4" s="74"/>
      <c r="DW4" s="74"/>
      <c r="DX4" s="74"/>
      <c r="DY4" s="74"/>
      <c r="DZ4" s="74"/>
      <c r="EA4" s="74"/>
      <c r="EB4" s="74"/>
      <c r="EC4" s="74"/>
      <c r="ED4" s="74" t="s">
        <v>33</v>
      </c>
      <c r="EE4" s="74"/>
      <c r="EF4" s="74"/>
      <c r="EG4" s="74"/>
      <c r="EH4" s="74"/>
      <c r="EI4" s="74"/>
      <c r="EJ4" s="74"/>
      <c r="EK4" s="74"/>
      <c r="EL4" s="74"/>
      <c r="EM4" s="74"/>
      <c r="EN4" s="74"/>
    </row>
    <row r="5" spans="1:147">
      <c r="A5" s="26" t="s">
        <v>68</v>
      </c>
      <c r="B5" s="30"/>
      <c r="C5" s="30"/>
      <c r="D5" s="30"/>
      <c r="E5" s="30"/>
      <c r="F5" s="30"/>
      <c r="G5" s="30"/>
      <c r="H5" s="34" t="s">
        <v>69</v>
      </c>
      <c r="I5" s="34" t="s">
        <v>70</v>
      </c>
      <c r="J5" s="34" t="s">
        <v>71</v>
      </c>
      <c r="K5" s="34" t="s">
        <v>72</v>
      </c>
      <c r="L5" s="34" t="s">
        <v>73</v>
      </c>
      <c r="M5" s="34" t="s">
        <v>74</v>
      </c>
      <c r="N5" s="34" t="s">
        <v>75</v>
      </c>
      <c r="O5" s="34" t="s">
        <v>76</v>
      </c>
      <c r="P5" s="34" t="s">
        <v>77</v>
      </c>
      <c r="Q5" s="34" t="s">
        <v>78</v>
      </c>
      <c r="R5" s="34" t="s">
        <v>79</v>
      </c>
      <c r="S5" s="34" t="s">
        <v>80</v>
      </c>
      <c r="T5" s="34" t="s">
        <v>81</v>
      </c>
      <c r="U5" s="34" t="s">
        <v>82</v>
      </c>
      <c r="V5" s="34" t="s">
        <v>83</v>
      </c>
      <c r="W5" s="34" t="s">
        <v>84</v>
      </c>
      <c r="X5" s="34" t="s">
        <v>34</v>
      </c>
      <c r="Y5" s="34" t="s">
        <v>85</v>
      </c>
      <c r="Z5" s="34" t="s">
        <v>86</v>
      </c>
      <c r="AA5" s="34" t="s">
        <v>87</v>
      </c>
      <c r="AB5" s="34" t="s">
        <v>88</v>
      </c>
      <c r="AC5" s="34" t="s">
        <v>89</v>
      </c>
      <c r="AD5" s="34" t="s">
        <v>90</v>
      </c>
      <c r="AE5" s="34" t="s">
        <v>91</v>
      </c>
      <c r="AF5" s="34" t="s">
        <v>92</v>
      </c>
      <c r="AG5" s="34" t="s">
        <v>93</v>
      </c>
      <c r="AH5" s="34" t="s">
        <v>94</v>
      </c>
      <c r="AI5" s="34" t="s">
        <v>34</v>
      </c>
      <c r="AJ5" s="34" t="s">
        <v>85</v>
      </c>
      <c r="AK5" s="34" t="s">
        <v>86</v>
      </c>
      <c r="AL5" s="34" t="s">
        <v>87</v>
      </c>
      <c r="AM5" s="34" t="s">
        <v>88</v>
      </c>
      <c r="AN5" s="34" t="s">
        <v>89</v>
      </c>
      <c r="AO5" s="34" t="s">
        <v>90</v>
      </c>
      <c r="AP5" s="34" t="s">
        <v>91</v>
      </c>
      <c r="AQ5" s="34" t="s">
        <v>92</v>
      </c>
      <c r="AR5" s="34" t="s">
        <v>93</v>
      </c>
      <c r="AS5" s="34" t="s">
        <v>95</v>
      </c>
      <c r="AT5" s="34" t="s">
        <v>34</v>
      </c>
      <c r="AU5" s="34" t="s">
        <v>85</v>
      </c>
      <c r="AV5" s="34" t="s">
        <v>86</v>
      </c>
      <c r="AW5" s="34" t="s">
        <v>87</v>
      </c>
      <c r="AX5" s="34" t="s">
        <v>88</v>
      </c>
      <c r="AY5" s="34" t="s">
        <v>89</v>
      </c>
      <c r="AZ5" s="34" t="s">
        <v>90</v>
      </c>
      <c r="BA5" s="34" t="s">
        <v>91</v>
      </c>
      <c r="BB5" s="34" t="s">
        <v>92</v>
      </c>
      <c r="BC5" s="34" t="s">
        <v>93</v>
      </c>
      <c r="BD5" s="34" t="s">
        <v>95</v>
      </c>
      <c r="BE5" s="34" t="s">
        <v>34</v>
      </c>
      <c r="BF5" s="34" t="s">
        <v>85</v>
      </c>
      <c r="BG5" s="34" t="s">
        <v>86</v>
      </c>
      <c r="BH5" s="34" t="s">
        <v>87</v>
      </c>
      <c r="BI5" s="34" t="s">
        <v>88</v>
      </c>
      <c r="BJ5" s="34" t="s">
        <v>89</v>
      </c>
      <c r="BK5" s="34" t="s">
        <v>90</v>
      </c>
      <c r="BL5" s="34" t="s">
        <v>91</v>
      </c>
      <c r="BM5" s="34" t="s">
        <v>92</v>
      </c>
      <c r="BN5" s="34" t="s">
        <v>93</v>
      </c>
      <c r="BO5" s="34" t="s">
        <v>95</v>
      </c>
      <c r="BP5" s="34" t="s">
        <v>34</v>
      </c>
      <c r="BQ5" s="34" t="s">
        <v>85</v>
      </c>
      <c r="BR5" s="34" t="s">
        <v>86</v>
      </c>
      <c r="BS5" s="34" t="s">
        <v>87</v>
      </c>
      <c r="BT5" s="34" t="s">
        <v>88</v>
      </c>
      <c r="BU5" s="34" t="s">
        <v>89</v>
      </c>
      <c r="BV5" s="34" t="s">
        <v>90</v>
      </c>
      <c r="BW5" s="34" t="s">
        <v>91</v>
      </c>
      <c r="BX5" s="34" t="s">
        <v>92</v>
      </c>
      <c r="BY5" s="34" t="s">
        <v>93</v>
      </c>
      <c r="BZ5" s="34" t="s">
        <v>95</v>
      </c>
      <c r="CA5" s="34" t="s">
        <v>34</v>
      </c>
      <c r="CB5" s="34" t="s">
        <v>85</v>
      </c>
      <c r="CC5" s="34" t="s">
        <v>86</v>
      </c>
      <c r="CD5" s="34" t="s">
        <v>87</v>
      </c>
      <c r="CE5" s="34" t="s">
        <v>88</v>
      </c>
      <c r="CF5" s="34" t="s">
        <v>89</v>
      </c>
      <c r="CG5" s="34" t="s">
        <v>90</v>
      </c>
      <c r="CH5" s="34" t="s">
        <v>91</v>
      </c>
      <c r="CI5" s="34" t="s">
        <v>92</v>
      </c>
      <c r="CJ5" s="34" t="s">
        <v>93</v>
      </c>
      <c r="CK5" s="34" t="s">
        <v>95</v>
      </c>
      <c r="CL5" s="34" t="s">
        <v>34</v>
      </c>
      <c r="CM5" s="34" t="s">
        <v>85</v>
      </c>
      <c r="CN5" s="34" t="s">
        <v>86</v>
      </c>
      <c r="CO5" s="34" t="s">
        <v>87</v>
      </c>
      <c r="CP5" s="34" t="s">
        <v>88</v>
      </c>
      <c r="CQ5" s="34" t="s">
        <v>89</v>
      </c>
      <c r="CR5" s="34" t="s">
        <v>90</v>
      </c>
      <c r="CS5" s="34" t="s">
        <v>91</v>
      </c>
      <c r="CT5" s="34" t="s">
        <v>92</v>
      </c>
      <c r="CU5" s="34" t="s">
        <v>93</v>
      </c>
      <c r="CV5" s="34" t="s">
        <v>95</v>
      </c>
      <c r="CW5" s="34" t="s">
        <v>34</v>
      </c>
      <c r="CX5" s="34" t="s">
        <v>85</v>
      </c>
      <c r="CY5" s="34" t="s">
        <v>86</v>
      </c>
      <c r="CZ5" s="34" t="s">
        <v>87</v>
      </c>
      <c r="DA5" s="34" t="s">
        <v>88</v>
      </c>
      <c r="DB5" s="34" t="s">
        <v>89</v>
      </c>
      <c r="DC5" s="34" t="s">
        <v>90</v>
      </c>
      <c r="DD5" s="34" t="s">
        <v>91</v>
      </c>
      <c r="DE5" s="34" t="s">
        <v>92</v>
      </c>
      <c r="DF5" s="34" t="s">
        <v>93</v>
      </c>
      <c r="DG5" s="34" t="s">
        <v>95</v>
      </c>
      <c r="DH5" s="34" t="s">
        <v>34</v>
      </c>
      <c r="DI5" s="34" t="s">
        <v>85</v>
      </c>
      <c r="DJ5" s="34" t="s">
        <v>86</v>
      </c>
      <c r="DK5" s="34" t="s">
        <v>87</v>
      </c>
      <c r="DL5" s="34" t="s">
        <v>88</v>
      </c>
      <c r="DM5" s="34" t="s">
        <v>89</v>
      </c>
      <c r="DN5" s="34" t="s">
        <v>90</v>
      </c>
      <c r="DO5" s="34" t="s">
        <v>91</v>
      </c>
      <c r="DP5" s="34" t="s">
        <v>92</v>
      </c>
      <c r="DQ5" s="34" t="s">
        <v>93</v>
      </c>
      <c r="DR5" s="34" t="s">
        <v>95</v>
      </c>
      <c r="DS5" s="34" t="s">
        <v>34</v>
      </c>
      <c r="DT5" s="34" t="s">
        <v>85</v>
      </c>
      <c r="DU5" s="34" t="s">
        <v>86</v>
      </c>
      <c r="DV5" s="34" t="s">
        <v>87</v>
      </c>
      <c r="DW5" s="34" t="s">
        <v>88</v>
      </c>
      <c r="DX5" s="34" t="s">
        <v>89</v>
      </c>
      <c r="DY5" s="34" t="s">
        <v>90</v>
      </c>
      <c r="DZ5" s="34" t="s">
        <v>91</v>
      </c>
      <c r="EA5" s="34" t="s">
        <v>92</v>
      </c>
      <c r="EB5" s="34" t="s">
        <v>93</v>
      </c>
      <c r="EC5" s="34" t="s">
        <v>95</v>
      </c>
      <c r="ED5" s="34" t="s">
        <v>34</v>
      </c>
      <c r="EE5" s="34" t="s">
        <v>85</v>
      </c>
      <c r="EF5" s="34" t="s">
        <v>86</v>
      </c>
      <c r="EG5" s="34" t="s">
        <v>87</v>
      </c>
      <c r="EH5" s="34" t="s">
        <v>88</v>
      </c>
      <c r="EI5" s="34" t="s">
        <v>89</v>
      </c>
      <c r="EJ5" s="34" t="s">
        <v>90</v>
      </c>
      <c r="EK5" s="34" t="s">
        <v>91</v>
      </c>
      <c r="EL5" s="34" t="s">
        <v>92</v>
      </c>
      <c r="EM5" s="34" t="s">
        <v>93</v>
      </c>
      <c r="EN5" s="34" t="s">
        <v>95</v>
      </c>
    </row>
    <row r="6" spans="1:147" s="25" customFormat="1">
      <c r="A6" s="26" t="s">
        <v>96</v>
      </c>
      <c r="B6" s="31">
        <f t="shared" ref="B6:W6" si="1">B7</f>
        <v>2015</v>
      </c>
      <c r="C6" s="31">
        <f t="shared" si="1"/>
        <v>272094</v>
      </c>
      <c r="D6" s="31">
        <f t="shared" si="1"/>
        <v>46</v>
      </c>
      <c r="E6" s="31">
        <f t="shared" si="1"/>
        <v>17</v>
      </c>
      <c r="F6" s="31">
        <f t="shared" si="1"/>
        <v>1</v>
      </c>
      <c r="G6" s="31">
        <f t="shared" si="1"/>
        <v>0</v>
      </c>
      <c r="H6" s="31" t="str">
        <f t="shared" si="1"/>
        <v>大阪府　守口市</v>
      </c>
      <c r="I6" s="31" t="str">
        <f t="shared" si="1"/>
        <v>法適用</v>
      </c>
      <c r="J6" s="31" t="str">
        <f t="shared" si="1"/>
        <v>下水道事業</v>
      </c>
      <c r="K6" s="31" t="str">
        <f t="shared" si="1"/>
        <v>公共下水道</v>
      </c>
      <c r="L6" s="31" t="str">
        <f t="shared" si="1"/>
        <v>Aa</v>
      </c>
      <c r="M6" s="35" t="str">
        <f t="shared" si="1"/>
        <v>-</v>
      </c>
      <c r="N6" s="35">
        <f t="shared" si="1"/>
        <v>59.52</v>
      </c>
      <c r="O6" s="35">
        <f t="shared" si="1"/>
        <v>99.99</v>
      </c>
      <c r="P6" s="35">
        <f t="shared" si="1"/>
        <v>59.46</v>
      </c>
      <c r="Q6" s="35">
        <f t="shared" si="1"/>
        <v>2018</v>
      </c>
      <c r="R6" s="35">
        <f t="shared" si="1"/>
        <v>144615</v>
      </c>
      <c r="S6" s="35">
        <f t="shared" si="1"/>
        <v>12.71</v>
      </c>
      <c r="T6" s="35">
        <f t="shared" si="1"/>
        <v>11378.05</v>
      </c>
      <c r="U6" s="35">
        <f t="shared" si="1"/>
        <v>144317</v>
      </c>
      <c r="V6" s="35">
        <f t="shared" si="1"/>
        <v>11.45</v>
      </c>
      <c r="W6" s="35">
        <f t="shared" si="1"/>
        <v>12604.1</v>
      </c>
      <c r="X6" s="39" t="str">
        <f t="shared" ref="X6:AG6" si="2">IF(X7="",NA(),X7)</f>
        <v>-</v>
      </c>
      <c r="Y6" s="39" t="str">
        <f t="shared" si="2"/>
        <v>-</v>
      </c>
      <c r="Z6" s="39" t="str">
        <f t="shared" si="2"/>
        <v>-</v>
      </c>
      <c r="AA6" s="39" t="str">
        <f t="shared" si="2"/>
        <v>-</v>
      </c>
      <c r="AB6" s="39">
        <f t="shared" si="2"/>
        <v>125.69</v>
      </c>
      <c r="AC6" s="39" t="str">
        <f t="shared" si="2"/>
        <v>-</v>
      </c>
      <c r="AD6" s="39" t="str">
        <f t="shared" si="2"/>
        <v>-</v>
      </c>
      <c r="AE6" s="39" t="str">
        <f t="shared" si="2"/>
        <v>-</v>
      </c>
      <c r="AF6" s="39" t="str">
        <f t="shared" si="2"/>
        <v>-</v>
      </c>
      <c r="AG6" s="39">
        <f t="shared" si="2"/>
        <v>110.25</v>
      </c>
      <c r="AH6" s="35" t="str">
        <f>IF(AH7="","",IF(AH7="-","【-】","【"&amp;SUBSTITUTE(TEXT(AH7,"#,##0.00"),"-","△")&amp;"】"))</f>
        <v>【108.23】</v>
      </c>
      <c r="AI6" s="39" t="str">
        <f t="shared" ref="AI6:AR6" si="3">IF(AI7="",NA(),AI7)</f>
        <v>-</v>
      </c>
      <c r="AJ6" s="39" t="str">
        <f t="shared" si="3"/>
        <v>-</v>
      </c>
      <c r="AK6" s="39" t="str">
        <f t="shared" si="3"/>
        <v>-</v>
      </c>
      <c r="AL6" s="39" t="str">
        <f t="shared" si="3"/>
        <v>-</v>
      </c>
      <c r="AM6" s="35">
        <f t="shared" si="3"/>
        <v>0</v>
      </c>
      <c r="AN6" s="39" t="str">
        <f t="shared" si="3"/>
        <v>-</v>
      </c>
      <c r="AO6" s="39" t="str">
        <f t="shared" si="3"/>
        <v>-</v>
      </c>
      <c r="AP6" s="39" t="str">
        <f t="shared" si="3"/>
        <v>-</v>
      </c>
      <c r="AQ6" s="39" t="str">
        <f t="shared" si="3"/>
        <v>-</v>
      </c>
      <c r="AR6" s="39">
        <f t="shared" si="3"/>
        <v>0.6</v>
      </c>
      <c r="AS6" s="35" t="str">
        <f>IF(AS7="","",IF(AS7="-","【-】","【"&amp;SUBSTITUTE(TEXT(AS7,"#,##0.00"),"-","△")&amp;"】"))</f>
        <v>【4.45】</v>
      </c>
      <c r="AT6" s="39" t="str">
        <f t="shared" ref="AT6:BC6" si="4">IF(AT7="",NA(),AT7)</f>
        <v>-</v>
      </c>
      <c r="AU6" s="39" t="str">
        <f t="shared" si="4"/>
        <v>-</v>
      </c>
      <c r="AV6" s="39" t="str">
        <f t="shared" si="4"/>
        <v>-</v>
      </c>
      <c r="AW6" s="39" t="str">
        <f t="shared" si="4"/>
        <v>-</v>
      </c>
      <c r="AX6" s="39">
        <f t="shared" si="4"/>
        <v>95.06</v>
      </c>
      <c r="AY6" s="39" t="str">
        <f t="shared" si="4"/>
        <v>-</v>
      </c>
      <c r="AZ6" s="39" t="str">
        <f t="shared" si="4"/>
        <v>-</v>
      </c>
      <c r="BA6" s="39" t="str">
        <f t="shared" si="4"/>
        <v>-</v>
      </c>
      <c r="BB6" s="39" t="str">
        <f t="shared" si="4"/>
        <v>-</v>
      </c>
      <c r="BC6" s="39">
        <f t="shared" si="4"/>
        <v>65.17</v>
      </c>
      <c r="BD6" s="35" t="str">
        <f>IF(BD7="","",IF(BD7="-","【-】","【"&amp;SUBSTITUTE(TEXT(BD7,"#,##0.00"),"-","△")&amp;"】"))</f>
        <v>【57.41】</v>
      </c>
      <c r="BE6" s="39" t="str">
        <f t="shared" ref="BE6:BN6" si="5">IF(BE7="",NA(),BE7)</f>
        <v>-</v>
      </c>
      <c r="BF6" s="39" t="str">
        <f t="shared" si="5"/>
        <v>-</v>
      </c>
      <c r="BG6" s="39" t="str">
        <f t="shared" si="5"/>
        <v>-</v>
      </c>
      <c r="BH6" s="39" t="str">
        <f t="shared" si="5"/>
        <v>-</v>
      </c>
      <c r="BI6" s="39">
        <f t="shared" si="5"/>
        <v>235.7</v>
      </c>
      <c r="BJ6" s="39" t="str">
        <f t="shared" si="5"/>
        <v>-</v>
      </c>
      <c r="BK6" s="39" t="str">
        <f t="shared" si="5"/>
        <v>-</v>
      </c>
      <c r="BL6" s="39" t="str">
        <f t="shared" si="5"/>
        <v>-</v>
      </c>
      <c r="BM6" s="39" t="str">
        <f t="shared" si="5"/>
        <v>-</v>
      </c>
      <c r="BN6" s="39">
        <f t="shared" si="5"/>
        <v>642.57000000000005</v>
      </c>
      <c r="BO6" s="35" t="str">
        <f>IF(BO7="","",IF(BO7="-","【-】","【"&amp;SUBSTITUTE(TEXT(BO7,"#,##0.00"),"-","△")&amp;"】"))</f>
        <v>【763.62】</v>
      </c>
      <c r="BP6" s="39" t="str">
        <f t="shared" ref="BP6:BY6" si="6">IF(BP7="",NA(),BP7)</f>
        <v>-</v>
      </c>
      <c r="BQ6" s="39" t="str">
        <f t="shared" si="6"/>
        <v>-</v>
      </c>
      <c r="BR6" s="39" t="str">
        <f t="shared" si="6"/>
        <v>-</v>
      </c>
      <c r="BS6" s="39" t="str">
        <f t="shared" si="6"/>
        <v>-</v>
      </c>
      <c r="BT6" s="39">
        <f t="shared" si="6"/>
        <v>155.88</v>
      </c>
      <c r="BU6" s="39" t="str">
        <f t="shared" si="6"/>
        <v>-</v>
      </c>
      <c r="BV6" s="39" t="str">
        <f t="shared" si="6"/>
        <v>-</v>
      </c>
      <c r="BW6" s="39" t="str">
        <f t="shared" si="6"/>
        <v>-</v>
      </c>
      <c r="BX6" s="39" t="str">
        <f t="shared" si="6"/>
        <v>-</v>
      </c>
      <c r="BY6" s="39">
        <f t="shared" si="6"/>
        <v>94.3</v>
      </c>
      <c r="BZ6" s="35" t="str">
        <f>IF(BZ7="","",IF(BZ7="-","【-】","【"&amp;SUBSTITUTE(TEXT(BZ7,"#,##0.00"),"-","△")&amp;"】"))</f>
        <v>【98.53】</v>
      </c>
      <c r="CA6" s="39" t="str">
        <f t="shared" ref="CA6:CJ6" si="7">IF(CA7="",NA(),CA7)</f>
        <v>-</v>
      </c>
      <c r="CB6" s="39" t="str">
        <f t="shared" si="7"/>
        <v>-</v>
      </c>
      <c r="CC6" s="39" t="str">
        <f t="shared" si="7"/>
        <v>-</v>
      </c>
      <c r="CD6" s="39" t="str">
        <f t="shared" si="7"/>
        <v>-</v>
      </c>
      <c r="CE6" s="39">
        <f t="shared" si="7"/>
        <v>87.63</v>
      </c>
      <c r="CF6" s="39" t="str">
        <f t="shared" si="7"/>
        <v>-</v>
      </c>
      <c r="CG6" s="39" t="str">
        <f t="shared" si="7"/>
        <v>-</v>
      </c>
      <c r="CH6" s="39" t="str">
        <f t="shared" si="7"/>
        <v>-</v>
      </c>
      <c r="CI6" s="39" t="str">
        <f t="shared" si="7"/>
        <v>-</v>
      </c>
      <c r="CJ6" s="39">
        <f t="shared" si="7"/>
        <v>120.18</v>
      </c>
      <c r="CK6" s="35" t="str">
        <f>IF(CK7="","",IF(CK7="-","【-】","【"&amp;SUBSTITUTE(TEXT(CK7,"#,##0.00"),"-","△")&amp;"】"))</f>
        <v>【139.70】</v>
      </c>
      <c r="CL6" s="39" t="str">
        <f t="shared" ref="CL6:CU6" si="8">IF(CL7="",NA(),CL7)</f>
        <v>-</v>
      </c>
      <c r="CM6" s="39" t="str">
        <f t="shared" si="8"/>
        <v>-</v>
      </c>
      <c r="CN6" s="39" t="str">
        <f t="shared" si="8"/>
        <v>-</v>
      </c>
      <c r="CO6" s="39" t="str">
        <f t="shared" si="8"/>
        <v>-</v>
      </c>
      <c r="CP6" s="39">
        <f t="shared" si="8"/>
        <v>106.33</v>
      </c>
      <c r="CQ6" s="39" t="str">
        <f t="shared" si="8"/>
        <v>-</v>
      </c>
      <c r="CR6" s="39" t="str">
        <f t="shared" si="8"/>
        <v>-</v>
      </c>
      <c r="CS6" s="39" t="str">
        <f t="shared" si="8"/>
        <v>-</v>
      </c>
      <c r="CT6" s="39" t="str">
        <f t="shared" si="8"/>
        <v>-</v>
      </c>
      <c r="CU6" s="39">
        <f t="shared" si="8"/>
        <v>64.81</v>
      </c>
      <c r="CV6" s="35" t="str">
        <f>IF(CV7="","",IF(CV7="-","【-】","【"&amp;SUBSTITUTE(TEXT(CV7,"#,##0.00"),"-","△")&amp;"】"))</f>
        <v>【60.01】</v>
      </c>
      <c r="CW6" s="39" t="str">
        <f t="shared" ref="CW6:DF6" si="9">IF(CW7="",NA(),CW7)</f>
        <v>-</v>
      </c>
      <c r="CX6" s="39" t="str">
        <f t="shared" si="9"/>
        <v>-</v>
      </c>
      <c r="CY6" s="39" t="str">
        <f t="shared" si="9"/>
        <v>-</v>
      </c>
      <c r="CZ6" s="39" t="str">
        <f t="shared" si="9"/>
        <v>-</v>
      </c>
      <c r="DA6" s="39">
        <f t="shared" si="9"/>
        <v>99.98</v>
      </c>
      <c r="DB6" s="39" t="str">
        <f t="shared" si="9"/>
        <v>-</v>
      </c>
      <c r="DC6" s="39" t="str">
        <f t="shared" si="9"/>
        <v>-</v>
      </c>
      <c r="DD6" s="39" t="str">
        <f t="shared" si="9"/>
        <v>-</v>
      </c>
      <c r="DE6" s="39" t="str">
        <f t="shared" si="9"/>
        <v>-</v>
      </c>
      <c r="DF6" s="39">
        <f t="shared" si="9"/>
        <v>96.89</v>
      </c>
      <c r="DG6" s="35" t="str">
        <f>IF(DG7="","",IF(DG7="-","【-】","【"&amp;SUBSTITUTE(TEXT(DG7,"#,##0.00"),"-","△")&amp;"】"))</f>
        <v>【94.73】</v>
      </c>
      <c r="DH6" s="39" t="str">
        <f t="shared" ref="DH6:DQ6" si="10">IF(DH7="",NA(),DH7)</f>
        <v>-</v>
      </c>
      <c r="DI6" s="39" t="str">
        <f t="shared" si="10"/>
        <v>-</v>
      </c>
      <c r="DJ6" s="39" t="str">
        <f t="shared" si="10"/>
        <v>-</v>
      </c>
      <c r="DK6" s="39" t="str">
        <f t="shared" si="10"/>
        <v>-</v>
      </c>
      <c r="DL6" s="39">
        <f t="shared" si="10"/>
        <v>5.0199999999999996</v>
      </c>
      <c r="DM6" s="39" t="str">
        <f t="shared" si="10"/>
        <v>-</v>
      </c>
      <c r="DN6" s="39" t="str">
        <f t="shared" si="10"/>
        <v>-</v>
      </c>
      <c r="DO6" s="39" t="str">
        <f t="shared" si="10"/>
        <v>-</v>
      </c>
      <c r="DP6" s="39" t="str">
        <f t="shared" si="10"/>
        <v>-</v>
      </c>
      <c r="DQ6" s="39">
        <f t="shared" si="10"/>
        <v>25.8</v>
      </c>
      <c r="DR6" s="35" t="str">
        <f>IF(DR7="","",IF(DR7="-","【-】","【"&amp;SUBSTITUTE(TEXT(DR7,"#,##0.00"),"-","△")&amp;"】"))</f>
        <v>【36.85】</v>
      </c>
      <c r="DS6" s="39" t="str">
        <f t="shared" ref="DS6:EB6" si="11">IF(DS7="",NA(),DS7)</f>
        <v>-</v>
      </c>
      <c r="DT6" s="39" t="str">
        <f t="shared" si="11"/>
        <v>-</v>
      </c>
      <c r="DU6" s="39" t="str">
        <f t="shared" si="11"/>
        <v>-</v>
      </c>
      <c r="DV6" s="39" t="str">
        <f t="shared" si="11"/>
        <v>-</v>
      </c>
      <c r="DW6" s="39">
        <f t="shared" si="11"/>
        <v>11.63</v>
      </c>
      <c r="DX6" s="39" t="str">
        <f t="shared" si="11"/>
        <v>-</v>
      </c>
      <c r="DY6" s="39" t="str">
        <f t="shared" si="11"/>
        <v>-</v>
      </c>
      <c r="DZ6" s="39" t="str">
        <f t="shared" si="11"/>
        <v>-</v>
      </c>
      <c r="EA6" s="39" t="str">
        <f t="shared" si="11"/>
        <v>-</v>
      </c>
      <c r="EB6" s="39">
        <f t="shared" si="11"/>
        <v>3.39</v>
      </c>
      <c r="EC6" s="35" t="str">
        <f>IF(EC7="","",IF(EC7="-","【-】","【"&amp;SUBSTITUTE(TEXT(EC7,"#,##0.00"),"-","△")&amp;"】"))</f>
        <v>【4.56】</v>
      </c>
      <c r="ED6" s="39" t="str">
        <f t="shared" ref="ED6:EM6" si="12">IF(ED7="",NA(),ED7)</f>
        <v>-</v>
      </c>
      <c r="EE6" s="39" t="str">
        <f t="shared" si="12"/>
        <v>-</v>
      </c>
      <c r="EF6" s="39" t="str">
        <f t="shared" si="12"/>
        <v>-</v>
      </c>
      <c r="EG6" s="39" t="str">
        <f t="shared" si="12"/>
        <v>-</v>
      </c>
      <c r="EH6" s="39">
        <f t="shared" si="12"/>
        <v>0.65</v>
      </c>
      <c r="EI6" s="39" t="str">
        <f t="shared" si="12"/>
        <v>-</v>
      </c>
      <c r="EJ6" s="39" t="str">
        <f t="shared" si="12"/>
        <v>-</v>
      </c>
      <c r="EK6" s="39" t="str">
        <f t="shared" si="12"/>
        <v>-</v>
      </c>
      <c r="EL6" s="39" t="str">
        <f t="shared" si="12"/>
        <v>-</v>
      </c>
      <c r="EM6" s="39">
        <f t="shared" si="12"/>
        <v>0.13</v>
      </c>
      <c r="EN6" s="35" t="str">
        <f>IF(EN7="","",IF(EN7="-","【-】","【"&amp;SUBSTITUTE(TEXT(EN7,"#,##0.00"),"-","△")&amp;"】"))</f>
        <v>【0.23】</v>
      </c>
    </row>
    <row r="7" spans="1:147" s="25" customFormat="1">
      <c r="A7" s="26"/>
      <c r="B7" s="32">
        <v>2015</v>
      </c>
      <c r="C7" s="32">
        <v>272094</v>
      </c>
      <c r="D7" s="32">
        <v>46</v>
      </c>
      <c r="E7" s="32">
        <v>17</v>
      </c>
      <c r="F7" s="32">
        <v>1</v>
      </c>
      <c r="G7" s="32">
        <v>0</v>
      </c>
      <c r="H7" s="32" t="s">
        <v>31</v>
      </c>
      <c r="I7" s="32" t="s">
        <v>97</v>
      </c>
      <c r="J7" s="32" t="s">
        <v>98</v>
      </c>
      <c r="K7" s="32" t="s">
        <v>99</v>
      </c>
      <c r="L7" s="32" t="s">
        <v>6</v>
      </c>
      <c r="M7" s="36" t="s">
        <v>100</v>
      </c>
      <c r="N7" s="36">
        <v>59.52</v>
      </c>
      <c r="O7" s="36">
        <v>99.99</v>
      </c>
      <c r="P7" s="36">
        <v>59.46</v>
      </c>
      <c r="Q7" s="36">
        <v>2018</v>
      </c>
      <c r="R7" s="36">
        <v>144615</v>
      </c>
      <c r="S7" s="36">
        <v>12.71</v>
      </c>
      <c r="T7" s="36">
        <v>11378.05</v>
      </c>
      <c r="U7" s="36">
        <v>144317</v>
      </c>
      <c r="V7" s="36">
        <v>11.45</v>
      </c>
      <c r="W7" s="36">
        <v>12604.1</v>
      </c>
      <c r="X7" s="36" t="s">
        <v>100</v>
      </c>
      <c r="Y7" s="36" t="s">
        <v>100</v>
      </c>
      <c r="Z7" s="36" t="s">
        <v>100</v>
      </c>
      <c r="AA7" s="36" t="s">
        <v>100</v>
      </c>
      <c r="AB7" s="36">
        <v>125.69</v>
      </c>
      <c r="AC7" s="36" t="s">
        <v>100</v>
      </c>
      <c r="AD7" s="36" t="s">
        <v>100</v>
      </c>
      <c r="AE7" s="36" t="s">
        <v>100</v>
      </c>
      <c r="AF7" s="36" t="s">
        <v>100</v>
      </c>
      <c r="AG7" s="36">
        <v>110.25</v>
      </c>
      <c r="AH7" s="36">
        <v>108.23</v>
      </c>
      <c r="AI7" s="36" t="s">
        <v>100</v>
      </c>
      <c r="AJ7" s="36" t="s">
        <v>100</v>
      </c>
      <c r="AK7" s="36" t="s">
        <v>100</v>
      </c>
      <c r="AL7" s="36" t="s">
        <v>100</v>
      </c>
      <c r="AM7" s="36">
        <v>0</v>
      </c>
      <c r="AN7" s="36" t="s">
        <v>100</v>
      </c>
      <c r="AO7" s="36" t="s">
        <v>100</v>
      </c>
      <c r="AP7" s="36" t="s">
        <v>100</v>
      </c>
      <c r="AQ7" s="36" t="s">
        <v>100</v>
      </c>
      <c r="AR7" s="36">
        <v>0.6</v>
      </c>
      <c r="AS7" s="36">
        <v>4.45</v>
      </c>
      <c r="AT7" s="36" t="s">
        <v>100</v>
      </c>
      <c r="AU7" s="36" t="s">
        <v>100</v>
      </c>
      <c r="AV7" s="36" t="s">
        <v>100</v>
      </c>
      <c r="AW7" s="36" t="s">
        <v>100</v>
      </c>
      <c r="AX7" s="36">
        <v>95.06</v>
      </c>
      <c r="AY7" s="36" t="s">
        <v>100</v>
      </c>
      <c r="AZ7" s="36" t="s">
        <v>100</v>
      </c>
      <c r="BA7" s="36" t="s">
        <v>100</v>
      </c>
      <c r="BB7" s="36" t="s">
        <v>100</v>
      </c>
      <c r="BC7" s="36">
        <v>65.17</v>
      </c>
      <c r="BD7" s="36">
        <v>57.41</v>
      </c>
      <c r="BE7" s="36" t="s">
        <v>100</v>
      </c>
      <c r="BF7" s="36" t="s">
        <v>100</v>
      </c>
      <c r="BG7" s="36" t="s">
        <v>100</v>
      </c>
      <c r="BH7" s="36" t="s">
        <v>100</v>
      </c>
      <c r="BI7" s="36">
        <v>235.7</v>
      </c>
      <c r="BJ7" s="36" t="s">
        <v>100</v>
      </c>
      <c r="BK7" s="36" t="s">
        <v>100</v>
      </c>
      <c r="BL7" s="36" t="s">
        <v>100</v>
      </c>
      <c r="BM7" s="36" t="s">
        <v>100</v>
      </c>
      <c r="BN7" s="36">
        <v>642.57000000000005</v>
      </c>
      <c r="BO7" s="36">
        <v>763.62</v>
      </c>
      <c r="BP7" s="36" t="s">
        <v>100</v>
      </c>
      <c r="BQ7" s="36" t="s">
        <v>100</v>
      </c>
      <c r="BR7" s="36" t="s">
        <v>100</v>
      </c>
      <c r="BS7" s="36" t="s">
        <v>100</v>
      </c>
      <c r="BT7" s="36">
        <v>155.88</v>
      </c>
      <c r="BU7" s="36" t="s">
        <v>100</v>
      </c>
      <c r="BV7" s="36" t="s">
        <v>100</v>
      </c>
      <c r="BW7" s="36" t="s">
        <v>100</v>
      </c>
      <c r="BX7" s="36" t="s">
        <v>100</v>
      </c>
      <c r="BY7" s="36">
        <v>94.3</v>
      </c>
      <c r="BZ7" s="36">
        <v>98.53</v>
      </c>
      <c r="CA7" s="36" t="s">
        <v>100</v>
      </c>
      <c r="CB7" s="36" t="s">
        <v>100</v>
      </c>
      <c r="CC7" s="36" t="s">
        <v>100</v>
      </c>
      <c r="CD7" s="36" t="s">
        <v>100</v>
      </c>
      <c r="CE7" s="36">
        <v>87.63</v>
      </c>
      <c r="CF7" s="36" t="s">
        <v>100</v>
      </c>
      <c r="CG7" s="36" t="s">
        <v>100</v>
      </c>
      <c r="CH7" s="36" t="s">
        <v>100</v>
      </c>
      <c r="CI7" s="36" t="s">
        <v>100</v>
      </c>
      <c r="CJ7" s="36">
        <v>120.18</v>
      </c>
      <c r="CK7" s="36">
        <v>139.69999999999999</v>
      </c>
      <c r="CL7" s="36" t="s">
        <v>100</v>
      </c>
      <c r="CM7" s="36" t="s">
        <v>100</v>
      </c>
      <c r="CN7" s="36" t="s">
        <v>100</v>
      </c>
      <c r="CO7" s="36" t="s">
        <v>100</v>
      </c>
      <c r="CP7" s="36">
        <v>106.33</v>
      </c>
      <c r="CQ7" s="36" t="s">
        <v>100</v>
      </c>
      <c r="CR7" s="36" t="s">
        <v>100</v>
      </c>
      <c r="CS7" s="36" t="s">
        <v>100</v>
      </c>
      <c r="CT7" s="36" t="s">
        <v>100</v>
      </c>
      <c r="CU7" s="36">
        <v>64.81</v>
      </c>
      <c r="CV7" s="36">
        <v>60.01</v>
      </c>
      <c r="CW7" s="36" t="s">
        <v>100</v>
      </c>
      <c r="CX7" s="36" t="s">
        <v>100</v>
      </c>
      <c r="CY7" s="36" t="s">
        <v>100</v>
      </c>
      <c r="CZ7" s="36" t="s">
        <v>100</v>
      </c>
      <c r="DA7" s="36">
        <v>99.98</v>
      </c>
      <c r="DB7" s="36" t="s">
        <v>100</v>
      </c>
      <c r="DC7" s="36" t="s">
        <v>100</v>
      </c>
      <c r="DD7" s="36" t="s">
        <v>100</v>
      </c>
      <c r="DE7" s="36" t="s">
        <v>100</v>
      </c>
      <c r="DF7" s="36">
        <v>96.89</v>
      </c>
      <c r="DG7" s="36">
        <v>94.73</v>
      </c>
      <c r="DH7" s="36" t="s">
        <v>100</v>
      </c>
      <c r="DI7" s="36" t="s">
        <v>100</v>
      </c>
      <c r="DJ7" s="36" t="s">
        <v>100</v>
      </c>
      <c r="DK7" s="36" t="s">
        <v>100</v>
      </c>
      <c r="DL7" s="36">
        <v>5.0199999999999996</v>
      </c>
      <c r="DM7" s="36" t="s">
        <v>100</v>
      </c>
      <c r="DN7" s="36" t="s">
        <v>100</v>
      </c>
      <c r="DO7" s="36" t="s">
        <v>100</v>
      </c>
      <c r="DP7" s="36" t="s">
        <v>100</v>
      </c>
      <c r="DQ7" s="36">
        <v>25.8</v>
      </c>
      <c r="DR7" s="36">
        <v>36.85</v>
      </c>
      <c r="DS7" s="36" t="s">
        <v>100</v>
      </c>
      <c r="DT7" s="36" t="s">
        <v>100</v>
      </c>
      <c r="DU7" s="36" t="s">
        <v>100</v>
      </c>
      <c r="DV7" s="36" t="s">
        <v>100</v>
      </c>
      <c r="DW7" s="36">
        <v>11.63</v>
      </c>
      <c r="DX7" s="36" t="s">
        <v>100</v>
      </c>
      <c r="DY7" s="36" t="s">
        <v>100</v>
      </c>
      <c r="DZ7" s="36" t="s">
        <v>100</v>
      </c>
      <c r="EA7" s="36" t="s">
        <v>100</v>
      </c>
      <c r="EB7" s="36">
        <v>3.39</v>
      </c>
      <c r="EC7" s="36">
        <v>4.5599999999999996</v>
      </c>
      <c r="ED7" s="36" t="s">
        <v>100</v>
      </c>
      <c r="EE7" s="36" t="s">
        <v>100</v>
      </c>
      <c r="EF7" s="36" t="s">
        <v>100</v>
      </c>
      <c r="EG7" s="36" t="s">
        <v>100</v>
      </c>
      <c r="EH7" s="36">
        <v>0.65</v>
      </c>
      <c r="EI7" s="36" t="s">
        <v>100</v>
      </c>
      <c r="EJ7" s="36" t="s">
        <v>100</v>
      </c>
      <c r="EK7" s="36" t="s">
        <v>100</v>
      </c>
      <c r="EL7" s="36" t="s">
        <v>100</v>
      </c>
      <c r="EM7" s="36">
        <v>0.13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27"/>
      <c r="B9" s="27" t="s">
        <v>101</v>
      </c>
      <c r="C9" s="27" t="s">
        <v>102</v>
      </c>
      <c r="D9" s="27" t="s">
        <v>103</v>
      </c>
      <c r="E9" s="27" t="s">
        <v>104</v>
      </c>
      <c r="F9" s="27"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27" t="s">
        <v>62</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GESUI-GYO</cp:lastModifiedBy>
  <dcterms:created xsi:type="dcterms:W3CDTF">2017-02-08T02:36:22Z</dcterms:created>
  <dcterms:modified xsi:type="dcterms:W3CDTF">2017-02-22T06:09:27Z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2017-02-14T00:45:02Z</vt:filetime>
  </property>
</Properties>
</file>