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<sst xmlns="http://schemas.openxmlformats.org/spreadsheetml/2006/main" count="221" uniqueCount="111">
  <si>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</si>
  <si>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</si>
  <si>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</si>
  <si>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</si>
  <si>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</si>
  <si>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</si>
  <si>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</si>
  <si>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</si>
  <si>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</si>
  <si>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</si>
  <si>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</si>
  <si>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</si>
  <si>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</si>
  <si>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</si>
  <si>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</si>
  <si>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</si>
  <si>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</si>
  <si>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</si>
  <si>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</si>
  <si>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</si>
  <si>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</si>
  <si>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</si>
  <si>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</si>
  <si>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</si>
  <si>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</si>
  <si>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</si>
  <si>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</si>
  <si>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</si>
  <si>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</si>
  <si>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</si>
  <si>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</si>
  <si>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</si>
  <si>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</si>
  <si>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</si>
  <si>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</si>
  <si>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</si>
  <si>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</si>
  <si>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</si>
  <si>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</si>
  <si>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</si>
  <si>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</si>
  <si>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</si>
  <si>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</si>
  <si>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</si>
  <si>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</si>
  <si>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</si>
  <si>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</si>
  <si>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</si>
  <si>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</si>
  <si>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</si>
  <si>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</si>
  <si>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</si>
  <si>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</si>
  <si>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</si>
  <si>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</si>
  <si>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</si>
  <si>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</si>
  <si>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</si>
  <si>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</si>
  <si>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</si>
  <si>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</si>
  <si>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</si>
  <si>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</si>
  <si>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</si>
  <si>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</si>
  <si>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</si>
  <si>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</si>
  <si>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</si>
  <si>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</si>
  <si>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</si>
  <si>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</si>
  <si>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</si>
  <si>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</si>
  <si>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</si>
  <si>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</si>
  <si>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</si>
  <si>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</si>
  <si>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</si>
  <si>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</si>
  <si>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</si>
  <si>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</si>
  <si>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</si>
  <si>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</si>
  <si>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</si>
  <si>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</si>
  <si>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</si>
  <si>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</si>
  <si>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</si>
  <si>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</si>
  <si>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</si>
  <si>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</si>
  <si>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</si>
  <si>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</si>
  <si>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</si>
  <si>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</si>
  <si>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</si>
  <si>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守口市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</si>
  <si>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</si>
  <si>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</si>
  <si>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</si>
  <si>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</si>
  <si>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</si>
  <si>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</si>
  <si>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</si>
  <si>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</si>
  <si>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</si>
  <si>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</si>
  <si>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</si>
  <si>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下水道管については、老朽化の進行に対し、その対策のペースが追いついていない状況です。
　そのため、今後は資金を確保しつつ、積極的かつ効率的な改築や修繕などを行っていく必要があります。
　これは、下水処理場及びポンプ場の改築や修繕などにも同じことが言えます。
</t>
  </si>
  <si>
    <t xml:space="preserve">　守口市の下水道事業の経営状況は、収入は少しづつ減少しておりますが、比較的安定しており、類似団体と比較しても借金の規模もそれほど大きくなく、健全な状況です。
　しかし、守口市の下水道管や施設は大変古く、その改築や修繕などにこれから多くのお金が掛かる見込みですので、借金の増加が見込まれます。
 今後の改築や修繕などのためにも、ある程度資金は余裕を見ておく必要があります。
 そのためには、経営を安定させながら、維持管理コストを抑えるなどの効率的な事業を行っていくことが求められています。
</t>
    <phoneticPr fontId="4"/>
  </si>
  <si>
    <t xml:space="preserve">　下水道事業の経営の健全性については、収益性の面では少しずつですが良くなってきており、収入に対しての借金の規模も他団体と比べても低く安定しております。
 また、汚れた水を綺麗にするためなどのお金は、料金収入で賄えております。これは、経費と料金収入のバランスが適正であると考えられます。
 なお、平成26年の汚水処理原価は庁舎建設資金積立基金への償還金があるため、例年に比べ高くなっています。
 下水道施設の規模は、少し大き過ぎている状況で、これから更に人口が減少していくのであれば、縮小なども考えていく必要があります。
 なお、施設利用率については、平均処理水量の中に単独処理場処理された水量及び流域下水道を含む他事業で処理した水量が含まれているため、100％を超えております。
</t>
    <rPh sb="147" eb="149">
      <t>ヘイセイ</t>
    </rPh>
    <rPh sb="151" eb="152">
      <t>ネン</t>
    </rPh>
    <rPh sb="153" eb="155">
      <t>オスイ</t>
    </rPh>
    <rPh sb="155" eb="157">
      <t>ショリ</t>
    </rPh>
    <rPh sb="157" eb="159">
      <t>ゲンカ</t>
    </rPh>
    <rPh sb="160" eb="162">
      <t>チョウシャ</t>
    </rPh>
    <rPh sb="162" eb="164">
      <t>ケンセツ</t>
    </rPh>
    <rPh sb="164" eb="166">
      <t>シキン</t>
    </rPh>
    <rPh sb="166" eb="168">
      <t>ツミタテ</t>
    </rPh>
    <rPh sb="168" eb="170">
      <t>キキン</t>
    </rPh>
    <rPh sb="172" eb="175">
      <t>ショウカンキン</t>
    </rPh>
    <rPh sb="181" eb="183">
      <t>レイネン</t>
    </rPh>
    <rPh sb="184" eb="185">
      <t>クラ</t>
    </rPh>
    <rPh sb="186" eb="187">
      <t>タカ</t>
    </rPh>
    <rPh sb="264" eb="266">
      <t>シセツ</t>
    </rPh>
    <rPh sb="266" eb="268">
      <t>リヨウ</t>
    </rPh>
    <rPh sb="268" eb="269">
      <t>リツ</t>
    </rPh>
    <rPh sb="275" eb="277">
      <t>ヘイキン</t>
    </rPh>
    <rPh sb="277" eb="279">
      <t>ショリ</t>
    </rPh>
    <rPh sb="279" eb="281">
      <t>スイリョウ</t>
    </rPh>
    <rPh sb="282" eb="283">
      <t>ナカ</t>
    </rPh>
    <rPh sb="284" eb="286">
      <t>タンドク</t>
    </rPh>
    <rPh sb="286" eb="289">
      <t>ショリジョウ</t>
    </rPh>
    <rPh sb="289" eb="291">
      <t>ショリ</t>
    </rPh>
    <rPh sb="294" eb="296">
      <t>スイリョウ</t>
    </rPh>
    <rPh sb="296" eb="297">
      <t>オヨ</t>
    </rPh>
    <rPh sb="298" eb="300">
      <t>リュウイキ</t>
    </rPh>
    <rPh sb="300" eb="303">
      <t>ゲスイドウ</t>
    </rPh>
    <rPh sb="304" eb="305">
      <t>フク</t>
    </rPh>
    <rPh sb="306" eb="307">
      <t>タ</t>
    </rPh>
    <rPh sb="307" eb="309">
      <t>ジギョウ</t>
    </rPh>
    <rPh sb="310" eb="312">
      <t>ショリ</t>
    </rPh>
    <rPh sb="314" eb="316">
      <t>スイリョウ</t>
    </rPh>
    <rPh sb="317" eb="318">
      <t>フク</t>
    </rPh>
    <rPh sb="331" eb="332">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</si>
</sst>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0.43</c:v>
                </c:pt>
                <c:pt idx="1">
                  <c:v>0.56999999999999995</c:v>
                </c:pt>
                <c:pt idx="2">
                  <c:v>0.67</c:v>
                </c:pt>
                <c:pt idx="3">
                  <c:v>0.66</c:v>
                </c:pt>
                <c:pt idx="4">
                  <c:v>0.6</c:v>
                </c:pt>
              </c:numCache>
            </c:numRef>
          </c:val>
        </c:ser>
        <c:dLbls>
          <c:showLegendKey val="0"/>
          <c:showVal val="0"/>
          <c:showCatName val="0"/>
          <c:showSerName val="0"/>
          <c:showPercent val="0"/>
          <c:showBubbleSize val="0"/>
        </c:dLbls>
        <c:gapWidth val="150"/>
        <c:axId val="59953152"/>
        <c:axId val="59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c:v>
                </c:pt>
                <c:pt idx="3">
                  <c:v>0.11</c:v>
                </c:pt>
                <c:pt idx="4">
                  <c:v>0.22</c:v>
                </c:pt>
              </c:numCache>
            </c:numRef>
          </c:val>
          <c:smooth val="0"/>
        </c:ser>
        <c:dLbls>
          <c:showLegendKey val="0"/>
          <c:showVal val="0"/>
          <c:showCatName val="0"/>
          <c:showSerName val="0"/>
          <c:showPercent val="0"/>
          <c:showBubbleSize val="0"/>
        </c:dLbls>
        <c:marker val="1"/>
        <c:smooth val="0"/>
        <c:axId val="59953152"/>
        <c:axId val="59955072"/>
      </c:lineChart>
      <c:dateAx>
        <c:axId val="59953152"/>
        <c:scaling>
          <c:orientation val="minMax"/>
        </c:scaling>
        <c:delete val="1"/>
        <c:axPos val="b"/>
        <c:numFmt formatCode="ge" sourceLinked="1"/>
        <c:majorTickMark val="none"/>
        <c:minorTickMark val="none"/>
        <c:tickLblPos val="none"/>
        <c:crossAx val="59955072"/>
        <c:crosses val="autoZero"/>
        <c:auto val="1"/>
        <c:lblOffset val="100"/>
        <c:baseTimeUnit val="years"/>
      </c:dateAx>
      <c:valAx>
        <c:axId val="599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57.53</c:v>
                </c:pt>
                <c:pt idx="1">
                  <c:v>54.28</c:v>
                </c:pt>
                <c:pt idx="2">
                  <c:v>53.8</c:v>
                </c:pt>
                <c:pt idx="3">
                  <c:v>90.92</c:v>
                </c:pt>
                <c:pt idx="4">
                  <c:v>105.37</c:v>
                </c:pt>
              </c:numCache>
            </c:numRef>
          </c:val>
        </c:ser>
        <c:dLbls>
          <c:showLegendKey val="0"/>
          <c:showVal val="0"/>
          <c:showCatName val="0"/>
          <c:showSerName val="0"/>
          <c:showPercent val="0"/>
          <c:showBubbleSize val="0"/>
        </c:dLbls>
        <c:gapWidth val="150"/>
        <c:axId val="61641088"/>
        <c:axId val="616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67.09</c:v>
                </c:pt>
                <c:pt idx="1">
                  <c:v>67.180000000000007</c:v>
                </c:pt>
                <c:pt idx="2">
                  <c:v>67.540000000000006</c:v>
                </c:pt>
                <c:pt idx="3">
                  <c:v>67.61</c:v>
                </c:pt>
                <c:pt idx="4">
                  <c:v>64.81</c:v>
                </c:pt>
              </c:numCache>
            </c:numRef>
          </c:val>
          <c:smooth val="0"/>
        </c:ser>
        <c:dLbls>
          <c:showLegendKey val="0"/>
          <c:showVal val="0"/>
          <c:showCatName val="0"/>
          <c:showSerName val="0"/>
          <c:showPercent val="0"/>
          <c:showBubbleSize val="0"/>
        </c:dLbls>
        <c:marker val="1"/>
        <c:smooth val="0"/>
        <c:axId val="61641088"/>
        <c:axId val="61643008"/>
      </c:lineChart>
      <c:dateAx>
        <c:axId val="61641088"/>
        <c:scaling>
          <c:orientation val="minMax"/>
        </c:scaling>
        <c:delete val="1"/>
        <c:axPos val="b"/>
        <c:numFmt formatCode="ge" sourceLinked="1"/>
        <c:majorTickMark val="none"/>
        <c:minorTickMark val="none"/>
        <c:tickLblPos val="none"/>
        <c:crossAx val="61643008"/>
        <c:crosses val="autoZero"/>
        <c:auto val="1"/>
        <c:lblOffset val="100"/>
        <c:baseTimeUnit val="years"/>
      </c:dateAx>
      <c:valAx>
        <c:axId val="616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99.96</c:v>
                </c:pt>
                <c:pt idx="1">
                  <c:v>99.97</c:v>
                </c:pt>
                <c:pt idx="2">
                  <c:v>99.97</c:v>
                </c:pt>
                <c:pt idx="3">
                  <c:v>99.97</c:v>
                </c:pt>
                <c:pt idx="4">
                  <c:v>99.98</c:v>
                </c:pt>
              </c:numCache>
            </c:numRef>
          </c:val>
        </c:ser>
        <c:dLbls>
          <c:showLegendKey val="0"/>
          <c:showVal val="0"/>
          <c:showCatName val="0"/>
          <c:showSerName val="0"/>
          <c:showPercent val="0"/>
          <c:showBubbleSize val="0"/>
        </c:dLbls>
        <c:gapWidth val="150"/>
        <c:axId val="62799872"/>
        <c:axId val="628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96.12</c:v>
                </c:pt>
                <c:pt idx="1">
                  <c:v>96.32</c:v>
                </c:pt>
                <c:pt idx="2">
                  <c:v>96.48</c:v>
                </c:pt>
                <c:pt idx="3">
                  <c:v>96.64</c:v>
                </c:pt>
                <c:pt idx="4">
                  <c:v>96.76</c:v>
                </c:pt>
              </c:numCache>
            </c:numRef>
          </c:val>
          <c:smooth val="0"/>
        </c:ser>
        <c:dLbls>
          <c:showLegendKey val="0"/>
          <c:showVal val="0"/>
          <c:showCatName val="0"/>
          <c:showSerName val="0"/>
          <c:showPercent val="0"/>
          <c:showBubbleSize val="0"/>
        </c:dLbls>
        <c:marker val="1"/>
        <c:smooth val="0"/>
        <c:axId val="62799872"/>
        <c:axId val="62801792"/>
      </c:lineChart>
      <c:dateAx>
        <c:axId val="62799872"/>
        <c:scaling>
          <c:orientation val="minMax"/>
        </c:scaling>
        <c:delete val="1"/>
        <c:axPos val="b"/>
        <c:numFmt formatCode="ge" sourceLinked="1"/>
        <c:majorTickMark val="none"/>
        <c:minorTickMark val="none"/>
        <c:tickLblPos val="none"/>
        <c:crossAx val="62801792"/>
        <c:crosses val="autoZero"/>
        <c:auto val="1"/>
        <c:lblOffset val="100"/>
        <c:baseTimeUnit val="years"/>
      </c:dateAx>
      <c:valAx>
        <c:axId val="628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74.010000000000005</c:v>
                </c:pt>
                <c:pt idx="1">
                  <c:v>93.76</c:v>
                </c:pt>
                <c:pt idx="2">
                  <c:v>94.43</c:v>
                </c:pt>
                <c:pt idx="3">
                  <c:v>105.55</c:v>
                </c:pt>
                <c:pt idx="4">
                  <c:v>102.93</c:v>
                </c:pt>
              </c:numCache>
            </c:numRef>
          </c:val>
        </c:ser>
        <c:dLbls>
          <c:showLegendKey val="0"/>
          <c:showVal val="0"/>
          <c:showCatName val="0"/>
          <c:showSerName val="0"/>
          <c:showPercent val="0"/>
          <c:showBubbleSize val="0"/>
        </c:dLbls>
        <c:gapWidth val="150"/>
        <c:axId val="59645312"/>
        <c:axId val="596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645312"/>
        <c:axId val="59684352"/>
      </c:lineChart>
      <c:dateAx>
        <c:axId val="59645312"/>
        <c:scaling>
          <c:orientation val="minMax"/>
        </c:scaling>
        <c:delete val="1"/>
        <c:axPos val="b"/>
        <c:numFmt formatCode="ge" sourceLinked="1"/>
        <c:majorTickMark val="none"/>
        <c:minorTickMark val="none"/>
        <c:tickLblPos val="none"/>
        <c:crossAx val="59684352"/>
        <c:crosses val="autoZero"/>
        <c:auto val="1"/>
        <c:lblOffset val="100"/>
        <c:baseTimeUnit val="years"/>
      </c:dateAx>
      <c:valAx>
        <c:axId val="596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902976"/>
        <c:axId val="599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902976"/>
        <c:axId val="59905152"/>
      </c:lineChart>
      <c:dateAx>
        <c:axId val="59902976"/>
        <c:scaling>
          <c:orientation val="minMax"/>
        </c:scaling>
        <c:delete val="1"/>
        <c:axPos val="b"/>
        <c:numFmt formatCode="ge" sourceLinked="1"/>
        <c:majorTickMark val="none"/>
        <c:minorTickMark val="none"/>
        <c:tickLblPos val="none"/>
        <c:crossAx val="59905152"/>
        <c:crosses val="autoZero"/>
        <c:auto val="1"/>
        <c:lblOffset val="100"/>
        <c:baseTimeUnit val="years"/>
      </c:dateAx>
      <c:valAx>
        <c:axId val="599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316288"/>
        <c:axId val="603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316288"/>
        <c:axId val="60322560"/>
      </c:lineChart>
      <c:dateAx>
        <c:axId val="60316288"/>
        <c:scaling>
          <c:orientation val="minMax"/>
        </c:scaling>
        <c:delete val="1"/>
        <c:axPos val="b"/>
        <c:numFmt formatCode="ge" sourceLinked="1"/>
        <c:majorTickMark val="none"/>
        <c:minorTickMark val="none"/>
        <c:tickLblPos val="none"/>
        <c:crossAx val="60322560"/>
        <c:crosses val="autoZero"/>
        <c:auto val="1"/>
        <c:lblOffset val="100"/>
        <c:baseTimeUnit val="years"/>
      </c:dateAx>
      <c:valAx>
        <c:axId val="603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333056"/>
        <c:axId val="603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333056"/>
        <c:axId val="60347520"/>
      </c:lineChart>
      <c:dateAx>
        <c:axId val="60333056"/>
        <c:scaling>
          <c:orientation val="minMax"/>
        </c:scaling>
        <c:delete val="1"/>
        <c:axPos val="b"/>
        <c:numFmt formatCode="ge" sourceLinked="1"/>
        <c:majorTickMark val="none"/>
        <c:minorTickMark val="none"/>
        <c:tickLblPos val="none"/>
        <c:crossAx val="60347520"/>
        <c:crosses val="autoZero"/>
        <c:auto val="1"/>
        <c:lblOffset val="100"/>
        <c:baseTimeUnit val="years"/>
      </c:dateAx>
      <c:valAx>
        <c:axId val="603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430400"/>
        <c:axId val="614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430400"/>
        <c:axId val="61440768"/>
      </c:lineChart>
      <c:dateAx>
        <c:axId val="61430400"/>
        <c:scaling>
          <c:orientation val="minMax"/>
        </c:scaling>
        <c:delete val="1"/>
        <c:axPos val="b"/>
        <c:numFmt formatCode="ge" sourceLinked="1"/>
        <c:majorTickMark val="none"/>
        <c:minorTickMark val="none"/>
        <c:tickLblPos val="none"/>
        <c:crossAx val="61440768"/>
        <c:crosses val="autoZero"/>
        <c:auto val="1"/>
        <c:lblOffset val="100"/>
        <c:baseTimeUnit val="years"/>
      </c:dateAx>
      <c:valAx>
        <c:axId val="614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332.99</c:v>
                </c:pt>
                <c:pt idx="1">
                  <c:v>309.63</c:v>
                </c:pt>
                <c:pt idx="2">
                  <c:v>308.70999999999998</c:v>
                </c:pt>
                <c:pt idx="3">
                  <c:v>300.19</c:v>
                </c:pt>
                <c:pt idx="4">
                  <c:v>338.95</c:v>
                </c:pt>
              </c:numCache>
            </c:numRef>
          </c:val>
        </c:ser>
        <c:dLbls>
          <c:showLegendKey val="0"/>
          <c:showVal val="0"/>
          <c:showCatName val="0"/>
          <c:showSerName val="0"/>
          <c:showPercent val="0"/>
          <c:showBubbleSize val="0"/>
        </c:dLbls>
        <c:gapWidth val="150"/>
        <c:axId val="61466496"/>
        <c:axId val="615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736.85</c:v>
                </c:pt>
                <c:pt idx="1">
                  <c:v>745.85</c:v>
                </c:pt>
                <c:pt idx="2">
                  <c:v>705.53</c:v>
                </c:pt>
                <c:pt idx="3">
                  <c:v>685.64</c:v>
                </c:pt>
                <c:pt idx="4">
                  <c:v>665.11</c:v>
                </c:pt>
              </c:numCache>
            </c:numRef>
          </c:val>
          <c:smooth val="0"/>
        </c:ser>
        <c:dLbls>
          <c:showLegendKey val="0"/>
          <c:showVal val="0"/>
          <c:showCatName val="0"/>
          <c:showSerName val="0"/>
          <c:showPercent val="0"/>
          <c:showBubbleSize val="0"/>
        </c:dLbls>
        <c:marker val="1"/>
        <c:smooth val="0"/>
        <c:axId val="61466496"/>
        <c:axId val="61538304"/>
      </c:lineChart>
      <c:dateAx>
        <c:axId val="61466496"/>
        <c:scaling>
          <c:orientation val="minMax"/>
        </c:scaling>
        <c:delete val="1"/>
        <c:axPos val="b"/>
        <c:numFmt formatCode="ge" sourceLinked="1"/>
        <c:majorTickMark val="none"/>
        <c:minorTickMark val="none"/>
        <c:tickLblPos val="none"/>
        <c:crossAx val="61538304"/>
        <c:crosses val="autoZero"/>
        <c:auto val="1"/>
        <c:lblOffset val="100"/>
        <c:baseTimeUnit val="years"/>
      </c:dateAx>
      <c:valAx>
        <c:axId val="615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119.03</c:v>
                </c:pt>
                <c:pt idx="1">
                  <c:v>108.62</c:v>
                </c:pt>
                <c:pt idx="2">
                  <c:v>108.56</c:v>
                </c:pt>
                <c:pt idx="3">
                  <c:v>116.73</c:v>
                </c:pt>
                <c:pt idx="4">
                  <c:v>86.35</c:v>
                </c:pt>
              </c:numCache>
            </c:numRef>
          </c:val>
        </c:ser>
        <c:dLbls>
          <c:showLegendKey val="0"/>
          <c:showVal val="0"/>
          <c:showCatName val="0"/>
          <c:showSerName val="0"/>
          <c:showPercent val="0"/>
          <c:showBubbleSize val="0"/>
        </c:dLbls>
        <c:gapWidth val="150"/>
        <c:axId val="61580800"/>
        <c:axId val="615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87.47</c:v>
                </c:pt>
                <c:pt idx="1">
                  <c:v>89.16</c:v>
                </c:pt>
                <c:pt idx="2">
                  <c:v>89.78</c:v>
                </c:pt>
                <c:pt idx="3">
                  <c:v>88.39</c:v>
                </c:pt>
                <c:pt idx="4">
                  <c:v>85.64</c:v>
                </c:pt>
              </c:numCache>
            </c:numRef>
          </c:val>
          <c:smooth val="0"/>
        </c:ser>
        <c:dLbls>
          <c:showLegendKey val="0"/>
          <c:showVal val="0"/>
          <c:showCatName val="0"/>
          <c:showSerName val="0"/>
          <c:showPercent val="0"/>
          <c:showBubbleSize val="0"/>
        </c:dLbls>
        <c:marker val="1"/>
        <c:smooth val="0"/>
        <c:axId val="61580800"/>
        <c:axId val="61582720"/>
      </c:lineChart>
      <c:dateAx>
        <c:axId val="61580800"/>
        <c:scaling>
          <c:orientation val="minMax"/>
        </c:scaling>
        <c:delete val="1"/>
        <c:axPos val="b"/>
        <c:numFmt formatCode="ge" sourceLinked="1"/>
        <c:majorTickMark val="none"/>
        <c:minorTickMark val="none"/>
        <c:tickLblPos val="none"/>
        <c:crossAx val="61582720"/>
        <c:crosses val="autoZero"/>
        <c:auto val="1"/>
        <c:lblOffset val="100"/>
        <c:baseTimeUnit val="years"/>
      </c:dateAx>
      <c:valAx>
        <c:axId val="615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125.1</c:v>
                </c:pt>
                <c:pt idx="1">
                  <c:v>136.25</c:v>
                </c:pt>
                <c:pt idx="2">
                  <c:v>131.83000000000001</c:v>
                </c:pt>
                <c:pt idx="3">
                  <c:v>120.97</c:v>
                </c:pt>
                <c:pt idx="4">
                  <c:v>141.11000000000001</c:v>
                </c:pt>
              </c:numCache>
            </c:numRef>
          </c:val>
        </c:ser>
        <c:dLbls>
          <c:showLegendKey val="0"/>
          <c:showVal val="0"/>
          <c:showCatName val="0"/>
          <c:showSerName val="0"/>
          <c:showPercent val="0"/>
          <c:showBubbleSize val="0"/>
        </c:dLbls>
        <c:gapWidth val="150"/>
        <c:axId val="61604608"/>
        <c:axId val="616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128.05000000000001</c:v>
                </c:pt>
                <c:pt idx="1">
                  <c:v>126.58</c:v>
                </c:pt>
                <c:pt idx="2">
                  <c:v>125.87</c:v>
                </c:pt>
                <c:pt idx="3">
                  <c:v>128.96</c:v>
                </c:pt>
                <c:pt idx="4">
                  <c:v>133</c:v>
                </c:pt>
              </c:numCache>
            </c:numRef>
          </c:val>
          <c:smooth val="0"/>
        </c:ser>
        <c:dLbls>
          <c:showLegendKey val="0"/>
          <c:showVal val="0"/>
          <c:showCatName val="0"/>
          <c:showSerName val="0"/>
          <c:showPercent val="0"/>
          <c:showBubbleSize val="0"/>
        </c:dLbls>
        <c:marker val="1"/>
        <c:smooth val="0"/>
        <c:axId val="61604608"/>
        <c:axId val="61606528"/>
      </c:lineChart>
      <c:dateAx>
        <c:axId val="61604608"/>
        <c:scaling>
          <c:orientation val="minMax"/>
        </c:scaling>
        <c:delete val="1"/>
        <c:axPos val="b"/>
        <c:numFmt formatCode="ge" sourceLinked="1"/>
        <c:majorTickMark val="none"/>
        <c:minorTickMark val="none"/>
        <c:tickLblPos val="none"/>
        <c:crossAx val="61606528"/>
        <c:crosses val="autoZero"/>
        <c:auto val="1"/>
        <c:lblOffset val="100"/>
        <c:baseTimeUnit val="years"/>
      </c:dateAx>
      <c:valAx>
        <c:axId val="616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大阪府　守口市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145037</v>
      </c>
      <c r="AM8" s="47"/>
      <c r="AN8" s="47"/>
      <c r="AO8" s="47"/>
      <c r="AP8" s="47"/>
      <c r="AQ8" s="47"/>
      <c r="AR8" s="47"/>
      <c r="AS8" s="47"/>
      <c r="AT8" s="43">
        <f>データ!S6</f>
        <v>12.71</v>
      </c>
      <c r="AU8" s="43"/>
      <c r="AV8" s="43"/>
      <c r="AW8" s="43"/>
      <c r="AX8" s="43"/>
      <c r="AY8" s="43"/>
      <c r="AZ8" s="43"/>
      <c r="BA8" s="43"/>
      <c r="BB8" s="43">
        <f>データ!T6</f>
        <v>11411.25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99.99</v>
      </c>
      <c r="Q10" s="43"/>
      <c r="R10" s="43"/>
      <c r="S10" s="43"/>
      <c r="T10" s="43"/>
      <c r="U10" s="43"/>
      <c r="V10" s="43"/>
      <c r="W10" s="43">
        <f>データ!P6</f>
        <v>63.69</v>
      </c>
      <c r="X10" s="43"/>
      <c r="Y10" s="43"/>
      <c r="Z10" s="43"/>
      <c r="AA10" s="43"/>
      <c r="AB10" s="43"/>
      <c r="AC10" s="43"/>
      <c r="AD10" s="47">
        <f>データ!Q6</f>
        <v>2018</v>
      </c>
      <c r="AE10" s="47"/>
      <c r="AF10" s="47"/>
      <c r="AG10" s="47"/>
      <c r="AH10" s="47"/>
      <c r="AI10" s="47"/>
      <c r="AJ10" s="47"/>
      <c r="AK10" s="2"/>
      <c r="AL10" s="47">
        <f>データ!U6</f>
        <v>144831</v>
      </c>
      <c r="AM10" s="47"/>
      <c r="AN10" s="47"/>
      <c r="AO10" s="47"/>
      <c r="AP10" s="47"/>
      <c r="AQ10" s="47"/>
      <c r="AR10" s="47"/>
      <c r="AS10" s="47"/>
      <c r="AT10" s="43">
        <f>データ!V6</f>
        <v>11.45</v>
      </c>
      <c r="AU10" s="43"/>
      <c r="AV10" s="43"/>
      <c r="AW10" s="43"/>
      <c r="AX10" s="43"/>
      <c r="AY10" s="43"/>
      <c r="AZ10" s="43"/>
      <c r="BA10" s="43"/>
      <c r="BB10" s="43">
        <f>データ!W6</f>
        <v>12649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110</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272094</v>
      </c>
      <c r="D6" s="31">
        <f t="shared" si="3"/>
        <v>47</v>
      </c>
      <c r="E6" s="31">
        <f t="shared" si="3"/>
        <v>17</v>
      </c>
      <c r="F6" s="31">
        <f t="shared" si="3"/>
        <v>1</v>
      </c>
      <c r="G6" s="31">
        <f t="shared" si="3"/>
        <v>0</v>
      </c>
      <c r="H6" s="31" t="str">
        <f t="shared" si="3"/>
        <v>大阪府　守口市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99.99</v>
      </c>
      <c r="P6" s="32">
        <f t="shared" si="3"/>
        <v>63.69</v>
      </c>
      <c r="Q6" s="32">
        <f t="shared" si="3"/>
        <v>2018</v>
      </c>
      <c r="R6" s="32">
        <f t="shared" si="3"/>
        <v>145037</v>
      </c>
      <c r="S6" s="32">
        <f t="shared" si="3"/>
        <v>12.71</v>
      </c>
      <c r="T6" s="32">
        <f t="shared" si="3"/>
        <v>11411.25</v>
      </c>
      <c r="U6" s="32">
        <f t="shared" si="3"/>
        <v>144831</v>
      </c>
      <c r="V6" s="32">
        <f t="shared" si="3"/>
        <v>11.45</v>
      </c>
      <c r="W6" s="32">
        <f t="shared" si="3"/>
        <v>12649</v>
      </c>
      <c r="X6" s="33">
        <f>IF(X7="",NA(),X7)</f>
        <v>74.010000000000005</v>
      </c>
      <c r="Y6" s="33">
        <f t="shared" ref="Y6:AG6" si="4">IF(Y7="",NA(),Y7)</f>
        <v>93.76</v>
      </c>
      <c r="Z6" s="33">
        <f t="shared" si="4"/>
        <v>94.43</v>
      </c>
      <c r="AA6" s="33">
        <f t="shared" si="4"/>
        <v>105.55</v>
      </c>
      <c r="AB6" s="33">
        <f t="shared" si="4"/>
        <v>102.93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332.99</v>
      </c>
      <c r="BF6" s="33">
        <f t="shared" ref="BF6:BN6" si="7">IF(BF7="",NA(),BF7)</f>
        <v>309.63</v>
      </c>
      <c r="BG6" s="33">
        <f t="shared" si="7"/>
        <v>308.70999999999998</v>
      </c>
      <c r="BH6" s="33">
        <f t="shared" si="7"/>
        <v>300.19</v>
      </c>
      <c r="BI6" s="33">
        <f t="shared" si="7"/>
        <v>338.95</v>
      </c>
      <c r="BJ6" s="33">
        <f t="shared" si="7"/>
        <v>736.85</v>
      </c>
      <c r="BK6" s="33">
        <f t="shared" si="7"/>
        <v>745.85</v>
      </c>
      <c r="BL6" s="33">
        <f t="shared" si="7"/>
        <v>705.53</v>
      </c>
      <c r="BM6" s="33">
        <f t="shared" si="7"/>
        <v>685.64</v>
      </c>
      <c r="BN6" s="33">
        <f t="shared" si="7"/>
        <v>665.11</v>
      </c>
      <c r="BO6" s="32" t="str">
        <f>IF(BO7="","",IF(BO7="-","【-】","【"&amp;SUBSTITUTE(TEXT(BO7,"#,##0.00"),"-","△")&amp;"】"))</f>
        <v>【776.35】</v>
      </c>
      <c r="BP6" s="33">
        <f>IF(BP7="",NA(),BP7)</f>
        <v>119.03</v>
      </c>
      <c r="BQ6" s="33">
        <f t="shared" ref="BQ6:BY6" si="8">IF(BQ7="",NA(),BQ7)</f>
        <v>108.62</v>
      </c>
      <c r="BR6" s="33">
        <f t="shared" si="8"/>
        <v>108.56</v>
      </c>
      <c r="BS6" s="33">
        <f t="shared" si="8"/>
        <v>116.73</v>
      </c>
      <c r="BT6" s="33">
        <f t="shared" si="8"/>
        <v>86.35</v>
      </c>
      <c r="BU6" s="33">
        <f t="shared" si="8"/>
        <v>87.47</v>
      </c>
      <c r="BV6" s="33">
        <f t="shared" si="8"/>
        <v>89.16</v>
      </c>
      <c r="BW6" s="33">
        <f t="shared" si="8"/>
        <v>89.78</v>
      </c>
      <c r="BX6" s="33">
        <f t="shared" si="8"/>
        <v>88.39</v>
      </c>
      <c r="BY6" s="33">
        <f t="shared" si="8"/>
        <v>85.64</v>
      </c>
      <c r="BZ6" s="32" t="str">
        <f>IF(BZ7="","",IF(BZ7="-","【-】","【"&amp;SUBSTITUTE(TEXT(BZ7,"#,##0.00"),"-","△")&amp;"】"))</f>
        <v>【96.57】</v>
      </c>
      <c r="CA6" s="33">
        <f>IF(CA7="",NA(),CA7)</f>
        <v>125.1</v>
      </c>
      <c r="CB6" s="33">
        <f t="shared" ref="CB6:CJ6" si="9">IF(CB7="",NA(),CB7)</f>
        <v>136.25</v>
      </c>
      <c r="CC6" s="33">
        <f t="shared" si="9"/>
        <v>131.83000000000001</v>
      </c>
      <c r="CD6" s="33">
        <f t="shared" si="9"/>
        <v>120.97</v>
      </c>
      <c r="CE6" s="33">
        <f t="shared" si="9"/>
        <v>141.11000000000001</v>
      </c>
      <c r="CF6" s="33">
        <f t="shared" si="9"/>
        <v>128.05000000000001</v>
      </c>
      <c r="CG6" s="33">
        <f t="shared" si="9"/>
        <v>126.58</v>
      </c>
      <c r="CH6" s="33">
        <f t="shared" si="9"/>
        <v>125.87</v>
      </c>
      <c r="CI6" s="33">
        <f t="shared" si="9"/>
        <v>128.96</v>
      </c>
      <c r="CJ6" s="33">
        <f t="shared" si="9"/>
        <v>133</v>
      </c>
      <c r="CK6" s="32" t="str">
        <f>IF(CK7="","",IF(CK7="-","【-】","【"&amp;SUBSTITUTE(TEXT(CK7,"#,##0.00"),"-","△")&amp;"】"))</f>
        <v>【142.28】</v>
      </c>
      <c r="CL6" s="33">
        <f>IF(CL7="",NA(),CL7)</f>
        <v>57.53</v>
      </c>
      <c r="CM6" s="33">
        <f t="shared" ref="CM6:CU6" si="10">IF(CM7="",NA(),CM7)</f>
        <v>54.28</v>
      </c>
      <c r="CN6" s="33">
        <f t="shared" si="10"/>
        <v>53.8</v>
      </c>
      <c r="CO6" s="33">
        <f t="shared" si="10"/>
        <v>90.92</v>
      </c>
      <c r="CP6" s="33">
        <f t="shared" si="10"/>
        <v>105.37</v>
      </c>
      <c r="CQ6" s="33">
        <f t="shared" si="10"/>
        <v>67.09</v>
      </c>
      <c r="CR6" s="33">
        <f t="shared" si="10"/>
        <v>67.180000000000007</v>
      </c>
      <c r="CS6" s="33">
        <f t="shared" si="10"/>
        <v>67.540000000000006</v>
      </c>
      <c r="CT6" s="33">
        <f t="shared" si="10"/>
        <v>67.61</v>
      </c>
      <c r="CU6" s="33">
        <f t="shared" si="10"/>
        <v>64.81</v>
      </c>
      <c r="CV6" s="32" t="str">
        <f>IF(CV7="","",IF(CV7="-","【-】","【"&amp;SUBSTITUTE(TEXT(CV7,"#,##0.00"),"-","△")&amp;"】"))</f>
        <v>【60.35】</v>
      </c>
      <c r="CW6" s="33">
        <f>IF(CW7="",NA(),CW7)</f>
        <v>99.96</v>
      </c>
      <c r="CX6" s="33">
        <f t="shared" ref="CX6:DF6" si="11">IF(CX7="",NA(),CX7)</f>
        <v>99.97</v>
      </c>
      <c r="CY6" s="33">
        <f t="shared" si="11"/>
        <v>99.97</v>
      </c>
      <c r="CZ6" s="33">
        <f t="shared" si="11"/>
        <v>99.97</v>
      </c>
      <c r="DA6" s="33">
        <f t="shared" si="11"/>
        <v>99.98</v>
      </c>
      <c r="DB6" s="33">
        <f t="shared" si="11"/>
        <v>96.12</v>
      </c>
      <c r="DC6" s="33">
        <f t="shared" si="11"/>
        <v>96.32</v>
      </c>
      <c r="DD6" s="33">
        <f t="shared" si="11"/>
        <v>96.48</v>
      </c>
      <c r="DE6" s="33">
        <f t="shared" si="11"/>
        <v>96.64</v>
      </c>
      <c r="DF6" s="33">
        <f t="shared" si="11"/>
        <v>96.76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0.43</v>
      </c>
      <c r="EE6" s="33">
        <f t="shared" ref="EE6:EM6" si="14">IF(EE7="",NA(),EE7)</f>
        <v>0.56999999999999995</v>
      </c>
      <c r="EF6" s="33">
        <f t="shared" si="14"/>
        <v>0.67</v>
      </c>
      <c r="EG6" s="33">
        <f t="shared" si="14"/>
        <v>0.66</v>
      </c>
      <c r="EH6" s="33">
        <f t="shared" si="14"/>
        <v>0.6</v>
      </c>
      <c r="EI6" s="33">
        <f t="shared" si="14"/>
        <v>0.1</v>
      </c>
      <c r="EJ6" s="33">
        <f t="shared" si="14"/>
        <v>0.1</v>
      </c>
      <c r="EK6" s="33">
        <f t="shared" si="14"/>
        <v>0.1</v>
      </c>
      <c r="EL6" s="33">
        <f t="shared" si="14"/>
        <v>0.11</v>
      </c>
      <c r="EM6" s="33">
        <f t="shared" si="14"/>
        <v>0.22</v>
      </c>
      <c r="EN6" s="32" t="str">
        <f>IF(EN7="","",IF(EN7="-","【-】","【"&amp;SUBSTITUTE(TEXT(EN7,"#,##0.00"),"-","△")&amp;"】"))</f>
        <v>【0.17】</v>
      </c>
    </row>
    <row r="7" spans="1:144" s="34" customFormat="1">
      <c r="A7" s="26"/>
      <c r="B7" s="35">
        <v>2014</v>
      </c>
      <c r="C7" s="35">
        <v>272094</v>
      </c>
      <c r="D7" s="35">
        <v>47</v>
      </c>
      <c r="E7" s="35">
        <v>17</v>
      </c>
      <c r="F7" s="35">
        <v>1</v>
      </c>
      <c r="G7" s="35">
        <v>0</v>
      </c>
      <c r="H7" s="35" t="s">
        <v>96</v>
      </c>
      <c r="I7" s="35" t="s">
        <v>97</v>
      </c>
      <c r="J7" s="35" t="s">
        <v>98</v>
      </c>
      <c r="K7" s="35" t="s">
        <v>99</v>
      </c>
      <c r="L7" s="35" t="s">
        <v>100</v>
      </c>
      <c r="M7" s="36" t="s">
        <v>101</v>
      </c>
      <c r="N7" s="36" t="s">
        <v>102</v>
      </c>
      <c r="O7" s="36">
        <v>99.99</v>
      </c>
      <c r="P7" s="36">
        <v>63.69</v>
      </c>
      <c r="Q7" s="36">
        <v>2018</v>
      </c>
      <c r="R7" s="36">
        <v>145037</v>
      </c>
      <c r="S7" s="36">
        <v>12.71</v>
      </c>
      <c r="T7" s="36">
        <v>11411.25</v>
      </c>
      <c r="U7" s="36">
        <v>144831</v>
      </c>
      <c r="V7" s="36">
        <v>11.45</v>
      </c>
      <c r="W7" s="36">
        <v>12649</v>
      </c>
      <c r="X7" s="36">
        <v>74.010000000000005</v>
      </c>
      <c r="Y7" s="36">
        <v>93.76</v>
      </c>
      <c r="Z7" s="36">
        <v>94.43</v>
      </c>
      <c r="AA7" s="36">
        <v>105.55</v>
      </c>
      <c r="AB7" s="36">
        <v>102.93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332.99</v>
      </c>
      <c r="BF7" s="36">
        <v>309.63</v>
      </c>
      <c r="BG7" s="36">
        <v>308.70999999999998</v>
      </c>
      <c r="BH7" s="36">
        <v>300.19</v>
      </c>
      <c r="BI7" s="36">
        <v>338.95</v>
      </c>
      <c r="BJ7" s="36">
        <v>736.85</v>
      </c>
      <c r="BK7" s="36">
        <v>745.85</v>
      </c>
      <c r="BL7" s="36">
        <v>705.53</v>
      </c>
      <c r="BM7" s="36">
        <v>685.64</v>
      </c>
      <c r="BN7" s="36">
        <v>665.11</v>
      </c>
      <c r="BO7" s="36">
        <v>776.35</v>
      </c>
      <c r="BP7" s="36">
        <v>119.03</v>
      </c>
      <c r="BQ7" s="36">
        <v>108.62</v>
      </c>
      <c r="BR7" s="36">
        <v>108.56</v>
      </c>
      <c r="BS7" s="36">
        <v>116.73</v>
      </c>
      <c r="BT7" s="36">
        <v>86.35</v>
      </c>
      <c r="BU7" s="36">
        <v>87.47</v>
      </c>
      <c r="BV7" s="36">
        <v>89.16</v>
      </c>
      <c r="BW7" s="36">
        <v>89.78</v>
      </c>
      <c r="BX7" s="36">
        <v>88.39</v>
      </c>
      <c r="BY7" s="36">
        <v>85.64</v>
      </c>
      <c r="BZ7" s="36">
        <v>96.57</v>
      </c>
      <c r="CA7" s="36">
        <v>125.1</v>
      </c>
      <c r="CB7" s="36">
        <v>136.25</v>
      </c>
      <c r="CC7" s="36">
        <v>131.83000000000001</v>
      </c>
      <c r="CD7" s="36">
        <v>120.97</v>
      </c>
      <c r="CE7" s="36">
        <v>141.11000000000001</v>
      </c>
      <c r="CF7" s="36">
        <v>128.05000000000001</v>
      </c>
      <c r="CG7" s="36">
        <v>126.58</v>
      </c>
      <c r="CH7" s="36">
        <v>125.87</v>
      </c>
      <c r="CI7" s="36">
        <v>128.96</v>
      </c>
      <c r="CJ7" s="36">
        <v>133</v>
      </c>
      <c r="CK7" s="36">
        <v>142.28</v>
      </c>
      <c r="CL7" s="36">
        <v>57.53</v>
      </c>
      <c r="CM7" s="36">
        <v>54.28</v>
      </c>
      <c r="CN7" s="36">
        <v>53.8</v>
      </c>
      <c r="CO7" s="36">
        <v>90.92</v>
      </c>
      <c r="CP7" s="36">
        <v>105.37</v>
      </c>
      <c r="CQ7" s="36">
        <v>67.09</v>
      </c>
      <c r="CR7" s="36">
        <v>67.180000000000007</v>
      </c>
      <c r="CS7" s="36">
        <v>67.540000000000006</v>
      </c>
      <c r="CT7" s="36">
        <v>67.61</v>
      </c>
      <c r="CU7" s="36">
        <v>64.81</v>
      </c>
      <c r="CV7" s="36">
        <v>60.35</v>
      </c>
      <c r="CW7" s="36">
        <v>99.96</v>
      </c>
      <c r="CX7" s="36">
        <v>99.97</v>
      </c>
      <c r="CY7" s="36">
        <v>99.97</v>
      </c>
      <c r="CZ7" s="36">
        <v>99.97</v>
      </c>
      <c r="DA7" s="36">
        <v>99.98</v>
      </c>
      <c r="DB7" s="36">
        <v>96.12</v>
      </c>
      <c r="DC7" s="36">
        <v>96.32</v>
      </c>
      <c r="DD7" s="36">
        <v>96.48</v>
      </c>
      <c r="DE7" s="36">
        <v>96.64</v>
      </c>
      <c r="DF7" s="36">
        <v>96.76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0.43</v>
      </c>
      <c r="EE7" s="36">
        <v>0.56999999999999995</v>
      </c>
      <c r="EF7" s="36">
        <v>0.67</v>
      </c>
      <c r="EG7" s="36">
        <v>0.66</v>
      </c>
      <c r="EH7" s="36">
        <v>0.6</v>
      </c>
      <c r="EI7" s="36">
        <v>0.1</v>
      </c>
      <c r="EJ7" s="36">
        <v>0.1</v>
      </c>
      <c r="EK7" s="36">
        <v>0.1</v>
      </c>
      <c r="EL7" s="36">
        <v>0.11</v>
      </c>
      <c r="EM7" s="36">
        <v>0.22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Mori_gesuigyo</cp:lastModifiedBy>
  <cp:lastPrinted>2016-02-22T09:00:39Z</cp:lastPrinted>
  <dcterms:created xsi:type="dcterms:W3CDTF">2016-02-03T08:54:27Z</dcterms:created>
  <dcterms:modified xsi:type="dcterms:W3CDTF">2018-02-27T10:50:11Z</dcterms:modified>
</cp:coreProperties>
</file>