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X:\005_くすのき解散関係\312_事業所指定・指導関係\01.地域密着型サービス\02.地域密着型サービス指定関係（くすのき・標準化様式→市様式）\02.共通様式・参考様式\01.参考様式\"/>
    </mc:Choice>
  </mc:AlternateContent>
  <xr:revisionPtr revIDLastSave="0" documentId="13_ncr:1_{AC1F128A-D7B4-4347-9559-D19221C8E985}" xr6:coauthVersionLast="36" xr6:coauthVersionMax="47" xr10:uidLastSave="{00000000-0000-0000-0000-000000000000}"/>
  <bookViews>
    <workbookView xWindow="-105" yWindow="-105" windowWidth="23250" windowHeight="12570" tabRatio="705" xr2:uid="{00000000-000D-0000-FFFF-FFFF00000000}"/>
  </bookViews>
  <sheets>
    <sheet name="記入方法" sheetId="4" r:id="rId1"/>
    <sheet name="看多機（1枚版）" sheetId="11" r:id="rId2"/>
    <sheet name="看多機(50人)" sheetId="12" r:id="rId3"/>
    <sheet name="シフト記号表（勤務時間帯）" sheetId="10" r:id="rId4"/>
    <sheet name="【記載例】看多機" sheetId="8" r:id="rId5"/>
    <sheet name="【記載例】シフト記号表（勤務時間帯）" sheetId="5"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5">'【記載例】シフト記号表（勤務時間帯）'!$B$1:$AB$52</definedName>
    <definedName name="_xlnm.Print_Area" localSheetId="4">【記載例】看多機!$A$1:$BI$77</definedName>
    <definedName name="_xlnm.Print_Area" localSheetId="3">'シフト記号表（勤務時間帯）'!$B$1:$AB$52</definedName>
    <definedName name="_xlnm.Print_Area" localSheetId="1">'看多機（1枚版）'!$A$1:$BI$77</definedName>
    <definedName name="_xlnm.Print_Area" localSheetId="2">'看多機(50人)'!$A$1:$BI$179</definedName>
    <definedName name="_xlnm.Print_Area" localSheetId="0">記入方法!$B$1:$Q$84</definedName>
    <definedName name="_xlnm.Print_Titles" localSheetId="1">'看多機（1枚版）'!$1:$20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<sst xmlns="http://schemas.openxmlformats.org/spreadsheetml/2006/main" count="1818" uniqueCount="256">
  <si>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</si>
  <si>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</si>
  <si>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</si>
  <si>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</si>
  <si>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</si>
  <si>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</si>
  <si>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</si>
  <si>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</si>
  <si>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</si>
  <si>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</si>
  <si>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</si>
  <si>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</si>
  <si>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</si>
  <si>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</si>
  <si>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</si>
  <si>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</si>
  <si>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</si>
  <si>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</si>
  <si>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</si>
  <si>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</si>
  <si>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</si>
  <si>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</si>
  <si>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</si>
  <si>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</si>
  <si>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</si>
  <si>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</si>
  <si>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</si>
  <si>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</si>
  <si>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</si>
  <si>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</si>
  <si>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</si>
  <si>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</si>
  <si>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</si>
  <si>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</si>
  <si>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</si>
  <si>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</si>
  <si>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</si>
  <si>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</si>
  <si>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</si>
  <si>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</si>
  <si>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</si>
  <si>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</si>
  <si>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</si>
  <si>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</si>
  <si>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</si>
  <si>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</si>
  <si>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</si>
  <si>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</si>
  <si>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</si>
  <si>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</si>
  <si>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</si>
  <si>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</si>
  <si>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</si>
  <si>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</si>
  <si>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</si>
  <si>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</si>
  <si>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</si>
  <si>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</si>
  <si>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</si>
  <si>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</si>
  <si>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</si>
  <si>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</si>
  <si>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</si>
  <si>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</si>
  <si>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</si>
  <si>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</si>
  <si>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</si>
  <si>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</si>
  <si>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</si>
  <si>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</si>
  <si>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</si>
  <si>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</si>
  <si>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</si>
  <si>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</si>
  <si>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</si>
  <si>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</si>
  <si>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</si>
  <si>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</si>
  <si>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</si>
  <si>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</si>
  <si>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</si>
  <si>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</si>
  <si>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</si>
  <si>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</si>
  <si>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</si>
  <si>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</si>
  <si>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</si>
  <si>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</si>
  <si>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</si>
  <si>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</si>
  <si>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</si>
  <si>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</si>
  <si>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</si>
  <si>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</si>
  <si>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</si>
  <si>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</si>
  <si>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</si>
  <si>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</si>
  <si>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</si>
  <si>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</si>
  <si>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</si>
  <si>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</si>
  <si>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</si>
  <si>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</si>
  <si>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</si>
  <si>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</si>
  <si>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</si>
  <si>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</si>
  <si>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</si>
  <si>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</si>
  <si>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</si>
  <si>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</si>
  <si>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</si>
  <si>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</si>
  <si>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</si>
  <si>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</si>
  <si>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</si>
  <si>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</si>
  <si>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</si>
  <si>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</si>
  <si>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</si>
  <si>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</si>
  <si>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</si>
  <si>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</si>
  <si>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</si>
  <si>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</si>
  <si>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</si>
  <si>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</si>
  <si>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</si>
  <si>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</si>
  <si>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</si>
  <si>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</si>
  <si>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</si>
  <si>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</si>
  <si>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</si>
  <si>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</si>
  <si>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</si>
  <si>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</si>
  <si>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</si>
  <si>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</si>
  <si>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</si>
  <si>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</si>
  <si>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</si>
  <si>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</si>
  <si>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</si>
  <si>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</si>
  <si>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</si>
  <si>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</si>
  <si>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</si>
  <si>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</si>
  <si>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</si>
  <si>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</si>
  <si>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</si>
  <si>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</si>
  <si>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</si>
  <si>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</si>
  <si>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</si>
  <si>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</si>
  <si>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</si>
  <si>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</si>
  <si>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</si>
  <si>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</si>
  <si>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</si>
  <si>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</si>
  <si>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</si>
  <si>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</si>
  <si>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</si>
  <si>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</si>
  <si>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</si>
  <si>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</si>
  <si>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</si>
  <si>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</si>
  <si>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</si>
  <si>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</si>
  <si>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</si>
  <si>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</si>
  <si>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</si>
  <si>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</si>
  <si>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</si>
  <si>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</si>
  <si>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</si>
  <si>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</si>
  <si>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</si>
  <si>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</si>
  <si>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</si>
  <si>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</si>
  <si>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</si>
  <si>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</si>
  <si>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</si>
  <si>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</si>
  <si>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</si>
  <si>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</si>
  <si>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</si>
  <si>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</si>
  <si>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</si>
  <si>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</si>
  <si>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</si>
  <si>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</si>
  <si>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</si>
  <si>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</si>
  <si>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</si>
  <si>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</si>
  <si>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</si>
  <si>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</si>
  <si>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</si>
  <si>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</si>
  <si>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</si>
  <si>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</si>
  <si>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</si>
  <si>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</si>
  <si>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</si>
  <si>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</si>
  <si>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</si>
  <si>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</si>
  <si>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</si>
  <si>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</si>
  <si>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</si>
  <si>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</si>
  <si>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</si>
  <si>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</si>
  <si>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</si>
  <si>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</si>
  <si>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</si>
  <si>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</si>
  <si>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</si>
  <si>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</si>
  <si>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</si>
  <si>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</si>
  <si>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</si>
  <si>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</si>
  <si>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</si>
  <si>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</si>
  <si>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</si>
  <si>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</si>
  <si>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</si>
  <si>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</si>
  <si>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</si>
  <si>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</si>
  <si>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</si>
  <si>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</si>
  <si>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</si>
  <si>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</si>
  <si>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</si>
  <si>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</si>
  <si>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</si>
  <si>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</si>
  <si>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</si>
  <si>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</si>
  <si>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</si>
  <si>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</si>
  <si>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</si>
  <si>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</si>
  <si>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</si>
  <si>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</si>
  <si>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</si>
  <si>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≪要提出≫</t>
    <rPh sb="1" eb="2">
      <t>ヨウ</t>
    </rPh>
    <rPh sb="2" eb="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</si>
</sst>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0" borderId="0" xfId="0" applyFont="1" applyAlignment="1">
      <alignment horizontal="lef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tabSelected="1"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110</v>
      </c>
      <c r="D1" s="89"/>
      <c r="E1" s="89"/>
      <c r="F1" s="89"/>
    </row>
    <row r="2" spans="2:11" s="91" customFormat="1" ht="20.25" customHeight="1" x14ac:dyDescent="0.4">
      <c r="B2" s="90" t="s">
        <v>206</v>
      </c>
      <c r="C2" s="90"/>
      <c r="D2" s="89"/>
      <c r="E2" s="89"/>
      <c r="F2" s="89"/>
    </row>
    <row r="3" spans="2:11" s="91" customFormat="1" ht="20.25" customHeight="1" x14ac:dyDescent="0.4">
      <c r="B3" s="90"/>
      <c r="C3" s="90"/>
      <c r="D3" s="89"/>
      <c r="E3" s="89"/>
      <c r="F3" s="89"/>
    </row>
    <row r="4" spans="2:11" s="96" customFormat="1" ht="20.25" customHeight="1" x14ac:dyDescent="0.4">
      <c r="B4" s="109"/>
      <c r="C4" s="89" t="s">
        <v>145</v>
      </c>
      <c r="D4" s="89"/>
      <c r="F4" s="391" t="s">
        <v>146</v>
      </c>
      <c r="G4" s="391"/>
      <c r="H4" s="391"/>
      <c r="I4" s="391"/>
      <c r="J4" s="391"/>
      <c r="K4" s="391"/>
    </row>
    <row r="5" spans="2:11" s="96" customFormat="1" ht="20.25" customHeight="1" x14ac:dyDescent="0.4">
      <c r="B5" s="110"/>
      <c r="C5" s="89" t="s">
        <v>147</v>
      </c>
      <c r="D5" s="89"/>
      <c r="F5" s="391"/>
      <c r="G5" s="391"/>
      <c r="H5" s="391"/>
      <c r="I5" s="391"/>
      <c r="J5" s="391"/>
      <c r="K5" s="391"/>
    </row>
    <row r="6" spans="2:11" s="91" customFormat="1" ht="20.25" customHeight="1" x14ac:dyDescent="0.4">
      <c r="B6" s="93" t="s">
        <v>140</v>
      </c>
      <c r="C6" s="89"/>
      <c r="D6" s="89"/>
      <c r="E6" s="92"/>
      <c r="F6" s="94"/>
    </row>
    <row r="7" spans="2:11" s="91" customFormat="1" ht="20.25" customHeight="1" x14ac:dyDescent="0.4">
      <c r="B7" s="90"/>
      <c r="C7" s="90"/>
      <c r="D7" s="89"/>
      <c r="E7" s="92"/>
      <c r="F7" s="94"/>
    </row>
    <row r="8" spans="2:11" s="91" customFormat="1" ht="20.25" customHeight="1" x14ac:dyDescent="0.4">
      <c r="B8" s="89" t="s">
        <v>111</v>
      </c>
      <c r="C8" s="90"/>
      <c r="D8" s="89"/>
      <c r="E8" s="92"/>
      <c r="F8" s="94"/>
    </row>
    <row r="9" spans="2:11" s="91" customFormat="1" ht="20.25" customHeight="1" x14ac:dyDescent="0.4">
      <c r="B9" s="90"/>
      <c r="C9" s="90"/>
      <c r="D9" s="89"/>
      <c r="E9" s="89"/>
      <c r="F9" s="89"/>
    </row>
    <row r="10" spans="2:11" s="91" customFormat="1" ht="20.25" customHeight="1" x14ac:dyDescent="0.4">
      <c r="B10" s="89" t="s">
        <v>192</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193</v>
      </c>
      <c r="C14" s="90"/>
      <c r="D14" s="89"/>
    </row>
    <row r="15" spans="2:11" s="91" customFormat="1" ht="20.25" customHeight="1" x14ac:dyDescent="0.4">
      <c r="B15" s="89"/>
      <c r="C15" s="90"/>
      <c r="D15" s="89"/>
    </row>
    <row r="16" spans="2:11" s="91" customFormat="1" ht="20.25" customHeight="1" x14ac:dyDescent="0.4">
      <c r="B16" s="89" t="s">
        <v>236</v>
      </c>
      <c r="C16" s="90"/>
      <c r="D16" s="89"/>
    </row>
    <row r="17" spans="2:6" s="91" customFormat="1" ht="20.25" customHeight="1" x14ac:dyDescent="0.4">
      <c r="B17" s="89" t="s">
        <v>237</v>
      </c>
      <c r="C17" s="90"/>
      <c r="D17" s="89"/>
    </row>
    <row r="18" spans="2:6" s="91" customFormat="1" ht="20.25" customHeight="1" x14ac:dyDescent="0.4">
      <c r="B18" s="89"/>
      <c r="C18" s="90"/>
      <c r="D18" s="89"/>
    </row>
    <row r="19" spans="2:6" s="91" customFormat="1" ht="20.25" customHeight="1" x14ac:dyDescent="0.4">
      <c r="B19" s="89" t="s">
        <v>239</v>
      </c>
      <c r="C19" s="90"/>
      <c r="D19" s="89"/>
    </row>
    <row r="20" spans="2:6" s="91" customFormat="1" ht="20.25" customHeight="1" x14ac:dyDescent="0.4">
      <c r="B20" s="89"/>
      <c r="C20" s="90"/>
      <c r="D20" s="89"/>
    </row>
    <row r="21" spans="2:6" s="91" customFormat="1" ht="17.25" customHeight="1" x14ac:dyDescent="0.4">
      <c r="B21" s="89" t="s">
        <v>240</v>
      </c>
      <c r="C21" s="89"/>
      <c r="D21" s="89"/>
    </row>
    <row r="22" spans="2:6" s="91" customFormat="1" ht="17.25" customHeight="1" x14ac:dyDescent="0.4">
      <c r="B22" s="89" t="s">
        <v>112</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76</v>
      </c>
    </row>
    <row r="26" spans="2:6" s="91" customFormat="1" ht="17.25" customHeight="1" x14ac:dyDescent="0.4">
      <c r="B26" s="89"/>
      <c r="C26" s="65">
        <v>2</v>
      </c>
      <c r="D26" s="95" t="s">
        <v>87</v>
      </c>
      <c r="E26" s="91" t="s">
        <v>207</v>
      </c>
    </row>
    <row r="27" spans="2:6" s="91" customFormat="1" ht="17.25" customHeight="1" x14ac:dyDescent="0.4">
      <c r="B27" s="89"/>
      <c r="C27" s="65">
        <v>3</v>
      </c>
      <c r="D27" s="95" t="s">
        <v>198</v>
      </c>
      <c r="E27" s="91" t="s">
        <v>208</v>
      </c>
    </row>
    <row r="28" spans="2:6" s="91" customFormat="1" ht="17.25" customHeight="1" x14ac:dyDescent="0.4">
      <c r="B28" s="89"/>
      <c r="C28" s="65">
        <v>4</v>
      </c>
      <c r="D28" s="95" t="s">
        <v>77</v>
      </c>
    </row>
    <row r="29" spans="2:6" s="91" customFormat="1" ht="17.25" customHeight="1" x14ac:dyDescent="0.4">
      <c r="B29" s="89"/>
      <c r="C29" s="65">
        <v>5</v>
      </c>
      <c r="D29" s="95" t="s">
        <v>83</v>
      </c>
      <c r="E29" s="91" t="s">
        <v>121</v>
      </c>
    </row>
    <row r="30" spans="2:6" s="91" customFormat="1" ht="17.25" customHeight="1" x14ac:dyDescent="0.4">
      <c r="B30" s="89"/>
      <c r="C30" s="92"/>
      <c r="D30" s="94"/>
    </row>
    <row r="31" spans="2:6" s="91" customFormat="1" ht="17.25" customHeight="1" x14ac:dyDescent="0.4">
      <c r="B31" s="89" t="s">
        <v>241</v>
      </c>
      <c r="C31" s="89"/>
      <c r="D31" s="89"/>
      <c r="E31" s="96"/>
      <c r="F31" s="96"/>
    </row>
    <row r="32" spans="2:6" s="91" customFormat="1" ht="17.25" customHeight="1" x14ac:dyDescent="0.4">
      <c r="B32" s="89" t="s">
        <v>113</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114</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116</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141</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117</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142</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242</v>
      </c>
      <c r="C44" s="89"/>
      <c r="D44" s="89"/>
    </row>
    <row r="45" spans="2:51" s="91" customFormat="1" ht="17.25" customHeight="1" x14ac:dyDescent="0.4">
      <c r="B45" s="89" t="s">
        <v>118</v>
      </c>
      <c r="C45" s="89"/>
      <c r="D45" s="89"/>
      <c r="AH45" s="64"/>
      <c r="AI45" s="64"/>
      <c r="AJ45" s="64"/>
      <c r="AK45" s="64"/>
      <c r="AL45" s="64"/>
      <c r="AM45" s="64"/>
      <c r="AN45" s="64"/>
      <c r="AO45" s="64"/>
      <c r="AP45" s="64"/>
      <c r="AQ45" s="64"/>
      <c r="AR45" s="64"/>
      <c r="AS45" s="64"/>
    </row>
    <row r="46" spans="2:51" s="91" customFormat="1" ht="17.25" customHeight="1" x14ac:dyDescent="0.4">
      <c r="B46" s="99" t="s">
        <v>122</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243</v>
      </c>
      <c r="C48" s="89"/>
    </row>
    <row r="49" spans="2:50" s="91" customFormat="1" ht="17.25" customHeight="1" x14ac:dyDescent="0.4">
      <c r="B49" s="89"/>
      <c r="C49" s="89"/>
    </row>
    <row r="50" spans="2:50" s="91" customFormat="1" ht="17.25" customHeight="1" x14ac:dyDescent="0.4">
      <c r="B50" s="89" t="s">
        <v>244</v>
      </c>
      <c r="C50" s="89"/>
    </row>
    <row r="51" spans="2:50" s="91" customFormat="1" ht="17.25" customHeight="1" x14ac:dyDescent="0.4">
      <c r="B51" s="89" t="s">
        <v>194</v>
      </c>
      <c r="C51" s="89"/>
    </row>
    <row r="52" spans="2:50" s="91" customFormat="1" ht="17.25" customHeight="1" x14ac:dyDescent="0.4">
      <c r="B52" s="89"/>
      <c r="C52" s="89"/>
    </row>
    <row r="53" spans="2:50" s="91" customFormat="1" ht="17.25" customHeight="1" x14ac:dyDescent="0.4">
      <c r="B53" s="89" t="s">
        <v>245</v>
      </c>
      <c r="C53" s="89"/>
    </row>
    <row r="54" spans="2:50" s="91" customFormat="1" ht="17.25" customHeight="1" x14ac:dyDescent="0.4">
      <c r="B54" s="89" t="s">
        <v>119</v>
      </c>
      <c r="C54" s="89"/>
    </row>
    <row r="55" spans="2:50" s="91" customFormat="1" ht="17.25" customHeight="1" x14ac:dyDescent="0.4">
      <c r="B55" s="89"/>
      <c r="C55" s="89"/>
    </row>
    <row r="56" spans="2:50" s="91" customFormat="1" ht="17.25" customHeight="1" x14ac:dyDescent="0.4">
      <c r="B56" s="89" t="s">
        <v>246</v>
      </c>
      <c r="C56" s="89"/>
      <c r="D56" s="89"/>
    </row>
    <row r="57" spans="2:50" s="91" customFormat="1" ht="17.25" customHeight="1" x14ac:dyDescent="0.4">
      <c r="B57" s="89"/>
      <c r="C57" s="89"/>
      <c r="D57" s="89"/>
    </row>
    <row r="58" spans="2:50" s="91" customFormat="1" ht="17.25" customHeight="1" x14ac:dyDescent="0.4">
      <c r="B58" s="96" t="s">
        <v>247</v>
      </c>
      <c r="C58" s="96"/>
      <c r="D58" s="89"/>
    </row>
    <row r="59" spans="2:50" s="91" customFormat="1" ht="17.25" customHeight="1" x14ac:dyDescent="0.4">
      <c r="B59" s="96" t="s">
        <v>120</v>
      </c>
      <c r="C59" s="96"/>
      <c r="D59" s="89"/>
    </row>
    <row r="60" spans="2:50" s="91" customFormat="1" ht="17.25" customHeight="1" x14ac:dyDescent="0.4">
      <c r="B60" s="96" t="s">
        <v>195</v>
      </c>
    </row>
    <row r="61" spans="2:50" s="91" customFormat="1" ht="17.25" customHeight="1" x14ac:dyDescent="0.4">
      <c r="B61" s="96"/>
    </row>
    <row r="62" spans="2:50" s="91" customFormat="1" ht="17.25" customHeight="1" x14ac:dyDescent="0.4">
      <c r="B62" s="91" t="s">
        <v>248</v>
      </c>
      <c r="E62" s="103"/>
      <c r="F62" s="103"/>
      <c r="G62" s="103"/>
      <c r="H62" s="103"/>
      <c r="I62" s="103"/>
      <c r="J62" s="103"/>
      <c r="K62" s="103"/>
      <c r="L62" s="108"/>
      <c r="M62" s="96" t="s">
        <v>123</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249</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250</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251</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252</v>
      </c>
    </row>
    <row r="71" spans="2:71" ht="17.25" customHeight="1" x14ac:dyDescent="0.4">
      <c r="B71" s="91"/>
    </row>
    <row r="72" spans="2:71" ht="17.25" customHeight="1" x14ac:dyDescent="0.4">
      <c r="B72" s="91" t="s">
        <v>253</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282" t="s">
        <v>196</v>
      </c>
      <c r="AS1" s="283"/>
      <c r="AT1" s="283"/>
      <c r="AU1" s="283"/>
      <c r="AV1" s="283"/>
      <c r="AW1" s="283"/>
      <c r="AX1" s="283"/>
      <c r="AY1" s="283"/>
      <c r="AZ1" s="283"/>
      <c r="BA1" s="283"/>
      <c r="BB1" s="283"/>
      <c r="BC1" s="283"/>
      <c r="BD1" s="283"/>
      <c r="BE1" s="283"/>
      <c r="BF1" s="283"/>
      <c r="BG1" s="283"/>
      <c r="BH1" s="9" t="s">
        <v>2</v>
      </c>
    </row>
    <row r="2" spans="2:65" s="8" customFormat="1" ht="20.25" customHeight="1" x14ac:dyDescent="0.4">
      <c r="H2" s="7"/>
      <c r="K2" s="7"/>
      <c r="L2" s="7"/>
      <c r="N2" s="9"/>
      <c r="O2" s="9"/>
      <c r="P2" s="9"/>
      <c r="Q2" s="9"/>
      <c r="R2" s="9"/>
      <c r="S2" s="9"/>
      <c r="T2" s="9"/>
      <c r="U2" s="9"/>
      <c r="Z2" s="112" t="s">
        <v>27</v>
      </c>
      <c r="AA2" s="284">
        <v>6</v>
      </c>
      <c r="AB2" s="284"/>
      <c r="AC2" s="112" t="s">
        <v>28</v>
      </c>
      <c r="AD2" s="285">
        <f>IF(AA2=0,"",YEAR(DATE(2018+AA2,1,1)))</f>
        <v>2024</v>
      </c>
      <c r="AE2" s="285"/>
      <c r="AF2" s="113" t="s">
        <v>29</v>
      </c>
      <c r="AG2" s="113" t="s">
        <v>1</v>
      </c>
      <c r="AH2" s="284">
        <v>4</v>
      </c>
      <c r="AI2" s="284"/>
      <c r="AJ2" s="113" t="s">
        <v>24</v>
      </c>
      <c r="AQ2" s="9" t="s">
        <v>31</v>
      </c>
      <c r="AR2" s="284" t="s">
        <v>32</v>
      </c>
      <c r="AS2" s="284"/>
      <c r="AT2" s="284"/>
      <c r="AU2" s="284"/>
      <c r="AV2" s="284"/>
      <c r="AW2" s="284"/>
      <c r="AX2" s="284"/>
      <c r="AY2" s="284"/>
      <c r="AZ2" s="284"/>
      <c r="BA2" s="284"/>
      <c r="BB2" s="284"/>
      <c r="BC2" s="284"/>
      <c r="BD2" s="284"/>
      <c r="BE2" s="284"/>
      <c r="BF2" s="284"/>
      <c r="BG2" s="28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6" t="s">
        <v>184</v>
      </c>
      <c r="BD3" s="287"/>
      <c r="BE3" s="287"/>
      <c r="BF3" s="288"/>
      <c r="BG3" s="9"/>
    </row>
    <row r="4" spans="2:65" s="8" customFormat="1" ht="20.25" customHeight="1" x14ac:dyDescent="0.4">
      <c r="H4" s="7"/>
      <c r="K4" s="7"/>
      <c r="M4" s="9"/>
      <c r="N4" s="9"/>
      <c r="O4" s="9"/>
      <c r="P4" s="9"/>
      <c r="Q4" s="9"/>
      <c r="R4" s="9"/>
      <c r="S4" s="9"/>
      <c r="AA4" s="35"/>
      <c r="AB4" s="35"/>
      <c r="AC4" s="36"/>
      <c r="AD4" s="37"/>
      <c r="AE4" s="36"/>
      <c r="BB4" s="38" t="s">
        <v>153</v>
      </c>
      <c r="BC4" s="286" t="s">
        <v>154</v>
      </c>
      <c r="BD4" s="287"/>
      <c r="BE4" s="287"/>
      <c r="BF4" s="2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260">
        <v>40</v>
      </c>
      <c r="AZ6" s="261"/>
      <c r="BA6" s="2" t="s">
        <v>22</v>
      </c>
      <c r="BB6" s="6"/>
      <c r="BC6" s="260">
        <v>160</v>
      </c>
      <c r="BD6" s="261"/>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2">
        <f>DAY(EOMONTH(DATE(AD2,AH2,1),0))</f>
        <v>30</v>
      </c>
      <c r="BD8" s="263"/>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260"/>
      <c r="BD10" s="261"/>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0"/>
      <c r="V12" s="340"/>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289">
        <v>0.29166666666666669</v>
      </c>
      <c r="BC13" s="290"/>
      <c r="BD13" s="291"/>
      <c r="BE13" s="76" t="s">
        <v>17</v>
      </c>
      <c r="BF13" s="289">
        <v>0.83333333333333337</v>
      </c>
      <c r="BG13" s="290"/>
      <c r="BH13" s="29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289">
        <v>0.83333333333333337</v>
      </c>
      <c r="BC14" s="290"/>
      <c r="BD14" s="291"/>
      <c r="BE14" s="76" t="s">
        <v>17</v>
      </c>
      <c r="BF14" s="289">
        <v>0.29166666666666669</v>
      </c>
      <c r="BG14" s="290"/>
      <c r="BH14" s="29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1" t="s">
        <v>20</v>
      </c>
      <c r="C16" s="292" t="s">
        <v>222</v>
      </c>
      <c r="D16" s="293"/>
      <c r="E16" s="304"/>
      <c r="F16" s="173"/>
      <c r="G16" s="176"/>
      <c r="H16" s="307" t="s">
        <v>223</v>
      </c>
      <c r="I16" s="310" t="s">
        <v>224</v>
      </c>
      <c r="J16" s="293"/>
      <c r="K16" s="293"/>
      <c r="L16" s="304"/>
      <c r="M16" s="310" t="s">
        <v>225</v>
      </c>
      <c r="N16" s="293"/>
      <c r="O16" s="304"/>
      <c r="P16" s="310" t="s">
        <v>100</v>
      </c>
      <c r="Q16" s="293"/>
      <c r="R16" s="293"/>
      <c r="S16" s="293"/>
      <c r="T16" s="294"/>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13" t="str">
        <f>IF(BC3="計画","(11)1～4週目の勤務時間数合計","(11)1か月の勤務時間数　合計")</f>
        <v>(11)1か月の勤務時間数　合計</v>
      </c>
      <c r="BA16" s="314"/>
      <c r="BB16" s="319" t="s">
        <v>227</v>
      </c>
      <c r="BC16" s="320"/>
      <c r="BD16" s="292" t="s">
        <v>228</v>
      </c>
      <c r="BE16" s="293"/>
      <c r="BF16" s="293"/>
      <c r="BG16" s="293"/>
      <c r="BH16" s="294"/>
    </row>
    <row r="17" spans="2:60" ht="20.25" customHeight="1" x14ac:dyDescent="0.4">
      <c r="B17" s="302"/>
      <c r="C17" s="295"/>
      <c r="D17" s="296"/>
      <c r="E17" s="305"/>
      <c r="F17" s="174"/>
      <c r="G17" s="177"/>
      <c r="H17" s="308"/>
      <c r="I17" s="311"/>
      <c r="J17" s="296"/>
      <c r="K17" s="296"/>
      <c r="L17" s="305"/>
      <c r="M17" s="311"/>
      <c r="N17" s="296"/>
      <c r="O17" s="305"/>
      <c r="P17" s="311"/>
      <c r="Q17" s="296"/>
      <c r="R17" s="296"/>
      <c r="S17" s="296"/>
      <c r="T17" s="297"/>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15"/>
      <c r="BA17" s="316"/>
      <c r="BB17" s="321"/>
      <c r="BC17" s="322"/>
      <c r="BD17" s="295"/>
      <c r="BE17" s="296"/>
      <c r="BF17" s="296"/>
      <c r="BG17" s="296"/>
      <c r="BH17" s="297"/>
    </row>
    <row r="18" spans="2:60" ht="20.25" customHeight="1" x14ac:dyDescent="0.4">
      <c r="B18" s="302"/>
      <c r="C18" s="295"/>
      <c r="D18" s="296"/>
      <c r="E18" s="305"/>
      <c r="F18" s="174"/>
      <c r="G18" s="177"/>
      <c r="H18" s="308"/>
      <c r="I18" s="311"/>
      <c r="J18" s="296"/>
      <c r="K18" s="296"/>
      <c r="L18" s="305"/>
      <c r="M18" s="311"/>
      <c r="N18" s="296"/>
      <c r="O18" s="305"/>
      <c r="P18" s="311"/>
      <c r="Q18" s="296"/>
      <c r="R18" s="296"/>
      <c r="S18" s="296"/>
      <c r="T18" s="297"/>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5"/>
      <c r="BA18" s="316"/>
      <c r="BB18" s="321"/>
      <c r="BC18" s="322"/>
      <c r="BD18" s="295"/>
      <c r="BE18" s="296"/>
      <c r="BF18" s="296"/>
      <c r="BG18" s="296"/>
      <c r="BH18" s="297"/>
    </row>
    <row r="19" spans="2:60" ht="20.25" hidden="1" customHeight="1" x14ac:dyDescent="0.4">
      <c r="B19" s="302"/>
      <c r="C19" s="295"/>
      <c r="D19" s="296"/>
      <c r="E19" s="305"/>
      <c r="F19" s="174"/>
      <c r="G19" s="177"/>
      <c r="H19" s="308"/>
      <c r="I19" s="311"/>
      <c r="J19" s="296"/>
      <c r="K19" s="296"/>
      <c r="L19" s="305"/>
      <c r="M19" s="311"/>
      <c r="N19" s="296"/>
      <c r="O19" s="305"/>
      <c r="P19" s="311"/>
      <c r="Q19" s="296"/>
      <c r="R19" s="296"/>
      <c r="S19" s="296"/>
      <c r="T19" s="297"/>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5"/>
      <c r="BA19" s="316"/>
      <c r="BB19" s="321"/>
      <c r="BC19" s="322"/>
      <c r="BD19" s="295"/>
      <c r="BE19" s="296"/>
      <c r="BF19" s="296"/>
      <c r="BG19" s="296"/>
      <c r="BH19" s="297"/>
    </row>
    <row r="20" spans="2:60" ht="20.25" customHeight="1" thickBot="1" x14ac:dyDescent="0.45">
      <c r="B20" s="303"/>
      <c r="C20" s="298"/>
      <c r="D20" s="299"/>
      <c r="E20" s="306"/>
      <c r="F20" s="175"/>
      <c r="G20" s="178"/>
      <c r="H20" s="309"/>
      <c r="I20" s="312"/>
      <c r="J20" s="299"/>
      <c r="K20" s="299"/>
      <c r="L20" s="306"/>
      <c r="M20" s="312"/>
      <c r="N20" s="299"/>
      <c r="O20" s="306"/>
      <c r="P20" s="312"/>
      <c r="Q20" s="299"/>
      <c r="R20" s="299"/>
      <c r="S20" s="299"/>
      <c r="T20" s="300"/>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7"/>
      <c r="BA20" s="318"/>
      <c r="BB20" s="323"/>
      <c r="BC20" s="324"/>
      <c r="BD20" s="298"/>
      <c r="BE20" s="299"/>
      <c r="BF20" s="299"/>
      <c r="BG20" s="299"/>
      <c r="BH20" s="300"/>
    </row>
    <row r="21" spans="2:60" ht="20.25" customHeight="1" x14ac:dyDescent="0.4">
      <c r="B21" s="122"/>
      <c r="C21" s="328"/>
      <c r="D21" s="329"/>
      <c r="E21" s="330"/>
      <c r="F21" s="171"/>
      <c r="G21" s="172"/>
      <c r="H21" s="341"/>
      <c r="I21" s="377"/>
      <c r="J21" s="378"/>
      <c r="K21" s="378"/>
      <c r="L21" s="379"/>
      <c r="M21" s="344"/>
      <c r="N21" s="345"/>
      <c r="O21" s="346"/>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6"/>
      <c r="BA21" s="277"/>
      <c r="BB21" s="278"/>
      <c r="BC21" s="277"/>
      <c r="BD21" s="279"/>
      <c r="BE21" s="280"/>
      <c r="BF21" s="280"/>
      <c r="BG21" s="280"/>
      <c r="BH21" s="281"/>
    </row>
    <row r="22" spans="2:60" ht="20.25" customHeight="1" x14ac:dyDescent="0.4">
      <c r="B22" s="123">
        <v>1</v>
      </c>
      <c r="C22" s="331"/>
      <c r="D22" s="332"/>
      <c r="E22" s="333"/>
      <c r="F22" s="168">
        <f>C21</f>
        <v>0</v>
      </c>
      <c r="G22" s="164"/>
      <c r="H22" s="342"/>
      <c r="I22" s="254"/>
      <c r="J22" s="255"/>
      <c r="K22" s="255"/>
      <c r="L22" s="256"/>
      <c r="M22" s="267"/>
      <c r="N22" s="268"/>
      <c r="O22" s="269"/>
      <c r="P22" s="23" t="s">
        <v>72</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
      <c r="B23" s="124"/>
      <c r="C23" s="334"/>
      <c r="D23" s="335"/>
      <c r="E23" s="336"/>
      <c r="F23" s="169"/>
      <c r="G23" s="165">
        <f>C21</f>
        <v>0</v>
      </c>
      <c r="H23" s="343"/>
      <c r="I23" s="257"/>
      <c r="J23" s="258"/>
      <c r="K23" s="258"/>
      <c r="L23" s="259"/>
      <c r="M23" s="270"/>
      <c r="N23" s="271"/>
      <c r="O23" s="272"/>
      <c r="P23" s="25" t="s">
        <v>73</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
      <c r="B24" s="125"/>
      <c r="C24" s="337"/>
      <c r="D24" s="338"/>
      <c r="E24" s="339"/>
      <c r="F24" s="167"/>
      <c r="G24" s="163"/>
      <c r="H24" s="347"/>
      <c r="I24" s="251"/>
      <c r="J24" s="252"/>
      <c r="K24" s="252"/>
      <c r="L24" s="253"/>
      <c r="M24" s="264"/>
      <c r="N24" s="265"/>
      <c r="O24" s="266"/>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3"/>
      <c r="BA24" s="274"/>
      <c r="BB24" s="275"/>
      <c r="BC24" s="274"/>
      <c r="BD24" s="236"/>
      <c r="BE24" s="237"/>
      <c r="BF24" s="237"/>
      <c r="BG24" s="237"/>
      <c r="BH24" s="238"/>
    </row>
    <row r="25" spans="2:60" ht="20.25" customHeight="1" x14ac:dyDescent="0.4">
      <c r="B25" s="123">
        <f>B22+1</f>
        <v>2</v>
      </c>
      <c r="C25" s="331"/>
      <c r="D25" s="332"/>
      <c r="E25" s="333"/>
      <c r="F25" s="168">
        <f>C24</f>
        <v>0</v>
      </c>
      <c r="G25" s="164"/>
      <c r="H25" s="342"/>
      <c r="I25" s="254"/>
      <c r="J25" s="255"/>
      <c r="K25" s="255"/>
      <c r="L25" s="256"/>
      <c r="M25" s="267"/>
      <c r="N25" s="268"/>
      <c r="O25" s="269"/>
      <c r="P25" s="23" t="s">
        <v>72</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
      <c r="B26" s="124"/>
      <c r="C26" s="334"/>
      <c r="D26" s="335"/>
      <c r="E26" s="336"/>
      <c r="F26" s="169"/>
      <c r="G26" s="165">
        <f>C24</f>
        <v>0</v>
      </c>
      <c r="H26" s="343"/>
      <c r="I26" s="257"/>
      <c r="J26" s="258"/>
      <c r="K26" s="258"/>
      <c r="L26" s="259"/>
      <c r="M26" s="270"/>
      <c r="N26" s="271"/>
      <c r="O26" s="272"/>
      <c r="P26" s="25" t="s">
        <v>73</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
      <c r="B27" s="125"/>
      <c r="C27" s="337"/>
      <c r="D27" s="338"/>
      <c r="E27" s="339"/>
      <c r="F27" s="168"/>
      <c r="G27" s="164"/>
      <c r="H27" s="348"/>
      <c r="I27" s="251"/>
      <c r="J27" s="252"/>
      <c r="K27" s="252"/>
      <c r="L27" s="253"/>
      <c r="M27" s="264"/>
      <c r="N27" s="265"/>
      <c r="O27" s="266"/>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3"/>
      <c r="BA27" s="274"/>
      <c r="BB27" s="275"/>
      <c r="BC27" s="274"/>
      <c r="BD27" s="236"/>
      <c r="BE27" s="237"/>
      <c r="BF27" s="237"/>
      <c r="BG27" s="237"/>
      <c r="BH27" s="238"/>
    </row>
    <row r="28" spans="2:60" ht="20.25" customHeight="1" x14ac:dyDescent="0.4">
      <c r="B28" s="123">
        <f>B25+1</f>
        <v>3</v>
      </c>
      <c r="C28" s="331"/>
      <c r="D28" s="332"/>
      <c r="E28" s="333"/>
      <c r="F28" s="168">
        <f>C27</f>
        <v>0</v>
      </c>
      <c r="G28" s="164"/>
      <c r="H28" s="342"/>
      <c r="I28" s="254"/>
      <c r="J28" s="255"/>
      <c r="K28" s="255"/>
      <c r="L28" s="256"/>
      <c r="M28" s="267"/>
      <c r="N28" s="268"/>
      <c r="O28" s="269"/>
      <c r="P28" s="23" t="s">
        <v>72</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
      <c r="B29" s="124"/>
      <c r="C29" s="334"/>
      <c r="D29" s="335"/>
      <c r="E29" s="336"/>
      <c r="F29" s="169"/>
      <c r="G29" s="165">
        <f>C27</f>
        <v>0</v>
      </c>
      <c r="H29" s="343"/>
      <c r="I29" s="257"/>
      <c r="J29" s="258"/>
      <c r="K29" s="258"/>
      <c r="L29" s="259"/>
      <c r="M29" s="270"/>
      <c r="N29" s="271"/>
      <c r="O29" s="272"/>
      <c r="P29" s="25" t="s">
        <v>73</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
      <c r="B30" s="125"/>
      <c r="C30" s="337"/>
      <c r="D30" s="338"/>
      <c r="E30" s="339"/>
      <c r="F30" s="168"/>
      <c r="G30" s="164"/>
      <c r="H30" s="348"/>
      <c r="I30" s="251"/>
      <c r="J30" s="252"/>
      <c r="K30" s="252"/>
      <c r="L30" s="253"/>
      <c r="M30" s="264"/>
      <c r="N30" s="265"/>
      <c r="O30" s="266"/>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3"/>
      <c r="BA30" s="274"/>
      <c r="BB30" s="275"/>
      <c r="BC30" s="274"/>
      <c r="BD30" s="236"/>
      <c r="BE30" s="237"/>
      <c r="BF30" s="237"/>
      <c r="BG30" s="237"/>
      <c r="BH30" s="238"/>
    </row>
    <row r="31" spans="2:60" ht="20.25" customHeight="1" x14ac:dyDescent="0.4">
      <c r="B31" s="123">
        <f>B28+1</f>
        <v>4</v>
      </c>
      <c r="C31" s="331"/>
      <c r="D31" s="332"/>
      <c r="E31" s="333"/>
      <c r="F31" s="168">
        <f>C30</f>
        <v>0</v>
      </c>
      <c r="G31" s="164"/>
      <c r="H31" s="342"/>
      <c r="I31" s="254"/>
      <c r="J31" s="255"/>
      <c r="K31" s="255"/>
      <c r="L31" s="256"/>
      <c r="M31" s="267"/>
      <c r="N31" s="268"/>
      <c r="O31" s="269"/>
      <c r="P31" s="23" t="s">
        <v>72</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
      <c r="B32" s="124"/>
      <c r="C32" s="334"/>
      <c r="D32" s="335"/>
      <c r="E32" s="336"/>
      <c r="F32" s="169"/>
      <c r="G32" s="165">
        <f>C30</f>
        <v>0</v>
      </c>
      <c r="H32" s="343"/>
      <c r="I32" s="257"/>
      <c r="J32" s="258"/>
      <c r="K32" s="258"/>
      <c r="L32" s="259"/>
      <c r="M32" s="270"/>
      <c r="N32" s="271"/>
      <c r="O32" s="272"/>
      <c r="P32" s="25" t="s">
        <v>73</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
      <c r="B33" s="125"/>
      <c r="C33" s="337"/>
      <c r="D33" s="338"/>
      <c r="E33" s="339"/>
      <c r="F33" s="168"/>
      <c r="G33" s="164"/>
      <c r="H33" s="348"/>
      <c r="I33" s="251"/>
      <c r="J33" s="252"/>
      <c r="K33" s="252"/>
      <c r="L33" s="253"/>
      <c r="M33" s="264"/>
      <c r="N33" s="265"/>
      <c r="O33" s="266"/>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3"/>
      <c r="BA33" s="274"/>
      <c r="BB33" s="275"/>
      <c r="BC33" s="274"/>
      <c r="BD33" s="236"/>
      <c r="BE33" s="237"/>
      <c r="BF33" s="237"/>
      <c r="BG33" s="237"/>
      <c r="BH33" s="238"/>
    </row>
    <row r="34" spans="2:60" ht="20.25" customHeight="1" x14ac:dyDescent="0.4">
      <c r="B34" s="123">
        <f>B31+1</f>
        <v>5</v>
      </c>
      <c r="C34" s="331"/>
      <c r="D34" s="332"/>
      <c r="E34" s="333"/>
      <c r="F34" s="168">
        <f>C33</f>
        <v>0</v>
      </c>
      <c r="G34" s="164"/>
      <c r="H34" s="342"/>
      <c r="I34" s="254"/>
      <c r="J34" s="255"/>
      <c r="K34" s="255"/>
      <c r="L34" s="256"/>
      <c r="M34" s="267"/>
      <c r="N34" s="268"/>
      <c r="O34" s="269"/>
      <c r="P34" s="23" t="s">
        <v>72</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
      <c r="B35" s="124"/>
      <c r="C35" s="334"/>
      <c r="D35" s="335"/>
      <c r="E35" s="336"/>
      <c r="F35" s="169"/>
      <c r="G35" s="165">
        <f>C33</f>
        <v>0</v>
      </c>
      <c r="H35" s="343"/>
      <c r="I35" s="257"/>
      <c r="J35" s="258"/>
      <c r="K35" s="258"/>
      <c r="L35" s="259"/>
      <c r="M35" s="270"/>
      <c r="N35" s="271"/>
      <c r="O35" s="272"/>
      <c r="P35" s="25" t="s">
        <v>73</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
      <c r="B36" s="125"/>
      <c r="C36" s="337"/>
      <c r="D36" s="338"/>
      <c r="E36" s="339"/>
      <c r="F36" s="168"/>
      <c r="G36" s="164"/>
      <c r="H36" s="348"/>
      <c r="I36" s="251"/>
      <c r="J36" s="252"/>
      <c r="K36" s="252"/>
      <c r="L36" s="253"/>
      <c r="M36" s="264"/>
      <c r="N36" s="265"/>
      <c r="O36" s="266"/>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3"/>
      <c r="BA36" s="274"/>
      <c r="BB36" s="275"/>
      <c r="BC36" s="274"/>
      <c r="BD36" s="236"/>
      <c r="BE36" s="237"/>
      <c r="BF36" s="237"/>
      <c r="BG36" s="237"/>
      <c r="BH36" s="238"/>
    </row>
    <row r="37" spans="2:60" ht="20.25" customHeight="1" x14ac:dyDescent="0.4">
      <c r="B37" s="123">
        <f>B34+1</f>
        <v>6</v>
      </c>
      <c r="C37" s="331"/>
      <c r="D37" s="332"/>
      <c r="E37" s="333"/>
      <c r="F37" s="168">
        <f>C36</f>
        <v>0</v>
      </c>
      <c r="G37" s="164"/>
      <c r="H37" s="342"/>
      <c r="I37" s="254"/>
      <c r="J37" s="255"/>
      <c r="K37" s="255"/>
      <c r="L37" s="256"/>
      <c r="M37" s="267"/>
      <c r="N37" s="268"/>
      <c r="O37" s="269"/>
      <c r="P37" s="23" t="s">
        <v>72</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
      <c r="B38" s="124"/>
      <c r="C38" s="334"/>
      <c r="D38" s="335"/>
      <c r="E38" s="336"/>
      <c r="F38" s="169"/>
      <c r="G38" s="165">
        <f>C36</f>
        <v>0</v>
      </c>
      <c r="H38" s="343"/>
      <c r="I38" s="257"/>
      <c r="J38" s="258"/>
      <c r="K38" s="258"/>
      <c r="L38" s="259"/>
      <c r="M38" s="270"/>
      <c r="N38" s="271"/>
      <c r="O38" s="272"/>
      <c r="P38" s="25" t="s">
        <v>73</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
      <c r="B39" s="125"/>
      <c r="C39" s="337"/>
      <c r="D39" s="338"/>
      <c r="E39" s="339"/>
      <c r="F39" s="168"/>
      <c r="G39" s="164"/>
      <c r="H39" s="348"/>
      <c r="I39" s="251"/>
      <c r="J39" s="252"/>
      <c r="K39" s="252"/>
      <c r="L39" s="253"/>
      <c r="M39" s="264"/>
      <c r="N39" s="265"/>
      <c r="O39" s="266"/>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3"/>
      <c r="BA39" s="274"/>
      <c r="BB39" s="275"/>
      <c r="BC39" s="274"/>
      <c r="BD39" s="236"/>
      <c r="BE39" s="237"/>
      <c r="BF39" s="237"/>
      <c r="BG39" s="237"/>
      <c r="BH39" s="238"/>
    </row>
    <row r="40" spans="2:60" ht="20.25" customHeight="1" x14ac:dyDescent="0.4">
      <c r="B40" s="123">
        <f>B37+1</f>
        <v>7</v>
      </c>
      <c r="C40" s="331"/>
      <c r="D40" s="332"/>
      <c r="E40" s="333"/>
      <c r="F40" s="168">
        <f>C39</f>
        <v>0</v>
      </c>
      <c r="G40" s="164"/>
      <c r="H40" s="342"/>
      <c r="I40" s="254"/>
      <c r="J40" s="255"/>
      <c r="K40" s="255"/>
      <c r="L40" s="256"/>
      <c r="M40" s="267"/>
      <c r="N40" s="268"/>
      <c r="O40" s="269"/>
      <c r="P40" s="23" t="s">
        <v>72</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
      <c r="B41" s="124"/>
      <c r="C41" s="334"/>
      <c r="D41" s="335"/>
      <c r="E41" s="336"/>
      <c r="F41" s="169"/>
      <c r="G41" s="165">
        <f>C39</f>
        <v>0</v>
      </c>
      <c r="H41" s="343"/>
      <c r="I41" s="257"/>
      <c r="J41" s="258"/>
      <c r="K41" s="258"/>
      <c r="L41" s="259"/>
      <c r="M41" s="270"/>
      <c r="N41" s="271"/>
      <c r="O41" s="272"/>
      <c r="P41" s="25" t="s">
        <v>73</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
      <c r="B42" s="125"/>
      <c r="C42" s="337"/>
      <c r="D42" s="338"/>
      <c r="E42" s="339"/>
      <c r="F42" s="168"/>
      <c r="G42" s="164"/>
      <c r="H42" s="348"/>
      <c r="I42" s="251"/>
      <c r="J42" s="252"/>
      <c r="K42" s="252"/>
      <c r="L42" s="253"/>
      <c r="M42" s="264"/>
      <c r="N42" s="265"/>
      <c r="O42" s="266"/>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3"/>
      <c r="BA42" s="274"/>
      <c r="BB42" s="275"/>
      <c r="BC42" s="274"/>
      <c r="BD42" s="236"/>
      <c r="BE42" s="237"/>
      <c r="BF42" s="237"/>
      <c r="BG42" s="237"/>
      <c r="BH42" s="238"/>
    </row>
    <row r="43" spans="2:60" ht="20.25" customHeight="1" x14ac:dyDescent="0.4">
      <c r="B43" s="123">
        <f>B40+1</f>
        <v>8</v>
      </c>
      <c r="C43" s="331"/>
      <c r="D43" s="332"/>
      <c r="E43" s="333"/>
      <c r="F43" s="168">
        <f>C42</f>
        <v>0</v>
      </c>
      <c r="G43" s="164"/>
      <c r="H43" s="342"/>
      <c r="I43" s="254"/>
      <c r="J43" s="255"/>
      <c r="K43" s="255"/>
      <c r="L43" s="256"/>
      <c r="M43" s="267"/>
      <c r="N43" s="268"/>
      <c r="O43" s="269"/>
      <c r="P43" s="23" t="s">
        <v>72</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
      <c r="B44" s="124"/>
      <c r="C44" s="334"/>
      <c r="D44" s="335"/>
      <c r="E44" s="336"/>
      <c r="F44" s="169"/>
      <c r="G44" s="165">
        <f>C42</f>
        <v>0</v>
      </c>
      <c r="H44" s="343"/>
      <c r="I44" s="257"/>
      <c r="J44" s="258"/>
      <c r="K44" s="258"/>
      <c r="L44" s="259"/>
      <c r="M44" s="270"/>
      <c r="N44" s="271"/>
      <c r="O44" s="272"/>
      <c r="P44" s="25" t="s">
        <v>73</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
      <c r="B45" s="125"/>
      <c r="C45" s="337"/>
      <c r="D45" s="338"/>
      <c r="E45" s="339"/>
      <c r="F45" s="168"/>
      <c r="G45" s="164"/>
      <c r="H45" s="348"/>
      <c r="I45" s="251"/>
      <c r="J45" s="252"/>
      <c r="K45" s="252"/>
      <c r="L45" s="253"/>
      <c r="M45" s="264"/>
      <c r="N45" s="265"/>
      <c r="O45" s="266"/>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3"/>
      <c r="BA45" s="274"/>
      <c r="BB45" s="275"/>
      <c r="BC45" s="274"/>
      <c r="BD45" s="236"/>
      <c r="BE45" s="237"/>
      <c r="BF45" s="237"/>
      <c r="BG45" s="237"/>
      <c r="BH45" s="238"/>
    </row>
    <row r="46" spans="2:60" ht="20.25" customHeight="1" x14ac:dyDescent="0.4">
      <c r="B46" s="123">
        <f>B43+1</f>
        <v>9</v>
      </c>
      <c r="C46" s="331"/>
      <c r="D46" s="332"/>
      <c r="E46" s="333"/>
      <c r="F46" s="168">
        <f>C45</f>
        <v>0</v>
      </c>
      <c r="G46" s="164"/>
      <c r="H46" s="342"/>
      <c r="I46" s="254"/>
      <c r="J46" s="255"/>
      <c r="K46" s="255"/>
      <c r="L46" s="256"/>
      <c r="M46" s="267"/>
      <c r="N46" s="268"/>
      <c r="O46" s="269"/>
      <c r="P46" s="23" t="s">
        <v>72</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
      <c r="B47" s="124"/>
      <c r="C47" s="334"/>
      <c r="D47" s="335"/>
      <c r="E47" s="336"/>
      <c r="F47" s="169"/>
      <c r="G47" s="165">
        <f>C45</f>
        <v>0</v>
      </c>
      <c r="H47" s="343"/>
      <c r="I47" s="257"/>
      <c r="J47" s="258"/>
      <c r="K47" s="258"/>
      <c r="L47" s="259"/>
      <c r="M47" s="270"/>
      <c r="N47" s="271"/>
      <c r="O47" s="272"/>
      <c r="P47" s="25" t="s">
        <v>73</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
      <c r="B48" s="125"/>
      <c r="C48" s="337"/>
      <c r="D48" s="338"/>
      <c r="E48" s="339"/>
      <c r="F48" s="168"/>
      <c r="G48" s="164"/>
      <c r="H48" s="348"/>
      <c r="I48" s="251"/>
      <c r="J48" s="252"/>
      <c r="K48" s="252"/>
      <c r="L48" s="253"/>
      <c r="M48" s="264"/>
      <c r="N48" s="265"/>
      <c r="O48" s="266"/>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3"/>
      <c r="BA48" s="274"/>
      <c r="BB48" s="275"/>
      <c r="BC48" s="274"/>
      <c r="BD48" s="236"/>
      <c r="BE48" s="237"/>
      <c r="BF48" s="237"/>
      <c r="BG48" s="237"/>
      <c r="BH48" s="238"/>
    </row>
    <row r="49" spans="2:60" ht="20.25" customHeight="1" x14ac:dyDescent="0.4">
      <c r="B49" s="123">
        <f>B46+1</f>
        <v>10</v>
      </c>
      <c r="C49" s="331"/>
      <c r="D49" s="332"/>
      <c r="E49" s="333"/>
      <c r="F49" s="168">
        <f>C48</f>
        <v>0</v>
      </c>
      <c r="G49" s="164"/>
      <c r="H49" s="342"/>
      <c r="I49" s="254"/>
      <c r="J49" s="255"/>
      <c r="K49" s="255"/>
      <c r="L49" s="256"/>
      <c r="M49" s="267"/>
      <c r="N49" s="268"/>
      <c r="O49" s="269"/>
      <c r="P49" s="23" t="s">
        <v>72</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
      <c r="B50" s="124"/>
      <c r="C50" s="334"/>
      <c r="D50" s="335"/>
      <c r="E50" s="336"/>
      <c r="F50" s="169"/>
      <c r="G50" s="165">
        <f>C48</f>
        <v>0</v>
      </c>
      <c r="H50" s="343"/>
      <c r="I50" s="257"/>
      <c r="J50" s="258"/>
      <c r="K50" s="258"/>
      <c r="L50" s="259"/>
      <c r="M50" s="270"/>
      <c r="N50" s="271"/>
      <c r="O50" s="272"/>
      <c r="P50" s="41" t="s">
        <v>73</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
      <c r="B51" s="125"/>
      <c r="C51" s="337"/>
      <c r="D51" s="338"/>
      <c r="E51" s="339"/>
      <c r="F51" s="168"/>
      <c r="G51" s="164"/>
      <c r="H51" s="348"/>
      <c r="I51" s="251"/>
      <c r="J51" s="252"/>
      <c r="K51" s="252"/>
      <c r="L51" s="253"/>
      <c r="M51" s="264"/>
      <c r="N51" s="265"/>
      <c r="O51" s="266"/>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3"/>
      <c r="BA51" s="274"/>
      <c r="BB51" s="275"/>
      <c r="BC51" s="274"/>
      <c r="BD51" s="236"/>
      <c r="BE51" s="237"/>
      <c r="BF51" s="237"/>
      <c r="BG51" s="237"/>
      <c r="BH51" s="238"/>
    </row>
    <row r="52" spans="2:60" ht="20.25" customHeight="1" x14ac:dyDescent="0.4">
      <c r="B52" s="123">
        <f>B49+1</f>
        <v>11</v>
      </c>
      <c r="C52" s="331"/>
      <c r="D52" s="332"/>
      <c r="E52" s="333"/>
      <c r="F52" s="168">
        <f>C51</f>
        <v>0</v>
      </c>
      <c r="G52" s="164"/>
      <c r="H52" s="342"/>
      <c r="I52" s="254"/>
      <c r="J52" s="255"/>
      <c r="K52" s="255"/>
      <c r="L52" s="256"/>
      <c r="M52" s="267"/>
      <c r="N52" s="268"/>
      <c r="O52" s="269"/>
      <c r="P52" s="23" t="s">
        <v>72</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
      <c r="B53" s="124"/>
      <c r="C53" s="334"/>
      <c r="D53" s="335"/>
      <c r="E53" s="336"/>
      <c r="F53" s="169"/>
      <c r="G53" s="165">
        <f>C51</f>
        <v>0</v>
      </c>
      <c r="H53" s="343"/>
      <c r="I53" s="257"/>
      <c r="J53" s="258"/>
      <c r="K53" s="258"/>
      <c r="L53" s="259"/>
      <c r="M53" s="270"/>
      <c r="N53" s="271"/>
      <c r="O53" s="272"/>
      <c r="P53" s="41" t="s">
        <v>73</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
      <c r="B54" s="125"/>
      <c r="C54" s="337"/>
      <c r="D54" s="338"/>
      <c r="E54" s="339"/>
      <c r="F54" s="168"/>
      <c r="G54" s="164"/>
      <c r="H54" s="348"/>
      <c r="I54" s="251"/>
      <c r="J54" s="252"/>
      <c r="K54" s="252"/>
      <c r="L54" s="253"/>
      <c r="M54" s="264"/>
      <c r="N54" s="265"/>
      <c r="O54" s="266"/>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3"/>
      <c r="BA54" s="274"/>
      <c r="BB54" s="275"/>
      <c r="BC54" s="274"/>
      <c r="BD54" s="236"/>
      <c r="BE54" s="237"/>
      <c r="BF54" s="237"/>
      <c r="BG54" s="237"/>
      <c r="BH54" s="238"/>
    </row>
    <row r="55" spans="2:60" ht="20.25" customHeight="1" x14ac:dyDescent="0.4">
      <c r="B55" s="123">
        <f>B52+1</f>
        <v>12</v>
      </c>
      <c r="C55" s="331"/>
      <c r="D55" s="332"/>
      <c r="E55" s="333"/>
      <c r="F55" s="168">
        <f>C54</f>
        <v>0</v>
      </c>
      <c r="G55" s="164"/>
      <c r="H55" s="342"/>
      <c r="I55" s="254"/>
      <c r="J55" s="255"/>
      <c r="K55" s="255"/>
      <c r="L55" s="256"/>
      <c r="M55" s="267"/>
      <c r="N55" s="268"/>
      <c r="O55" s="269"/>
      <c r="P55" s="23" t="s">
        <v>72</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
      <c r="B56" s="124"/>
      <c r="C56" s="334"/>
      <c r="D56" s="335"/>
      <c r="E56" s="336"/>
      <c r="F56" s="169"/>
      <c r="G56" s="165">
        <f>C54</f>
        <v>0</v>
      </c>
      <c r="H56" s="343"/>
      <c r="I56" s="257"/>
      <c r="J56" s="258"/>
      <c r="K56" s="258"/>
      <c r="L56" s="259"/>
      <c r="M56" s="270"/>
      <c r="N56" s="271"/>
      <c r="O56" s="272"/>
      <c r="P56" s="41" t="s">
        <v>73</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
      <c r="B57" s="125"/>
      <c r="C57" s="337"/>
      <c r="D57" s="338"/>
      <c r="E57" s="339"/>
      <c r="F57" s="168"/>
      <c r="G57" s="164"/>
      <c r="H57" s="348"/>
      <c r="I57" s="251"/>
      <c r="J57" s="252"/>
      <c r="K57" s="252"/>
      <c r="L57" s="253"/>
      <c r="M57" s="264"/>
      <c r="N57" s="265"/>
      <c r="O57" s="266"/>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3"/>
      <c r="BA57" s="274"/>
      <c r="BB57" s="275"/>
      <c r="BC57" s="274"/>
      <c r="BD57" s="236"/>
      <c r="BE57" s="237"/>
      <c r="BF57" s="237"/>
      <c r="BG57" s="237"/>
      <c r="BH57" s="238"/>
    </row>
    <row r="58" spans="2:60" ht="20.25" customHeight="1" x14ac:dyDescent="0.4">
      <c r="B58" s="123">
        <f>B55+1</f>
        <v>13</v>
      </c>
      <c r="C58" s="331"/>
      <c r="D58" s="332"/>
      <c r="E58" s="333"/>
      <c r="F58" s="168">
        <f>C57</f>
        <v>0</v>
      </c>
      <c r="G58" s="164"/>
      <c r="H58" s="342"/>
      <c r="I58" s="254"/>
      <c r="J58" s="255"/>
      <c r="K58" s="255"/>
      <c r="L58" s="256"/>
      <c r="M58" s="267"/>
      <c r="N58" s="268"/>
      <c r="O58" s="269"/>
      <c r="P58" s="23" t="s">
        <v>72</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
      <c r="B59" s="124"/>
      <c r="C59" s="334"/>
      <c r="D59" s="335"/>
      <c r="E59" s="336"/>
      <c r="F59" s="169"/>
      <c r="G59" s="165">
        <f>C57</f>
        <v>0</v>
      </c>
      <c r="H59" s="343"/>
      <c r="I59" s="257"/>
      <c r="J59" s="258"/>
      <c r="K59" s="258"/>
      <c r="L59" s="259"/>
      <c r="M59" s="270"/>
      <c r="N59" s="271"/>
      <c r="O59" s="272"/>
      <c r="P59" s="41" t="s">
        <v>73</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
      <c r="B60" s="125"/>
      <c r="C60" s="337"/>
      <c r="D60" s="338"/>
      <c r="E60" s="339"/>
      <c r="F60" s="168"/>
      <c r="G60" s="164"/>
      <c r="H60" s="348"/>
      <c r="I60" s="251"/>
      <c r="J60" s="252"/>
      <c r="K60" s="252"/>
      <c r="L60" s="253"/>
      <c r="M60" s="264"/>
      <c r="N60" s="265"/>
      <c r="O60" s="266"/>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3"/>
      <c r="BA60" s="274"/>
      <c r="BB60" s="275"/>
      <c r="BC60" s="274"/>
      <c r="BD60" s="236"/>
      <c r="BE60" s="237"/>
      <c r="BF60" s="237"/>
      <c r="BG60" s="237"/>
      <c r="BH60" s="238"/>
    </row>
    <row r="61" spans="2:60" ht="20.25" customHeight="1" x14ac:dyDescent="0.4">
      <c r="B61" s="123">
        <f>B58+1</f>
        <v>14</v>
      </c>
      <c r="C61" s="331"/>
      <c r="D61" s="332"/>
      <c r="E61" s="333"/>
      <c r="F61" s="168">
        <f>C60</f>
        <v>0</v>
      </c>
      <c r="G61" s="164"/>
      <c r="H61" s="342"/>
      <c r="I61" s="254"/>
      <c r="J61" s="255"/>
      <c r="K61" s="255"/>
      <c r="L61" s="256"/>
      <c r="M61" s="267"/>
      <c r="N61" s="268"/>
      <c r="O61" s="269"/>
      <c r="P61" s="23" t="s">
        <v>72</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
      <c r="B62" s="124"/>
      <c r="C62" s="334"/>
      <c r="D62" s="335"/>
      <c r="E62" s="336"/>
      <c r="F62" s="169"/>
      <c r="G62" s="165">
        <f>C60</f>
        <v>0</v>
      </c>
      <c r="H62" s="343"/>
      <c r="I62" s="257"/>
      <c r="J62" s="258"/>
      <c r="K62" s="258"/>
      <c r="L62" s="259"/>
      <c r="M62" s="270"/>
      <c r="N62" s="271"/>
      <c r="O62" s="272"/>
      <c r="P62" s="41" t="s">
        <v>73</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
      <c r="B63" s="125"/>
      <c r="C63" s="337"/>
      <c r="D63" s="338"/>
      <c r="E63" s="339"/>
      <c r="F63" s="168"/>
      <c r="G63" s="164"/>
      <c r="H63" s="348"/>
      <c r="I63" s="251"/>
      <c r="J63" s="252"/>
      <c r="K63" s="252"/>
      <c r="L63" s="253"/>
      <c r="M63" s="264"/>
      <c r="N63" s="265"/>
      <c r="O63" s="266"/>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3"/>
      <c r="BA63" s="274"/>
      <c r="BB63" s="275"/>
      <c r="BC63" s="274"/>
      <c r="BD63" s="236"/>
      <c r="BE63" s="237"/>
      <c r="BF63" s="237"/>
      <c r="BG63" s="237"/>
      <c r="BH63" s="238"/>
    </row>
    <row r="64" spans="2:60" ht="20.25" customHeight="1" x14ac:dyDescent="0.4">
      <c r="B64" s="123">
        <f>B61+1</f>
        <v>15</v>
      </c>
      <c r="C64" s="331"/>
      <c r="D64" s="332"/>
      <c r="E64" s="333"/>
      <c r="F64" s="168">
        <f>C63</f>
        <v>0</v>
      </c>
      <c r="G64" s="164"/>
      <c r="H64" s="342"/>
      <c r="I64" s="254"/>
      <c r="J64" s="255"/>
      <c r="K64" s="255"/>
      <c r="L64" s="256"/>
      <c r="M64" s="267"/>
      <c r="N64" s="268"/>
      <c r="O64" s="269"/>
      <c r="P64" s="23" t="s">
        <v>72</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
      <c r="B65" s="124"/>
      <c r="C65" s="334"/>
      <c r="D65" s="335"/>
      <c r="E65" s="336"/>
      <c r="F65" s="169"/>
      <c r="G65" s="165">
        <f>C63</f>
        <v>0</v>
      </c>
      <c r="H65" s="343"/>
      <c r="I65" s="257"/>
      <c r="J65" s="258"/>
      <c r="K65" s="258"/>
      <c r="L65" s="259"/>
      <c r="M65" s="270"/>
      <c r="N65" s="271"/>
      <c r="O65" s="272"/>
      <c r="P65" s="41" t="s">
        <v>73</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
      <c r="B66" s="125"/>
      <c r="C66" s="337"/>
      <c r="D66" s="338"/>
      <c r="E66" s="339"/>
      <c r="F66" s="168"/>
      <c r="G66" s="164"/>
      <c r="H66" s="348"/>
      <c r="I66" s="251"/>
      <c r="J66" s="252"/>
      <c r="K66" s="252"/>
      <c r="L66" s="253"/>
      <c r="M66" s="264"/>
      <c r="N66" s="265"/>
      <c r="O66" s="266"/>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3"/>
      <c r="BA66" s="274"/>
      <c r="BB66" s="275"/>
      <c r="BC66" s="274"/>
      <c r="BD66" s="236"/>
      <c r="BE66" s="237"/>
      <c r="BF66" s="237"/>
      <c r="BG66" s="237"/>
      <c r="BH66" s="238"/>
    </row>
    <row r="67" spans="2:60" ht="20.25" customHeight="1" x14ac:dyDescent="0.4">
      <c r="B67" s="123">
        <f>B64+1</f>
        <v>16</v>
      </c>
      <c r="C67" s="331"/>
      <c r="D67" s="332"/>
      <c r="E67" s="333"/>
      <c r="F67" s="168">
        <f>C66</f>
        <v>0</v>
      </c>
      <c r="G67" s="164"/>
      <c r="H67" s="342"/>
      <c r="I67" s="254"/>
      <c r="J67" s="255"/>
      <c r="K67" s="255"/>
      <c r="L67" s="256"/>
      <c r="M67" s="267"/>
      <c r="N67" s="268"/>
      <c r="O67" s="269"/>
      <c r="P67" s="23" t="s">
        <v>72</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thickBot="1" x14ac:dyDescent="0.45">
      <c r="B68" s="123"/>
      <c r="C68" s="387"/>
      <c r="D68" s="388"/>
      <c r="E68" s="389"/>
      <c r="F68" s="170"/>
      <c r="G68" s="166">
        <f>C66</f>
        <v>0</v>
      </c>
      <c r="H68" s="383"/>
      <c r="I68" s="380"/>
      <c r="J68" s="381"/>
      <c r="K68" s="381"/>
      <c r="L68" s="382"/>
      <c r="M68" s="384"/>
      <c r="N68" s="385"/>
      <c r="O68" s="386"/>
      <c r="P68" s="61" t="s">
        <v>73</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
      <c r="B69" s="369" t="s">
        <v>229</v>
      </c>
      <c r="C69" s="370"/>
      <c r="D69" s="370"/>
      <c r="E69" s="370"/>
      <c r="F69" s="370"/>
      <c r="G69" s="370"/>
      <c r="H69" s="370"/>
      <c r="I69" s="370"/>
      <c r="J69" s="370"/>
      <c r="K69" s="370"/>
      <c r="L69" s="370"/>
      <c r="M69" s="370"/>
      <c r="N69" s="370"/>
      <c r="O69" s="370"/>
      <c r="P69" s="370"/>
      <c r="Q69" s="370"/>
      <c r="R69" s="370"/>
      <c r="S69" s="370"/>
      <c r="T69" s="371"/>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1"/>
      <c r="BA69" s="352"/>
      <c r="BB69" s="357"/>
      <c r="BC69" s="358"/>
      <c r="BD69" s="358"/>
      <c r="BE69" s="358"/>
      <c r="BF69" s="358"/>
      <c r="BG69" s="358"/>
      <c r="BH69" s="359"/>
    </row>
    <row r="70" spans="2:60" ht="20.25" customHeight="1" x14ac:dyDescent="0.4">
      <c r="B70" s="372" t="s">
        <v>230</v>
      </c>
      <c r="C70" s="373"/>
      <c r="D70" s="373"/>
      <c r="E70" s="373"/>
      <c r="F70" s="373"/>
      <c r="G70" s="373"/>
      <c r="H70" s="373"/>
      <c r="I70" s="373"/>
      <c r="J70" s="373"/>
      <c r="K70" s="373"/>
      <c r="L70" s="373"/>
      <c r="M70" s="373"/>
      <c r="N70" s="373"/>
      <c r="O70" s="373"/>
      <c r="P70" s="373"/>
      <c r="Q70" s="373"/>
      <c r="R70" s="373"/>
      <c r="S70" s="373"/>
      <c r="T70" s="374"/>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3"/>
      <c r="BA70" s="354"/>
      <c r="BB70" s="360"/>
      <c r="BC70" s="361"/>
      <c r="BD70" s="361"/>
      <c r="BE70" s="361"/>
      <c r="BF70" s="361"/>
      <c r="BG70" s="361"/>
      <c r="BH70" s="362"/>
    </row>
    <row r="71" spans="2:60" ht="20.25" customHeight="1" x14ac:dyDescent="0.4">
      <c r="B71" s="372" t="s">
        <v>231</v>
      </c>
      <c r="C71" s="373"/>
      <c r="D71" s="373"/>
      <c r="E71" s="373"/>
      <c r="F71" s="373"/>
      <c r="G71" s="373"/>
      <c r="H71" s="373"/>
      <c r="I71" s="373"/>
      <c r="J71" s="373"/>
      <c r="K71" s="373"/>
      <c r="L71" s="373"/>
      <c r="M71" s="373"/>
      <c r="N71" s="373"/>
      <c r="O71" s="373"/>
      <c r="P71" s="373"/>
      <c r="Q71" s="373"/>
      <c r="R71" s="373"/>
      <c r="S71" s="373"/>
      <c r="T71" s="374"/>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3"/>
      <c r="BA71" s="354"/>
      <c r="BB71" s="360"/>
      <c r="BC71" s="361"/>
      <c r="BD71" s="361"/>
      <c r="BE71" s="361"/>
      <c r="BF71" s="361"/>
      <c r="BG71" s="361"/>
      <c r="BH71" s="362"/>
    </row>
    <row r="72" spans="2:60" ht="20.25" customHeight="1" x14ac:dyDescent="0.4">
      <c r="B72" s="372" t="s">
        <v>232</v>
      </c>
      <c r="C72" s="373"/>
      <c r="D72" s="373"/>
      <c r="E72" s="373"/>
      <c r="F72" s="373"/>
      <c r="G72" s="373"/>
      <c r="H72" s="373"/>
      <c r="I72" s="373"/>
      <c r="J72" s="373"/>
      <c r="K72" s="373"/>
      <c r="L72" s="373"/>
      <c r="M72" s="373"/>
      <c r="N72" s="373"/>
      <c r="O72" s="373"/>
      <c r="P72" s="373"/>
      <c r="Q72" s="373"/>
      <c r="R72" s="373"/>
      <c r="S72" s="373"/>
      <c r="T72" s="374"/>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5"/>
      <c r="BA72" s="356"/>
      <c r="BB72" s="360"/>
      <c r="BC72" s="361"/>
      <c r="BD72" s="361"/>
      <c r="BE72" s="361"/>
      <c r="BF72" s="361"/>
      <c r="BG72" s="361"/>
      <c r="BH72" s="362"/>
    </row>
    <row r="73" spans="2:60" ht="20.25" customHeight="1" x14ac:dyDescent="0.4">
      <c r="B73" s="372" t="s">
        <v>233</v>
      </c>
      <c r="C73" s="373"/>
      <c r="D73" s="373"/>
      <c r="E73" s="373"/>
      <c r="F73" s="373"/>
      <c r="G73" s="373"/>
      <c r="H73" s="373"/>
      <c r="I73" s="373"/>
      <c r="J73" s="373"/>
      <c r="K73" s="373"/>
      <c r="L73" s="373"/>
      <c r="M73" s="373"/>
      <c r="N73" s="373"/>
      <c r="O73" s="373"/>
      <c r="P73" s="373"/>
      <c r="Q73" s="373"/>
      <c r="R73" s="373"/>
      <c r="S73" s="373"/>
      <c r="T73" s="374"/>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5">
        <f>IF($BC$3="４週",SUM(U73:AV73),IF($BC$3="暦月",SUM(U73:AY73),""))</f>
        <v>0</v>
      </c>
      <c r="BA73" s="376"/>
      <c r="BB73" s="360"/>
      <c r="BC73" s="361"/>
      <c r="BD73" s="361"/>
      <c r="BE73" s="361"/>
      <c r="BF73" s="361"/>
      <c r="BG73" s="361"/>
      <c r="BH73" s="362"/>
    </row>
    <row r="74" spans="2:60" ht="20.25" customHeight="1" x14ac:dyDescent="0.4">
      <c r="B74" s="372" t="s">
        <v>234</v>
      </c>
      <c r="C74" s="373"/>
      <c r="D74" s="373"/>
      <c r="E74" s="373"/>
      <c r="F74" s="373"/>
      <c r="G74" s="373"/>
      <c r="H74" s="373"/>
      <c r="I74" s="373"/>
      <c r="J74" s="373"/>
      <c r="K74" s="373"/>
      <c r="L74" s="373"/>
      <c r="M74" s="373"/>
      <c r="N74" s="373"/>
      <c r="O74" s="373"/>
      <c r="P74" s="373"/>
      <c r="Q74" s="373"/>
      <c r="R74" s="373"/>
      <c r="S74" s="373"/>
      <c r="T74" s="374"/>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5">
        <f>IF($BC$3="４週",SUM(U74:AV74),IF($BC$3="暦月",SUM(U74:AY74),""))</f>
        <v>0</v>
      </c>
      <c r="BA74" s="376"/>
      <c r="BB74" s="360"/>
      <c r="BC74" s="361"/>
      <c r="BD74" s="361"/>
      <c r="BE74" s="361"/>
      <c r="BF74" s="361"/>
      <c r="BG74" s="361"/>
      <c r="BH74" s="362"/>
    </row>
    <row r="75" spans="2:60" ht="20.25" customHeight="1" thickBot="1" x14ac:dyDescent="0.45">
      <c r="B75" s="366" t="s">
        <v>235</v>
      </c>
      <c r="C75" s="367"/>
      <c r="D75" s="367"/>
      <c r="E75" s="367"/>
      <c r="F75" s="367"/>
      <c r="G75" s="367"/>
      <c r="H75" s="367"/>
      <c r="I75" s="367"/>
      <c r="J75" s="367"/>
      <c r="K75" s="367"/>
      <c r="L75" s="367"/>
      <c r="M75" s="367"/>
      <c r="N75" s="367"/>
      <c r="O75" s="367"/>
      <c r="P75" s="367"/>
      <c r="Q75" s="367"/>
      <c r="R75" s="367"/>
      <c r="S75" s="367"/>
      <c r="T75" s="368"/>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9">
        <f>IF($BC$3="４週",SUM(U75:AV75),IF($BC$3="暦月",SUM(U75:AY75),""))</f>
        <v>0</v>
      </c>
      <c r="BA75" s="350"/>
      <c r="BB75" s="363"/>
      <c r="BC75" s="364"/>
      <c r="BD75" s="364"/>
      <c r="BE75" s="364"/>
      <c r="BF75" s="364"/>
      <c r="BG75" s="364"/>
      <c r="BH75" s="365"/>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8"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282" t="s">
        <v>196</v>
      </c>
      <c r="AS1" s="283"/>
      <c r="AT1" s="283"/>
      <c r="AU1" s="283"/>
      <c r="AV1" s="283"/>
      <c r="AW1" s="283"/>
      <c r="AX1" s="283"/>
      <c r="AY1" s="283"/>
      <c r="AZ1" s="283"/>
      <c r="BA1" s="283"/>
      <c r="BB1" s="283"/>
      <c r="BC1" s="283"/>
      <c r="BD1" s="283"/>
      <c r="BE1" s="283"/>
      <c r="BF1" s="283"/>
      <c r="BG1" s="283"/>
      <c r="BH1" s="9" t="s">
        <v>2</v>
      </c>
    </row>
    <row r="2" spans="2:65" s="8" customFormat="1" ht="20.25" customHeight="1" x14ac:dyDescent="0.4">
      <c r="H2" s="7"/>
      <c r="K2" s="7"/>
      <c r="L2" s="7"/>
      <c r="N2" s="9"/>
      <c r="O2" s="9"/>
      <c r="P2" s="9"/>
      <c r="Q2" s="9"/>
      <c r="R2" s="9"/>
      <c r="S2" s="9"/>
      <c r="T2" s="9"/>
      <c r="U2" s="9"/>
      <c r="Z2" s="112" t="s">
        <v>27</v>
      </c>
      <c r="AA2" s="284">
        <v>6</v>
      </c>
      <c r="AB2" s="284"/>
      <c r="AC2" s="112" t="s">
        <v>28</v>
      </c>
      <c r="AD2" s="285">
        <f>IF(AA2=0,"",YEAR(DATE(2018+AA2,1,1)))</f>
        <v>2024</v>
      </c>
      <c r="AE2" s="285"/>
      <c r="AF2" s="113" t="s">
        <v>29</v>
      </c>
      <c r="AG2" s="113" t="s">
        <v>1</v>
      </c>
      <c r="AH2" s="284">
        <v>4</v>
      </c>
      <c r="AI2" s="284"/>
      <c r="AJ2" s="113" t="s">
        <v>24</v>
      </c>
      <c r="AQ2" s="9" t="s">
        <v>31</v>
      </c>
      <c r="AR2" s="284" t="s">
        <v>32</v>
      </c>
      <c r="AS2" s="284"/>
      <c r="AT2" s="284"/>
      <c r="AU2" s="284"/>
      <c r="AV2" s="284"/>
      <c r="AW2" s="284"/>
      <c r="AX2" s="284"/>
      <c r="AY2" s="284"/>
      <c r="AZ2" s="284"/>
      <c r="BA2" s="284"/>
      <c r="BB2" s="284"/>
      <c r="BC2" s="284"/>
      <c r="BD2" s="284"/>
      <c r="BE2" s="284"/>
      <c r="BF2" s="284"/>
      <c r="BG2" s="28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6" t="s">
        <v>184</v>
      </c>
      <c r="BD3" s="287"/>
      <c r="BE3" s="287"/>
      <c r="BF3" s="288"/>
      <c r="BG3" s="9"/>
    </row>
    <row r="4" spans="2:65" s="8" customFormat="1" ht="20.25" customHeight="1" x14ac:dyDescent="0.4">
      <c r="H4" s="7"/>
      <c r="K4" s="7"/>
      <c r="M4" s="9"/>
      <c r="N4" s="9"/>
      <c r="O4" s="9"/>
      <c r="P4" s="9"/>
      <c r="Q4" s="9"/>
      <c r="R4" s="9"/>
      <c r="S4" s="9"/>
      <c r="AA4" s="35"/>
      <c r="AB4" s="35"/>
      <c r="AC4" s="36"/>
      <c r="AD4" s="37"/>
      <c r="AE4" s="36"/>
      <c r="BB4" s="38" t="s">
        <v>153</v>
      </c>
      <c r="BC4" s="286" t="s">
        <v>154</v>
      </c>
      <c r="BD4" s="287"/>
      <c r="BE4" s="287"/>
      <c r="BF4" s="2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260">
        <v>40</v>
      </c>
      <c r="AZ6" s="261"/>
      <c r="BA6" s="2" t="s">
        <v>22</v>
      </c>
      <c r="BB6" s="6"/>
      <c r="BC6" s="260">
        <v>160</v>
      </c>
      <c r="BD6" s="261"/>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2">
        <f>DAY(EOMONTH(DATE(AD2,AH2,1),0))</f>
        <v>30</v>
      </c>
      <c r="BD8" s="263"/>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260"/>
      <c r="BD10" s="261"/>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0"/>
      <c r="V12" s="340"/>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289">
        <v>0.29166666666666669</v>
      </c>
      <c r="BC13" s="290"/>
      <c r="BD13" s="291"/>
      <c r="BE13" s="76" t="s">
        <v>17</v>
      </c>
      <c r="BF13" s="289">
        <v>0.83333333333333337</v>
      </c>
      <c r="BG13" s="290"/>
      <c r="BH13" s="29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289">
        <v>0.83333333333333337</v>
      </c>
      <c r="BC14" s="290"/>
      <c r="BD14" s="291"/>
      <c r="BE14" s="76" t="s">
        <v>17</v>
      </c>
      <c r="BF14" s="289">
        <v>0.29166666666666669</v>
      </c>
      <c r="BG14" s="290"/>
      <c r="BH14" s="29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1" t="s">
        <v>20</v>
      </c>
      <c r="C16" s="292" t="s">
        <v>222</v>
      </c>
      <c r="D16" s="293"/>
      <c r="E16" s="304"/>
      <c r="F16" s="173"/>
      <c r="G16" s="176"/>
      <c r="H16" s="307" t="s">
        <v>223</v>
      </c>
      <c r="I16" s="310" t="s">
        <v>224</v>
      </c>
      <c r="J16" s="293"/>
      <c r="K16" s="293"/>
      <c r="L16" s="304"/>
      <c r="M16" s="310" t="s">
        <v>225</v>
      </c>
      <c r="N16" s="293"/>
      <c r="O16" s="304"/>
      <c r="P16" s="310" t="s">
        <v>100</v>
      </c>
      <c r="Q16" s="293"/>
      <c r="R16" s="293"/>
      <c r="S16" s="293"/>
      <c r="T16" s="294"/>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13" t="str">
        <f>IF(BC3="計画","(11)1～4週目の勤務時間数合計","(11)1か月の勤務時間数　合計")</f>
        <v>(11)1か月の勤務時間数　合計</v>
      </c>
      <c r="BA16" s="314"/>
      <c r="BB16" s="319" t="s">
        <v>227</v>
      </c>
      <c r="BC16" s="320"/>
      <c r="BD16" s="292" t="s">
        <v>228</v>
      </c>
      <c r="BE16" s="293"/>
      <c r="BF16" s="293"/>
      <c r="BG16" s="293"/>
      <c r="BH16" s="294"/>
    </row>
    <row r="17" spans="2:60" ht="20.25" customHeight="1" x14ac:dyDescent="0.4">
      <c r="B17" s="302"/>
      <c r="C17" s="295"/>
      <c r="D17" s="296"/>
      <c r="E17" s="305"/>
      <c r="F17" s="174"/>
      <c r="G17" s="177"/>
      <c r="H17" s="308"/>
      <c r="I17" s="311"/>
      <c r="J17" s="296"/>
      <c r="K17" s="296"/>
      <c r="L17" s="305"/>
      <c r="M17" s="311"/>
      <c r="N17" s="296"/>
      <c r="O17" s="305"/>
      <c r="P17" s="311"/>
      <c r="Q17" s="296"/>
      <c r="R17" s="296"/>
      <c r="S17" s="296"/>
      <c r="T17" s="297"/>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15"/>
      <c r="BA17" s="316"/>
      <c r="BB17" s="321"/>
      <c r="BC17" s="322"/>
      <c r="BD17" s="295"/>
      <c r="BE17" s="296"/>
      <c r="BF17" s="296"/>
      <c r="BG17" s="296"/>
      <c r="BH17" s="297"/>
    </row>
    <row r="18" spans="2:60" ht="20.25" customHeight="1" x14ac:dyDescent="0.4">
      <c r="B18" s="302"/>
      <c r="C18" s="295"/>
      <c r="D18" s="296"/>
      <c r="E18" s="305"/>
      <c r="F18" s="174"/>
      <c r="G18" s="177"/>
      <c r="H18" s="308"/>
      <c r="I18" s="311"/>
      <c r="J18" s="296"/>
      <c r="K18" s="296"/>
      <c r="L18" s="305"/>
      <c r="M18" s="311"/>
      <c r="N18" s="296"/>
      <c r="O18" s="305"/>
      <c r="P18" s="311"/>
      <c r="Q18" s="296"/>
      <c r="R18" s="296"/>
      <c r="S18" s="296"/>
      <c r="T18" s="297"/>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5"/>
      <c r="BA18" s="316"/>
      <c r="BB18" s="321"/>
      <c r="BC18" s="322"/>
      <c r="BD18" s="295"/>
      <c r="BE18" s="296"/>
      <c r="BF18" s="296"/>
      <c r="BG18" s="296"/>
      <c r="BH18" s="297"/>
    </row>
    <row r="19" spans="2:60" ht="20.25" hidden="1" customHeight="1" x14ac:dyDescent="0.4">
      <c r="B19" s="302"/>
      <c r="C19" s="295"/>
      <c r="D19" s="296"/>
      <c r="E19" s="305"/>
      <c r="F19" s="174"/>
      <c r="G19" s="177"/>
      <c r="H19" s="308"/>
      <c r="I19" s="311"/>
      <c r="J19" s="296"/>
      <c r="K19" s="296"/>
      <c r="L19" s="305"/>
      <c r="M19" s="311"/>
      <c r="N19" s="296"/>
      <c r="O19" s="305"/>
      <c r="P19" s="311"/>
      <c r="Q19" s="296"/>
      <c r="R19" s="296"/>
      <c r="S19" s="296"/>
      <c r="T19" s="297"/>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5"/>
      <c r="BA19" s="316"/>
      <c r="BB19" s="321"/>
      <c r="BC19" s="322"/>
      <c r="BD19" s="295"/>
      <c r="BE19" s="296"/>
      <c r="BF19" s="296"/>
      <c r="BG19" s="296"/>
      <c r="BH19" s="297"/>
    </row>
    <row r="20" spans="2:60" ht="20.25" customHeight="1" thickBot="1" x14ac:dyDescent="0.45">
      <c r="B20" s="303"/>
      <c r="C20" s="298"/>
      <c r="D20" s="299"/>
      <c r="E20" s="306"/>
      <c r="F20" s="175"/>
      <c r="G20" s="178"/>
      <c r="H20" s="309"/>
      <c r="I20" s="312"/>
      <c r="J20" s="299"/>
      <c r="K20" s="299"/>
      <c r="L20" s="306"/>
      <c r="M20" s="312"/>
      <c r="N20" s="299"/>
      <c r="O20" s="306"/>
      <c r="P20" s="312"/>
      <c r="Q20" s="299"/>
      <c r="R20" s="299"/>
      <c r="S20" s="299"/>
      <c r="T20" s="300"/>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7"/>
      <c r="BA20" s="318"/>
      <c r="BB20" s="323"/>
      <c r="BC20" s="324"/>
      <c r="BD20" s="298"/>
      <c r="BE20" s="299"/>
      <c r="BF20" s="299"/>
      <c r="BG20" s="299"/>
      <c r="BH20" s="300"/>
    </row>
    <row r="21" spans="2:60" ht="20.25" customHeight="1" x14ac:dyDescent="0.4">
      <c r="B21" s="122"/>
      <c r="C21" s="328"/>
      <c r="D21" s="329"/>
      <c r="E21" s="330"/>
      <c r="F21" s="171"/>
      <c r="G21" s="172"/>
      <c r="H21" s="341"/>
      <c r="I21" s="377"/>
      <c r="J21" s="378"/>
      <c r="K21" s="378"/>
      <c r="L21" s="379"/>
      <c r="M21" s="344"/>
      <c r="N21" s="345"/>
      <c r="O21" s="346"/>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6"/>
      <c r="BA21" s="277"/>
      <c r="BB21" s="278"/>
      <c r="BC21" s="277"/>
      <c r="BD21" s="279"/>
      <c r="BE21" s="280"/>
      <c r="BF21" s="280"/>
      <c r="BG21" s="280"/>
      <c r="BH21" s="281"/>
    </row>
    <row r="22" spans="2:60" ht="20.25" customHeight="1" x14ac:dyDescent="0.4">
      <c r="B22" s="123">
        <v>1</v>
      </c>
      <c r="C22" s="331"/>
      <c r="D22" s="332"/>
      <c r="E22" s="333"/>
      <c r="F22" s="168">
        <f>C21</f>
        <v>0</v>
      </c>
      <c r="G22" s="164"/>
      <c r="H22" s="342"/>
      <c r="I22" s="254"/>
      <c r="J22" s="255"/>
      <c r="K22" s="255"/>
      <c r="L22" s="256"/>
      <c r="M22" s="267"/>
      <c r="N22" s="268"/>
      <c r="O22" s="269"/>
      <c r="P22" s="23" t="s">
        <v>72</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
      <c r="B23" s="124"/>
      <c r="C23" s="334"/>
      <c r="D23" s="335"/>
      <c r="E23" s="336"/>
      <c r="F23" s="169"/>
      <c r="G23" s="165">
        <f>C21</f>
        <v>0</v>
      </c>
      <c r="H23" s="343"/>
      <c r="I23" s="257"/>
      <c r="J23" s="258"/>
      <c r="K23" s="258"/>
      <c r="L23" s="259"/>
      <c r="M23" s="270"/>
      <c r="N23" s="271"/>
      <c r="O23" s="272"/>
      <c r="P23" s="25" t="s">
        <v>73</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
      <c r="B24" s="125"/>
      <c r="C24" s="337"/>
      <c r="D24" s="338"/>
      <c r="E24" s="339"/>
      <c r="F24" s="167"/>
      <c r="G24" s="163"/>
      <c r="H24" s="347"/>
      <c r="I24" s="251"/>
      <c r="J24" s="252"/>
      <c r="K24" s="252"/>
      <c r="L24" s="253"/>
      <c r="M24" s="264"/>
      <c r="N24" s="265"/>
      <c r="O24" s="266"/>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3"/>
      <c r="BA24" s="274"/>
      <c r="BB24" s="275"/>
      <c r="BC24" s="274"/>
      <c r="BD24" s="236"/>
      <c r="BE24" s="237"/>
      <c r="BF24" s="237"/>
      <c r="BG24" s="237"/>
      <c r="BH24" s="238"/>
    </row>
    <row r="25" spans="2:60" ht="20.25" customHeight="1" x14ac:dyDescent="0.4">
      <c r="B25" s="123">
        <f>B22+1</f>
        <v>2</v>
      </c>
      <c r="C25" s="331"/>
      <c r="D25" s="332"/>
      <c r="E25" s="333"/>
      <c r="F25" s="168">
        <f>C24</f>
        <v>0</v>
      </c>
      <c r="G25" s="164"/>
      <c r="H25" s="342"/>
      <c r="I25" s="254"/>
      <c r="J25" s="255"/>
      <c r="K25" s="255"/>
      <c r="L25" s="256"/>
      <c r="M25" s="267"/>
      <c r="N25" s="268"/>
      <c r="O25" s="269"/>
      <c r="P25" s="23" t="s">
        <v>72</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
      <c r="B26" s="124"/>
      <c r="C26" s="334"/>
      <c r="D26" s="335"/>
      <c r="E26" s="336"/>
      <c r="F26" s="169"/>
      <c r="G26" s="165">
        <f>C24</f>
        <v>0</v>
      </c>
      <c r="H26" s="343"/>
      <c r="I26" s="257"/>
      <c r="J26" s="258"/>
      <c r="K26" s="258"/>
      <c r="L26" s="259"/>
      <c r="M26" s="270"/>
      <c r="N26" s="271"/>
      <c r="O26" s="272"/>
      <c r="P26" s="25" t="s">
        <v>73</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
      <c r="B27" s="125"/>
      <c r="C27" s="337"/>
      <c r="D27" s="338"/>
      <c r="E27" s="339"/>
      <c r="F27" s="168"/>
      <c r="G27" s="164"/>
      <c r="H27" s="348"/>
      <c r="I27" s="251"/>
      <c r="J27" s="252"/>
      <c r="K27" s="252"/>
      <c r="L27" s="253"/>
      <c r="M27" s="264"/>
      <c r="N27" s="265"/>
      <c r="O27" s="266"/>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3"/>
      <c r="BA27" s="274"/>
      <c r="BB27" s="275"/>
      <c r="BC27" s="274"/>
      <c r="BD27" s="236"/>
      <c r="BE27" s="237"/>
      <c r="BF27" s="237"/>
      <c r="BG27" s="237"/>
      <c r="BH27" s="238"/>
    </row>
    <row r="28" spans="2:60" ht="20.25" customHeight="1" x14ac:dyDescent="0.4">
      <c r="B28" s="123">
        <f>B25+1</f>
        <v>3</v>
      </c>
      <c r="C28" s="331"/>
      <c r="D28" s="332"/>
      <c r="E28" s="333"/>
      <c r="F28" s="168">
        <f>C27</f>
        <v>0</v>
      </c>
      <c r="G28" s="164"/>
      <c r="H28" s="342"/>
      <c r="I28" s="254"/>
      <c r="J28" s="255"/>
      <c r="K28" s="255"/>
      <c r="L28" s="256"/>
      <c r="M28" s="267"/>
      <c r="N28" s="268"/>
      <c r="O28" s="269"/>
      <c r="P28" s="23" t="s">
        <v>72</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
      <c r="B29" s="124"/>
      <c r="C29" s="334"/>
      <c r="D29" s="335"/>
      <c r="E29" s="336"/>
      <c r="F29" s="169"/>
      <c r="G29" s="165">
        <f>C27</f>
        <v>0</v>
      </c>
      <c r="H29" s="343"/>
      <c r="I29" s="257"/>
      <c r="J29" s="258"/>
      <c r="K29" s="258"/>
      <c r="L29" s="259"/>
      <c r="M29" s="270"/>
      <c r="N29" s="271"/>
      <c r="O29" s="272"/>
      <c r="P29" s="25" t="s">
        <v>73</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
      <c r="B30" s="125"/>
      <c r="C30" s="337"/>
      <c r="D30" s="338"/>
      <c r="E30" s="339"/>
      <c r="F30" s="168"/>
      <c r="G30" s="164"/>
      <c r="H30" s="348"/>
      <c r="I30" s="251"/>
      <c r="J30" s="252"/>
      <c r="K30" s="252"/>
      <c r="L30" s="253"/>
      <c r="M30" s="264"/>
      <c r="N30" s="265"/>
      <c r="O30" s="266"/>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3"/>
      <c r="BA30" s="274"/>
      <c r="BB30" s="275"/>
      <c r="BC30" s="274"/>
      <c r="BD30" s="236"/>
      <c r="BE30" s="237"/>
      <c r="BF30" s="237"/>
      <c r="BG30" s="237"/>
      <c r="BH30" s="238"/>
    </row>
    <row r="31" spans="2:60" ht="20.25" customHeight="1" x14ac:dyDescent="0.4">
      <c r="B31" s="123">
        <f>B28+1</f>
        <v>4</v>
      </c>
      <c r="C31" s="331"/>
      <c r="D31" s="332"/>
      <c r="E31" s="333"/>
      <c r="F31" s="168">
        <f>C30</f>
        <v>0</v>
      </c>
      <c r="G31" s="164"/>
      <c r="H31" s="342"/>
      <c r="I31" s="254"/>
      <c r="J31" s="255"/>
      <c r="K31" s="255"/>
      <c r="L31" s="256"/>
      <c r="M31" s="267"/>
      <c r="N31" s="268"/>
      <c r="O31" s="269"/>
      <c r="P31" s="23" t="s">
        <v>72</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
      <c r="B32" s="124"/>
      <c r="C32" s="334"/>
      <c r="D32" s="335"/>
      <c r="E32" s="336"/>
      <c r="F32" s="169"/>
      <c r="G32" s="165">
        <f>C30</f>
        <v>0</v>
      </c>
      <c r="H32" s="343"/>
      <c r="I32" s="257"/>
      <c r="J32" s="258"/>
      <c r="K32" s="258"/>
      <c r="L32" s="259"/>
      <c r="M32" s="270"/>
      <c r="N32" s="271"/>
      <c r="O32" s="272"/>
      <c r="P32" s="25" t="s">
        <v>73</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
      <c r="B33" s="125"/>
      <c r="C33" s="337"/>
      <c r="D33" s="338"/>
      <c r="E33" s="339"/>
      <c r="F33" s="168"/>
      <c r="G33" s="164"/>
      <c r="H33" s="348"/>
      <c r="I33" s="251"/>
      <c r="J33" s="252"/>
      <c r="K33" s="252"/>
      <c r="L33" s="253"/>
      <c r="M33" s="264"/>
      <c r="N33" s="265"/>
      <c r="O33" s="266"/>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3"/>
      <c r="BA33" s="274"/>
      <c r="BB33" s="275"/>
      <c r="BC33" s="274"/>
      <c r="BD33" s="236"/>
      <c r="BE33" s="237"/>
      <c r="BF33" s="237"/>
      <c r="BG33" s="237"/>
      <c r="BH33" s="238"/>
    </row>
    <row r="34" spans="2:60" ht="20.25" customHeight="1" x14ac:dyDescent="0.4">
      <c r="B34" s="123">
        <f>B31+1</f>
        <v>5</v>
      </c>
      <c r="C34" s="331"/>
      <c r="D34" s="332"/>
      <c r="E34" s="333"/>
      <c r="F34" s="168">
        <f>C33</f>
        <v>0</v>
      </c>
      <c r="G34" s="164"/>
      <c r="H34" s="342"/>
      <c r="I34" s="254"/>
      <c r="J34" s="255"/>
      <c r="K34" s="255"/>
      <c r="L34" s="256"/>
      <c r="M34" s="267"/>
      <c r="N34" s="268"/>
      <c r="O34" s="269"/>
      <c r="P34" s="23" t="s">
        <v>72</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
      <c r="B35" s="124"/>
      <c r="C35" s="334"/>
      <c r="D35" s="335"/>
      <c r="E35" s="336"/>
      <c r="F35" s="169"/>
      <c r="G35" s="165">
        <f>C33</f>
        <v>0</v>
      </c>
      <c r="H35" s="343"/>
      <c r="I35" s="257"/>
      <c r="J35" s="258"/>
      <c r="K35" s="258"/>
      <c r="L35" s="259"/>
      <c r="M35" s="270"/>
      <c r="N35" s="271"/>
      <c r="O35" s="272"/>
      <c r="P35" s="25" t="s">
        <v>73</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
      <c r="B36" s="125"/>
      <c r="C36" s="337"/>
      <c r="D36" s="338"/>
      <c r="E36" s="339"/>
      <c r="F36" s="168"/>
      <c r="G36" s="164"/>
      <c r="H36" s="348"/>
      <c r="I36" s="251"/>
      <c r="J36" s="252"/>
      <c r="K36" s="252"/>
      <c r="L36" s="253"/>
      <c r="M36" s="264"/>
      <c r="N36" s="265"/>
      <c r="O36" s="266"/>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3"/>
      <c r="BA36" s="274"/>
      <c r="BB36" s="275"/>
      <c r="BC36" s="274"/>
      <c r="BD36" s="236"/>
      <c r="BE36" s="237"/>
      <c r="BF36" s="237"/>
      <c r="BG36" s="237"/>
      <c r="BH36" s="238"/>
    </row>
    <row r="37" spans="2:60" ht="20.25" customHeight="1" x14ac:dyDescent="0.4">
      <c r="B37" s="123">
        <f>B34+1</f>
        <v>6</v>
      </c>
      <c r="C37" s="331"/>
      <c r="D37" s="332"/>
      <c r="E37" s="333"/>
      <c r="F37" s="168">
        <f>C36</f>
        <v>0</v>
      </c>
      <c r="G37" s="164"/>
      <c r="H37" s="342"/>
      <c r="I37" s="254"/>
      <c r="J37" s="255"/>
      <c r="K37" s="255"/>
      <c r="L37" s="256"/>
      <c r="M37" s="267"/>
      <c r="N37" s="268"/>
      <c r="O37" s="269"/>
      <c r="P37" s="23" t="s">
        <v>72</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
      <c r="B38" s="124"/>
      <c r="C38" s="334"/>
      <c r="D38" s="335"/>
      <c r="E38" s="336"/>
      <c r="F38" s="169"/>
      <c r="G38" s="165">
        <f>C36</f>
        <v>0</v>
      </c>
      <c r="H38" s="343"/>
      <c r="I38" s="257"/>
      <c r="J38" s="258"/>
      <c r="K38" s="258"/>
      <c r="L38" s="259"/>
      <c r="M38" s="270"/>
      <c r="N38" s="271"/>
      <c r="O38" s="272"/>
      <c r="P38" s="25" t="s">
        <v>73</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
      <c r="B39" s="125"/>
      <c r="C39" s="337"/>
      <c r="D39" s="338"/>
      <c r="E39" s="339"/>
      <c r="F39" s="168"/>
      <c r="G39" s="164"/>
      <c r="H39" s="348"/>
      <c r="I39" s="251"/>
      <c r="J39" s="252"/>
      <c r="K39" s="252"/>
      <c r="L39" s="253"/>
      <c r="M39" s="264"/>
      <c r="N39" s="265"/>
      <c r="O39" s="266"/>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3"/>
      <c r="BA39" s="274"/>
      <c r="BB39" s="275"/>
      <c r="BC39" s="274"/>
      <c r="BD39" s="236"/>
      <c r="BE39" s="237"/>
      <c r="BF39" s="237"/>
      <c r="BG39" s="237"/>
      <c r="BH39" s="238"/>
    </row>
    <row r="40" spans="2:60" ht="20.25" customHeight="1" x14ac:dyDescent="0.4">
      <c r="B40" s="123">
        <f>B37+1</f>
        <v>7</v>
      </c>
      <c r="C40" s="331"/>
      <c r="D40" s="332"/>
      <c r="E40" s="333"/>
      <c r="F40" s="168">
        <f>C39</f>
        <v>0</v>
      </c>
      <c r="G40" s="164"/>
      <c r="H40" s="342"/>
      <c r="I40" s="254"/>
      <c r="J40" s="255"/>
      <c r="K40" s="255"/>
      <c r="L40" s="256"/>
      <c r="M40" s="267"/>
      <c r="N40" s="268"/>
      <c r="O40" s="269"/>
      <c r="P40" s="23" t="s">
        <v>72</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
      <c r="B41" s="124"/>
      <c r="C41" s="334"/>
      <c r="D41" s="335"/>
      <c r="E41" s="336"/>
      <c r="F41" s="169"/>
      <c r="G41" s="165">
        <f>C39</f>
        <v>0</v>
      </c>
      <c r="H41" s="343"/>
      <c r="I41" s="257"/>
      <c r="J41" s="258"/>
      <c r="K41" s="258"/>
      <c r="L41" s="259"/>
      <c r="M41" s="270"/>
      <c r="N41" s="271"/>
      <c r="O41" s="272"/>
      <c r="P41" s="25" t="s">
        <v>73</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
      <c r="B42" s="125"/>
      <c r="C42" s="337"/>
      <c r="D42" s="338"/>
      <c r="E42" s="339"/>
      <c r="F42" s="168"/>
      <c r="G42" s="164"/>
      <c r="H42" s="348"/>
      <c r="I42" s="251"/>
      <c r="J42" s="252"/>
      <c r="K42" s="252"/>
      <c r="L42" s="253"/>
      <c r="M42" s="264"/>
      <c r="N42" s="265"/>
      <c r="O42" s="266"/>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3"/>
      <c r="BA42" s="274"/>
      <c r="BB42" s="275"/>
      <c r="BC42" s="274"/>
      <c r="BD42" s="236"/>
      <c r="BE42" s="237"/>
      <c r="BF42" s="237"/>
      <c r="BG42" s="237"/>
      <c r="BH42" s="238"/>
    </row>
    <row r="43" spans="2:60" ht="20.25" customHeight="1" x14ac:dyDescent="0.4">
      <c r="B43" s="123">
        <f>B40+1</f>
        <v>8</v>
      </c>
      <c r="C43" s="331"/>
      <c r="D43" s="332"/>
      <c r="E43" s="333"/>
      <c r="F43" s="168">
        <f>C42</f>
        <v>0</v>
      </c>
      <c r="G43" s="164"/>
      <c r="H43" s="342"/>
      <c r="I43" s="254"/>
      <c r="J43" s="255"/>
      <c r="K43" s="255"/>
      <c r="L43" s="256"/>
      <c r="M43" s="267"/>
      <c r="N43" s="268"/>
      <c r="O43" s="269"/>
      <c r="P43" s="23" t="s">
        <v>72</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
      <c r="B44" s="124"/>
      <c r="C44" s="334"/>
      <c r="D44" s="335"/>
      <c r="E44" s="336"/>
      <c r="F44" s="169"/>
      <c r="G44" s="165">
        <f>C42</f>
        <v>0</v>
      </c>
      <c r="H44" s="343"/>
      <c r="I44" s="257"/>
      <c r="J44" s="258"/>
      <c r="K44" s="258"/>
      <c r="L44" s="259"/>
      <c r="M44" s="270"/>
      <c r="N44" s="271"/>
      <c r="O44" s="272"/>
      <c r="P44" s="25" t="s">
        <v>73</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
      <c r="B45" s="125"/>
      <c r="C45" s="337"/>
      <c r="D45" s="338"/>
      <c r="E45" s="339"/>
      <c r="F45" s="168"/>
      <c r="G45" s="164"/>
      <c r="H45" s="348"/>
      <c r="I45" s="251"/>
      <c r="J45" s="252"/>
      <c r="K45" s="252"/>
      <c r="L45" s="253"/>
      <c r="M45" s="264"/>
      <c r="N45" s="265"/>
      <c r="O45" s="266"/>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3"/>
      <c r="BA45" s="274"/>
      <c r="BB45" s="275"/>
      <c r="BC45" s="274"/>
      <c r="BD45" s="236"/>
      <c r="BE45" s="237"/>
      <c r="BF45" s="237"/>
      <c r="BG45" s="237"/>
      <c r="BH45" s="238"/>
    </row>
    <row r="46" spans="2:60" ht="20.25" customHeight="1" x14ac:dyDescent="0.4">
      <c r="B46" s="123">
        <f>B43+1</f>
        <v>9</v>
      </c>
      <c r="C46" s="331"/>
      <c r="D46" s="332"/>
      <c r="E46" s="333"/>
      <c r="F46" s="168">
        <f>C45</f>
        <v>0</v>
      </c>
      <c r="G46" s="164"/>
      <c r="H46" s="342"/>
      <c r="I46" s="254"/>
      <c r="J46" s="255"/>
      <c r="K46" s="255"/>
      <c r="L46" s="256"/>
      <c r="M46" s="267"/>
      <c r="N46" s="268"/>
      <c r="O46" s="269"/>
      <c r="P46" s="23" t="s">
        <v>72</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
      <c r="B47" s="124"/>
      <c r="C47" s="334"/>
      <c r="D47" s="335"/>
      <c r="E47" s="336"/>
      <c r="F47" s="169"/>
      <c r="G47" s="165">
        <f>C45</f>
        <v>0</v>
      </c>
      <c r="H47" s="343"/>
      <c r="I47" s="257"/>
      <c r="J47" s="258"/>
      <c r="K47" s="258"/>
      <c r="L47" s="259"/>
      <c r="M47" s="270"/>
      <c r="N47" s="271"/>
      <c r="O47" s="272"/>
      <c r="P47" s="25" t="s">
        <v>73</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
      <c r="B48" s="125"/>
      <c r="C48" s="337"/>
      <c r="D48" s="338"/>
      <c r="E48" s="339"/>
      <c r="F48" s="168"/>
      <c r="G48" s="164"/>
      <c r="H48" s="348"/>
      <c r="I48" s="251"/>
      <c r="J48" s="252"/>
      <c r="K48" s="252"/>
      <c r="L48" s="253"/>
      <c r="M48" s="264"/>
      <c r="N48" s="265"/>
      <c r="O48" s="266"/>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3"/>
      <c r="BA48" s="274"/>
      <c r="BB48" s="275"/>
      <c r="BC48" s="274"/>
      <c r="BD48" s="236"/>
      <c r="BE48" s="237"/>
      <c r="BF48" s="237"/>
      <c r="BG48" s="237"/>
      <c r="BH48" s="238"/>
    </row>
    <row r="49" spans="2:60" ht="20.25" customHeight="1" x14ac:dyDescent="0.4">
      <c r="B49" s="123">
        <f>B46+1</f>
        <v>10</v>
      </c>
      <c r="C49" s="331"/>
      <c r="D49" s="332"/>
      <c r="E49" s="333"/>
      <c r="F49" s="168">
        <f>C48</f>
        <v>0</v>
      </c>
      <c r="G49" s="164"/>
      <c r="H49" s="342"/>
      <c r="I49" s="254"/>
      <c r="J49" s="255"/>
      <c r="K49" s="255"/>
      <c r="L49" s="256"/>
      <c r="M49" s="267"/>
      <c r="N49" s="268"/>
      <c r="O49" s="269"/>
      <c r="P49" s="23" t="s">
        <v>72</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
      <c r="B50" s="124"/>
      <c r="C50" s="334"/>
      <c r="D50" s="335"/>
      <c r="E50" s="336"/>
      <c r="F50" s="169"/>
      <c r="G50" s="165">
        <f>C48</f>
        <v>0</v>
      </c>
      <c r="H50" s="343"/>
      <c r="I50" s="257"/>
      <c r="J50" s="258"/>
      <c r="K50" s="258"/>
      <c r="L50" s="259"/>
      <c r="M50" s="270"/>
      <c r="N50" s="271"/>
      <c r="O50" s="272"/>
      <c r="P50" s="41" t="s">
        <v>73</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
      <c r="B51" s="125"/>
      <c r="C51" s="337"/>
      <c r="D51" s="338"/>
      <c r="E51" s="339"/>
      <c r="F51" s="168"/>
      <c r="G51" s="164"/>
      <c r="H51" s="348"/>
      <c r="I51" s="251"/>
      <c r="J51" s="252"/>
      <c r="K51" s="252"/>
      <c r="L51" s="253"/>
      <c r="M51" s="264"/>
      <c r="N51" s="265"/>
      <c r="O51" s="266"/>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3"/>
      <c r="BA51" s="274"/>
      <c r="BB51" s="275"/>
      <c r="BC51" s="274"/>
      <c r="BD51" s="236"/>
      <c r="BE51" s="237"/>
      <c r="BF51" s="237"/>
      <c r="BG51" s="237"/>
      <c r="BH51" s="238"/>
    </row>
    <row r="52" spans="2:60" ht="20.25" customHeight="1" x14ac:dyDescent="0.4">
      <c r="B52" s="123">
        <f>B49+1</f>
        <v>11</v>
      </c>
      <c r="C52" s="331"/>
      <c r="D52" s="332"/>
      <c r="E52" s="333"/>
      <c r="F52" s="168">
        <f>C51</f>
        <v>0</v>
      </c>
      <c r="G52" s="164"/>
      <c r="H52" s="342"/>
      <c r="I52" s="254"/>
      <c r="J52" s="255"/>
      <c r="K52" s="255"/>
      <c r="L52" s="256"/>
      <c r="M52" s="267"/>
      <c r="N52" s="268"/>
      <c r="O52" s="269"/>
      <c r="P52" s="23" t="s">
        <v>72</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
      <c r="B53" s="124"/>
      <c r="C53" s="334"/>
      <c r="D53" s="335"/>
      <c r="E53" s="336"/>
      <c r="F53" s="169"/>
      <c r="G53" s="165">
        <f>C51</f>
        <v>0</v>
      </c>
      <c r="H53" s="343"/>
      <c r="I53" s="257"/>
      <c r="J53" s="258"/>
      <c r="K53" s="258"/>
      <c r="L53" s="259"/>
      <c r="M53" s="270"/>
      <c r="N53" s="271"/>
      <c r="O53" s="272"/>
      <c r="P53" s="41" t="s">
        <v>73</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
      <c r="B54" s="125"/>
      <c r="C54" s="337"/>
      <c r="D54" s="338"/>
      <c r="E54" s="339"/>
      <c r="F54" s="168"/>
      <c r="G54" s="164"/>
      <c r="H54" s="348"/>
      <c r="I54" s="251"/>
      <c r="J54" s="252"/>
      <c r="K54" s="252"/>
      <c r="L54" s="253"/>
      <c r="M54" s="264"/>
      <c r="N54" s="265"/>
      <c r="O54" s="266"/>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3"/>
      <c r="BA54" s="274"/>
      <c r="BB54" s="275"/>
      <c r="BC54" s="274"/>
      <c r="BD54" s="236"/>
      <c r="BE54" s="237"/>
      <c r="BF54" s="237"/>
      <c r="BG54" s="237"/>
      <c r="BH54" s="238"/>
    </row>
    <row r="55" spans="2:60" ht="20.25" customHeight="1" x14ac:dyDescent="0.4">
      <c r="B55" s="123">
        <f>B52+1</f>
        <v>12</v>
      </c>
      <c r="C55" s="331"/>
      <c r="D55" s="332"/>
      <c r="E55" s="333"/>
      <c r="F55" s="168">
        <f>C54</f>
        <v>0</v>
      </c>
      <c r="G55" s="164"/>
      <c r="H55" s="342"/>
      <c r="I55" s="254"/>
      <c r="J55" s="255"/>
      <c r="K55" s="255"/>
      <c r="L55" s="256"/>
      <c r="M55" s="267"/>
      <c r="N55" s="268"/>
      <c r="O55" s="269"/>
      <c r="P55" s="23" t="s">
        <v>72</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
      <c r="B56" s="124"/>
      <c r="C56" s="334"/>
      <c r="D56" s="335"/>
      <c r="E56" s="336"/>
      <c r="F56" s="169"/>
      <c r="G56" s="165">
        <f>C54</f>
        <v>0</v>
      </c>
      <c r="H56" s="343"/>
      <c r="I56" s="257"/>
      <c r="J56" s="258"/>
      <c r="K56" s="258"/>
      <c r="L56" s="259"/>
      <c r="M56" s="270"/>
      <c r="N56" s="271"/>
      <c r="O56" s="272"/>
      <c r="P56" s="41" t="s">
        <v>73</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
      <c r="B57" s="125"/>
      <c r="C57" s="337"/>
      <c r="D57" s="338"/>
      <c r="E57" s="339"/>
      <c r="F57" s="168"/>
      <c r="G57" s="164"/>
      <c r="H57" s="348"/>
      <c r="I57" s="251"/>
      <c r="J57" s="252"/>
      <c r="K57" s="252"/>
      <c r="L57" s="253"/>
      <c r="M57" s="264"/>
      <c r="N57" s="265"/>
      <c r="O57" s="266"/>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3"/>
      <c r="BA57" s="274"/>
      <c r="BB57" s="275"/>
      <c r="BC57" s="274"/>
      <c r="BD57" s="236"/>
      <c r="BE57" s="237"/>
      <c r="BF57" s="237"/>
      <c r="BG57" s="237"/>
      <c r="BH57" s="238"/>
    </row>
    <row r="58" spans="2:60" ht="20.25" customHeight="1" x14ac:dyDescent="0.4">
      <c r="B58" s="123">
        <f>B55+1</f>
        <v>13</v>
      </c>
      <c r="C58" s="331"/>
      <c r="D58" s="332"/>
      <c r="E58" s="333"/>
      <c r="F58" s="168">
        <f>C57</f>
        <v>0</v>
      </c>
      <c r="G58" s="164"/>
      <c r="H58" s="342"/>
      <c r="I58" s="254"/>
      <c r="J58" s="255"/>
      <c r="K58" s="255"/>
      <c r="L58" s="256"/>
      <c r="M58" s="267"/>
      <c r="N58" s="268"/>
      <c r="O58" s="269"/>
      <c r="P58" s="23" t="s">
        <v>72</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
      <c r="B59" s="124"/>
      <c r="C59" s="334"/>
      <c r="D59" s="335"/>
      <c r="E59" s="336"/>
      <c r="F59" s="169"/>
      <c r="G59" s="165">
        <f>C57</f>
        <v>0</v>
      </c>
      <c r="H59" s="343"/>
      <c r="I59" s="257"/>
      <c r="J59" s="258"/>
      <c r="K59" s="258"/>
      <c r="L59" s="259"/>
      <c r="M59" s="270"/>
      <c r="N59" s="271"/>
      <c r="O59" s="272"/>
      <c r="P59" s="41" t="s">
        <v>73</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
      <c r="B60" s="125"/>
      <c r="C60" s="337"/>
      <c r="D60" s="338"/>
      <c r="E60" s="339"/>
      <c r="F60" s="168"/>
      <c r="G60" s="164"/>
      <c r="H60" s="348"/>
      <c r="I60" s="251"/>
      <c r="J60" s="252"/>
      <c r="K60" s="252"/>
      <c r="L60" s="253"/>
      <c r="M60" s="264"/>
      <c r="N60" s="265"/>
      <c r="O60" s="266"/>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3"/>
      <c r="BA60" s="274"/>
      <c r="BB60" s="275"/>
      <c r="BC60" s="274"/>
      <c r="BD60" s="236"/>
      <c r="BE60" s="237"/>
      <c r="BF60" s="237"/>
      <c r="BG60" s="237"/>
      <c r="BH60" s="238"/>
    </row>
    <row r="61" spans="2:60" ht="20.25" customHeight="1" x14ac:dyDescent="0.4">
      <c r="B61" s="123">
        <f>B58+1</f>
        <v>14</v>
      </c>
      <c r="C61" s="331"/>
      <c r="D61" s="332"/>
      <c r="E61" s="333"/>
      <c r="F61" s="168">
        <f>C60</f>
        <v>0</v>
      </c>
      <c r="G61" s="164"/>
      <c r="H61" s="342"/>
      <c r="I61" s="254"/>
      <c r="J61" s="255"/>
      <c r="K61" s="255"/>
      <c r="L61" s="256"/>
      <c r="M61" s="267"/>
      <c r="N61" s="268"/>
      <c r="O61" s="269"/>
      <c r="P61" s="23" t="s">
        <v>72</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
      <c r="B62" s="124"/>
      <c r="C62" s="334"/>
      <c r="D62" s="335"/>
      <c r="E62" s="336"/>
      <c r="F62" s="169"/>
      <c r="G62" s="165">
        <f>C60</f>
        <v>0</v>
      </c>
      <c r="H62" s="343"/>
      <c r="I62" s="257"/>
      <c r="J62" s="258"/>
      <c r="K62" s="258"/>
      <c r="L62" s="259"/>
      <c r="M62" s="270"/>
      <c r="N62" s="271"/>
      <c r="O62" s="272"/>
      <c r="P62" s="41" t="s">
        <v>73</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
      <c r="B63" s="125"/>
      <c r="C63" s="337"/>
      <c r="D63" s="338"/>
      <c r="E63" s="339"/>
      <c r="F63" s="168"/>
      <c r="G63" s="164"/>
      <c r="H63" s="348"/>
      <c r="I63" s="251"/>
      <c r="J63" s="252"/>
      <c r="K63" s="252"/>
      <c r="L63" s="253"/>
      <c r="M63" s="264"/>
      <c r="N63" s="265"/>
      <c r="O63" s="266"/>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3"/>
      <c r="BA63" s="274"/>
      <c r="BB63" s="275"/>
      <c r="BC63" s="274"/>
      <c r="BD63" s="236"/>
      <c r="BE63" s="237"/>
      <c r="BF63" s="237"/>
      <c r="BG63" s="237"/>
      <c r="BH63" s="238"/>
    </row>
    <row r="64" spans="2:60" ht="20.25" customHeight="1" x14ac:dyDescent="0.4">
      <c r="B64" s="123">
        <f>B61+1</f>
        <v>15</v>
      </c>
      <c r="C64" s="331"/>
      <c r="D64" s="332"/>
      <c r="E64" s="333"/>
      <c r="F64" s="168">
        <f>C63</f>
        <v>0</v>
      </c>
      <c r="G64" s="164"/>
      <c r="H64" s="342"/>
      <c r="I64" s="254"/>
      <c r="J64" s="255"/>
      <c r="K64" s="255"/>
      <c r="L64" s="256"/>
      <c r="M64" s="267"/>
      <c r="N64" s="268"/>
      <c r="O64" s="269"/>
      <c r="P64" s="23" t="s">
        <v>72</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
      <c r="B65" s="124"/>
      <c r="C65" s="334"/>
      <c r="D65" s="335"/>
      <c r="E65" s="336"/>
      <c r="F65" s="169"/>
      <c r="G65" s="165">
        <f>C63</f>
        <v>0</v>
      </c>
      <c r="H65" s="343"/>
      <c r="I65" s="257"/>
      <c r="J65" s="258"/>
      <c r="K65" s="258"/>
      <c r="L65" s="259"/>
      <c r="M65" s="270"/>
      <c r="N65" s="271"/>
      <c r="O65" s="272"/>
      <c r="P65" s="41" t="s">
        <v>73</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
      <c r="B66" s="125"/>
      <c r="C66" s="337"/>
      <c r="D66" s="338"/>
      <c r="E66" s="339"/>
      <c r="F66" s="167"/>
      <c r="G66" s="163"/>
      <c r="H66" s="347"/>
      <c r="I66" s="251"/>
      <c r="J66" s="252"/>
      <c r="K66" s="252"/>
      <c r="L66" s="253"/>
      <c r="M66" s="264"/>
      <c r="N66" s="265"/>
      <c r="O66" s="266"/>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3"/>
      <c r="BA66" s="274"/>
      <c r="BB66" s="275"/>
      <c r="BC66" s="274"/>
      <c r="BD66" s="236"/>
      <c r="BE66" s="237"/>
      <c r="BF66" s="237"/>
      <c r="BG66" s="237"/>
      <c r="BH66" s="238"/>
    </row>
    <row r="67" spans="2:60" ht="20.25" customHeight="1" x14ac:dyDescent="0.4">
      <c r="B67" s="123">
        <f>B64+1</f>
        <v>16</v>
      </c>
      <c r="C67" s="331"/>
      <c r="D67" s="332"/>
      <c r="E67" s="333"/>
      <c r="F67" s="168">
        <f>C66</f>
        <v>0</v>
      </c>
      <c r="G67" s="164"/>
      <c r="H67" s="342"/>
      <c r="I67" s="254"/>
      <c r="J67" s="255"/>
      <c r="K67" s="255"/>
      <c r="L67" s="256"/>
      <c r="M67" s="267"/>
      <c r="N67" s="268"/>
      <c r="O67" s="269"/>
      <c r="P67" s="23" t="s">
        <v>72</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x14ac:dyDescent="0.4">
      <c r="B68" s="124"/>
      <c r="C68" s="334"/>
      <c r="D68" s="335"/>
      <c r="E68" s="336"/>
      <c r="F68" s="169"/>
      <c r="G68" s="165">
        <f>C66</f>
        <v>0</v>
      </c>
      <c r="H68" s="343"/>
      <c r="I68" s="257"/>
      <c r="J68" s="258"/>
      <c r="K68" s="258"/>
      <c r="L68" s="259"/>
      <c r="M68" s="270"/>
      <c r="N68" s="271"/>
      <c r="O68" s="272"/>
      <c r="P68" s="196" t="s">
        <v>73</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8">
        <f>IF($BC$3="４週",SUM(U68:AV68),IF($BC$3="暦月",SUM(U68:AY68),""))</f>
        <v>0</v>
      </c>
      <c r="BA68" s="249"/>
      <c r="BB68" s="250">
        <f>IF($BC$3="４週",AZ68/4,IF($BC$3="暦月",(AZ68/($BC$8/7)),""))</f>
        <v>0</v>
      </c>
      <c r="BC68" s="249"/>
      <c r="BD68" s="242"/>
      <c r="BE68" s="243"/>
      <c r="BF68" s="243"/>
      <c r="BG68" s="243"/>
      <c r="BH68" s="244"/>
    </row>
    <row r="69" spans="2:60" ht="20.25" customHeight="1" x14ac:dyDescent="0.4">
      <c r="B69" s="125"/>
      <c r="C69" s="337"/>
      <c r="D69" s="338"/>
      <c r="E69" s="339"/>
      <c r="F69" s="167"/>
      <c r="G69" s="163"/>
      <c r="H69" s="347"/>
      <c r="I69" s="251"/>
      <c r="J69" s="252"/>
      <c r="K69" s="252"/>
      <c r="L69" s="253"/>
      <c r="M69" s="264"/>
      <c r="N69" s="265"/>
      <c r="O69" s="266"/>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3"/>
      <c r="BA69" s="274"/>
      <c r="BB69" s="275"/>
      <c r="BC69" s="274"/>
      <c r="BD69" s="236"/>
      <c r="BE69" s="237"/>
      <c r="BF69" s="237"/>
      <c r="BG69" s="237"/>
      <c r="BH69" s="238"/>
    </row>
    <row r="70" spans="2:60" ht="20.25" customHeight="1" x14ac:dyDescent="0.4">
      <c r="B70" s="123">
        <f>B67+1</f>
        <v>17</v>
      </c>
      <c r="C70" s="331"/>
      <c r="D70" s="332"/>
      <c r="E70" s="333"/>
      <c r="F70" s="168">
        <f>C69</f>
        <v>0</v>
      </c>
      <c r="G70" s="164"/>
      <c r="H70" s="342"/>
      <c r="I70" s="254"/>
      <c r="J70" s="255"/>
      <c r="K70" s="255"/>
      <c r="L70" s="256"/>
      <c r="M70" s="267"/>
      <c r="N70" s="268"/>
      <c r="O70" s="269"/>
      <c r="P70" s="23" t="s">
        <v>72</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5">
        <f>IF($BC$3="４週",SUM(U70:AV70),IF($BC$3="暦月",SUM(U70:AY70),""))</f>
        <v>0</v>
      </c>
      <c r="BA70" s="246"/>
      <c r="BB70" s="247">
        <f>IF($BC$3="４週",AZ70/4,IF($BC$3="暦月",(AZ70/($BC$8/7)),""))</f>
        <v>0</v>
      </c>
      <c r="BC70" s="246"/>
      <c r="BD70" s="239"/>
      <c r="BE70" s="240"/>
      <c r="BF70" s="240"/>
      <c r="BG70" s="240"/>
      <c r="BH70" s="241"/>
    </row>
    <row r="71" spans="2:60" ht="20.25" customHeight="1" x14ac:dyDescent="0.4">
      <c r="B71" s="124"/>
      <c r="C71" s="334"/>
      <c r="D71" s="335"/>
      <c r="E71" s="336"/>
      <c r="F71" s="169"/>
      <c r="G71" s="165">
        <f>C69</f>
        <v>0</v>
      </c>
      <c r="H71" s="343"/>
      <c r="I71" s="257"/>
      <c r="J71" s="258"/>
      <c r="K71" s="258"/>
      <c r="L71" s="259"/>
      <c r="M71" s="270"/>
      <c r="N71" s="271"/>
      <c r="O71" s="272"/>
      <c r="P71" s="196" t="s">
        <v>73</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8">
        <f>IF($BC$3="４週",SUM(U71:AV71),IF($BC$3="暦月",SUM(U71:AY71),""))</f>
        <v>0</v>
      </c>
      <c r="BA71" s="249"/>
      <c r="BB71" s="250">
        <f>IF($BC$3="４週",AZ71/4,IF($BC$3="暦月",(AZ71/($BC$8/7)),""))</f>
        <v>0</v>
      </c>
      <c r="BC71" s="249"/>
      <c r="BD71" s="242"/>
      <c r="BE71" s="243"/>
      <c r="BF71" s="243"/>
      <c r="BG71" s="243"/>
      <c r="BH71" s="244"/>
    </row>
    <row r="72" spans="2:60" ht="20.25" customHeight="1" x14ac:dyDescent="0.4">
      <c r="B72" s="125"/>
      <c r="C72" s="337"/>
      <c r="D72" s="338"/>
      <c r="E72" s="339"/>
      <c r="F72" s="167"/>
      <c r="G72" s="163"/>
      <c r="H72" s="347"/>
      <c r="I72" s="251"/>
      <c r="J72" s="252"/>
      <c r="K72" s="252"/>
      <c r="L72" s="253"/>
      <c r="M72" s="264"/>
      <c r="N72" s="265"/>
      <c r="O72" s="266"/>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3"/>
      <c r="BA72" s="274"/>
      <c r="BB72" s="275"/>
      <c r="BC72" s="274"/>
      <c r="BD72" s="236"/>
      <c r="BE72" s="237"/>
      <c r="BF72" s="237"/>
      <c r="BG72" s="237"/>
      <c r="BH72" s="238"/>
    </row>
    <row r="73" spans="2:60" ht="20.25" customHeight="1" x14ac:dyDescent="0.4">
      <c r="B73" s="123">
        <f>B70+1</f>
        <v>18</v>
      </c>
      <c r="C73" s="331"/>
      <c r="D73" s="332"/>
      <c r="E73" s="333"/>
      <c r="F73" s="168">
        <f>C72</f>
        <v>0</v>
      </c>
      <c r="G73" s="164"/>
      <c r="H73" s="342"/>
      <c r="I73" s="254"/>
      <c r="J73" s="255"/>
      <c r="K73" s="255"/>
      <c r="L73" s="256"/>
      <c r="M73" s="267"/>
      <c r="N73" s="268"/>
      <c r="O73" s="269"/>
      <c r="P73" s="23" t="s">
        <v>72</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5">
        <f>IF($BC$3="４週",SUM(U73:AV73),IF($BC$3="暦月",SUM(U73:AY73),""))</f>
        <v>0</v>
      </c>
      <c r="BA73" s="246"/>
      <c r="BB73" s="247">
        <f>IF($BC$3="４週",AZ73/4,IF($BC$3="暦月",(AZ73/($BC$8/7)),""))</f>
        <v>0</v>
      </c>
      <c r="BC73" s="246"/>
      <c r="BD73" s="239"/>
      <c r="BE73" s="240"/>
      <c r="BF73" s="240"/>
      <c r="BG73" s="240"/>
      <c r="BH73" s="241"/>
    </row>
    <row r="74" spans="2:60" ht="20.25" customHeight="1" x14ac:dyDescent="0.4">
      <c r="B74" s="124"/>
      <c r="C74" s="334"/>
      <c r="D74" s="335"/>
      <c r="E74" s="336"/>
      <c r="F74" s="169"/>
      <c r="G74" s="165">
        <f>C72</f>
        <v>0</v>
      </c>
      <c r="H74" s="343"/>
      <c r="I74" s="257"/>
      <c r="J74" s="258"/>
      <c r="K74" s="258"/>
      <c r="L74" s="259"/>
      <c r="M74" s="270"/>
      <c r="N74" s="271"/>
      <c r="O74" s="272"/>
      <c r="P74" s="196" t="s">
        <v>73</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8">
        <f>IF($BC$3="４週",SUM(U74:AV74),IF($BC$3="暦月",SUM(U74:AY74),""))</f>
        <v>0</v>
      </c>
      <c r="BA74" s="249"/>
      <c r="BB74" s="250">
        <f>IF($BC$3="４週",AZ74/4,IF($BC$3="暦月",(AZ74/($BC$8/7)),""))</f>
        <v>0</v>
      </c>
      <c r="BC74" s="249"/>
      <c r="BD74" s="242"/>
      <c r="BE74" s="243"/>
      <c r="BF74" s="243"/>
      <c r="BG74" s="243"/>
      <c r="BH74" s="244"/>
    </row>
    <row r="75" spans="2:60" ht="20.25" customHeight="1" x14ac:dyDescent="0.4">
      <c r="B75" s="125"/>
      <c r="C75" s="337"/>
      <c r="D75" s="338"/>
      <c r="E75" s="339"/>
      <c r="F75" s="167"/>
      <c r="G75" s="163"/>
      <c r="H75" s="347"/>
      <c r="I75" s="251"/>
      <c r="J75" s="252"/>
      <c r="K75" s="252"/>
      <c r="L75" s="253"/>
      <c r="M75" s="264"/>
      <c r="N75" s="265"/>
      <c r="O75" s="266"/>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3"/>
      <c r="BA75" s="274"/>
      <c r="BB75" s="275"/>
      <c r="BC75" s="274"/>
      <c r="BD75" s="236"/>
      <c r="BE75" s="237"/>
      <c r="BF75" s="237"/>
      <c r="BG75" s="237"/>
      <c r="BH75" s="238"/>
    </row>
    <row r="76" spans="2:60" ht="20.25" customHeight="1" x14ac:dyDescent="0.4">
      <c r="B76" s="123">
        <f>B73+1</f>
        <v>19</v>
      </c>
      <c r="C76" s="331"/>
      <c r="D76" s="332"/>
      <c r="E76" s="333"/>
      <c r="F76" s="168">
        <f>C75</f>
        <v>0</v>
      </c>
      <c r="G76" s="164"/>
      <c r="H76" s="342"/>
      <c r="I76" s="254"/>
      <c r="J76" s="255"/>
      <c r="K76" s="255"/>
      <c r="L76" s="256"/>
      <c r="M76" s="267"/>
      <c r="N76" s="268"/>
      <c r="O76" s="269"/>
      <c r="P76" s="23" t="s">
        <v>72</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5">
        <f>IF($BC$3="４週",SUM(U76:AV76),IF($BC$3="暦月",SUM(U76:AY76),""))</f>
        <v>0</v>
      </c>
      <c r="BA76" s="246"/>
      <c r="BB76" s="247">
        <f>IF($BC$3="４週",AZ76/4,IF($BC$3="暦月",(AZ76/($BC$8/7)),""))</f>
        <v>0</v>
      </c>
      <c r="BC76" s="246"/>
      <c r="BD76" s="239"/>
      <c r="BE76" s="240"/>
      <c r="BF76" s="240"/>
      <c r="BG76" s="240"/>
      <c r="BH76" s="241"/>
    </row>
    <row r="77" spans="2:60" ht="20.25" customHeight="1" x14ac:dyDescent="0.4">
      <c r="B77" s="124"/>
      <c r="C77" s="334"/>
      <c r="D77" s="335"/>
      <c r="E77" s="336"/>
      <c r="F77" s="169"/>
      <c r="G77" s="165">
        <f>C75</f>
        <v>0</v>
      </c>
      <c r="H77" s="343"/>
      <c r="I77" s="257"/>
      <c r="J77" s="258"/>
      <c r="K77" s="258"/>
      <c r="L77" s="259"/>
      <c r="M77" s="270"/>
      <c r="N77" s="271"/>
      <c r="O77" s="272"/>
      <c r="P77" s="196" t="s">
        <v>73</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8">
        <f>IF($BC$3="４週",SUM(U77:AV77),IF($BC$3="暦月",SUM(U77:AY77),""))</f>
        <v>0</v>
      </c>
      <c r="BA77" s="249"/>
      <c r="BB77" s="250">
        <f>IF($BC$3="４週",AZ77/4,IF($BC$3="暦月",(AZ77/($BC$8/7)),""))</f>
        <v>0</v>
      </c>
      <c r="BC77" s="249"/>
      <c r="BD77" s="242"/>
      <c r="BE77" s="243"/>
      <c r="BF77" s="243"/>
      <c r="BG77" s="243"/>
      <c r="BH77" s="244"/>
    </row>
    <row r="78" spans="2:60" ht="20.25" customHeight="1" x14ac:dyDescent="0.4">
      <c r="B78" s="125"/>
      <c r="C78" s="337"/>
      <c r="D78" s="338"/>
      <c r="E78" s="339"/>
      <c r="F78" s="167"/>
      <c r="G78" s="163"/>
      <c r="H78" s="347"/>
      <c r="I78" s="251"/>
      <c r="J78" s="252"/>
      <c r="K78" s="252"/>
      <c r="L78" s="253"/>
      <c r="M78" s="264"/>
      <c r="N78" s="265"/>
      <c r="O78" s="266"/>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3"/>
      <c r="BA78" s="274"/>
      <c r="BB78" s="275"/>
      <c r="BC78" s="274"/>
      <c r="BD78" s="236"/>
      <c r="BE78" s="237"/>
      <c r="BF78" s="237"/>
      <c r="BG78" s="237"/>
      <c r="BH78" s="238"/>
    </row>
    <row r="79" spans="2:60" ht="20.25" customHeight="1" x14ac:dyDescent="0.4">
      <c r="B79" s="123">
        <f>B76+1</f>
        <v>20</v>
      </c>
      <c r="C79" s="331"/>
      <c r="D79" s="332"/>
      <c r="E79" s="333"/>
      <c r="F79" s="168">
        <f>C78</f>
        <v>0</v>
      </c>
      <c r="G79" s="164"/>
      <c r="H79" s="342"/>
      <c r="I79" s="254"/>
      <c r="J79" s="255"/>
      <c r="K79" s="255"/>
      <c r="L79" s="256"/>
      <c r="M79" s="267"/>
      <c r="N79" s="268"/>
      <c r="O79" s="269"/>
      <c r="P79" s="23" t="s">
        <v>72</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5">
        <f>IF($BC$3="４週",SUM(U79:AV79),IF($BC$3="暦月",SUM(U79:AY79),""))</f>
        <v>0</v>
      </c>
      <c r="BA79" s="246"/>
      <c r="BB79" s="247">
        <f>IF($BC$3="４週",AZ79/4,IF($BC$3="暦月",(AZ79/($BC$8/7)),""))</f>
        <v>0</v>
      </c>
      <c r="BC79" s="246"/>
      <c r="BD79" s="239"/>
      <c r="BE79" s="240"/>
      <c r="BF79" s="240"/>
      <c r="BG79" s="240"/>
      <c r="BH79" s="241"/>
    </row>
    <row r="80" spans="2:60" ht="20.25" customHeight="1" x14ac:dyDescent="0.4">
      <c r="B80" s="124"/>
      <c r="C80" s="334"/>
      <c r="D80" s="335"/>
      <c r="E80" s="336"/>
      <c r="F80" s="169"/>
      <c r="G80" s="165">
        <f>C78</f>
        <v>0</v>
      </c>
      <c r="H80" s="343"/>
      <c r="I80" s="257"/>
      <c r="J80" s="258"/>
      <c r="K80" s="258"/>
      <c r="L80" s="259"/>
      <c r="M80" s="270"/>
      <c r="N80" s="271"/>
      <c r="O80" s="272"/>
      <c r="P80" s="196" t="s">
        <v>73</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8">
        <f>IF($BC$3="４週",SUM(U80:AV80),IF($BC$3="暦月",SUM(U80:AY80),""))</f>
        <v>0</v>
      </c>
      <c r="BA80" s="249"/>
      <c r="BB80" s="250">
        <f>IF($BC$3="４週",AZ80/4,IF($BC$3="暦月",(AZ80/($BC$8/7)),""))</f>
        <v>0</v>
      </c>
      <c r="BC80" s="249"/>
      <c r="BD80" s="242"/>
      <c r="BE80" s="243"/>
      <c r="BF80" s="243"/>
      <c r="BG80" s="243"/>
      <c r="BH80" s="244"/>
    </row>
    <row r="81" spans="2:60" ht="20.25" customHeight="1" x14ac:dyDescent="0.4">
      <c r="B81" s="125"/>
      <c r="C81" s="337"/>
      <c r="D81" s="338"/>
      <c r="E81" s="339"/>
      <c r="F81" s="167"/>
      <c r="G81" s="163"/>
      <c r="H81" s="347"/>
      <c r="I81" s="251"/>
      <c r="J81" s="252"/>
      <c r="K81" s="252"/>
      <c r="L81" s="253"/>
      <c r="M81" s="264"/>
      <c r="N81" s="265"/>
      <c r="O81" s="266"/>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3"/>
      <c r="BA81" s="274"/>
      <c r="BB81" s="275"/>
      <c r="BC81" s="274"/>
      <c r="BD81" s="236"/>
      <c r="BE81" s="237"/>
      <c r="BF81" s="237"/>
      <c r="BG81" s="237"/>
      <c r="BH81" s="238"/>
    </row>
    <row r="82" spans="2:60" ht="20.25" customHeight="1" x14ac:dyDescent="0.4">
      <c r="B82" s="123">
        <f>B79+1</f>
        <v>21</v>
      </c>
      <c r="C82" s="331"/>
      <c r="D82" s="332"/>
      <c r="E82" s="333"/>
      <c r="F82" s="168">
        <f>C81</f>
        <v>0</v>
      </c>
      <c r="G82" s="164"/>
      <c r="H82" s="342"/>
      <c r="I82" s="254"/>
      <c r="J82" s="255"/>
      <c r="K82" s="255"/>
      <c r="L82" s="256"/>
      <c r="M82" s="267"/>
      <c r="N82" s="268"/>
      <c r="O82" s="269"/>
      <c r="P82" s="23" t="s">
        <v>72</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5">
        <f>IF($BC$3="４週",SUM(U82:AV82),IF($BC$3="暦月",SUM(U82:AY82),""))</f>
        <v>0</v>
      </c>
      <c r="BA82" s="246"/>
      <c r="BB82" s="247">
        <f>IF($BC$3="４週",AZ82/4,IF($BC$3="暦月",(AZ82/($BC$8/7)),""))</f>
        <v>0</v>
      </c>
      <c r="BC82" s="246"/>
      <c r="BD82" s="239"/>
      <c r="BE82" s="240"/>
      <c r="BF82" s="240"/>
      <c r="BG82" s="240"/>
      <c r="BH82" s="241"/>
    </row>
    <row r="83" spans="2:60" ht="20.25" customHeight="1" x14ac:dyDescent="0.4">
      <c r="B83" s="124"/>
      <c r="C83" s="334"/>
      <c r="D83" s="335"/>
      <c r="E83" s="336"/>
      <c r="F83" s="169"/>
      <c r="G83" s="165">
        <f>C81</f>
        <v>0</v>
      </c>
      <c r="H83" s="343"/>
      <c r="I83" s="257"/>
      <c r="J83" s="258"/>
      <c r="K83" s="258"/>
      <c r="L83" s="259"/>
      <c r="M83" s="270"/>
      <c r="N83" s="271"/>
      <c r="O83" s="272"/>
      <c r="P83" s="196" t="s">
        <v>73</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8">
        <f>IF($BC$3="４週",SUM(U83:AV83),IF($BC$3="暦月",SUM(U83:AY83),""))</f>
        <v>0</v>
      </c>
      <c r="BA83" s="249"/>
      <c r="BB83" s="250">
        <f>IF($BC$3="４週",AZ83/4,IF($BC$3="暦月",(AZ83/($BC$8/7)),""))</f>
        <v>0</v>
      </c>
      <c r="BC83" s="249"/>
      <c r="BD83" s="242"/>
      <c r="BE83" s="243"/>
      <c r="BF83" s="243"/>
      <c r="BG83" s="243"/>
      <c r="BH83" s="244"/>
    </row>
    <row r="84" spans="2:60" ht="20.25" customHeight="1" x14ac:dyDescent="0.4">
      <c r="B84" s="125"/>
      <c r="C84" s="337"/>
      <c r="D84" s="338"/>
      <c r="E84" s="339"/>
      <c r="F84" s="167"/>
      <c r="G84" s="163"/>
      <c r="H84" s="347"/>
      <c r="I84" s="251"/>
      <c r="J84" s="252"/>
      <c r="K84" s="252"/>
      <c r="L84" s="253"/>
      <c r="M84" s="264"/>
      <c r="N84" s="265"/>
      <c r="O84" s="266"/>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3"/>
      <c r="BA84" s="274"/>
      <c r="BB84" s="275"/>
      <c r="BC84" s="274"/>
      <c r="BD84" s="236"/>
      <c r="BE84" s="237"/>
      <c r="BF84" s="237"/>
      <c r="BG84" s="237"/>
      <c r="BH84" s="238"/>
    </row>
    <row r="85" spans="2:60" ht="20.25" customHeight="1" x14ac:dyDescent="0.4">
      <c r="B85" s="123">
        <f>B82+1</f>
        <v>22</v>
      </c>
      <c r="C85" s="331"/>
      <c r="D85" s="332"/>
      <c r="E85" s="333"/>
      <c r="F85" s="168">
        <f>C84</f>
        <v>0</v>
      </c>
      <c r="G85" s="164"/>
      <c r="H85" s="342"/>
      <c r="I85" s="254"/>
      <c r="J85" s="255"/>
      <c r="K85" s="255"/>
      <c r="L85" s="256"/>
      <c r="M85" s="267"/>
      <c r="N85" s="268"/>
      <c r="O85" s="269"/>
      <c r="P85" s="23" t="s">
        <v>72</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5">
        <f>IF($BC$3="４週",SUM(U85:AV85),IF($BC$3="暦月",SUM(U85:AY85),""))</f>
        <v>0</v>
      </c>
      <c r="BA85" s="246"/>
      <c r="BB85" s="247">
        <f>IF($BC$3="４週",AZ85/4,IF($BC$3="暦月",(AZ85/($BC$8/7)),""))</f>
        <v>0</v>
      </c>
      <c r="BC85" s="246"/>
      <c r="BD85" s="239"/>
      <c r="BE85" s="240"/>
      <c r="BF85" s="240"/>
      <c r="BG85" s="240"/>
      <c r="BH85" s="241"/>
    </row>
    <row r="86" spans="2:60" ht="20.25" customHeight="1" x14ac:dyDescent="0.4">
      <c r="B86" s="124"/>
      <c r="C86" s="334"/>
      <c r="D86" s="335"/>
      <c r="E86" s="336"/>
      <c r="F86" s="169"/>
      <c r="G86" s="165">
        <f>C84</f>
        <v>0</v>
      </c>
      <c r="H86" s="343"/>
      <c r="I86" s="257"/>
      <c r="J86" s="258"/>
      <c r="K86" s="258"/>
      <c r="L86" s="259"/>
      <c r="M86" s="270"/>
      <c r="N86" s="271"/>
      <c r="O86" s="272"/>
      <c r="P86" s="196" t="s">
        <v>73</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8">
        <f>IF($BC$3="４週",SUM(U86:AV86),IF($BC$3="暦月",SUM(U86:AY86),""))</f>
        <v>0</v>
      </c>
      <c r="BA86" s="249"/>
      <c r="BB86" s="250">
        <f>IF($BC$3="４週",AZ86/4,IF($BC$3="暦月",(AZ86/($BC$8/7)),""))</f>
        <v>0</v>
      </c>
      <c r="BC86" s="249"/>
      <c r="BD86" s="242"/>
      <c r="BE86" s="243"/>
      <c r="BF86" s="243"/>
      <c r="BG86" s="243"/>
      <c r="BH86" s="244"/>
    </row>
    <row r="87" spans="2:60" ht="20.25" customHeight="1" x14ac:dyDescent="0.4">
      <c r="B87" s="125"/>
      <c r="C87" s="337"/>
      <c r="D87" s="338"/>
      <c r="E87" s="339"/>
      <c r="F87" s="167"/>
      <c r="G87" s="163"/>
      <c r="H87" s="347"/>
      <c r="I87" s="251"/>
      <c r="J87" s="252"/>
      <c r="K87" s="252"/>
      <c r="L87" s="253"/>
      <c r="M87" s="264"/>
      <c r="N87" s="265"/>
      <c r="O87" s="266"/>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3"/>
      <c r="BA87" s="274"/>
      <c r="BB87" s="275"/>
      <c r="BC87" s="274"/>
      <c r="BD87" s="236"/>
      <c r="BE87" s="237"/>
      <c r="BF87" s="237"/>
      <c r="BG87" s="237"/>
      <c r="BH87" s="238"/>
    </row>
    <row r="88" spans="2:60" ht="20.25" customHeight="1" x14ac:dyDescent="0.4">
      <c r="B88" s="123">
        <f>B85+1</f>
        <v>23</v>
      </c>
      <c r="C88" s="331"/>
      <c r="D88" s="332"/>
      <c r="E88" s="333"/>
      <c r="F88" s="168">
        <f>C87</f>
        <v>0</v>
      </c>
      <c r="G88" s="164"/>
      <c r="H88" s="342"/>
      <c r="I88" s="254"/>
      <c r="J88" s="255"/>
      <c r="K88" s="255"/>
      <c r="L88" s="256"/>
      <c r="M88" s="267"/>
      <c r="N88" s="268"/>
      <c r="O88" s="269"/>
      <c r="P88" s="23" t="s">
        <v>72</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5">
        <f>IF($BC$3="４週",SUM(U88:AV88),IF($BC$3="暦月",SUM(U88:AY88),""))</f>
        <v>0</v>
      </c>
      <c r="BA88" s="246"/>
      <c r="BB88" s="247">
        <f>IF($BC$3="４週",AZ88/4,IF($BC$3="暦月",(AZ88/($BC$8/7)),""))</f>
        <v>0</v>
      </c>
      <c r="BC88" s="246"/>
      <c r="BD88" s="239"/>
      <c r="BE88" s="240"/>
      <c r="BF88" s="240"/>
      <c r="BG88" s="240"/>
      <c r="BH88" s="241"/>
    </row>
    <row r="89" spans="2:60" ht="20.25" customHeight="1" x14ac:dyDescent="0.4">
      <c r="B89" s="124"/>
      <c r="C89" s="334"/>
      <c r="D89" s="335"/>
      <c r="E89" s="336"/>
      <c r="F89" s="169"/>
      <c r="G89" s="165">
        <f>C87</f>
        <v>0</v>
      </c>
      <c r="H89" s="343"/>
      <c r="I89" s="257"/>
      <c r="J89" s="258"/>
      <c r="K89" s="258"/>
      <c r="L89" s="259"/>
      <c r="M89" s="270"/>
      <c r="N89" s="271"/>
      <c r="O89" s="272"/>
      <c r="P89" s="196" t="s">
        <v>73</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8">
        <f>IF($BC$3="４週",SUM(U89:AV89),IF($BC$3="暦月",SUM(U89:AY89),""))</f>
        <v>0</v>
      </c>
      <c r="BA89" s="249"/>
      <c r="BB89" s="250">
        <f>IF($BC$3="４週",AZ89/4,IF($BC$3="暦月",(AZ89/($BC$8/7)),""))</f>
        <v>0</v>
      </c>
      <c r="BC89" s="249"/>
      <c r="BD89" s="242"/>
      <c r="BE89" s="243"/>
      <c r="BF89" s="243"/>
      <c r="BG89" s="243"/>
      <c r="BH89" s="244"/>
    </row>
    <row r="90" spans="2:60" ht="20.25" customHeight="1" x14ac:dyDescent="0.4">
      <c r="B90" s="125"/>
      <c r="C90" s="337"/>
      <c r="D90" s="338"/>
      <c r="E90" s="339"/>
      <c r="F90" s="167"/>
      <c r="G90" s="163"/>
      <c r="H90" s="347"/>
      <c r="I90" s="251"/>
      <c r="J90" s="252"/>
      <c r="K90" s="252"/>
      <c r="L90" s="253"/>
      <c r="M90" s="264"/>
      <c r="N90" s="265"/>
      <c r="O90" s="266"/>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3"/>
      <c r="BA90" s="274"/>
      <c r="BB90" s="275"/>
      <c r="BC90" s="274"/>
      <c r="BD90" s="236"/>
      <c r="BE90" s="237"/>
      <c r="BF90" s="237"/>
      <c r="BG90" s="237"/>
      <c r="BH90" s="238"/>
    </row>
    <row r="91" spans="2:60" ht="20.25" customHeight="1" x14ac:dyDescent="0.4">
      <c r="B91" s="123">
        <f>B88+1</f>
        <v>24</v>
      </c>
      <c r="C91" s="331"/>
      <c r="D91" s="332"/>
      <c r="E91" s="333"/>
      <c r="F91" s="168">
        <f>C90</f>
        <v>0</v>
      </c>
      <c r="G91" s="164"/>
      <c r="H91" s="342"/>
      <c r="I91" s="254"/>
      <c r="J91" s="255"/>
      <c r="K91" s="255"/>
      <c r="L91" s="256"/>
      <c r="M91" s="267"/>
      <c r="N91" s="268"/>
      <c r="O91" s="269"/>
      <c r="P91" s="23" t="s">
        <v>72</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5">
        <f>IF($BC$3="４週",SUM(U91:AV91),IF($BC$3="暦月",SUM(U91:AY91),""))</f>
        <v>0</v>
      </c>
      <c r="BA91" s="246"/>
      <c r="BB91" s="247">
        <f>IF($BC$3="４週",AZ91/4,IF($BC$3="暦月",(AZ91/($BC$8/7)),""))</f>
        <v>0</v>
      </c>
      <c r="BC91" s="246"/>
      <c r="BD91" s="239"/>
      <c r="BE91" s="240"/>
      <c r="BF91" s="240"/>
      <c r="BG91" s="240"/>
      <c r="BH91" s="241"/>
    </row>
    <row r="92" spans="2:60" ht="20.25" customHeight="1" x14ac:dyDescent="0.4">
      <c r="B92" s="124"/>
      <c r="C92" s="334"/>
      <c r="D92" s="335"/>
      <c r="E92" s="336"/>
      <c r="F92" s="169"/>
      <c r="G92" s="165">
        <f>C90</f>
        <v>0</v>
      </c>
      <c r="H92" s="343"/>
      <c r="I92" s="257"/>
      <c r="J92" s="258"/>
      <c r="K92" s="258"/>
      <c r="L92" s="259"/>
      <c r="M92" s="270"/>
      <c r="N92" s="271"/>
      <c r="O92" s="272"/>
      <c r="P92" s="196" t="s">
        <v>73</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8">
        <f>IF($BC$3="４週",SUM(U92:AV92),IF($BC$3="暦月",SUM(U92:AY92),""))</f>
        <v>0</v>
      </c>
      <c r="BA92" s="249"/>
      <c r="BB92" s="250">
        <f>IF($BC$3="４週",AZ92/4,IF($BC$3="暦月",(AZ92/($BC$8/7)),""))</f>
        <v>0</v>
      </c>
      <c r="BC92" s="249"/>
      <c r="BD92" s="242"/>
      <c r="BE92" s="243"/>
      <c r="BF92" s="243"/>
      <c r="BG92" s="243"/>
      <c r="BH92" s="244"/>
    </row>
    <row r="93" spans="2:60" ht="20.25" customHeight="1" x14ac:dyDescent="0.4">
      <c r="B93" s="125"/>
      <c r="C93" s="337"/>
      <c r="D93" s="338"/>
      <c r="E93" s="339"/>
      <c r="F93" s="167"/>
      <c r="G93" s="163"/>
      <c r="H93" s="347"/>
      <c r="I93" s="251"/>
      <c r="J93" s="252"/>
      <c r="K93" s="252"/>
      <c r="L93" s="253"/>
      <c r="M93" s="264"/>
      <c r="N93" s="265"/>
      <c r="O93" s="266"/>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3"/>
      <c r="BA93" s="274"/>
      <c r="BB93" s="275"/>
      <c r="BC93" s="274"/>
      <c r="BD93" s="236"/>
      <c r="BE93" s="237"/>
      <c r="BF93" s="237"/>
      <c r="BG93" s="237"/>
      <c r="BH93" s="238"/>
    </row>
    <row r="94" spans="2:60" ht="20.25" customHeight="1" x14ac:dyDescent="0.4">
      <c r="B94" s="123">
        <f>B91+1</f>
        <v>25</v>
      </c>
      <c r="C94" s="331"/>
      <c r="D94" s="332"/>
      <c r="E94" s="333"/>
      <c r="F94" s="168">
        <f>C93</f>
        <v>0</v>
      </c>
      <c r="G94" s="164"/>
      <c r="H94" s="342"/>
      <c r="I94" s="254"/>
      <c r="J94" s="255"/>
      <c r="K94" s="255"/>
      <c r="L94" s="256"/>
      <c r="M94" s="267"/>
      <c r="N94" s="268"/>
      <c r="O94" s="269"/>
      <c r="P94" s="23" t="s">
        <v>72</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5">
        <f>IF($BC$3="４週",SUM(U94:AV94),IF($BC$3="暦月",SUM(U94:AY94),""))</f>
        <v>0</v>
      </c>
      <c r="BA94" s="246"/>
      <c r="BB94" s="247">
        <f>IF($BC$3="４週",AZ94/4,IF($BC$3="暦月",(AZ94/($BC$8/7)),""))</f>
        <v>0</v>
      </c>
      <c r="BC94" s="246"/>
      <c r="BD94" s="239"/>
      <c r="BE94" s="240"/>
      <c r="BF94" s="240"/>
      <c r="BG94" s="240"/>
      <c r="BH94" s="241"/>
    </row>
    <row r="95" spans="2:60" ht="20.25" customHeight="1" x14ac:dyDescent="0.4">
      <c r="B95" s="124"/>
      <c r="C95" s="334"/>
      <c r="D95" s="335"/>
      <c r="E95" s="336"/>
      <c r="F95" s="169"/>
      <c r="G95" s="165">
        <f>C93</f>
        <v>0</v>
      </c>
      <c r="H95" s="343"/>
      <c r="I95" s="257"/>
      <c r="J95" s="258"/>
      <c r="K95" s="258"/>
      <c r="L95" s="259"/>
      <c r="M95" s="270"/>
      <c r="N95" s="271"/>
      <c r="O95" s="272"/>
      <c r="P95" s="196" t="s">
        <v>73</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8">
        <f>IF($BC$3="４週",SUM(U95:AV95),IF($BC$3="暦月",SUM(U95:AY95),""))</f>
        <v>0</v>
      </c>
      <c r="BA95" s="249"/>
      <c r="BB95" s="250">
        <f>IF($BC$3="４週",AZ95/4,IF($BC$3="暦月",(AZ95/($BC$8/7)),""))</f>
        <v>0</v>
      </c>
      <c r="BC95" s="249"/>
      <c r="BD95" s="242"/>
      <c r="BE95" s="243"/>
      <c r="BF95" s="243"/>
      <c r="BG95" s="243"/>
      <c r="BH95" s="244"/>
    </row>
    <row r="96" spans="2:60" ht="20.25" customHeight="1" x14ac:dyDescent="0.4">
      <c r="B96" s="125"/>
      <c r="C96" s="337"/>
      <c r="D96" s="338"/>
      <c r="E96" s="339"/>
      <c r="F96" s="167"/>
      <c r="G96" s="163"/>
      <c r="H96" s="347"/>
      <c r="I96" s="251"/>
      <c r="J96" s="252"/>
      <c r="K96" s="252"/>
      <c r="L96" s="253"/>
      <c r="M96" s="264"/>
      <c r="N96" s="265"/>
      <c r="O96" s="266"/>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3"/>
      <c r="BA96" s="274"/>
      <c r="BB96" s="275"/>
      <c r="BC96" s="274"/>
      <c r="BD96" s="236"/>
      <c r="BE96" s="237"/>
      <c r="BF96" s="237"/>
      <c r="BG96" s="237"/>
      <c r="BH96" s="238"/>
    </row>
    <row r="97" spans="2:60" ht="20.25" customHeight="1" x14ac:dyDescent="0.4">
      <c r="B97" s="123">
        <f>B94+1</f>
        <v>26</v>
      </c>
      <c r="C97" s="331"/>
      <c r="D97" s="332"/>
      <c r="E97" s="333"/>
      <c r="F97" s="168">
        <f>C96</f>
        <v>0</v>
      </c>
      <c r="G97" s="164"/>
      <c r="H97" s="342"/>
      <c r="I97" s="254"/>
      <c r="J97" s="255"/>
      <c r="K97" s="255"/>
      <c r="L97" s="256"/>
      <c r="M97" s="267"/>
      <c r="N97" s="268"/>
      <c r="O97" s="269"/>
      <c r="P97" s="23" t="s">
        <v>72</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5">
        <f>IF($BC$3="４週",SUM(U97:AV97),IF($BC$3="暦月",SUM(U97:AY97),""))</f>
        <v>0</v>
      </c>
      <c r="BA97" s="246"/>
      <c r="BB97" s="247">
        <f>IF($BC$3="４週",AZ97/4,IF($BC$3="暦月",(AZ97/($BC$8/7)),""))</f>
        <v>0</v>
      </c>
      <c r="BC97" s="246"/>
      <c r="BD97" s="239"/>
      <c r="BE97" s="240"/>
      <c r="BF97" s="240"/>
      <c r="BG97" s="240"/>
      <c r="BH97" s="241"/>
    </row>
    <row r="98" spans="2:60" ht="20.25" customHeight="1" x14ac:dyDescent="0.4">
      <c r="B98" s="124"/>
      <c r="C98" s="334"/>
      <c r="D98" s="335"/>
      <c r="E98" s="336"/>
      <c r="F98" s="169"/>
      <c r="G98" s="165">
        <f>C96</f>
        <v>0</v>
      </c>
      <c r="H98" s="343"/>
      <c r="I98" s="257"/>
      <c r="J98" s="258"/>
      <c r="K98" s="258"/>
      <c r="L98" s="259"/>
      <c r="M98" s="270"/>
      <c r="N98" s="271"/>
      <c r="O98" s="272"/>
      <c r="P98" s="196" t="s">
        <v>73</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8">
        <f>IF($BC$3="４週",SUM(U98:AV98),IF($BC$3="暦月",SUM(U98:AY98),""))</f>
        <v>0</v>
      </c>
      <c r="BA98" s="249"/>
      <c r="BB98" s="250">
        <f>IF($BC$3="４週",AZ98/4,IF($BC$3="暦月",(AZ98/($BC$8/7)),""))</f>
        <v>0</v>
      </c>
      <c r="BC98" s="249"/>
      <c r="BD98" s="242"/>
      <c r="BE98" s="243"/>
      <c r="BF98" s="243"/>
      <c r="BG98" s="243"/>
      <c r="BH98" s="244"/>
    </row>
    <row r="99" spans="2:60" ht="20.25" customHeight="1" x14ac:dyDescent="0.4">
      <c r="B99" s="125"/>
      <c r="C99" s="337"/>
      <c r="D99" s="338"/>
      <c r="E99" s="339"/>
      <c r="F99" s="167"/>
      <c r="G99" s="163"/>
      <c r="H99" s="347"/>
      <c r="I99" s="251"/>
      <c r="J99" s="252"/>
      <c r="K99" s="252"/>
      <c r="L99" s="253"/>
      <c r="M99" s="264"/>
      <c r="N99" s="265"/>
      <c r="O99" s="266"/>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3"/>
      <c r="BA99" s="274"/>
      <c r="BB99" s="275"/>
      <c r="BC99" s="274"/>
      <c r="BD99" s="236"/>
      <c r="BE99" s="237"/>
      <c r="BF99" s="237"/>
      <c r="BG99" s="237"/>
      <c r="BH99" s="238"/>
    </row>
    <row r="100" spans="2:60" ht="20.25" customHeight="1" x14ac:dyDescent="0.4">
      <c r="B100" s="123">
        <f>B97+1</f>
        <v>27</v>
      </c>
      <c r="C100" s="331"/>
      <c r="D100" s="332"/>
      <c r="E100" s="333"/>
      <c r="F100" s="168">
        <f>C99</f>
        <v>0</v>
      </c>
      <c r="G100" s="164"/>
      <c r="H100" s="342"/>
      <c r="I100" s="254"/>
      <c r="J100" s="255"/>
      <c r="K100" s="255"/>
      <c r="L100" s="256"/>
      <c r="M100" s="267"/>
      <c r="N100" s="268"/>
      <c r="O100" s="269"/>
      <c r="P100" s="23" t="s">
        <v>72</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5">
        <f>IF($BC$3="４週",SUM(U100:AV100),IF($BC$3="暦月",SUM(U100:AY100),""))</f>
        <v>0</v>
      </c>
      <c r="BA100" s="246"/>
      <c r="BB100" s="247">
        <f>IF($BC$3="４週",AZ100/4,IF($BC$3="暦月",(AZ100/($BC$8/7)),""))</f>
        <v>0</v>
      </c>
      <c r="BC100" s="246"/>
      <c r="BD100" s="239"/>
      <c r="BE100" s="240"/>
      <c r="BF100" s="240"/>
      <c r="BG100" s="240"/>
      <c r="BH100" s="241"/>
    </row>
    <row r="101" spans="2:60" ht="20.25" customHeight="1" x14ac:dyDescent="0.4">
      <c r="B101" s="124"/>
      <c r="C101" s="334"/>
      <c r="D101" s="335"/>
      <c r="E101" s="336"/>
      <c r="F101" s="169"/>
      <c r="G101" s="165">
        <f>C99</f>
        <v>0</v>
      </c>
      <c r="H101" s="343"/>
      <c r="I101" s="257"/>
      <c r="J101" s="258"/>
      <c r="K101" s="258"/>
      <c r="L101" s="259"/>
      <c r="M101" s="270"/>
      <c r="N101" s="271"/>
      <c r="O101" s="272"/>
      <c r="P101" s="196" t="s">
        <v>73</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8">
        <f>IF($BC$3="４週",SUM(U101:AV101),IF($BC$3="暦月",SUM(U101:AY101),""))</f>
        <v>0</v>
      </c>
      <c r="BA101" s="249"/>
      <c r="BB101" s="250">
        <f>IF($BC$3="４週",AZ101/4,IF($BC$3="暦月",(AZ101/($BC$8/7)),""))</f>
        <v>0</v>
      </c>
      <c r="BC101" s="249"/>
      <c r="BD101" s="242"/>
      <c r="BE101" s="243"/>
      <c r="BF101" s="243"/>
      <c r="BG101" s="243"/>
      <c r="BH101" s="244"/>
    </row>
    <row r="102" spans="2:60" ht="20.25" customHeight="1" x14ac:dyDescent="0.4">
      <c r="B102" s="125"/>
      <c r="C102" s="337"/>
      <c r="D102" s="338"/>
      <c r="E102" s="339"/>
      <c r="F102" s="167"/>
      <c r="G102" s="163"/>
      <c r="H102" s="347"/>
      <c r="I102" s="251"/>
      <c r="J102" s="252"/>
      <c r="K102" s="252"/>
      <c r="L102" s="253"/>
      <c r="M102" s="264"/>
      <c r="N102" s="265"/>
      <c r="O102" s="266"/>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3"/>
      <c r="BA102" s="274"/>
      <c r="BB102" s="275"/>
      <c r="BC102" s="274"/>
      <c r="BD102" s="236"/>
      <c r="BE102" s="237"/>
      <c r="BF102" s="237"/>
      <c r="BG102" s="237"/>
      <c r="BH102" s="238"/>
    </row>
    <row r="103" spans="2:60" ht="20.25" customHeight="1" x14ac:dyDescent="0.4">
      <c r="B103" s="123">
        <f>B100+1</f>
        <v>28</v>
      </c>
      <c r="C103" s="331"/>
      <c r="D103" s="332"/>
      <c r="E103" s="333"/>
      <c r="F103" s="168">
        <f>C102</f>
        <v>0</v>
      </c>
      <c r="G103" s="164"/>
      <c r="H103" s="342"/>
      <c r="I103" s="254"/>
      <c r="J103" s="255"/>
      <c r="K103" s="255"/>
      <c r="L103" s="256"/>
      <c r="M103" s="267"/>
      <c r="N103" s="268"/>
      <c r="O103" s="269"/>
      <c r="P103" s="23" t="s">
        <v>72</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5">
        <f>IF($BC$3="４週",SUM(U103:AV103),IF($BC$3="暦月",SUM(U103:AY103),""))</f>
        <v>0</v>
      </c>
      <c r="BA103" s="246"/>
      <c r="BB103" s="247">
        <f>IF($BC$3="４週",AZ103/4,IF($BC$3="暦月",(AZ103/($BC$8/7)),""))</f>
        <v>0</v>
      </c>
      <c r="BC103" s="246"/>
      <c r="BD103" s="239"/>
      <c r="BE103" s="240"/>
      <c r="BF103" s="240"/>
      <c r="BG103" s="240"/>
      <c r="BH103" s="241"/>
    </row>
    <row r="104" spans="2:60" ht="20.25" customHeight="1" x14ac:dyDescent="0.4">
      <c r="B104" s="124"/>
      <c r="C104" s="334"/>
      <c r="D104" s="335"/>
      <c r="E104" s="336"/>
      <c r="F104" s="169"/>
      <c r="G104" s="165">
        <f>C102</f>
        <v>0</v>
      </c>
      <c r="H104" s="343"/>
      <c r="I104" s="257"/>
      <c r="J104" s="258"/>
      <c r="K104" s="258"/>
      <c r="L104" s="259"/>
      <c r="M104" s="270"/>
      <c r="N104" s="271"/>
      <c r="O104" s="272"/>
      <c r="P104" s="196" t="s">
        <v>73</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8">
        <f>IF($BC$3="４週",SUM(U104:AV104),IF($BC$3="暦月",SUM(U104:AY104),""))</f>
        <v>0</v>
      </c>
      <c r="BA104" s="249"/>
      <c r="BB104" s="250">
        <f>IF($BC$3="４週",AZ104/4,IF($BC$3="暦月",(AZ104/($BC$8/7)),""))</f>
        <v>0</v>
      </c>
      <c r="BC104" s="249"/>
      <c r="BD104" s="242"/>
      <c r="BE104" s="243"/>
      <c r="BF104" s="243"/>
      <c r="BG104" s="243"/>
      <c r="BH104" s="244"/>
    </row>
    <row r="105" spans="2:60" ht="20.25" customHeight="1" x14ac:dyDescent="0.4">
      <c r="B105" s="125"/>
      <c r="C105" s="337"/>
      <c r="D105" s="338"/>
      <c r="E105" s="339"/>
      <c r="F105" s="167"/>
      <c r="G105" s="163"/>
      <c r="H105" s="347"/>
      <c r="I105" s="251"/>
      <c r="J105" s="252"/>
      <c r="K105" s="252"/>
      <c r="L105" s="253"/>
      <c r="M105" s="264"/>
      <c r="N105" s="265"/>
      <c r="O105" s="266"/>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3"/>
      <c r="BA105" s="274"/>
      <c r="BB105" s="275"/>
      <c r="BC105" s="274"/>
      <c r="BD105" s="236"/>
      <c r="BE105" s="237"/>
      <c r="BF105" s="237"/>
      <c r="BG105" s="237"/>
      <c r="BH105" s="238"/>
    </row>
    <row r="106" spans="2:60" ht="20.25" customHeight="1" x14ac:dyDescent="0.4">
      <c r="B106" s="123">
        <f>B103+1</f>
        <v>29</v>
      </c>
      <c r="C106" s="331"/>
      <c r="D106" s="332"/>
      <c r="E106" s="333"/>
      <c r="F106" s="168">
        <f>C105</f>
        <v>0</v>
      </c>
      <c r="G106" s="164"/>
      <c r="H106" s="342"/>
      <c r="I106" s="254"/>
      <c r="J106" s="255"/>
      <c r="K106" s="255"/>
      <c r="L106" s="256"/>
      <c r="M106" s="267"/>
      <c r="N106" s="268"/>
      <c r="O106" s="269"/>
      <c r="P106" s="23" t="s">
        <v>72</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5">
        <f>IF($BC$3="４週",SUM(U106:AV106),IF($BC$3="暦月",SUM(U106:AY106),""))</f>
        <v>0</v>
      </c>
      <c r="BA106" s="246"/>
      <c r="BB106" s="247">
        <f>IF($BC$3="４週",AZ106/4,IF($BC$3="暦月",(AZ106/($BC$8/7)),""))</f>
        <v>0</v>
      </c>
      <c r="BC106" s="246"/>
      <c r="BD106" s="239"/>
      <c r="BE106" s="240"/>
      <c r="BF106" s="240"/>
      <c r="BG106" s="240"/>
      <c r="BH106" s="241"/>
    </row>
    <row r="107" spans="2:60" ht="20.25" customHeight="1" x14ac:dyDescent="0.4">
      <c r="B107" s="124"/>
      <c r="C107" s="334"/>
      <c r="D107" s="335"/>
      <c r="E107" s="336"/>
      <c r="F107" s="169"/>
      <c r="G107" s="165">
        <f>C105</f>
        <v>0</v>
      </c>
      <c r="H107" s="343"/>
      <c r="I107" s="257"/>
      <c r="J107" s="258"/>
      <c r="K107" s="258"/>
      <c r="L107" s="259"/>
      <c r="M107" s="270"/>
      <c r="N107" s="271"/>
      <c r="O107" s="272"/>
      <c r="P107" s="196" t="s">
        <v>73</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8">
        <f>IF($BC$3="４週",SUM(U107:AV107),IF($BC$3="暦月",SUM(U107:AY107),""))</f>
        <v>0</v>
      </c>
      <c r="BA107" s="249"/>
      <c r="BB107" s="250">
        <f>IF($BC$3="４週",AZ107/4,IF($BC$3="暦月",(AZ107/($BC$8/7)),""))</f>
        <v>0</v>
      </c>
      <c r="BC107" s="249"/>
      <c r="BD107" s="242"/>
      <c r="BE107" s="243"/>
      <c r="BF107" s="243"/>
      <c r="BG107" s="243"/>
      <c r="BH107" s="244"/>
    </row>
    <row r="108" spans="2:60" ht="20.25" customHeight="1" x14ac:dyDescent="0.4">
      <c r="B108" s="125"/>
      <c r="C108" s="337"/>
      <c r="D108" s="338"/>
      <c r="E108" s="339"/>
      <c r="F108" s="167"/>
      <c r="G108" s="163"/>
      <c r="H108" s="347"/>
      <c r="I108" s="251"/>
      <c r="J108" s="252"/>
      <c r="K108" s="252"/>
      <c r="L108" s="253"/>
      <c r="M108" s="264"/>
      <c r="N108" s="265"/>
      <c r="O108" s="266"/>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3"/>
      <c r="BA108" s="274"/>
      <c r="BB108" s="275"/>
      <c r="BC108" s="274"/>
      <c r="BD108" s="236"/>
      <c r="BE108" s="237"/>
      <c r="BF108" s="237"/>
      <c r="BG108" s="237"/>
      <c r="BH108" s="238"/>
    </row>
    <row r="109" spans="2:60" ht="20.25" customHeight="1" x14ac:dyDescent="0.4">
      <c r="B109" s="123">
        <f>B106+1</f>
        <v>30</v>
      </c>
      <c r="C109" s="331"/>
      <c r="D109" s="332"/>
      <c r="E109" s="333"/>
      <c r="F109" s="168">
        <f>C108</f>
        <v>0</v>
      </c>
      <c r="G109" s="164"/>
      <c r="H109" s="342"/>
      <c r="I109" s="254"/>
      <c r="J109" s="255"/>
      <c r="K109" s="255"/>
      <c r="L109" s="256"/>
      <c r="M109" s="267"/>
      <c r="N109" s="268"/>
      <c r="O109" s="269"/>
      <c r="P109" s="23" t="s">
        <v>72</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5">
        <f>IF($BC$3="４週",SUM(U109:AV109),IF($BC$3="暦月",SUM(U109:AY109),""))</f>
        <v>0</v>
      </c>
      <c r="BA109" s="246"/>
      <c r="BB109" s="247">
        <f>IF($BC$3="４週",AZ109/4,IF($BC$3="暦月",(AZ109/($BC$8/7)),""))</f>
        <v>0</v>
      </c>
      <c r="BC109" s="246"/>
      <c r="BD109" s="239"/>
      <c r="BE109" s="240"/>
      <c r="BF109" s="240"/>
      <c r="BG109" s="240"/>
      <c r="BH109" s="241"/>
    </row>
    <row r="110" spans="2:60" ht="20.25" customHeight="1" x14ac:dyDescent="0.4">
      <c r="B110" s="124"/>
      <c r="C110" s="334"/>
      <c r="D110" s="335"/>
      <c r="E110" s="336"/>
      <c r="F110" s="169"/>
      <c r="G110" s="165">
        <f>C108</f>
        <v>0</v>
      </c>
      <c r="H110" s="343"/>
      <c r="I110" s="257"/>
      <c r="J110" s="258"/>
      <c r="K110" s="258"/>
      <c r="L110" s="259"/>
      <c r="M110" s="270"/>
      <c r="N110" s="271"/>
      <c r="O110" s="272"/>
      <c r="P110" s="196" t="s">
        <v>73</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8">
        <f>IF($BC$3="４週",SUM(U110:AV110),IF($BC$3="暦月",SUM(U110:AY110),""))</f>
        <v>0</v>
      </c>
      <c r="BA110" s="249"/>
      <c r="BB110" s="250">
        <f>IF($BC$3="４週",AZ110/4,IF($BC$3="暦月",(AZ110/($BC$8/7)),""))</f>
        <v>0</v>
      </c>
      <c r="BC110" s="249"/>
      <c r="BD110" s="242"/>
      <c r="BE110" s="243"/>
      <c r="BF110" s="243"/>
      <c r="BG110" s="243"/>
      <c r="BH110" s="244"/>
    </row>
    <row r="111" spans="2:60" ht="20.25" customHeight="1" x14ac:dyDescent="0.4">
      <c r="B111" s="125"/>
      <c r="C111" s="337"/>
      <c r="D111" s="338"/>
      <c r="E111" s="339"/>
      <c r="F111" s="167"/>
      <c r="G111" s="163"/>
      <c r="H111" s="347"/>
      <c r="I111" s="251"/>
      <c r="J111" s="252"/>
      <c r="K111" s="252"/>
      <c r="L111" s="253"/>
      <c r="M111" s="264"/>
      <c r="N111" s="265"/>
      <c r="O111" s="266"/>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3"/>
      <c r="BA111" s="274"/>
      <c r="BB111" s="275"/>
      <c r="BC111" s="274"/>
      <c r="BD111" s="236"/>
      <c r="BE111" s="237"/>
      <c r="BF111" s="237"/>
      <c r="BG111" s="237"/>
      <c r="BH111" s="238"/>
    </row>
    <row r="112" spans="2:60" ht="20.25" customHeight="1" x14ac:dyDescent="0.4">
      <c r="B112" s="123">
        <f>B109+1</f>
        <v>31</v>
      </c>
      <c r="C112" s="331"/>
      <c r="D112" s="332"/>
      <c r="E112" s="333"/>
      <c r="F112" s="168">
        <f>C111</f>
        <v>0</v>
      </c>
      <c r="G112" s="164"/>
      <c r="H112" s="342"/>
      <c r="I112" s="254"/>
      <c r="J112" s="255"/>
      <c r="K112" s="255"/>
      <c r="L112" s="256"/>
      <c r="M112" s="267"/>
      <c r="N112" s="268"/>
      <c r="O112" s="269"/>
      <c r="P112" s="23" t="s">
        <v>72</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5">
        <f>IF($BC$3="４週",SUM(U112:AV112),IF($BC$3="暦月",SUM(U112:AY112),""))</f>
        <v>0</v>
      </c>
      <c r="BA112" s="246"/>
      <c r="BB112" s="247">
        <f>IF($BC$3="４週",AZ112/4,IF($BC$3="暦月",(AZ112/($BC$8/7)),""))</f>
        <v>0</v>
      </c>
      <c r="BC112" s="246"/>
      <c r="BD112" s="239"/>
      <c r="BE112" s="240"/>
      <c r="BF112" s="240"/>
      <c r="BG112" s="240"/>
      <c r="BH112" s="241"/>
    </row>
    <row r="113" spans="2:60" ht="20.25" customHeight="1" x14ac:dyDescent="0.4">
      <c r="B113" s="124"/>
      <c r="C113" s="334"/>
      <c r="D113" s="335"/>
      <c r="E113" s="336"/>
      <c r="F113" s="169"/>
      <c r="G113" s="165">
        <f>C111</f>
        <v>0</v>
      </c>
      <c r="H113" s="343"/>
      <c r="I113" s="257"/>
      <c r="J113" s="258"/>
      <c r="K113" s="258"/>
      <c r="L113" s="259"/>
      <c r="M113" s="270"/>
      <c r="N113" s="271"/>
      <c r="O113" s="272"/>
      <c r="P113" s="196" t="s">
        <v>73</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8">
        <f>IF($BC$3="４週",SUM(U113:AV113),IF($BC$3="暦月",SUM(U113:AY113),""))</f>
        <v>0</v>
      </c>
      <c r="BA113" s="249"/>
      <c r="BB113" s="250">
        <f>IF($BC$3="４週",AZ113/4,IF($BC$3="暦月",(AZ113/($BC$8/7)),""))</f>
        <v>0</v>
      </c>
      <c r="BC113" s="249"/>
      <c r="BD113" s="242"/>
      <c r="BE113" s="243"/>
      <c r="BF113" s="243"/>
      <c r="BG113" s="243"/>
      <c r="BH113" s="244"/>
    </row>
    <row r="114" spans="2:60" ht="20.25" customHeight="1" x14ac:dyDescent="0.4">
      <c r="B114" s="125"/>
      <c r="C114" s="337"/>
      <c r="D114" s="338"/>
      <c r="E114" s="339"/>
      <c r="F114" s="167"/>
      <c r="G114" s="163"/>
      <c r="H114" s="347"/>
      <c r="I114" s="251"/>
      <c r="J114" s="252"/>
      <c r="K114" s="252"/>
      <c r="L114" s="253"/>
      <c r="M114" s="264"/>
      <c r="N114" s="265"/>
      <c r="O114" s="266"/>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3"/>
      <c r="BA114" s="274"/>
      <c r="BB114" s="275"/>
      <c r="BC114" s="274"/>
      <c r="BD114" s="236"/>
      <c r="BE114" s="237"/>
      <c r="BF114" s="237"/>
      <c r="BG114" s="237"/>
      <c r="BH114" s="238"/>
    </row>
    <row r="115" spans="2:60" ht="20.25" customHeight="1" x14ac:dyDescent="0.4">
      <c r="B115" s="123">
        <f>B112+1</f>
        <v>32</v>
      </c>
      <c r="C115" s="331"/>
      <c r="D115" s="332"/>
      <c r="E115" s="333"/>
      <c r="F115" s="168">
        <f>C114</f>
        <v>0</v>
      </c>
      <c r="G115" s="164"/>
      <c r="H115" s="342"/>
      <c r="I115" s="254"/>
      <c r="J115" s="255"/>
      <c r="K115" s="255"/>
      <c r="L115" s="256"/>
      <c r="M115" s="267"/>
      <c r="N115" s="268"/>
      <c r="O115" s="269"/>
      <c r="P115" s="23" t="s">
        <v>72</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5">
        <f>IF($BC$3="４週",SUM(U115:AV115),IF($BC$3="暦月",SUM(U115:AY115),""))</f>
        <v>0</v>
      </c>
      <c r="BA115" s="246"/>
      <c r="BB115" s="247">
        <f>IF($BC$3="４週",AZ115/4,IF($BC$3="暦月",(AZ115/($BC$8/7)),""))</f>
        <v>0</v>
      </c>
      <c r="BC115" s="246"/>
      <c r="BD115" s="239"/>
      <c r="BE115" s="240"/>
      <c r="BF115" s="240"/>
      <c r="BG115" s="240"/>
      <c r="BH115" s="241"/>
    </row>
    <row r="116" spans="2:60" ht="20.25" customHeight="1" x14ac:dyDescent="0.4">
      <c r="B116" s="124"/>
      <c r="C116" s="334"/>
      <c r="D116" s="335"/>
      <c r="E116" s="336"/>
      <c r="F116" s="169"/>
      <c r="G116" s="165">
        <f>C114</f>
        <v>0</v>
      </c>
      <c r="H116" s="343"/>
      <c r="I116" s="257"/>
      <c r="J116" s="258"/>
      <c r="K116" s="258"/>
      <c r="L116" s="259"/>
      <c r="M116" s="270"/>
      <c r="N116" s="271"/>
      <c r="O116" s="272"/>
      <c r="P116" s="196" t="s">
        <v>73</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8">
        <f>IF($BC$3="４週",SUM(U116:AV116),IF($BC$3="暦月",SUM(U116:AY116),""))</f>
        <v>0</v>
      </c>
      <c r="BA116" s="249"/>
      <c r="BB116" s="250">
        <f>IF($BC$3="４週",AZ116/4,IF($BC$3="暦月",(AZ116/($BC$8/7)),""))</f>
        <v>0</v>
      </c>
      <c r="BC116" s="249"/>
      <c r="BD116" s="242"/>
      <c r="BE116" s="243"/>
      <c r="BF116" s="243"/>
      <c r="BG116" s="243"/>
      <c r="BH116" s="244"/>
    </row>
    <row r="117" spans="2:60" ht="20.25" customHeight="1" x14ac:dyDescent="0.4">
      <c r="B117" s="125"/>
      <c r="C117" s="337"/>
      <c r="D117" s="338"/>
      <c r="E117" s="339"/>
      <c r="F117" s="167"/>
      <c r="G117" s="163"/>
      <c r="H117" s="347"/>
      <c r="I117" s="251"/>
      <c r="J117" s="252"/>
      <c r="K117" s="252"/>
      <c r="L117" s="253"/>
      <c r="M117" s="264"/>
      <c r="N117" s="265"/>
      <c r="O117" s="266"/>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3"/>
      <c r="BA117" s="274"/>
      <c r="BB117" s="275"/>
      <c r="BC117" s="274"/>
      <c r="BD117" s="236"/>
      <c r="BE117" s="237"/>
      <c r="BF117" s="237"/>
      <c r="BG117" s="237"/>
      <c r="BH117" s="238"/>
    </row>
    <row r="118" spans="2:60" ht="20.25" customHeight="1" x14ac:dyDescent="0.4">
      <c r="B118" s="123">
        <f>B115+1</f>
        <v>33</v>
      </c>
      <c r="C118" s="331"/>
      <c r="D118" s="332"/>
      <c r="E118" s="333"/>
      <c r="F118" s="168">
        <f>C117</f>
        <v>0</v>
      </c>
      <c r="G118" s="164"/>
      <c r="H118" s="342"/>
      <c r="I118" s="254"/>
      <c r="J118" s="255"/>
      <c r="K118" s="255"/>
      <c r="L118" s="256"/>
      <c r="M118" s="267"/>
      <c r="N118" s="268"/>
      <c r="O118" s="269"/>
      <c r="P118" s="23" t="s">
        <v>72</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5">
        <f>IF($BC$3="４週",SUM(U118:AV118),IF($BC$3="暦月",SUM(U118:AY118),""))</f>
        <v>0</v>
      </c>
      <c r="BA118" s="246"/>
      <c r="BB118" s="247">
        <f>IF($BC$3="４週",AZ118/4,IF($BC$3="暦月",(AZ118/($BC$8/7)),""))</f>
        <v>0</v>
      </c>
      <c r="BC118" s="246"/>
      <c r="BD118" s="239"/>
      <c r="BE118" s="240"/>
      <c r="BF118" s="240"/>
      <c r="BG118" s="240"/>
      <c r="BH118" s="241"/>
    </row>
    <row r="119" spans="2:60" ht="20.25" customHeight="1" x14ac:dyDescent="0.4">
      <c r="B119" s="124"/>
      <c r="C119" s="334"/>
      <c r="D119" s="335"/>
      <c r="E119" s="336"/>
      <c r="F119" s="169"/>
      <c r="G119" s="165">
        <f>C117</f>
        <v>0</v>
      </c>
      <c r="H119" s="343"/>
      <c r="I119" s="257"/>
      <c r="J119" s="258"/>
      <c r="K119" s="258"/>
      <c r="L119" s="259"/>
      <c r="M119" s="270"/>
      <c r="N119" s="271"/>
      <c r="O119" s="272"/>
      <c r="P119" s="196" t="s">
        <v>73</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8">
        <f>IF($BC$3="４週",SUM(U119:AV119),IF($BC$3="暦月",SUM(U119:AY119),""))</f>
        <v>0</v>
      </c>
      <c r="BA119" s="249"/>
      <c r="BB119" s="250">
        <f>IF($BC$3="４週",AZ119/4,IF($BC$3="暦月",(AZ119/($BC$8/7)),""))</f>
        <v>0</v>
      </c>
      <c r="BC119" s="249"/>
      <c r="BD119" s="242"/>
      <c r="BE119" s="243"/>
      <c r="BF119" s="243"/>
      <c r="BG119" s="243"/>
      <c r="BH119" s="244"/>
    </row>
    <row r="120" spans="2:60" ht="20.25" customHeight="1" x14ac:dyDescent="0.4">
      <c r="B120" s="125"/>
      <c r="C120" s="337"/>
      <c r="D120" s="338"/>
      <c r="E120" s="339"/>
      <c r="F120" s="167"/>
      <c r="G120" s="163"/>
      <c r="H120" s="347"/>
      <c r="I120" s="251"/>
      <c r="J120" s="252"/>
      <c r="K120" s="252"/>
      <c r="L120" s="253"/>
      <c r="M120" s="264"/>
      <c r="N120" s="265"/>
      <c r="O120" s="266"/>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3"/>
      <c r="BA120" s="274"/>
      <c r="BB120" s="275"/>
      <c r="BC120" s="274"/>
      <c r="BD120" s="236"/>
      <c r="BE120" s="237"/>
      <c r="BF120" s="237"/>
      <c r="BG120" s="237"/>
      <c r="BH120" s="238"/>
    </row>
    <row r="121" spans="2:60" ht="20.25" customHeight="1" x14ac:dyDescent="0.4">
      <c r="B121" s="123">
        <f>B118+1</f>
        <v>34</v>
      </c>
      <c r="C121" s="331"/>
      <c r="D121" s="332"/>
      <c r="E121" s="333"/>
      <c r="F121" s="168">
        <f>C120</f>
        <v>0</v>
      </c>
      <c r="G121" s="164"/>
      <c r="H121" s="342"/>
      <c r="I121" s="254"/>
      <c r="J121" s="255"/>
      <c r="K121" s="255"/>
      <c r="L121" s="256"/>
      <c r="M121" s="267"/>
      <c r="N121" s="268"/>
      <c r="O121" s="269"/>
      <c r="P121" s="23" t="s">
        <v>72</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5">
        <f>IF($BC$3="４週",SUM(U121:AV121),IF($BC$3="暦月",SUM(U121:AY121),""))</f>
        <v>0</v>
      </c>
      <c r="BA121" s="246"/>
      <c r="BB121" s="247">
        <f>IF($BC$3="４週",AZ121/4,IF($BC$3="暦月",(AZ121/($BC$8/7)),""))</f>
        <v>0</v>
      </c>
      <c r="BC121" s="246"/>
      <c r="BD121" s="239"/>
      <c r="BE121" s="240"/>
      <c r="BF121" s="240"/>
      <c r="BG121" s="240"/>
      <c r="BH121" s="241"/>
    </row>
    <row r="122" spans="2:60" ht="20.25" customHeight="1" x14ac:dyDescent="0.4">
      <c r="B122" s="124"/>
      <c r="C122" s="334"/>
      <c r="D122" s="335"/>
      <c r="E122" s="336"/>
      <c r="F122" s="169"/>
      <c r="G122" s="165">
        <f>C120</f>
        <v>0</v>
      </c>
      <c r="H122" s="343"/>
      <c r="I122" s="257"/>
      <c r="J122" s="258"/>
      <c r="K122" s="258"/>
      <c r="L122" s="259"/>
      <c r="M122" s="270"/>
      <c r="N122" s="271"/>
      <c r="O122" s="272"/>
      <c r="P122" s="196" t="s">
        <v>73</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8">
        <f>IF($BC$3="４週",SUM(U122:AV122),IF($BC$3="暦月",SUM(U122:AY122),""))</f>
        <v>0</v>
      </c>
      <c r="BA122" s="249"/>
      <c r="BB122" s="250">
        <f>IF($BC$3="４週",AZ122/4,IF($BC$3="暦月",(AZ122/($BC$8/7)),""))</f>
        <v>0</v>
      </c>
      <c r="BC122" s="249"/>
      <c r="BD122" s="242"/>
      <c r="BE122" s="243"/>
      <c r="BF122" s="243"/>
      <c r="BG122" s="243"/>
      <c r="BH122" s="244"/>
    </row>
    <row r="123" spans="2:60" ht="20.25" customHeight="1" x14ac:dyDescent="0.4">
      <c r="B123" s="125"/>
      <c r="C123" s="337"/>
      <c r="D123" s="338"/>
      <c r="E123" s="339"/>
      <c r="F123" s="167"/>
      <c r="G123" s="163"/>
      <c r="H123" s="347"/>
      <c r="I123" s="251"/>
      <c r="J123" s="252"/>
      <c r="K123" s="252"/>
      <c r="L123" s="253"/>
      <c r="M123" s="264"/>
      <c r="N123" s="265"/>
      <c r="O123" s="266"/>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3"/>
      <c r="BA123" s="274"/>
      <c r="BB123" s="275"/>
      <c r="BC123" s="274"/>
      <c r="BD123" s="236"/>
      <c r="BE123" s="237"/>
      <c r="BF123" s="237"/>
      <c r="BG123" s="237"/>
      <c r="BH123" s="238"/>
    </row>
    <row r="124" spans="2:60" ht="20.25" customHeight="1" x14ac:dyDescent="0.4">
      <c r="B124" s="123">
        <f>B121+1</f>
        <v>35</v>
      </c>
      <c r="C124" s="331"/>
      <c r="D124" s="332"/>
      <c r="E124" s="333"/>
      <c r="F124" s="168">
        <f>C123</f>
        <v>0</v>
      </c>
      <c r="G124" s="164"/>
      <c r="H124" s="342"/>
      <c r="I124" s="254"/>
      <c r="J124" s="255"/>
      <c r="K124" s="255"/>
      <c r="L124" s="256"/>
      <c r="M124" s="267"/>
      <c r="N124" s="268"/>
      <c r="O124" s="269"/>
      <c r="P124" s="23" t="s">
        <v>72</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5">
        <f>IF($BC$3="４週",SUM(U124:AV124),IF($BC$3="暦月",SUM(U124:AY124),""))</f>
        <v>0</v>
      </c>
      <c r="BA124" s="246"/>
      <c r="BB124" s="247">
        <f>IF($BC$3="４週",AZ124/4,IF($BC$3="暦月",(AZ124/($BC$8/7)),""))</f>
        <v>0</v>
      </c>
      <c r="BC124" s="246"/>
      <c r="BD124" s="239"/>
      <c r="BE124" s="240"/>
      <c r="BF124" s="240"/>
      <c r="BG124" s="240"/>
      <c r="BH124" s="241"/>
    </row>
    <row r="125" spans="2:60" ht="20.25" customHeight="1" x14ac:dyDescent="0.4">
      <c r="B125" s="124"/>
      <c r="C125" s="334"/>
      <c r="D125" s="335"/>
      <c r="E125" s="336"/>
      <c r="F125" s="169"/>
      <c r="G125" s="165">
        <f>C123</f>
        <v>0</v>
      </c>
      <c r="H125" s="343"/>
      <c r="I125" s="257"/>
      <c r="J125" s="258"/>
      <c r="K125" s="258"/>
      <c r="L125" s="259"/>
      <c r="M125" s="270"/>
      <c r="N125" s="271"/>
      <c r="O125" s="272"/>
      <c r="P125" s="196" t="s">
        <v>73</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8">
        <f>IF($BC$3="４週",SUM(U125:AV125),IF($BC$3="暦月",SUM(U125:AY125),""))</f>
        <v>0</v>
      </c>
      <c r="BA125" s="249"/>
      <c r="BB125" s="250">
        <f>IF($BC$3="４週",AZ125/4,IF($BC$3="暦月",(AZ125/($BC$8/7)),""))</f>
        <v>0</v>
      </c>
      <c r="BC125" s="249"/>
      <c r="BD125" s="242"/>
      <c r="BE125" s="243"/>
      <c r="BF125" s="243"/>
      <c r="BG125" s="243"/>
      <c r="BH125" s="244"/>
    </row>
    <row r="126" spans="2:60" ht="20.25" customHeight="1" x14ac:dyDescent="0.4">
      <c r="B126" s="125"/>
      <c r="C126" s="337"/>
      <c r="D126" s="338"/>
      <c r="E126" s="339"/>
      <c r="F126" s="167"/>
      <c r="G126" s="163"/>
      <c r="H126" s="347"/>
      <c r="I126" s="251"/>
      <c r="J126" s="252"/>
      <c r="K126" s="252"/>
      <c r="L126" s="253"/>
      <c r="M126" s="264"/>
      <c r="N126" s="265"/>
      <c r="O126" s="266"/>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3"/>
      <c r="BA126" s="274"/>
      <c r="BB126" s="275"/>
      <c r="BC126" s="274"/>
      <c r="BD126" s="236"/>
      <c r="BE126" s="237"/>
      <c r="BF126" s="237"/>
      <c r="BG126" s="237"/>
      <c r="BH126" s="238"/>
    </row>
    <row r="127" spans="2:60" ht="20.25" customHeight="1" x14ac:dyDescent="0.4">
      <c r="B127" s="123">
        <f>B124+1</f>
        <v>36</v>
      </c>
      <c r="C127" s="331"/>
      <c r="D127" s="332"/>
      <c r="E127" s="333"/>
      <c r="F127" s="168">
        <f>C126</f>
        <v>0</v>
      </c>
      <c r="G127" s="164"/>
      <c r="H127" s="342"/>
      <c r="I127" s="254"/>
      <c r="J127" s="255"/>
      <c r="K127" s="255"/>
      <c r="L127" s="256"/>
      <c r="M127" s="267"/>
      <c r="N127" s="268"/>
      <c r="O127" s="269"/>
      <c r="P127" s="23" t="s">
        <v>72</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5">
        <f>IF($BC$3="４週",SUM(U127:AV127),IF($BC$3="暦月",SUM(U127:AY127),""))</f>
        <v>0</v>
      </c>
      <c r="BA127" s="246"/>
      <c r="BB127" s="247">
        <f>IF($BC$3="４週",AZ127/4,IF($BC$3="暦月",(AZ127/($BC$8/7)),""))</f>
        <v>0</v>
      </c>
      <c r="BC127" s="246"/>
      <c r="BD127" s="239"/>
      <c r="BE127" s="240"/>
      <c r="BF127" s="240"/>
      <c r="BG127" s="240"/>
      <c r="BH127" s="241"/>
    </row>
    <row r="128" spans="2:60" ht="20.25" customHeight="1" x14ac:dyDescent="0.4">
      <c r="B128" s="124"/>
      <c r="C128" s="334"/>
      <c r="D128" s="335"/>
      <c r="E128" s="336"/>
      <c r="F128" s="169"/>
      <c r="G128" s="165">
        <f>C126</f>
        <v>0</v>
      </c>
      <c r="H128" s="343"/>
      <c r="I128" s="257"/>
      <c r="J128" s="258"/>
      <c r="K128" s="258"/>
      <c r="L128" s="259"/>
      <c r="M128" s="270"/>
      <c r="N128" s="271"/>
      <c r="O128" s="272"/>
      <c r="P128" s="196" t="s">
        <v>73</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8">
        <f>IF($BC$3="４週",SUM(U128:AV128),IF($BC$3="暦月",SUM(U128:AY128),""))</f>
        <v>0</v>
      </c>
      <c r="BA128" s="249"/>
      <c r="BB128" s="250">
        <f>IF($BC$3="４週",AZ128/4,IF($BC$3="暦月",(AZ128/($BC$8/7)),""))</f>
        <v>0</v>
      </c>
      <c r="BC128" s="249"/>
      <c r="BD128" s="242"/>
      <c r="BE128" s="243"/>
      <c r="BF128" s="243"/>
      <c r="BG128" s="243"/>
      <c r="BH128" s="244"/>
    </row>
    <row r="129" spans="2:60" ht="20.25" customHeight="1" x14ac:dyDescent="0.4">
      <c r="B129" s="125"/>
      <c r="C129" s="337"/>
      <c r="D129" s="338"/>
      <c r="E129" s="339"/>
      <c r="F129" s="167"/>
      <c r="G129" s="163"/>
      <c r="H129" s="347"/>
      <c r="I129" s="251"/>
      <c r="J129" s="252"/>
      <c r="K129" s="252"/>
      <c r="L129" s="253"/>
      <c r="M129" s="264"/>
      <c r="N129" s="265"/>
      <c r="O129" s="266"/>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3"/>
      <c r="BA129" s="274"/>
      <c r="BB129" s="275"/>
      <c r="BC129" s="274"/>
      <c r="BD129" s="236"/>
      <c r="BE129" s="237"/>
      <c r="BF129" s="237"/>
      <c r="BG129" s="237"/>
      <c r="BH129" s="238"/>
    </row>
    <row r="130" spans="2:60" ht="20.25" customHeight="1" x14ac:dyDescent="0.4">
      <c r="B130" s="123">
        <f>B127+1</f>
        <v>37</v>
      </c>
      <c r="C130" s="331"/>
      <c r="D130" s="332"/>
      <c r="E130" s="333"/>
      <c r="F130" s="168">
        <f>C129</f>
        <v>0</v>
      </c>
      <c r="G130" s="164"/>
      <c r="H130" s="342"/>
      <c r="I130" s="254"/>
      <c r="J130" s="255"/>
      <c r="K130" s="255"/>
      <c r="L130" s="256"/>
      <c r="M130" s="267"/>
      <c r="N130" s="268"/>
      <c r="O130" s="269"/>
      <c r="P130" s="23" t="s">
        <v>72</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5">
        <f>IF($BC$3="４週",SUM(U130:AV130),IF($BC$3="暦月",SUM(U130:AY130),""))</f>
        <v>0</v>
      </c>
      <c r="BA130" s="246"/>
      <c r="BB130" s="247">
        <f>IF($BC$3="４週",AZ130/4,IF($BC$3="暦月",(AZ130/($BC$8/7)),""))</f>
        <v>0</v>
      </c>
      <c r="BC130" s="246"/>
      <c r="BD130" s="239"/>
      <c r="BE130" s="240"/>
      <c r="BF130" s="240"/>
      <c r="BG130" s="240"/>
      <c r="BH130" s="241"/>
    </row>
    <row r="131" spans="2:60" ht="20.25" customHeight="1" x14ac:dyDescent="0.4">
      <c r="B131" s="124"/>
      <c r="C131" s="334"/>
      <c r="D131" s="335"/>
      <c r="E131" s="336"/>
      <c r="F131" s="169"/>
      <c r="G131" s="165">
        <f>C129</f>
        <v>0</v>
      </c>
      <c r="H131" s="343"/>
      <c r="I131" s="257"/>
      <c r="J131" s="258"/>
      <c r="K131" s="258"/>
      <c r="L131" s="259"/>
      <c r="M131" s="270"/>
      <c r="N131" s="271"/>
      <c r="O131" s="272"/>
      <c r="P131" s="196" t="s">
        <v>73</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8">
        <f>IF($BC$3="４週",SUM(U131:AV131),IF($BC$3="暦月",SUM(U131:AY131),""))</f>
        <v>0</v>
      </c>
      <c r="BA131" s="249"/>
      <c r="BB131" s="250">
        <f>IF($BC$3="４週",AZ131/4,IF($BC$3="暦月",(AZ131/($BC$8/7)),""))</f>
        <v>0</v>
      </c>
      <c r="BC131" s="249"/>
      <c r="BD131" s="242"/>
      <c r="BE131" s="243"/>
      <c r="BF131" s="243"/>
      <c r="BG131" s="243"/>
      <c r="BH131" s="244"/>
    </row>
    <row r="132" spans="2:60" ht="20.25" customHeight="1" x14ac:dyDescent="0.4">
      <c r="B132" s="125"/>
      <c r="C132" s="337"/>
      <c r="D132" s="338"/>
      <c r="E132" s="339"/>
      <c r="F132" s="167"/>
      <c r="G132" s="163"/>
      <c r="H132" s="347"/>
      <c r="I132" s="251"/>
      <c r="J132" s="252"/>
      <c r="K132" s="252"/>
      <c r="L132" s="253"/>
      <c r="M132" s="264"/>
      <c r="N132" s="265"/>
      <c r="O132" s="266"/>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3"/>
      <c r="BA132" s="274"/>
      <c r="BB132" s="275"/>
      <c r="BC132" s="274"/>
      <c r="BD132" s="236"/>
      <c r="BE132" s="237"/>
      <c r="BF132" s="237"/>
      <c r="BG132" s="237"/>
      <c r="BH132" s="238"/>
    </row>
    <row r="133" spans="2:60" ht="20.25" customHeight="1" x14ac:dyDescent="0.4">
      <c r="B133" s="123">
        <f>B130+1</f>
        <v>38</v>
      </c>
      <c r="C133" s="331"/>
      <c r="D133" s="332"/>
      <c r="E133" s="333"/>
      <c r="F133" s="168">
        <f>C132</f>
        <v>0</v>
      </c>
      <c r="G133" s="164"/>
      <c r="H133" s="342"/>
      <c r="I133" s="254"/>
      <c r="J133" s="255"/>
      <c r="K133" s="255"/>
      <c r="L133" s="256"/>
      <c r="M133" s="267"/>
      <c r="N133" s="268"/>
      <c r="O133" s="269"/>
      <c r="P133" s="23" t="s">
        <v>72</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5">
        <f>IF($BC$3="４週",SUM(U133:AV133),IF($BC$3="暦月",SUM(U133:AY133),""))</f>
        <v>0</v>
      </c>
      <c r="BA133" s="246"/>
      <c r="BB133" s="247">
        <f>IF($BC$3="４週",AZ133/4,IF($BC$3="暦月",(AZ133/($BC$8/7)),""))</f>
        <v>0</v>
      </c>
      <c r="BC133" s="246"/>
      <c r="BD133" s="239"/>
      <c r="BE133" s="240"/>
      <c r="BF133" s="240"/>
      <c r="BG133" s="240"/>
      <c r="BH133" s="241"/>
    </row>
    <row r="134" spans="2:60" ht="20.25" customHeight="1" x14ac:dyDescent="0.4">
      <c r="B134" s="124"/>
      <c r="C134" s="334"/>
      <c r="D134" s="335"/>
      <c r="E134" s="336"/>
      <c r="F134" s="169"/>
      <c r="G134" s="165">
        <f>C132</f>
        <v>0</v>
      </c>
      <c r="H134" s="343"/>
      <c r="I134" s="257"/>
      <c r="J134" s="258"/>
      <c r="K134" s="258"/>
      <c r="L134" s="259"/>
      <c r="M134" s="270"/>
      <c r="N134" s="271"/>
      <c r="O134" s="272"/>
      <c r="P134" s="196" t="s">
        <v>73</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8">
        <f>IF($BC$3="４週",SUM(U134:AV134),IF($BC$3="暦月",SUM(U134:AY134),""))</f>
        <v>0</v>
      </c>
      <c r="BA134" s="249"/>
      <c r="BB134" s="250">
        <f>IF($BC$3="４週",AZ134/4,IF($BC$3="暦月",(AZ134/($BC$8/7)),""))</f>
        <v>0</v>
      </c>
      <c r="BC134" s="249"/>
      <c r="BD134" s="242"/>
      <c r="BE134" s="243"/>
      <c r="BF134" s="243"/>
      <c r="BG134" s="243"/>
      <c r="BH134" s="244"/>
    </row>
    <row r="135" spans="2:60" ht="20.25" customHeight="1" x14ac:dyDescent="0.4">
      <c r="B135" s="125"/>
      <c r="C135" s="337"/>
      <c r="D135" s="338"/>
      <c r="E135" s="339"/>
      <c r="F135" s="167"/>
      <c r="G135" s="163"/>
      <c r="H135" s="347"/>
      <c r="I135" s="251"/>
      <c r="J135" s="252"/>
      <c r="K135" s="252"/>
      <c r="L135" s="253"/>
      <c r="M135" s="264"/>
      <c r="N135" s="265"/>
      <c r="O135" s="266"/>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3"/>
      <c r="BA135" s="274"/>
      <c r="BB135" s="275"/>
      <c r="BC135" s="274"/>
      <c r="BD135" s="236"/>
      <c r="BE135" s="237"/>
      <c r="BF135" s="237"/>
      <c r="BG135" s="237"/>
      <c r="BH135" s="238"/>
    </row>
    <row r="136" spans="2:60" ht="20.25" customHeight="1" x14ac:dyDescent="0.4">
      <c r="B136" s="123">
        <f>B133+1</f>
        <v>39</v>
      </c>
      <c r="C136" s="331"/>
      <c r="D136" s="332"/>
      <c r="E136" s="333"/>
      <c r="F136" s="168">
        <f>C135</f>
        <v>0</v>
      </c>
      <c r="G136" s="164"/>
      <c r="H136" s="342"/>
      <c r="I136" s="254"/>
      <c r="J136" s="255"/>
      <c r="K136" s="255"/>
      <c r="L136" s="256"/>
      <c r="M136" s="267"/>
      <c r="N136" s="268"/>
      <c r="O136" s="269"/>
      <c r="P136" s="23" t="s">
        <v>72</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5">
        <f>IF($BC$3="４週",SUM(U136:AV136),IF($BC$3="暦月",SUM(U136:AY136),""))</f>
        <v>0</v>
      </c>
      <c r="BA136" s="246"/>
      <c r="BB136" s="247">
        <f>IF($BC$3="４週",AZ136/4,IF($BC$3="暦月",(AZ136/($BC$8/7)),""))</f>
        <v>0</v>
      </c>
      <c r="BC136" s="246"/>
      <c r="BD136" s="239"/>
      <c r="BE136" s="240"/>
      <c r="BF136" s="240"/>
      <c r="BG136" s="240"/>
      <c r="BH136" s="241"/>
    </row>
    <row r="137" spans="2:60" ht="20.25" customHeight="1" x14ac:dyDescent="0.4">
      <c r="B137" s="124"/>
      <c r="C137" s="334"/>
      <c r="D137" s="335"/>
      <c r="E137" s="336"/>
      <c r="F137" s="169"/>
      <c r="G137" s="165">
        <f>C135</f>
        <v>0</v>
      </c>
      <c r="H137" s="343"/>
      <c r="I137" s="257"/>
      <c r="J137" s="258"/>
      <c r="K137" s="258"/>
      <c r="L137" s="259"/>
      <c r="M137" s="270"/>
      <c r="N137" s="271"/>
      <c r="O137" s="272"/>
      <c r="P137" s="196" t="s">
        <v>73</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8">
        <f>IF($BC$3="４週",SUM(U137:AV137),IF($BC$3="暦月",SUM(U137:AY137),""))</f>
        <v>0</v>
      </c>
      <c r="BA137" s="249"/>
      <c r="BB137" s="250">
        <f>IF($BC$3="４週",AZ137/4,IF($BC$3="暦月",(AZ137/($BC$8/7)),""))</f>
        <v>0</v>
      </c>
      <c r="BC137" s="249"/>
      <c r="BD137" s="242"/>
      <c r="BE137" s="243"/>
      <c r="BF137" s="243"/>
      <c r="BG137" s="243"/>
      <c r="BH137" s="244"/>
    </row>
    <row r="138" spans="2:60" ht="20.25" customHeight="1" x14ac:dyDescent="0.4">
      <c r="B138" s="125"/>
      <c r="C138" s="337"/>
      <c r="D138" s="338"/>
      <c r="E138" s="339"/>
      <c r="F138" s="167"/>
      <c r="G138" s="163"/>
      <c r="H138" s="347"/>
      <c r="I138" s="251"/>
      <c r="J138" s="252"/>
      <c r="K138" s="252"/>
      <c r="L138" s="253"/>
      <c r="M138" s="264"/>
      <c r="N138" s="265"/>
      <c r="O138" s="266"/>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3"/>
      <c r="BA138" s="274"/>
      <c r="BB138" s="275"/>
      <c r="BC138" s="274"/>
      <c r="BD138" s="236"/>
      <c r="BE138" s="237"/>
      <c r="BF138" s="237"/>
      <c r="BG138" s="237"/>
      <c r="BH138" s="238"/>
    </row>
    <row r="139" spans="2:60" ht="20.25" customHeight="1" x14ac:dyDescent="0.4">
      <c r="B139" s="123">
        <f>B136+1</f>
        <v>40</v>
      </c>
      <c r="C139" s="331"/>
      <c r="D139" s="332"/>
      <c r="E139" s="333"/>
      <c r="F139" s="168">
        <f>C138</f>
        <v>0</v>
      </c>
      <c r="G139" s="164"/>
      <c r="H139" s="342"/>
      <c r="I139" s="254"/>
      <c r="J139" s="255"/>
      <c r="K139" s="255"/>
      <c r="L139" s="256"/>
      <c r="M139" s="267"/>
      <c r="N139" s="268"/>
      <c r="O139" s="269"/>
      <c r="P139" s="23" t="s">
        <v>72</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5">
        <f>IF($BC$3="４週",SUM(U139:AV139),IF($BC$3="暦月",SUM(U139:AY139),""))</f>
        <v>0</v>
      </c>
      <c r="BA139" s="246"/>
      <c r="BB139" s="247">
        <f>IF($BC$3="４週",AZ139/4,IF($BC$3="暦月",(AZ139/($BC$8/7)),""))</f>
        <v>0</v>
      </c>
      <c r="BC139" s="246"/>
      <c r="BD139" s="239"/>
      <c r="BE139" s="240"/>
      <c r="BF139" s="240"/>
      <c r="BG139" s="240"/>
      <c r="BH139" s="241"/>
    </row>
    <row r="140" spans="2:60" ht="20.25" customHeight="1" x14ac:dyDescent="0.4">
      <c r="B140" s="124"/>
      <c r="C140" s="334"/>
      <c r="D140" s="335"/>
      <c r="E140" s="336"/>
      <c r="F140" s="169"/>
      <c r="G140" s="165">
        <f>C138</f>
        <v>0</v>
      </c>
      <c r="H140" s="343"/>
      <c r="I140" s="257"/>
      <c r="J140" s="258"/>
      <c r="K140" s="258"/>
      <c r="L140" s="259"/>
      <c r="M140" s="270"/>
      <c r="N140" s="271"/>
      <c r="O140" s="272"/>
      <c r="P140" s="196" t="s">
        <v>73</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8">
        <f>IF($BC$3="４週",SUM(U140:AV140),IF($BC$3="暦月",SUM(U140:AY140),""))</f>
        <v>0</v>
      </c>
      <c r="BA140" s="249"/>
      <c r="BB140" s="250">
        <f>IF($BC$3="４週",AZ140/4,IF($BC$3="暦月",(AZ140/($BC$8/7)),""))</f>
        <v>0</v>
      </c>
      <c r="BC140" s="249"/>
      <c r="BD140" s="242"/>
      <c r="BE140" s="243"/>
      <c r="BF140" s="243"/>
      <c r="BG140" s="243"/>
      <c r="BH140" s="244"/>
    </row>
    <row r="141" spans="2:60" ht="20.25" customHeight="1" x14ac:dyDescent="0.4">
      <c r="B141" s="125"/>
      <c r="C141" s="337"/>
      <c r="D141" s="338"/>
      <c r="E141" s="339"/>
      <c r="F141" s="167"/>
      <c r="G141" s="163"/>
      <c r="H141" s="347"/>
      <c r="I141" s="251"/>
      <c r="J141" s="252"/>
      <c r="K141" s="252"/>
      <c r="L141" s="253"/>
      <c r="M141" s="264"/>
      <c r="N141" s="265"/>
      <c r="O141" s="266"/>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3"/>
      <c r="BA141" s="274"/>
      <c r="BB141" s="275"/>
      <c r="BC141" s="274"/>
      <c r="BD141" s="236"/>
      <c r="BE141" s="237"/>
      <c r="BF141" s="237"/>
      <c r="BG141" s="237"/>
      <c r="BH141" s="238"/>
    </row>
    <row r="142" spans="2:60" ht="20.25" customHeight="1" x14ac:dyDescent="0.4">
      <c r="B142" s="123">
        <f>B139+1</f>
        <v>41</v>
      </c>
      <c r="C142" s="331"/>
      <c r="D142" s="332"/>
      <c r="E142" s="333"/>
      <c r="F142" s="168">
        <f>C141</f>
        <v>0</v>
      </c>
      <c r="G142" s="164"/>
      <c r="H142" s="342"/>
      <c r="I142" s="254"/>
      <c r="J142" s="255"/>
      <c r="K142" s="255"/>
      <c r="L142" s="256"/>
      <c r="M142" s="267"/>
      <c r="N142" s="268"/>
      <c r="O142" s="269"/>
      <c r="P142" s="23" t="s">
        <v>72</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5">
        <f>IF($BC$3="４週",SUM(U142:AV142),IF($BC$3="暦月",SUM(U142:AY142),""))</f>
        <v>0</v>
      </c>
      <c r="BA142" s="246"/>
      <c r="BB142" s="247">
        <f>IF($BC$3="４週",AZ142/4,IF($BC$3="暦月",(AZ142/($BC$8/7)),""))</f>
        <v>0</v>
      </c>
      <c r="BC142" s="246"/>
      <c r="BD142" s="239"/>
      <c r="BE142" s="240"/>
      <c r="BF142" s="240"/>
      <c r="BG142" s="240"/>
      <c r="BH142" s="241"/>
    </row>
    <row r="143" spans="2:60" ht="20.25" customHeight="1" x14ac:dyDescent="0.4">
      <c r="B143" s="124"/>
      <c r="C143" s="334"/>
      <c r="D143" s="335"/>
      <c r="E143" s="336"/>
      <c r="F143" s="169"/>
      <c r="G143" s="165">
        <f>C141</f>
        <v>0</v>
      </c>
      <c r="H143" s="343"/>
      <c r="I143" s="257"/>
      <c r="J143" s="258"/>
      <c r="K143" s="258"/>
      <c r="L143" s="259"/>
      <c r="M143" s="270"/>
      <c r="N143" s="271"/>
      <c r="O143" s="272"/>
      <c r="P143" s="196" t="s">
        <v>73</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8">
        <f>IF($BC$3="４週",SUM(U143:AV143),IF($BC$3="暦月",SUM(U143:AY143),""))</f>
        <v>0</v>
      </c>
      <c r="BA143" s="249"/>
      <c r="BB143" s="250">
        <f>IF($BC$3="４週",AZ143/4,IF($BC$3="暦月",(AZ143/($BC$8/7)),""))</f>
        <v>0</v>
      </c>
      <c r="BC143" s="249"/>
      <c r="BD143" s="242"/>
      <c r="BE143" s="243"/>
      <c r="BF143" s="243"/>
      <c r="BG143" s="243"/>
      <c r="BH143" s="244"/>
    </row>
    <row r="144" spans="2:60" ht="20.25" customHeight="1" x14ac:dyDescent="0.4">
      <c r="B144" s="125"/>
      <c r="C144" s="337"/>
      <c r="D144" s="338"/>
      <c r="E144" s="339"/>
      <c r="F144" s="167"/>
      <c r="G144" s="163"/>
      <c r="H144" s="347"/>
      <c r="I144" s="251"/>
      <c r="J144" s="252"/>
      <c r="K144" s="252"/>
      <c r="L144" s="253"/>
      <c r="M144" s="264"/>
      <c r="N144" s="265"/>
      <c r="O144" s="266"/>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3"/>
      <c r="BA144" s="274"/>
      <c r="BB144" s="275"/>
      <c r="BC144" s="274"/>
      <c r="BD144" s="236"/>
      <c r="BE144" s="237"/>
      <c r="BF144" s="237"/>
      <c r="BG144" s="237"/>
      <c r="BH144" s="238"/>
    </row>
    <row r="145" spans="2:60" ht="20.25" customHeight="1" x14ac:dyDescent="0.4">
      <c r="B145" s="123">
        <f>B142+1</f>
        <v>42</v>
      </c>
      <c r="C145" s="331"/>
      <c r="D145" s="332"/>
      <c r="E145" s="333"/>
      <c r="F145" s="168">
        <f>C144</f>
        <v>0</v>
      </c>
      <c r="G145" s="164"/>
      <c r="H145" s="342"/>
      <c r="I145" s="254"/>
      <c r="J145" s="255"/>
      <c r="K145" s="255"/>
      <c r="L145" s="256"/>
      <c r="M145" s="267"/>
      <c r="N145" s="268"/>
      <c r="O145" s="269"/>
      <c r="P145" s="23" t="s">
        <v>72</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5">
        <f>IF($BC$3="４週",SUM(U145:AV145),IF($BC$3="暦月",SUM(U145:AY145),""))</f>
        <v>0</v>
      </c>
      <c r="BA145" s="246"/>
      <c r="BB145" s="247">
        <f>IF($BC$3="４週",AZ145/4,IF($BC$3="暦月",(AZ145/($BC$8/7)),""))</f>
        <v>0</v>
      </c>
      <c r="BC145" s="246"/>
      <c r="BD145" s="239"/>
      <c r="BE145" s="240"/>
      <c r="BF145" s="240"/>
      <c r="BG145" s="240"/>
      <c r="BH145" s="241"/>
    </row>
    <row r="146" spans="2:60" ht="20.25" customHeight="1" x14ac:dyDescent="0.4">
      <c r="B146" s="124"/>
      <c r="C146" s="334"/>
      <c r="D146" s="335"/>
      <c r="E146" s="336"/>
      <c r="F146" s="169"/>
      <c r="G146" s="165">
        <f>C144</f>
        <v>0</v>
      </c>
      <c r="H146" s="343"/>
      <c r="I146" s="257"/>
      <c r="J146" s="258"/>
      <c r="K146" s="258"/>
      <c r="L146" s="259"/>
      <c r="M146" s="270"/>
      <c r="N146" s="271"/>
      <c r="O146" s="272"/>
      <c r="P146" s="196" t="s">
        <v>73</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8">
        <f>IF($BC$3="４週",SUM(U146:AV146),IF($BC$3="暦月",SUM(U146:AY146),""))</f>
        <v>0</v>
      </c>
      <c r="BA146" s="249"/>
      <c r="BB146" s="250">
        <f>IF($BC$3="４週",AZ146/4,IF($BC$3="暦月",(AZ146/($BC$8/7)),""))</f>
        <v>0</v>
      </c>
      <c r="BC146" s="249"/>
      <c r="BD146" s="242"/>
      <c r="BE146" s="243"/>
      <c r="BF146" s="243"/>
      <c r="BG146" s="243"/>
      <c r="BH146" s="244"/>
    </row>
    <row r="147" spans="2:60" ht="20.25" customHeight="1" x14ac:dyDescent="0.4">
      <c r="B147" s="125"/>
      <c r="C147" s="337"/>
      <c r="D147" s="338"/>
      <c r="E147" s="339"/>
      <c r="F147" s="167"/>
      <c r="G147" s="163"/>
      <c r="H147" s="347"/>
      <c r="I147" s="251"/>
      <c r="J147" s="252"/>
      <c r="K147" s="252"/>
      <c r="L147" s="253"/>
      <c r="M147" s="264"/>
      <c r="N147" s="265"/>
      <c r="O147" s="266"/>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3"/>
      <c r="BA147" s="274"/>
      <c r="BB147" s="275"/>
      <c r="BC147" s="274"/>
      <c r="BD147" s="236"/>
      <c r="BE147" s="237"/>
      <c r="BF147" s="237"/>
      <c r="BG147" s="237"/>
      <c r="BH147" s="238"/>
    </row>
    <row r="148" spans="2:60" ht="20.25" customHeight="1" x14ac:dyDescent="0.4">
      <c r="B148" s="123">
        <f>B145+1</f>
        <v>43</v>
      </c>
      <c r="C148" s="331"/>
      <c r="D148" s="332"/>
      <c r="E148" s="333"/>
      <c r="F148" s="168">
        <f>C147</f>
        <v>0</v>
      </c>
      <c r="G148" s="164"/>
      <c r="H148" s="342"/>
      <c r="I148" s="254"/>
      <c r="J148" s="255"/>
      <c r="K148" s="255"/>
      <c r="L148" s="256"/>
      <c r="M148" s="267"/>
      <c r="N148" s="268"/>
      <c r="O148" s="269"/>
      <c r="P148" s="23" t="s">
        <v>72</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5">
        <f>IF($BC$3="４週",SUM(U148:AV148),IF($BC$3="暦月",SUM(U148:AY148),""))</f>
        <v>0</v>
      </c>
      <c r="BA148" s="246"/>
      <c r="BB148" s="247">
        <f>IF($BC$3="４週",AZ148/4,IF($BC$3="暦月",(AZ148/($BC$8/7)),""))</f>
        <v>0</v>
      </c>
      <c r="BC148" s="246"/>
      <c r="BD148" s="239"/>
      <c r="BE148" s="240"/>
      <c r="BF148" s="240"/>
      <c r="BG148" s="240"/>
      <c r="BH148" s="241"/>
    </row>
    <row r="149" spans="2:60" ht="20.25" customHeight="1" x14ac:dyDescent="0.4">
      <c r="B149" s="124"/>
      <c r="C149" s="334"/>
      <c r="D149" s="335"/>
      <c r="E149" s="336"/>
      <c r="F149" s="169"/>
      <c r="G149" s="165">
        <f>C147</f>
        <v>0</v>
      </c>
      <c r="H149" s="343"/>
      <c r="I149" s="257"/>
      <c r="J149" s="258"/>
      <c r="K149" s="258"/>
      <c r="L149" s="259"/>
      <c r="M149" s="270"/>
      <c r="N149" s="271"/>
      <c r="O149" s="272"/>
      <c r="P149" s="196" t="s">
        <v>73</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8">
        <f>IF($BC$3="４週",SUM(U149:AV149),IF($BC$3="暦月",SUM(U149:AY149),""))</f>
        <v>0</v>
      </c>
      <c r="BA149" s="249"/>
      <c r="BB149" s="250">
        <f>IF($BC$3="４週",AZ149/4,IF($BC$3="暦月",(AZ149/($BC$8/7)),""))</f>
        <v>0</v>
      </c>
      <c r="BC149" s="249"/>
      <c r="BD149" s="242"/>
      <c r="BE149" s="243"/>
      <c r="BF149" s="243"/>
      <c r="BG149" s="243"/>
      <c r="BH149" s="244"/>
    </row>
    <row r="150" spans="2:60" ht="20.25" customHeight="1" x14ac:dyDescent="0.4">
      <c r="B150" s="125"/>
      <c r="C150" s="337"/>
      <c r="D150" s="338"/>
      <c r="E150" s="339"/>
      <c r="F150" s="167"/>
      <c r="G150" s="163"/>
      <c r="H150" s="347"/>
      <c r="I150" s="251"/>
      <c r="J150" s="252"/>
      <c r="K150" s="252"/>
      <c r="L150" s="253"/>
      <c r="M150" s="264"/>
      <c r="N150" s="265"/>
      <c r="O150" s="266"/>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3"/>
      <c r="BA150" s="274"/>
      <c r="BB150" s="275"/>
      <c r="BC150" s="274"/>
      <c r="BD150" s="236"/>
      <c r="BE150" s="237"/>
      <c r="BF150" s="237"/>
      <c r="BG150" s="237"/>
      <c r="BH150" s="238"/>
    </row>
    <row r="151" spans="2:60" ht="20.25" customHeight="1" x14ac:dyDescent="0.4">
      <c r="B151" s="123">
        <f>B148+1</f>
        <v>44</v>
      </c>
      <c r="C151" s="331"/>
      <c r="D151" s="332"/>
      <c r="E151" s="333"/>
      <c r="F151" s="168">
        <f>C150</f>
        <v>0</v>
      </c>
      <c r="G151" s="164"/>
      <c r="H151" s="342"/>
      <c r="I151" s="254"/>
      <c r="J151" s="255"/>
      <c r="K151" s="255"/>
      <c r="L151" s="256"/>
      <c r="M151" s="267"/>
      <c r="N151" s="268"/>
      <c r="O151" s="269"/>
      <c r="P151" s="23" t="s">
        <v>72</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5">
        <f>IF($BC$3="４週",SUM(U151:AV151),IF($BC$3="暦月",SUM(U151:AY151),""))</f>
        <v>0</v>
      </c>
      <c r="BA151" s="246"/>
      <c r="BB151" s="247">
        <f>IF($BC$3="４週",AZ151/4,IF($BC$3="暦月",(AZ151/($BC$8/7)),""))</f>
        <v>0</v>
      </c>
      <c r="BC151" s="246"/>
      <c r="BD151" s="239"/>
      <c r="BE151" s="240"/>
      <c r="BF151" s="240"/>
      <c r="BG151" s="240"/>
      <c r="BH151" s="241"/>
    </row>
    <row r="152" spans="2:60" ht="20.25" customHeight="1" x14ac:dyDescent="0.4">
      <c r="B152" s="124"/>
      <c r="C152" s="334"/>
      <c r="D152" s="335"/>
      <c r="E152" s="336"/>
      <c r="F152" s="169"/>
      <c r="G152" s="165">
        <f>C150</f>
        <v>0</v>
      </c>
      <c r="H152" s="343"/>
      <c r="I152" s="257"/>
      <c r="J152" s="258"/>
      <c r="K152" s="258"/>
      <c r="L152" s="259"/>
      <c r="M152" s="270"/>
      <c r="N152" s="271"/>
      <c r="O152" s="272"/>
      <c r="P152" s="196" t="s">
        <v>73</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8">
        <f>IF($BC$3="４週",SUM(U152:AV152),IF($BC$3="暦月",SUM(U152:AY152),""))</f>
        <v>0</v>
      </c>
      <c r="BA152" s="249"/>
      <c r="BB152" s="250">
        <f>IF($BC$3="４週",AZ152/4,IF($BC$3="暦月",(AZ152/($BC$8/7)),""))</f>
        <v>0</v>
      </c>
      <c r="BC152" s="249"/>
      <c r="BD152" s="242"/>
      <c r="BE152" s="243"/>
      <c r="BF152" s="243"/>
      <c r="BG152" s="243"/>
      <c r="BH152" s="244"/>
    </row>
    <row r="153" spans="2:60" ht="20.25" customHeight="1" x14ac:dyDescent="0.4">
      <c r="B153" s="125"/>
      <c r="C153" s="337"/>
      <c r="D153" s="338"/>
      <c r="E153" s="339"/>
      <c r="F153" s="167"/>
      <c r="G153" s="163"/>
      <c r="H153" s="347"/>
      <c r="I153" s="251"/>
      <c r="J153" s="252"/>
      <c r="K153" s="252"/>
      <c r="L153" s="253"/>
      <c r="M153" s="264"/>
      <c r="N153" s="265"/>
      <c r="O153" s="266"/>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3"/>
      <c r="BA153" s="274"/>
      <c r="BB153" s="275"/>
      <c r="BC153" s="274"/>
      <c r="BD153" s="236"/>
      <c r="BE153" s="237"/>
      <c r="BF153" s="237"/>
      <c r="BG153" s="237"/>
      <c r="BH153" s="238"/>
    </row>
    <row r="154" spans="2:60" ht="20.25" customHeight="1" x14ac:dyDescent="0.4">
      <c r="B154" s="123">
        <f>B151+1</f>
        <v>45</v>
      </c>
      <c r="C154" s="331"/>
      <c r="D154" s="332"/>
      <c r="E154" s="333"/>
      <c r="F154" s="168">
        <f>C153</f>
        <v>0</v>
      </c>
      <c r="G154" s="164"/>
      <c r="H154" s="342"/>
      <c r="I154" s="254"/>
      <c r="J154" s="255"/>
      <c r="K154" s="255"/>
      <c r="L154" s="256"/>
      <c r="M154" s="267"/>
      <c r="N154" s="268"/>
      <c r="O154" s="269"/>
      <c r="P154" s="23" t="s">
        <v>72</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5">
        <f>IF($BC$3="４週",SUM(U154:AV154),IF($BC$3="暦月",SUM(U154:AY154),""))</f>
        <v>0</v>
      </c>
      <c r="BA154" s="246"/>
      <c r="BB154" s="247">
        <f>IF($BC$3="４週",AZ154/4,IF($BC$3="暦月",(AZ154/($BC$8/7)),""))</f>
        <v>0</v>
      </c>
      <c r="BC154" s="246"/>
      <c r="BD154" s="239"/>
      <c r="BE154" s="240"/>
      <c r="BF154" s="240"/>
      <c r="BG154" s="240"/>
      <c r="BH154" s="241"/>
    </row>
    <row r="155" spans="2:60" ht="20.25" customHeight="1" x14ac:dyDescent="0.4">
      <c r="B155" s="124"/>
      <c r="C155" s="334"/>
      <c r="D155" s="335"/>
      <c r="E155" s="336"/>
      <c r="F155" s="169"/>
      <c r="G155" s="165">
        <f>C153</f>
        <v>0</v>
      </c>
      <c r="H155" s="343"/>
      <c r="I155" s="257"/>
      <c r="J155" s="258"/>
      <c r="K155" s="258"/>
      <c r="L155" s="259"/>
      <c r="M155" s="270"/>
      <c r="N155" s="271"/>
      <c r="O155" s="272"/>
      <c r="P155" s="196" t="s">
        <v>73</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8">
        <f>IF($BC$3="４週",SUM(U155:AV155),IF($BC$3="暦月",SUM(U155:AY155),""))</f>
        <v>0</v>
      </c>
      <c r="BA155" s="249"/>
      <c r="BB155" s="250">
        <f>IF($BC$3="４週",AZ155/4,IF($BC$3="暦月",(AZ155/($BC$8/7)),""))</f>
        <v>0</v>
      </c>
      <c r="BC155" s="249"/>
      <c r="BD155" s="242"/>
      <c r="BE155" s="243"/>
      <c r="BF155" s="243"/>
      <c r="BG155" s="243"/>
      <c r="BH155" s="244"/>
    </row>
    <row r="156" spans="2:60" ht="20.25" customHeight="1" x14ac:dyDescent="0.4">
      <c r="B156" s="125"/>
      <c r="C156" s="337"/>
      <c r="D156" s="338"/>
      <c r="E156" s="339"/>
      <c r="F156" s="167"/>
      <c r="G156" s="163"/>
      <c r="H156" s="347"/>
      <c r="I156" s="251"/>
      <c r="J156" s="252"/>
      <c r="K156" s="252"/>
      <c r="L156" s="253"/>
      <c r="M156" s="264"/>
      <c r="N156" s="265"/>
      <c r="O156" s="266"/>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3"/>
      <c r="BA156" s="274"/>
      <c r="BB156" s="275"/>
      <c r="BC156" s="274"/>
      <c r="BD156" s="236"/>
      <c r="BE156" s="237"/>
      <c r="BF156" s="237"/>
      <c r="BG156" s="237"/>
      <c r="BH156" s="238"/>
    </row>
    <row r="157" spans="2:60" ht="20.25" customHeight="1" x14ac:dyDescent="0.4">
      <c r="B157" s="123">
        <f>B154+1</f>
        <v>46</v>
      </c>
      <c r="C157" s="331"/>
      <c r="D157" s="332"/>
      <c r="E157" s="333"/>
      <c r="F157" s="168">
        <f>C156</f>
        <v>0</v>
      </c>
      <c r="G157" s="164"/>
      <c r="H157" s="342"/>
      <c r="I157" s="254"/>
      <c r="J157" s="255"/>
      <c r="K157" s="255"/>
      <c r="L157" s="256"/>
      <c r="M157" s="267"/>
      <c r="N157" s="268"/>
      <c r="O157" s="269"/>
      <c r="P157" s="23" t="s">
        <v>72</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5">
        <f>IF($BC$3="４週",SUM(U157:AV157),IF($BC$3="暦月",SUM(U157:AY157),""))</f>
        <v>0</v>
      </c>
      <c r="BA157" s="246"/>
      <c r="BB157" s="247">
        <f>IF($BC$3="４週",AZ157/4,IF($BC$3="暦月",(AZ157/($BC$8/7)),""))</f>
        <v>0</v>
      </c>
      <c r="BC157" s="246"/>
      <c r="BD157" s="239"/>
      <c r="BE157" s="240"/>
      <c r="BF157" s="240"/>
      <c r="BG157" s="240"/>
      <c r="BH157" s="241"/>
    </row>
    <row r="158" spans="2:60" ht="20.25" customHeight="1" x14ac:dyDescent="0.4">
      <c r="B158" s="124"/>
      <c r="C158" s="334"/>
      <c r="D158" s="335"/>
      <c r="E158" s="336"/>
      <c r="F158" s="169"/>
      <c r="G158" s="165">
        <f>C156</f>
        <v>0</v>
      </c>
      <c r="H158" s="343"/>
      <c r="I158" s="257"/>
      <c r="J158" s="258"/>
      <c r="K158" s="258"/>
      <c r="L158" s="259"/>
      <c r="M158" s="270"/>
      <c r="N158" s="271"/>
      <c r="O158" s="272"/>
      <c r="P158" s="196" t="s">
        <v>73</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8">
        <f>IF($BC$3="４週",SUM(U158:AV158),IF($BC$3="暦月",SUM(U158:AY158),""))</f>
        <v>0</v>
      </c>
      <c r="BA158" s="249"/>
      <c r="BB158" s="250">
        <f>IF($BC$3="４週",AZ158/4,IF($BC$3="暦月",(AZ158/($BC$8/7)),""))</f>
        <v>0</v>
      </c>
      <c r="BC158" s="249"/>
      <c r="BD158" s="242"/>
      <c r="BE158" s="243"/>
      <c r="BF158" s="243"/>
      <c r="BG158" s="243"/>
      <c r="BH158" s="244"/>
    </row>
    <row r="159" spans="2:60" ht="20.25" customHeight="1" x14ac:dyDescent="0.4">
      <c r="B159" s="125"/>
      <c r="C159" s="337"/>
      <c r="D159" s="338"/>
      <c r="E159" s="339"/>
      <c r="F159" s="167"/>
      <c r="G159" s="163"/>
      <c r="H159" s="347"/>
      <c r="I159" s="251"/>
      <c r="J159" s="252"/>
      <c r="K159" s="252"/>
      <c r="L159" s="253"/>
      <c r="M159" s="264"/>
      <c r="N159" s="265"/>
      <c r="O159" s="266"/>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3"/>
      <c r="BA159" s="274"/>
      <c r="BB159" s="275"/>
      <c r="BC159" s="274"/>
      <c r="BD159" s="236"/>
      <c r="BE159" s="237"/>
      <c r="BF159" s="237"/>
      <c r="BG159" s="237"/>
      <c r="BH159" s="238"/>
    </row>
    <row r="160" spans="2:60" ht="20.25" customHeight="1" x14ac:dyDescent="0.4">
      <c r="B160" s="123">
        <f>B157+1</f>
        <v>47</v>
      </c>
      <c r="C160" s="331"/>
      <c r="D160" s="332"/>
      <c r="E160" s="333"/>
      <c r="F160" s="168">
        <f>C159</f>
        <v>0</v>
      </c>
      <c r="G160" s="164"/>
      <c r="H160" s="342"/>
      <c r="I160" s="254"/>
      <c r="J160" s="255"/>
      <c r="K160" s="255"/>
      <c r="L160" s="256"/>
      <c r="M160" s="267"/>
      <c r="N160" s="268"/>
      <c r="O160" s="269"/>
      <c r="P160" s="23" t="s">
        <v>72</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5">
        <f>IF($BC$3="４週",SUM(U160:AV160),IF($BC$3="暦月",SUM(U160:AY160),""))</f>
        <v>0</v>
      </c>
      <c r="BA160" s="246"/>
      <c r="BB160" s="247">
        <f>IF($BC$3="４週",AZ160/4,IF($BC$3="暦月",(AZ160/($BC$8/7)),""))</f>
        <v>0</v>
      </c>
      <c r="BC160" s="246"/>
      <c r="BD160" s="239"/>
      <c r="BE160" s="240"/>
      <c r="BF160" s="240"/>
      <c r="BG160" s="240"/>
      <c r="BH160" s="241"/>
    </row>
    <row r="161" spans="2:60" ht="20.25" customHeight="1" x14ac:dyDescent="0.4">
      <c r="B161" s="124"/>
      <c r="C161" s="334"/>
      <c r="D161" s="335"/>
      <c r="E161" s="336"/>
      <c r="F161" s="169"/>
      <c r="G161" s="165">
        <f>C159</f>
        <v>0</v>
      </c>
      <c r="H161" s="343"/>
      <c r="I161" s="257"/>
      <c r="J161" s="258"/>
      <c r="K161" s="258"/>
      <c r="L161" s="259"/>
      <c r="M161" s="270"/>
      <c r="N161" s="271"/>
      <c r="O161" s="272"/>
      <c r="P161" s="196" t="s">
        <v>73</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8">
        <f>IF($BC$3="４週",SUM(U161:AV161),IF($BC$3="暦月",SUM(U161:AY161),""))</f>
        <v>0</v>
      </c>
      <c r="BA161" s="249"/>
      <c r="BB161" s="250">
        <f>IF($BC$3="４週",AZ161/4,IF($BC$3="暦月",(AZ161/($BC$8/7)),""))</f>
        <v>0</v>
      </c>
      <c r="BC161" s="249"/>
      <c r="BD161" s="242"/>
      <c r="BE161" s="243"/>
      <c r="BF161" s="243"/>
      <c r="BG161" s="243"/>
      <c r="BH161" s="244"/>
    </row>
    <row r="162" spans="2:60" ht="20.25" customHeight="1" x14ac:dyDescent="0.4">
      <c r="B162" s="125"/>
      <c r="C162" s="337"/>
      <c r="D162" s="338"/>
      <c r="E162" s="339"/>
      <c r="F162" s="167"/>
      <c r="G162" s="163"/>
      <c r="H162" s="347"/>
      <c r="I162" s="251"/>
      <c r="J162" s="252"/>
      <c r="K162" s="252"/>
      <c r="L162" s="253"/>
      <c r="M162" s="264"/>
      <c r="N162" s="265"/>
      <c r="O162" s="266"/>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3"/>
      <c r="BA162" s="274"/>
      <c r="BB162" s="275"/>
      <c r="BC162" s="274"/>
      <c r="BD162" s="236"/>
      <c r="BE162" s="237"/>
      <c r="BF162" s="237"/>
      <c r="BG162" s="237"/>
      <c r="BH162" s="238"/>
    </row>
    <row r="163" spans="2:60" ht="20.25" customHeight="1" x14ac:dyDescent="0.4">
      <c r="B163" s="123">
        <f>B160+1</f>
        <v>48</v>
      </c>
      <c r="C163" s="331"/>
      <c r="D163" s="332"/>
      <c r="E163" s="333"/>
      <c r="F163" s="168">
        <f>C162</f>
        <v>0</v>
      </c>
      <c r="G163" s="164"/>
      <c r="H163" s="342"/>
      <c r="I163" s="254"/>
      <c r="J163" s="255"/>
      <c r="K163" s="255"/>
      <c r="L163" s="256"/>
      <c r="M163" s="267"/>
      <c r="N163" s="268"/>
      <c r="O163" s="269"/>
      <c r="P163" s="23" t="s">
        <v>72</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5">
        <f>IF($BC$3="４週",SUM(U163:AV163),IF($BC$3="暦月",SUM(U163:AY163),""))</f>
        <v>0</v>
      </c>
      <c r="BA163" s="246"/>
      <c r="BB163" s="247">
        <f>IF($BC$3="４週",AZ163/4,IF($BC$3="暦月",(AZ163/($BC$8/7)),""))</f>
        <v>0</v>
      </c>
      <c r="BC163" s="246"/>
      <c r="BD163" s="239"/>
      <c r="BE163" s="240"/>
      <c r="BF163" s="240"/>
      <c r="BG163" s="240"/>
      <c r="BH163" s="241"/>
    </row>
    <row r="164" spans="2:60" ht="20.25" customHeight="1" x14ac:dyDescent="0.4">
      <c r="B164" s="124"/>
      <c r="C164" s="334"/>
      <c r="D164" s="335"/>
      <c r="E164" s="336"/>
      <c r="F164" s="169"/>
      <c r="G164" s="165">
        <f>C162</f>
        <v>0</v>
      </c>
      <c r="H164" s="343"/>
      <c r="I164" s="257"/>
      <c r="J164" s="258"/>
      <c r="K164" s="258"/>
      <c r="L164" s="259"/>
      <c r="M164" s="270"/>
      <c r="N164" s="271"/>
      <c r="O164" s="272"/>
      <c r="P164" s="196" t="s">
        <v>73</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8">
        <f>IF($BC$3="４週",SUM(U164:AV164),IF($BC$3="暦月",SUM(U164:AY164),""))</f>
        <v>0</v>
      </c>
      <c r="BA164" s="249"/>
      <c r="BB164" s="250">
        <f>IF($BC$3="４週",AZ164/4,IF($BC$3="暦月",(AZ164/($BC$8/7)),""))</f>
        <v>0</v>
      </c>
      <c r="BC164" s="249"/>
      <c r="BD164" s="242"/>
      <c r="BE164" s="243"/>
      <c r="BF164" s="243"/>
      <c r="BG164" s="243"/>
      <c r="BH164" s="244"/>
    </row>
    <row r="165" spans="2:60" ht="20.25" customHeight="1" x14ac:dyDescent="0.4">
      <c r="B165" s="125"/>
      <c r="C165" s="337"/>
      <c r="D165" s="338"/>
      <c r="E165" s="339"/>
      <c r="F165" s="167"/>
      <c r="G165" s="163"/>
      <c r="H165" s="347"/>
      <c r="I165" s="251"/>
      <c r="J165" s="252"/>
      <c r="K165" s="252"/>
      <c r="L165" s="253"/>
      <c r="M165" s="264"/>
      <c r="N165" s="265"/>
      <c r="O165" s="266"/>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3"/>
      <c r="BA165" s="274"/>
      <c r="BB165" s="275"/>
      <c r="BC165" s="274"/>
      <c r="BD165" s="236"/>
      <c r="BE165" s="237"/>
      <c r="BF165" s="237"/>
      <c r="BG165" s="237"/>
      <c r="BH165" s="238"/>
    </row>
    <row r="166" spans="2:60" ht="20.25" customHeight="1" x14ac:dyDescent="0.4">
      <c r="B166" s="123">
        <f>B163+1</f>
        <v>49</v>
      </c>
      <c r="C166" s="331"/>
      <c r="D166" s="332"/>
      <c r="E166" s="333"/>
      <c r="F166" s="168">
        <f>C165</f>
        <v>0</v>
      </c>
      <c r="G166" s="164"/>
      <c r="H166" s="342"/>
      <c r="I166" s="254"/>
      <c r="J166" s="255"/>
      <c r="K166" s="255"/>
      <c r="L166" s="256"/>
      <c r="M166" s="267"/>
      <c r="N166" s="268"/>
      <c r="O166" s="269"/>
      <c r="P166" s="23" t="s">
        <v>72</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5">
        <f>IF($BC$3="４週",SUM(U166:AV166),IF($BC$3="暦月",SUM(U166:AY166),""))</f>
        <v>0</v>
      </c>
      <c r="BA166" s="246"/>
      <c r="BB166" s="247">
        <f>IF($BC$3="４週",AZ166/4,IF($BC$3="暦月",(AZ166/($BC$8/7)),""))</f>
        <v>0</v>
      </c>
      <c r="BC166" s="246"/>
      <c r="BD166" s="239"/>
      <c r="BE166" s="240"/>
      <c r="BF166" s="240"/>
      <c r="BG166" s="240"/>
      <c r="BH166" s="241"/>
    </row>
    <row r="167" spans="2:60" ht="20.25" customHeight="1" x14ac:dyDescent="0.4">
      <c r="B167" s="124"/>
      <c r="C167" s="334"/>
      <c r="D167" s="335"/>
      <c r="E167" s="336"/>
      <c r="F167" s="169"/>
      <c r="G167" s="165">
        <f>C165</f>
        <v>0</v>
      </c>
      <c r="H167" s="343"/>
      <c r="I167" s="257"/>
      <c r="J167" s="258"/>
      <c r="K167" s="258"/>
      <c r="L167" s="259"/>
      <c r="M167" s="270"/>
      <c r="N167" s="271"/>
      <c r="O167" s="272"/>
      <c r="P167" s="196" t="s">
        <v>73</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8">
        <f>IF($BC$3="４週",SUM(U167:AV167),IF($BC$3="暦月",SUM(U167:AY167),""))</f>
        <v>0</v>
      </c>
      <c r="BA167" s="249"/>
      <c r="BB167" s="250">
        <f>IF($BC$3="４週",AZ167/4,IF($BC$3="暦月",(AZ167/($BC$8/7)),""))</f>
        <v>0</v>
      </c>
      <c r="BC167" s="249"/>
      <c r="BD167" s="242"/>
      <c r="BE167" s="243"/>
      <c r="BF167" s="243"/>
      <c r="BG167" s="243"/>
      <c r="BH167" s="244"/>
    </row>
    <row r="168" spans="2:60" ht="20.25" customHeight="1" x14ac:dyDescent="0.4">
      <c r="B168" s="125"/>
      <c r="C168" s="337"/>
      <c r="D168" s="338"/>
      <c r="E168" s="339"/>
      <c r="F168" s="167"/>
      <c r="G168" s="163"/>
      <c r="H168" s="347"/>
      <c r="I168" s="251"/>
      <c r="J168" s="252"/>
      <c r="K168" s="252"/>
      <c r="L168" s="253"/>
      <c r="M168" s="264"/>
      <c r="N168" s="265"/>
      <c r="O168" s="266"/>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3"/>
      <c r="BA168" s="274"/>
      <c r="BB168" s="275"/>
      <c r="BC168" s="274"/>
      <c r="BD168" s="236"/>
      <c r="BE168" s="237"/>
      <c r="BF168" s="237"/>
      <c r="BG168" s="237"/>
      <c r="BH168" s="238"/>
    </row>
    <row r="169" spans="2:60" ht="20.25" customHeight="1" x14ac:dyDescent="0.4">
      <c r="B169" s="123">
        <f>B166+1</f>
        <v>50</v>
      </c>
      <c r="C169" s="331"/>
      <c r="D169" s="332"/>
      <c r="E169" s="333"/>
      <c r="F169" s="168">
        <f>C168</f>
        <v>0</v>
      </c>
      <c r="G169" s="164"/>
      <c r="H169" s="342"/>
      <c r="I169" s="254"/>
      <c r="J169" s="255"/>
      <c r="K169" s="255"/>
      <c r="L169" s="256"/>
      <c r="M169" s="267"/>
      <c r="N169" s="268"/>
      <c r="O169" s="269"/>
      <c r="P169" s="23" t="s">
        <v>72</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5">
        <f>IF($BC$3="４週",SUM(U169:AV169),IF($BC$3="暦月",SUM(U169:AY169),""))</f>
        <v>0</v>
      </c>
      <c r="BA169" s="246"/>
      <c r="BB169" s="247">
        <f>IF($BC$3="４週",AZ169/4,IF($BC$3="暦月",(AZ169/($BC$8/7)),""))</f>
        <v>0</v>
      </c>
      <c r="BC169" s="246"/>
      <c r="BD169" s="239"/>
      <c r="BE169" s="240"/>
      <c r="BF169" s="240"/>
      <c r="BG169" s="240"/>
      <c r="BH169" s="241"/>
    </row>
    <row r="170" spans="2:60" ht="20.25" customHeight="1" thickBot="1" x14ac:dyDescent="0.45">
      <c r="B170" s="124"/>
      <c r="C170" s="334"/>
      <c r="D170" s="335"/>
      <c r="E170" s="336"/>
      <c r="F170" s="169"/>
      <c r="G170" s="165">
        <f>C168</f>
        <v>0</v>
      </c>
      <c r="H170" s="343"/>
      <c r="I170" s="257"/>
      <c r="J170" s="258"/>
      <c r="K170" s="258"/>
      <c r="L170" s="259"/>
      <c r="M170" s="270"/>
      <c r="N170" s="271"/>
      <c r="O170" s="272"/>
      <c r="P170" s="196" t="s">
        <v>73</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8">
        <f>IF($BC$3="４週",SUM(U170:AV170),IF($BC$3="暦月",SUM(U170:AY170),""))</f>
        <v>0</v>
      </c>
      <c r="BA170" s="249"/>
      <c r="BB170" s="250">
        <f>IF($BC$3="４週",AZ170/4,IF($BC$3="暦月",(AZ170/($BC$8/7)),""))</f>
        <v>0</v>
      </c>
      <c r="BC170" s="249"/>
      <c r="BD170" s="242"/>
      <c r="BE170" s="243"/>
      <c r="BF170" s="243"/>
      <c r="BG170" s="243"/>
      <c r="BH170" s="244"/>
    </row>
    <row r="171" spans="2:60" ht="20.25" customHeight="1" x14ac:dyDescent="0.4">
      <c r="B171" s="369" t="s">
        <v>229</v>
      </c>
      <c r="C171" s="370"/>
      <c r="D171" s="370"/>
      <c r="E171" s="370"/>
      <c r="F171" s="370"/>
      <c r="G171" s="370"/>
      <c r="H171" s="370"/>
      <c r="I171" s="370"/>
      <c r="J171" s="370"/>
      <c r="K171" s="370"/>
      <c r="L171" s="370"/>
      <c r="M171" s="370"/>
      <c r="N171" s="370"/>
      <c r="O171" s="370"/>
      <c r="P171" s="370"/>
      <c r="Q171" s="370"/>
      <c r="R171" s="370"/>
      <c r="S171" s="370"/>
      <c r="T171" s="371"/>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1"/>
      <c r="BA171" s="352"/>
      <c r="BB171" s="357"/>
      <c r="BC171" s="358"/>
      <c r="BD171" s="358"/>
      <c r="BE171" s="358"/>
      <c r="BF171" s="358"/>
      <c r="BG171" s="358"/>
      <c r="BH171" s="359"/>
    </row>
    <row r="172" spans="2:60" ht="20.25" customHeight="1" x14ac:dyDescent="0.4">
      <c r="B172" s="372" t="s">
        <v>230</v>
      </c>
      <c r="C172" s="373"/>
      <c r="D172" s="373"/>
      <c r="E172" s="373"/>
      <c r="F172" s="373"/>
      <c r="G172" s="373"/>
      <c r="H172" s="373"/>
      <c r="I172" s="373"/>
      <c r="J172" s="373"/>
      <c r="K172" s="373"/>
      <c r="L172" s="373"/>
      <c r="M172" s="373"/>
      <c r="N172" s="373"/>
      <c r="O172" s="373"/>
      <c r="P172" s="373"/>
      <c r="Q172" s="373"/>
      <c r="R172" s="373"/>
      <c r="S172" s="373"/>
      <c r="T172" s="374"/>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3"/>
      <c r="BA172" s="354"/>
      <c r="BB172" s="360"/>
      <c r="BC172" s="361"/>
      <c r="BD172" s="361"/>
      <c r="BE172" s="361"/>
      <c r="BF172" s="361"/>
      <c r="BG172" s="361"/>
      <c r="BH172" s="362"/>
    </row>
    <row r="173" spans="2:60" ht="20.25" customHeight="1" x14ac:dyDescent="0.4">
      <c r="B173" s="372" t="s">
        <v>231</v>
      </c>
      <c r="C173" s="373"/>
      <c r="D173" s="373"/>
      <c r="E173" s="373"/>
      <c r="F173" s="373"/>
      <c r="G173" s="373"/>
      <c r="H173" s="373"/>
      <c r="I173" s="373"/>
      <c r="J173" s="373"/>
      <c r="K173" s="373"/>
      <c r="L173" s="373"/>
      <c r="M173" s="373"/>
      <c r="N173" s="373"/>
      <c r="O173" s="373"/>
      <c r="P173" s="373"/>
      <c r="Q173" s="373"/>
      <c r="R173" s="373"/>
      <c r="S173" s="373"/>
      <c r="T173" s="374"/>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3"/>
      <c r="BA173" s="354"/>
      <c r="BB173" s="360"/>
      <c r="BC173" s="361"/>
      <c r="BD173" s="361"/>
      <c r="BE173" s="361"/>
      <c r="BF173" s="361"/>
      <c r="BG173" s="361"/>
      <c r="BH173" s="362"/>
    </row>
    <row r="174" spans="2:60" ht="20.25" customHeight="1" x14ac:dyDescent="0.4">
      <c r="B174" s="372" t="s">
        <v>232</v>
      </c>
      <c r="C174" s="373"/>
      <c r="D174" s="373"/>
      <c r="E174" s="373"/>
      <c r="F174" s="373"/>
      <c r="G174" s="373"/>
      <c r="H174" s="373"/>
      <c r="I174" s="373"/>
      <c r="J174" s="373"/>
      <c r="K174" s="373"/>
      <c r="L174" s="373"/>
      <c r="M174" s="373"/>
      <c r="N174" s="373"/>
      <c r="O174" s="373"/>
      <c r="P174" s="373"/>
      <c r="Q174" s="373"/>
      <c r="R174" s="373"/>
      <c r="S174" s="373"/>
      <c r="T174" s="374"/>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5"/>
      <c r="BA174" s="356"/>
      <c r="BB174" s="360"/>
      <c r="BC174" s="361"/>
      <c r="BD174" s="361"/>
      <c r="BE174" s="361"/>
      <c r="BF174" s="361"/>
      <c r="BG174" s="361"/>
      <c r="BH174" s="362"/>
    </row>
    <row r="175" spans="2:60" ht="20.25" customHeight="1" x14ac:dyDescent="0.4">
      <c r="B175" s="372" t="s">
        <v>233</v>
      </c>
      <c r="C175" s="373"/>
      <c r="D175" s="373"/>
      <c r="E175" s="373"/>
      <c r="F175" s="373"/>
      <c r="G175" s="373"/>
      <c r="H175" s="373"/>
      <c r="I175" s="373"/>
      <c r="J175" s="373"/>
      <c r="K175" s="373"/>
      <c r="L175" s="373"/>
      <c r="M175" s="373"/>
      <c r="N175" s="373"/>
      <c r="O175" s="373"/>
      <c r="P175" s="373"/>
      <c r="Q175" s="373"/>
      <c r="R175" s="373"/>
      <c r="S175" s="373"/>
      <c r="T175" s="374"/>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5">
        <f>IF($BC$3="４週",SUM(U175:AV175),IF($BC$3="暦月",SUM(U175:AY175),""))</f>
        <v>0</v>
      </c>
      <c r="BA175" s="376"/>
      <c r="BB175" s="360"/>
      <c r="BC175" s="361"/>
      <c r="BD175" s="361"/>
      <c r="BE175" s="361"/>
      <c r="BF175" s="361"/>
      <c r="BG175" s="361"/>
      <c r="BH175" s="362"/>
    </row>
    <row r="176" spans="2:60" ht="20.25" customHeight="1" x14ac:dyDescent="0.4">
      <c r="B176" s="372" t="s">
        <v>234</v>
      </c>
      <c r="C176" s="373"/>
      <c r="D176" s="373"/>
      <c r="E176" s="373"/>
      <c r="F176" s="373"/>
      <c r="G176" s="373"/>
      <c r="H176" s="373"/>
      <c r="I176" s="373"/>
      <c r="J176" s="373"/>
      <c r="K176" s="373"/>
      <c r="L176" s="373"/>
      <c r="M176" s="373"/>
      <c r="N176" s="373"/>
      <c r="O176" s="373"/>
      <c r="P176" s="373"/>
      <c r="Q176" s="373"/>
      <c r="R176" s="373"/>
      <c r="S176" s="373"/>
      <c r="T176" s="374"/>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5">
        <f>IF($BC$3="４週",SUM(U176:AV176),IF($BC$3="暦月",SUM(U176:AY176),""))</f>
        <v>0</v>
      </c>
      <c r="BA176" s="376"/>
      <c r="BB176" s="360"/>
      <c r="BC176" s="361"/>
      <c r="BD176" s="361"/>
      <c r="BE176" s="361"/>
      <c r="BF176" s="361"/>
      <c r="BG176" s="361"/>
      <c r="BH176" s="362"/>
    </row>
    <row r="177" spans="2:60" ht="20.25" customHeight="1" thickBot="1" x14ac:dyDescent="0.45">
      <c r="B177" s="366" t="s">
        <v>235</v>
      </c>
      <c r="C177" s="367"/>
      <c r="D177" s="367"/>
      <c r="E177" s="367"/>
      <c r="F177" s="367"/>
      <c r="G177" s="367"/>
      <c r="H177" s="367"/>
      <c r="I177" s="367"/>
      <c r="J177" s="367"/>
      <c r="K177" s="367"/>
      <c r="L177" s="367"/>
      <c r="M177" s="367"/>
      <c r="N177" s="367"/>
      <c r="O177" s="367"/>
      <c r="P177" s="367"/>
      <c r="Q177" s="367"/>
      <c r="R177" s="367"/>
      <c r="S177" s="367"/>
      <c r="T177" s="368"/>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9">
        <f>IF($BC$3="４週",SUM(U177:AV177),IF($BC$3="暦月",SUM(U177:AY177),""))</f>
        <v>0</v>
      </c>
      <c r="BA177" s="350"/>
      <c r="BB177" s="363"/>
      <c r="BC177" s="364"/>
      <c r="BD177" s="364"/>
      <c r="BE177" s="364"/>
      <c r="BF177" s="364"/>
      <c r="BG177" s="364"/>
      <c r="BH177" s="365"/>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8"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255</v>
      </c>
    </row>
    <row r="2" spans="2:28" x14ac:dyDescent="0.4">
      <c r="B2" s="140" t="s">
        <v>33</v>
      </c>
      <c r="F2" s="141"/>
      <c r="G2" s="142"/>
      <c r="H2" s="142"/>
      <c r="I2" s="142"/>
      <c r="J2" s="143"/>
      <c r="K2" s="142"/>
      <c r="L2" s="142"/>
    </row>
    <row r="3" spans="2:28" x14ac:dyDescent="0.4">
      <c r="B3" s="141" t="s">
        <v>143</v>
      </c>
      <c r="F3" s="143" t="s">
        <v>144</v>
      </c>
      <c r="G3" s="142"/>
      <c r="H3" s="142"/>
      <c r="I3" s="142"/>
      <c r="J3" s="143"/>
      <c r="K3" s="142"/>
      <c r="L3" s="142"/>
    </row>
    <row r="4" spans="2:28" x14ac:dyDescent="0.4">
      <c r="B4" s="140"/>
      <c r="F4" s="390" t="s">
        <v>34</v>
      </c>
      <c r="G4" s="390"/>
      <c r="H4" s="390"/>
      <c r="I4" s="390"/>
      <c r="J4" s="390"/>
      <c r="K4" s="390"/>
      <c r="L4" s="390"/>
      <c r="N4" s="390" t="s">
        <v>65</v>
      </c>
      <c r="O4" s="390"/>
      <c r="P4" s="390"/>
      <c r="R4" s="390" t="s">
        <v>64</v>
      </c>
      <c r="S4" s="390"/>
      <c r="T4" s="390"/>
      <c r="U4" s="390"/>
      <c r="V4" s="390"/>
      <c r="W4" s="390"/>
      <c r="X4" s="390"/>
      <c r="Z4" s="157" t="s">
        <v>74</v>
      </c>
      <c r="AB4" s="390" t="s">
        <v>174</v>
      </c>
    </row>
    <row r="5" spans="2:28" x14ac:dyDescent="0.4">
      <c r="B5" s="138" t="s">
        <v>20</v>
      </c>
      <c r="C5" s="138" t="s">
        <v>4</v>
      </c>
      <c r="F5" s="138" t="s">
        <v>170</v>
      </c>
      <c r="G5" s="138"/>
      <c r="H5" s="138" t="s">
        <v>171</v>
      </c>
      <c r="J5" s="138" t="s">
        <v>35</v>
      </c>
      <c r="L5" s="138" t="s">
        <v>34</v>
      </c>
      <c r="N5" s="138" t="s">
        <v>172</v>
      </c>
      <c r="P5" s="138" t="s">
        <v>173</v>
      </c>
      <c r="R5" s="138" t="s">
        <v>172</v>
      </c>
      <c r="T5" s="138" t="s">
        <v>173</v>
      </c>
      <c r="V5" s="138" t="s">
        <v>35</v>
      </c>
      <c r="X5" s="138" t="s">
        <v>34</v>
      </c>
      <c r="Z5" s="158" t="s">
        <v>75</v>
      </c>
      <c r="AB5" s="390"/>
    </row>
    <row r="6" spans="2:28" x14ac:dyDescent="0.4">
      <c r="B6" s="144">
        <v>1</v>
      </c>
      <c r="C6" s="145" t="s">
        <v>38</v>
      </c>
      <c r="D6" s="160" t="str">
        <f>C6</f>
        <v>a</v>
      </c>
      <c r="E6" s="144" t="s">
        <v>16</v>
      </c>
      <c r="F6" s="146"/>
      <c r="G6" s="144" t="s">
        <v>17</v>
      </c>
      <c r="H6" s="146"/>
      <c r="I6" s="147" t="s">
        <v>37</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37</v>
      </c>
      <c r="V6" s="146">
        <v>0</v>
      </c>
      <c r="W6" s="139" t="s">
        <v>2</v>
      </c>
      <c r="X6" s="151" t="str">
        <f>IF(R6="","",IF((T6+IF(R6&gt;T6,1,0)-R6-V6)*24=0,"",(T6+IF(R6&gt;T6,1,0)-R6-V6)*24))</f>
        <v/>
      </c>
      <c r="Z6" s="151" t="str">
        <f>IF(X6="",L6,IF(OR(L6-X6=0,L6-X6&lt;0),"-",L6-X6))</f>
        <v/>
      </c>
      <c r="AB6" s="159"/>
    </row>
    <row r="7" spans="2:28" x14ac:dyDescent="0.4">
      <c r="B7" s="144">
        <v>2</v>
      </c>
      <c r="C7" s="145" t="s">
        <v>39</v>
      </c>
      <c r="D7" s="160" t="str">
        <f t="shared" ref="D7:D38" si="2">C7</f>
        <v>b</v>
      </c>
      <c r="E7" s="144" t="s">
        <v>16</v>
      </c>
      <c r="F7" s="146"/>
      <c r="G7" s="144" t="s">
        <v>17</v>
      </c>
      <c r="H7" s="146"/>
      <c r="I7" s="147" t="s">
        <v>37</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37</v>
      </c>
      <c r="V7" s="146">
        <v>0</v>
      </c>
      <c r="W7" s="139" t="s">
        <v>2</v>
      </c>
      <c r="X7" s="151" t="str">
        <f>IF(R7="","",IF((T7+IF(R7&gt;T7,1,0)-R7-V7)*24=0,"",(T7+IF(R7&gt;T7,1,0)-R7-V7)*24))</f>
        <v/>
      </c>
      <c r="Z7" s="151" t="str">
        <f>IF(X7="",L7,IF(OR(L7-X7=0,L7-X7&lt;0),"-",L7-X7))</f>
        <v/>
      </c>
      <c r="AB7" s="159"/>
    </row>
    <row r="8" spans="2:28" x14ac:dyDescent="0.4">
      <c r="B8" s="144">
        <v>3</v>
      </c>
      <c r="C8" s="145" t="s">
        <v>40</v>
      </c>
      <c r="D8" s="160" t="str">
        <f t="shared" si="2"/>
        <v>c</v>
      </c>
      <c r="E8" s="144" t="s">
        <v>16</v>
      </c>
      <c r="F8" s="146"/>
      <c r="G8" s="144" t="s">
        <v>17</v>
      </c>
      <c r="H8" s="146"/>
      <c r="I8" s="147" t="s">
        <v>37</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37</v>
      </c>
      <c r="V8" s="146">
        <v>0</v>
      </c>
      <c r="W8" s="139" t="s">
        <v>2</v>
      </c>
      <c r="X8" s="151" t="str">
        <f>IF(R8="","",IF((T8+IF(R8&gt;T8,1,0)-R8-V8)*24=0,"",(T8+IF(R8&gt;T8,1,0)-R8-V8)*24))</f>
        <v/>
      </c>
      <c r="Z8" s="151" t="str">
        <f>IF(X8="",L8,IF(OR(L8-X8=0,L8-X8&lt;0),"-",L8-X8))</f>
        <v/>
      </c>
      <c r="AB8" s="159"/>
    </row>
    <row r="9" spans="2:28" x14ac:dyDescent="0.4">
      <c r="B9" s="144">
        <v>4</v>
      </c>
      <c r="C9" s="145" t="s">
        <v>41</v>
      </c>
      <c r="D9" s="160" t="str">
        <f t="shared" si="2"/>
        <v>d</v>
      </c>
      <c r="E9" s="144" t="s">
        <v>16</v>
      </c>
      <c r="F9" s="146"/>
      <c r="G9" s="144" t="s">
        <v>17</v>
      </c>
      <c r="H9" s="146"/>
      <c r="I9" s="147" t="s">
        <v>37</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37</v>
      </c>
      <c r="V9" s="146">
        <v>0</v>
      </c>
      <c r="W9" s="139" t="s">
        <v>2</v>
      </c>
      <c r="X9" s="151" t="str">
        <f>IF(R9="","",IF((T9+IF(R9&gt;T9,1,0)-R9-V9)*24=0,"",(T9+IF(R9&gt;T9,1,0)-R9-V9)*24))</f>
        <v/>
      </c>
      <c r="Z9" s="151" t="str">
        <f>IF(X9="",L9,IF(OR(L9-X9=0,L9-X9&lt;0),"-",L9-X9))</f>
        <v/>
      </c>
      <c r="AB9" s="159"/>
    </row>
    <row r="10" spans="2:28" x14ac:dyDescent="0.4">
      <c r="B10" s="144">
        <v>5</v>
      </c>
      <c r="C10" s="145" t="s">
        <v>42</v>
      </c>
      <c r="D10" s="160" t="str">
        <f t="shared" si="2"/>
        <v>e</v>
      </c>
      <c r="E10" s="144" t="s">
        <v>16</v>
      </c>
      <c r="F10" s="146"/>
      <c r="G10" s="144" t="s">
        <v>17</v>
      </c>
      <c r="H10" s="146"/>
      <c r="I10" s="147" t="s">
        <v>37</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37</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43</v>
      </c>
      <c r="D11" s="160" t="str">
        <f t="shared" si="2"/>
        <v>f</v>
      </c>
      <c r="E11" s="144" t="s">
        <v>16</v>
      </c>
      <c r="F11" s="146"/>
      <c r="G11" s="144" t="s">
        <v>17</v>
      </c>
      <c r="H11" s="146"/>
      <c r="I11" s="147" t="s">
        <v>37</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37</v>
      </c>
      <c r="V11" s="146">
        <v>0</v>
      </c>
      <c r="W11" s="139" t="s">
        <v>2</v>
      </c>
      <c r="X11" s="151" t="str">
        <f t="shared" si="6"/>
        <v/>
      </c>
      <c r="Z11" s="151" t="str">
        <f t="shared" si="7"/>
        <v/>
      </c>
      <c r="AB11" s="159"/>
    </row>
    <row r="12" spans="2:28" x14ac:dyDescent="0.4">
      <c r="B12" s="144">
        <v>7</v>
      </c>
      <c r="C12" s="145" t="s">
        <v>44</v>
      </c>
      <c r="D12" s="160" t="str">
        <f t="shared" si="2"/>
        <v>g</v>
      </c>
      <c r="E12" s="144" t="s">
        <v>16</v>
      </c>
      <c r="F12" s="146"/>
      <c r="G12" s="144" t="s">
        <v>17</v>
      </c>
      <c r="H12" s="146"/>
      <c r="I12" s="147" t="s">
        <v>37</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37</v>
      </c>
      <c r="V12" s="146">
        <v>0</v>
      </c>
      <c r="W12" s="139" t="s">
        <v>2</v>
      </c>
      <c r="X12" s="151" t="str">
        <f t="shared" si="6"/>
        <v/>
      </c>
      <c r="Z12" s="151" t="str">
        <f t="shared" si="7"/>
        <v/>
      </c>
      <c r="AB12" s="159"/>
    </row>
    <row r="13" spans="2:28" x14ac:dyDescent="0.4">
      <c r="B13" s="144">
        <v>8</v>
      </c>
      <c r="C13" s="145" t="s">
        <v>45</v>
      </c>
      <c r="D13" s="160" t="str">
        <f t="shared" si="2"/>
        <v>h</v>
      </c>
      <c r="E13" s="144" t="s">
        <v>16</v>
      </c>
      <c r="F13" s="146"/>
      <c r="G13" s="144" t="s">
        <v>17</v>
      </c>
      <c r="H13" s="146"/>
      <c r="I13" s="147" t="s">
        <v>37</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37</v>
      </c>
      <c r="V13" s="146">
        <v>0</v>
      </c>
      <c r="W13" s="139" t="s">
        <v>2</v>
      </c>
      <c r="X13" s="151" t="str">
        <f t="shared" si="6"/>
        <v/>
      </c>
      <c r="Z13" s="151" t="str">
        <f t="shared" si="7"/>
        <v/>
      </c>
      <c r="AB13" s="159"/>
    </row>
    <row r="14" spans="2:28" x14ac:dyDescent="0.4">
      <c r="B14" s="144">
        <v>9</v>
      </c>
      <c r="C14" s="145" t="s">
        <v>46</v>
      </c>
      <c r="D14" s="160" t="str">
        <f t="shared" si="2"/>
        <v>i</v>
      </c>
      <c r="E14" s="144" t="s">
        <v>16</v>
      </c>
      <c r="F14" s="146"/>
      <c r="G14" s="144" t="s">
        <v>17</v>
      </c>
      <c r="H14" s="146"/>
      <c r="I14" s="147" t="s">
        <v>37</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37</v>
      </c>
      <c r="V14" s="146">
        <v>0</v>
      </c>
      <c r="W14" s="139" t="s">
        <v>2</v>
      </c>
      <c r="X14" s="151" t="str">
        <f t="shared" si="6"/>
        <v/>
      </c>
      <c r="Z14" s="151" t="str">
        <f t="shared" si="7"/>
        <v/>
      </c>
      <c r="AB14" s="159"/>
    </row>
    <row r="15" spans="2:28" x14ac:dyDescent="0.4">
      <c r="B15" s="144">
        <v>10</v>
      </c>
      <c r="C15" s="145" t="s">
        <v>47</v>
      </c>
      <c r="D15" s="160" t="str">
        <f t="shared" si="2"/>
        <v>j</v>
      </c>
      <c r="E15" s="144" t="s">
        <v>16</v>
      </c>
      <c r="F15" s="146"/>
      <c r="G15" s="144" t="s">
        <v>17</v>
      </c>
      <c r="H15" s="146"/>
      <c r="I15" s="147" t="s">
        <v>37</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37</v>
      </c>
      <c r="V15" s="146">
        <v>0</v>
      </c>
      <c r="W15" s="139" t="s">
        <v>2</v>
      </c>
      <c r="X15" s="151" t="str">
        <f t="shared" si="6"/>
        <v/>
      </c>
      <c r="Z15" s="151" t="str">
        <f t="shared" si="7"/>
        <v/>
      </c>
      <c r="AB15" s="159"/>
    </row>
    <row r="16" spans="2:28" x14ac:dyDescent="0.4">
      <c r="B16" s="144">
        <v>11</v>
      </c>
      <c r="C16" s="145" t="s">
        <v>48</v>
      </c>
      <c r="D16" s="160" t="str">
        <f t="shared" si="2"/>
        <v>k</v>
      </c>
      <c r="E16" s="144" t="s">
        <v>16</v>
      </c>
      <c r="F16" s="146"/>
      <c r="G16" s="144" t="s">
        <v>17</v>
      </c>
      <c r="H16" s="146"/>
      <c r="I16" s="147" t="s">
        <v>37</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37</v>
      </c>
      <c r="V16" s="146">
        <v>0</v>
      </c>
      <c r="W16" s="139" t="s">
        <v>2</v>
      </c>
      <c r="X16" s="151" t="str">
        <f t="shared" si="6"/>
        <v/>
      </c>
      <c r="Z16" s="151" t="str">
        <f t="shared" si="7"/>
        <v/>
      </c>
      <c r="AB16" s="159"/>
    </row>
    <row r="17" spans="2:28" x14ac:dyDescent="0.4">
      <c r="B17" s="144">
        <v>12</v>
      </c>
      <c r="C17" s="145" t="s">
        <v>49</v>
      </c>
      <c r="D17" s="160" t="str">
        <f t="shared" si="2"/>
        <v>l</v>
      </c>
      <c r="E17" s="144" t="s">
        <v>16</v>
      </c>
      <c r="F17" s="146"/>
      <c r="G17" s="144" t="s">
        <v>17</v>
      </c>
      <c r="H17" s="146"/>
      <c r="I17" s="147" t="s">
        <v>37</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37</v>
      </c>
      <c r="V17" s="146">
        <v>0</v>
      </c>
      <c r="W17" s="139" t="s">
        <v>2</v>
      </c>
      <c r="X17" s="151" t="str">
        <f t="shared" si="6"/>
        <v/>
      </c>
      <c r="Z17" s="151" t="str">
        <f t="shared" si="7"/>
        <v/>
      </c>
      <c r="AB17" s="159"/>
    </row>
    <row r="18" spans="2:28" x14ac:dyDescent="0.4">
      <c r="B18" s="144">
        <v>13</v>
      </c>
      <c r="C18" s="145" t="s">
        <v>50</v>
      </c>
      <c r="D18" s="160" t="str">
        <f t="shared" si="2"/>
        <v>m</v>
      </c>
      <c r="E18" s="144" t="s">
        <v>16</v>
      </c>
      <c r="F18" s="146"/>
      <c r="G18" s="144" t="s">
        <v>17</v>
      </c>
      <c r="H18" s="146"/>
      <c r="I18" s="147" t="s">
        <v>37</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37</v>
      </c>
      <c r="V18" s="146">
        <v>0</v>
      </c>
      <c r="W18" s="139" t="s">
        <v>2</v>
      </c>
      <c r="X18" s="151" t="str">
        <f t="shared" si="6"/>
        <v/>
      </c>
      <c r="Z18" s="151" t="str">
        <f t="shared" si="7"/>
        <v/>
      </c>
      <c r="AB18" s="159"/>
    </row>
    <row r="19" spans="2:28" x14ac:dyDescent="0.4">
      <c r="B19" s="144">
        <v>14</v>
      </c>
      <c r="C19" s="145" t="s">
        <v>51</v>
      </c>
      <c r="D19" s="160" t="str">
        <f t="shared" si="2"/>
        <v>n</v>
      </c>
      <c r="E19" s="144" t="s">
        <v>16</v>
      </c>
      <c r="F19" s="146"/>
      <c r="G19" s="144" t="s">
        <v>17</v>
      </c>
      <c r="H19" s="146"/>
      <c r="I19" s="147" t="s">
        <v>37</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37</v>
      </c>
      <c r="V19" s="146">
        <v>0</v>
      </c>
      <c r="W19" s="139" t="s">
        <v>2</v>
      </c>
      <c r="X19" s="151" t="str">
        <f t="shared" si="6"/>
        <v/>
      </c>
      <c r="Z19" s="151" t="str">
        <f t="shared" si="7"/>
        <v/>
      </c>
      <c r="AB19" s="159"/>
    </row>
    <row r="20" spans="2:28" x14ac:dyDescent="0.4">
      <c r="B20" s="144">
        <v>15</v>
      </c>
      <c r="C20" s="145" t="s">
        <v>52</v>
      </c>
      <c r="D20" s="160" t="str">
        <f t="shared" si="2"/>
        <v>o</v>
      </c>
      <c r="E20" s="144" t="s">
        <v>16</v>
      </c>
      <c r="F20" s="146"/>
      <c r="G20" s="144" t="s">
        <v>17</v>
      </c>
      <c r="H20" s="146"/>
      <c r="I20" s="147" t="s">
        <v>37</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37</v>
      </c>
      <c r="V20" s="146">
        <v>0</v>
      </c>
      <c r="W20" s="139" t="s">
        <v>2</v>
      </c>
      <c r="X20" s="151" t="str">
        <f t="shared" si="6"/>
        <v/>
      </c>
      <c r="Z20" s="151" t="str">
        <f t="shared" si="7"/>
        <v/>
      </c>
      <c r="AB20" s="159"/>
    </row>
    <row r="21" spans="2:28" x14ac:dyDescent="0.4">
      <c r="B21" s="144">
        <v>16</v>
      </c>
      <c r="C21" s="145" t="s">
        <v>53</v>
      </c>
      <c r="D21" s="160" t="str">
        <f t="shared" si="2"/>
        <v>p</v>
      </c>
      <c r="E21" s="144" t="s">
        <v>16</v>
      </c>
      <c r="F21" s="146"/>
      <c r="G21" s="144" t="s">
        <v>17</v>
      </c>
      <c r="H21" s="146"/>
      <c r="I21" s="147" t="s">
        <v>37</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37</v>
      </c>
      <c r="V21" s="146">
        <v>0</v>
      </c>
      <c r="W21" s="139" t="s">
        <v>2</v>
      </c>
      <c r="X21" s="151" t="str">
        <f t="shared" si="6"/>
        <v/>
      </c>
      <c r="Z21" s="151" t="str">
        <f t="shared" si="7"/>
        <v/>
      </c>
      <c r="AB21" s="159"/>
    </row>
    <row r="22" spans="2:28" x14ac:dyDescent="0.4">
      <c r="B22" s="144">
        <v>17</v>
      </c>
      <c r="C22" s="145" t="s">
        <v>54</v>
      </c>
      <c r="D22" s="160" t="str">
        <f t="shared" si="2"/>
        <v>q</v>
      </c>
      <c r="E22" s="144" t="s">
        <v>16</v>
      </c>
      <c r="F22" s="146"/>
      <c r="G22" s="144" t="s">
        <v>17</v>
      </c>
      <c r="H22" s="146"/>
      <c r="I22" s="147" t="s">
        <v>37</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37</v>
      </c>
      <c r="V22" s="146">
        <v>0</v>
      </c>
      <c r="W22" s="139" t="s">
        <v>2</v>
      </c>
      <c r="X22" s="151" t="str">
        <f t="shared" si="6"/>
        <v/>
      </c>
      <c r="Z22" s="151" t="str">
        <f t="shared" si="7"/>
        <v/>
      </c>
      <c r="AB22" s="159"/>
    </row>
    <row r="23" spans="2:28" x14ac:dyDescent="0.4">
      <c r="B23" s="144">
        <v>18</v>
      </c>
      <c r="C23" s="145" t="s">
        <v>55</v>
      </c>
      <c r="D23" s="160" t="str">
        <f t="shared" si="2"/>
        <v>r</v>
      </c>
      <c r="E23" s="144" t="s">
        <v>16</v>
      </c>
      <c r="F23" s="153"/>
      <c r="G23" s="144" t="s">
        <v>17</v>
      </c>
      <c r="H23" s="153"/>
      <c r="I23" s="147" t="s">
        <v>37</v>
      </c>
      <c r="J23" s="153"/>
      <c r="K23" s="148" t="s">
        <v>2</v>
      </c>
      <c r="L23" s="145">
        <v>1</v>
      </c>
      <c r="N23" s="154"/>
      <c r="O23" s="144" t="s">
        <v>17</v>
      </c>
      <c r="P23" s="154"/>
      <c r="Q23" s="148"/>
      <c r="R23" s="154"/>
      <c r="S23" s="144" t="s">
        <v>17</v>
      </c>
      <c r="T23" s="154"/>
      <c r="U23" s="147" t="s">
        <v>37</v>
      </c>
      <c r="V23" s="153"/>
      <c r="W23" s="148" t="s">
        <v>2</v>
      </c>
      <c r="X23" s="155">
        <v>1</v>
      </c>
      <c r="Y23" s="148"/>
      <c r="Z23" s="155" t="s">
        <v>36</v>
      </c>
      <c r="AB23" s="159"/>
    </row>
    <row r="24" spans="2:28" x14ac:dyDescent="0.4">
      <c r="B24" s="144">
        <v>19</v>
      </c>
      <c r="C24" s="145" t="s">
        <v>56</v>
      </c>
      <c r="D24" s="160" t="str">
        <f t="shared" si="2"/>
        <v>s</v>
      </c>
      <c r="E24" s="144" t="s">
        <v>16</v>
      </c>
      <c r="F24" s="153"/>
      <c r="G24" s="144" t="s">
        <v>17</v>
      </c>
      <c r="H24" s="153"/>
      <c r="I24" s="147" t="s">
        <v>37</v>
      </c>
      <c r="J24" s="153"/>
      <c r="K24" s="148" t="s">
        <v>2</v>
      </c>
      <c r="L24" s="145">
        <v>2</v>
      </c>
      <c r="N24" s="154"/>
      <c r="O24" s="144" t="s">
        <v>17</v>
      </c>
      <c r="P24" s="154"/>
      <c r="Q24" s="148"/>
      <c r="R24" s="154"/>
      <c r="S24" s="144" t="s">
        <v>17</v>
      </c>
      <c r="T24" s="154"/>
      <c r="U24" s="147" t="s">
        <v>37</v>
      </c>
      <c r="V24" s="153"/>
      <c r="W24" s="148" t="s">
        <v>2</v>
      </c>
      <c r="X24" s="155">
        <v>2</v>
      </c>
      <c r="Y24" s="148"/>
      <c r="Z24" s="155" t="s">
        <v>36</v>
      </c>
      <c r="AB24" s="159"/>
    </row>
    <row r="25" spans="2:28" x14ac:dyDescent="0.4">
      <c r="B25" s="144">
        <v>20</v>
      </c>
      <c r="C25" s="145" t="s">
        <v>57</v>
      </c>
      <c r="D25" s="160" t="str">
        <f t="shared" si="2"/>
        <v>t</v>
      </c>
      <c r="E25" s="144" t="s">
        <v>16</v>
      </c>
      <c r="F25" s="153"/>
      <c r="G25" s="144" t="s">
        <v>17</v>
      </c>
      <c r="H25" s="153"/>
      <c r="I25" s="147" t="s">
        <v>37</v>
      </c>
      <c r="J25" s="153"/>
      <c r="K25" s="148" t="s">
        <v>2</v>
      </c>
      <c r="L25" s="145">
        <v>3</v>
      </c>
      <c r="N25" s="154"/>
      <c r="O25" s="144" t="s">
        <v>17</v>
      </c>
      <c r="P25" s="154"/>
      <c r="Q25" s="148"/>
      <c r="R25" s="154"/>
      <c r="S25" s="144" t="s">
        <v>17</v>
      </c>
      <c r="T25" s="154"/>
      <c r="U25" s="147" t="s">
        <v>37</v>
      </c>
      <c r="V25" s="153"/>
      <c r="W25" s="148" t="s">
        <v>2</v>
      </c>
      <c r="X25" s="155">
        <v>3</v>
      </c>
      <c r="Y25" s="148"/>
      <c r="Z25" s="155" t="s">
        <v>36</v>
      </c>
      <c r="AB25" s="159"/>
    </row>
    <row r="26" spans="2:28" x14ac:dyDescent="0.4">
      <c r="B26" s="144">
        <v>21</v>
      </c>
      <c r="C26" s="145" t="s">
        <v>58</v>
      </c>
      <c r="D26" s="160" t="str">
        <f t="shared" si="2"/>
        <v>u</v>
      </c>
      <c r="E26" s="144" t="s">
        <v>16</v>
      </c>
      <c r="F26" s="153"/>
      <c r="G26" s="144" t="s">
        <v>17</v>
      </c>
      <c r="H26" s="153"/>
      <c r="I26" s="147" t="s">
        <v>37</v>
      </c>
      <c r="J26" s="153"/>
      <c r="K26" s="148" t="s">
        <v>2</v>
      </c>
      <c r="L26" s="145">
        <v>4</v>
      </c>
      <c r="N26" s="154"/>
      <c r="O26" s="144" t="s">
        <v>17</v>
      </c>
      <c r="P26" s="154"/>
      <c r="Q26" s="148"/>
      <c r="R26" s="154"/>
      <c r="S26" s="144" t="s">
        <v>17</v>
      </c>
      <c r="T26" s="154"/>
      <c r="U26" s="147" t="s">
        <v>37</v>
      </c>
      <c r="V26" s="153"/>
      <c r="W26" s="148" t="s">
        <v>2</v>
      </c>
      <c r="X26" s="155">
        <v>4</v>
      </c>
      <c r="Y26" s="148"/>
      <c r="Z26" s="155" t="s">
        <v>36</v>
      </c>
      <c r="AB26" s="159"/>
    </row>
    <row r="27" spans="2:28" x14ac:dyDescent="0.4">
      <c r="B27" s="144">
        <v>22</v>
      </c>
      <c r="C27" s="145" t="s">
        <v>59</v>
      </c>
      <c r="D27" s="160" t="str">
        <f t="shared" si="2"/>
        <v>v</v>
      </c>
      <c r="E27" s="144" t="s">
        <v>16</v>
      </c>
      <c r="F27" s="153"/>
      <c r="G27" s="144" t="s">
        <v>17</v>
      </c>
      <c r="H27" s="153"/>
      <c r="I27" s="147" t="s">
        <v>37</v>
      </c>
      <c r="J27" s="153"/>
      <c r="K27" s="148" t="s">
        <v>2</v>
      </c>
      <c r="L27" s="145">
        <v>5</v>
      </c>
      <c r="N27" s="154"/>
      <c r="O27" s="144" t="s">
        <v>17</v>
      </c>
      <c r="P27" s="154"/>
      <c r="Q27" s="148"/>
      <c r="R27" s="154"/>
      <c r="S27" s="144" t="s">
        <v>17</v>
      </c>
      <c r="T27" s="154"/>
      <c r="U27" s="147" t="s">
        <v>37</v>
      </c>
      <c r="V27" s="153"/>
      <c r="W27" s="148" t="s">
        <v>2</v>
      </c>
      <c r="X27" s="155">
        <v>5</v>
      </c>
      <c r="Y27" s="148"/>
      <c r="Z27" s="155" t="s">
        <v>36</v>
      </c>
      <c r="AB27" s="159"/>
    </row>
    <row r="28" spans="2:28" x14ac:dyDescent="0.4">
      <c r="B28" s="144">
        <v>23</v>
      </c>
      <c r="C28" s="145" t="s">
        <v>60</v>
      </c>
      <c r="D28" s="160" t="str">
        <f t="shared" si="2"/>
        <v>w</v>
      </c>
      <c r="E28" s="144" t="s">
        <v>16</v>
      </c>
      <c r="F28" s="153"/>
      <c r="G28" s="144" t="s">
        <v>17</v>
      </c>
      <c r="H28" s="153"/>
      <c r="I28" s="147" t="s">
        <v>37</v>
      </c>
      <c r="J28" s="153"/>
      <c r="K28" s="148" t="s">
        <v>2</v>
      </c>
      <c r="L28" s="145">
        <v>6</v>
      </c>
      <c r="N28" s="154"/>
      <c r="O28" s="144" t="s">
        <v>17</v>
      </c>
      <c r="P28" s="154"/>
      <c r="Q28" s="148"/>
      <c r="R28" s="154"/>
      <c r="S28" s="144" t="s">
        <v>17</v>
      </c>
      <c r="T28" s="154"/>
      <c r="U28" s="147" t="s">
        <v>37</v>
      </c>
      <c r="V28" s="153"/>
      <c r="W28" s="148" t="s">
        <v>2</v>
      </c>
      <c r="X28" s="155">
        <v>6</v>
      </c>
      <c r="Y28" s="148"/>
      <c r="Z28" s="155" t="s">
        <v>36</v>
      </c>
      <c r="AB28" s="159"/>
    </row>
    <row r="29" spans="2:28" x14ac:dyDescent="0.4">
      <c r="B29" s="144">
        <v>24</v>
      </c>
      <c r="C29" s="145" t="s">
        <v>61</v>
      </c>
      <c r="D29" s="160" t="str">
        <f t="shared" si="2"/>
        <v>x</v>
      </c>
      <c r="E29" s="144" t="s">
        <v>16</v>
      </c>
      <c r="F29" s="153"/>
      <c r="G29" s="144" t="s">
        <v>17</v>
      </c>
      <c r="H29" s="153"/>
      <c r="I29" s="147" t="s">
        <v>37</v>
      </c>
      <c r="J29" s="153"/>
      <c r="K29" s="148" t="s">
        <v>2</v>
      </c>
      <c r="L29" s="145">
        <v>7</v>
      </c>
      <c r="N29" s="154"/>
      <c r="O29" s="144" t="s">
        <v>17</v>
      </c>
      <c r="P29" s="154"/>
      <c r="Q29" s="148"/>
      <c r="R29" s="154"/>
      <c r="S29" s="144" t="s">
        <v>17</v>
      </c>
      <c r="T29" s="154"/>
      <c r="U29" s="147" t="s">
        <v>37</v>
      </c>
      <c r="V29" s="153"/>
      <c r="W29" s="148" t="s">
        <v>2</v>
      </c>
      <c r="X29" s="155">
        <v>7</v>
      </c>
      <c r="Y29" s="148"/>
      <c r="Z29" s="155" t="s">
        <v>36</v>
      </c>
      <c r="AB29" s="159"/>
    </row>
    <row r="30" spans="2:28" x14ac:dyDescent="0.4">
      <c r="B30" s="144">
        <v>25</v>
      </c>
      <c r="C30" s="145" t="s">
        <v>62</v>
      </c>
      <c r="D30" s="160" t="str">
        <f t="shared" si="2"/>
        <v>y</v>
      </c>
      <c r="E30" s="144" t="s">
        <v>16</v>
      </c>
      <c r="F30" s="153"/>
      <c r="G30" s="144" t="s">
        <v>17</v>
      </c>
      <c r="H30" s="153"/>
      <c r="I30" s="147" t="s">
        <v>37</v>
      </c>
      <c r="J30" s="153"/>
      <c r="K30" s="148" t="s">
        <v>2</v>
      </c>
      <c r="L30" s="145">
        <v>8</v>
      </c>
      <c r="N30" s="154"/>
      <c r="O30" s="144" t="s">
        <v>17</v>
      </c>
      <c r="P30" s="154"/>
      <c r="Q30" s="148"/>
      <c r="R30" s="154"/>
      <c r="S30" s="144" t="s">
        <v>17</v>
      </c>
      <c r="T30" s="154"/>
      <c r="U30" s="147" t="s">
        <v>37</v>
      </c>
      <c r="V30" s="153"/>
      <c r="W30" s="148" t="s">
        <v>2</v>
      </c>
      <c r="X30" s="155">
        <v>8</v>
      </c>
      <c r="Y30" s="148"/>
      <c r="Z30" s="155" t="s">
        <v>36</v>
      </c>
      <c r="AB30" s="159"/>
    </row>
    <row r="31" spans="2:28" x14ac:dyDescent="0.4">
      <c r="B31" s="144">
        <v>26</v>
      </c>
      <c r="C31" s="145" t="s">
        <v>63</v>
      </c>
      <c r="D31" s="160" t="str">
        <f t="shared" si="2"/>
        <v>z</v>
      </c>
      <c r="E31" s="144" t="s">
        <v>16</v>
      </c>
      <c r="F31" s="153"/>
      <c r="G31" s="144" t="s">
        <v>17</v>
      </c>
      <c r="H31" s="153"/>
      <c r="I31" s="147" t="s">
        <v>37</v>
      </c>
      <c r="J31" s="153"/>
      <c r="K31" s="148" t="s">
        <v>2</v>
      </c>
      <c r="L31" s="145">
        <v>1</v>
      </c>
      <c r="N31" s="154"/>
      <c r="O31" s="144" t="s">
        <v>17</v>
      </c>
      <c r="P31" s="154"/>
      <c r="Q31" s="148"/>
      <c r="R31" s="154"/>
      <c r="S31" s="144" t="s">
        <v>17</v>
      </c>
      <c r="T31" s="154"/>
      <c r="U31" s="147" t="s">
        <v>37</v>
      </c>
      <c r="V31" s="153"/>
      <c r="W31" s="148" t="s">
        <v>2</v>
      </c>
      <c r="X31" s="155" t="s">
        <v>36</v>
      </c>
      <c r="Y31" s="148"/>
      <c r="Z31" s="155">
        <v>1</v>
      </c>
      <c r="AB31" s="159"/>
    </row>
    <row r="32" spans="2:28" x14ac:dyDescent="0.4">
      <c r="B32" s="144">
        <v>27</v>
      </c>
      <c r="C32" s="145" t="s">
        <v>61</v>
      </c>
      <c r="D32" s="160" t="str">
        <f t="shared" si="2"/>
        <v>x</v>
      </c>
      <c r="E32" s="144" t="s">
        <v>16</v>
      </c>
      <c r="F32" s="153"/>
      <c r="G32" s="144" t="s">
        <v>17</v>
      </c>
      <c r="H32" s="153"/>
      <c r="I32" s="147" t="s">
        <v>37</v>
      </c>
      <c r="J32" s="153"/>
      <c r="K32" s="148" t="s">
        <v>2</v>
      </c>
      <c r="L32" s="145">
        <v>2</v>
      </c>
      <c r="N32" s="154"/>
      <c r="O32" s="144" t="s">
        <v>17</v>
      </c>
      <c r="P32" s="154"/>
      <c r="Q32" s="148"/>
      <c r="R32" s="154"/>
      <c r="S32" s="144" t="s">
        <v>17</v>
      </c>
      <c r="T32" s="154"/>
      <c r="U32" s="147" t="s">
        <v>37</v>
      </c>
      <c r="V32" s="153"/>
      <c r="W32" s="148" t="s">
        <v>2</v>
      </c>
      <c r="X32" s="155" t="s">
        <v>36</v>
      </c>
      <c r="Y32" s="148"/>
      <c r="Z32" s="155">
        <v>2</v>
      </c>
      <c r="AB32" s="159"/>
    </row>
    <row r="33" spans="2:28" x14ac:dyDescent="0.4">
      <c r="B33" s="144">
        <v>28</v>
      </c>
      <c r="C33" s="145" t="s">
        <v>66</v>
      </c>
      <c r="D33" s="160" t="str">
        <f t="shared" si="2"/>
        <v>aa</v>
      </c>
      <c r="E33" s="144" t="s">
        <v>16</v>
      </c>
      <c r="F33" s="153"/>
      <c r="G33" s="144" t="s">
        <v>17</v>
      </c>
      <c r="H33" s="153"/>
      <c r="I33" s="147" t="s">
        <v>37</v>
      </c>
      <c r="J33" s="153"/>
      <c r="K33" s="148" t="s">
        <v>2</v>
      </c>
      <c r="L33" s="145">
        <v>3</v>
      </c>
      <c r="N33" s="154"/>
      <c r="O33" s="144" t="s">
        <v>17</v>
      </c>
      <c r="P33" s="154"/>
      <c r="Q33" s="148"/>
      <c r="R33" s="154"/>
      <c r="S33" s="144" t="s">
        <v>17</v>
      </c>
      <c r="T33" s="154"/>
      <c r="U33" s="147" t="s">
        <v>37</v>
      </c>
      <c r="V33" s="153"/>
      <c r="W33" s="148" t="s">
        <v>2</v>
      </c>
      <c r="X33" s="155" t="s">
        <v>36</v>
      </c>
      <c r="Y33" s="148"/>
      <c r="Z33" s="155">
        <v>3</v>
      </c>
      <c r="AB33" s="159"/>
    </row>
    <row r="34" spans="2:28" x14ac:dyDescent="0.4">
      <c r="B34" s="144">
        <v>29</v>
      </c>
      <c r="C34" s="145" t="s">
        <v>67</v>
      </c>
      <c r="D34" s="160" t="str">
        <f t="shared" si="2"/>
        <v>ab</v>
      </c>
      <c r="E34" s="144" t="s">
        <v>16</v>
      </c>
      <c r="F34" s="153"/>
      <c r="G34" s="144" t="s">
        <v>17</v>
      </c>
      <c r="H34" s="153"/>
      <c r="I34" s="147" t="s">
        <v>37</v>
      </c>
      <c r="J34" s="153"/>
      <c r="K34" s="148" t="s">
        <v>2</v>
      </c>
      <c r="L34" s="145">
        <v>4</v>
      </c>
      <c r="N34" s="154"/>
      <c r="O34" s="144" t="s">
        <v>17</v>
      </c>
      <c r="P34" s="154"/>
      <c r="Q34" s="148"/>
      <c r="R34" s="154"/>
      <c r="S34" s="144" t="s">
        <v>17</v>
      </c>
      <c r="T34" s="154"/>
      <c r="U34" s="147" t="s">
        <v>37</v>
      </c>
      <c r="V34" s="153"/>
      <c r="W34" s="148" t="s">
        <v>2</v>
      </c>
      <c r="X34" s="155" t="s">
        <v>36</v>
      </c>
      <c r="Y34" s="148"/>
      <c r="Z34" s="155">
        <v>4</v>
      </c>
      <c r="AB34" s="159"/>
    </row>
    <row r="35" spans="2:28" x14ac:dyDescent="0.4">
      <c r="B35" s="144">
        <v>30</v>
      </c>
      <c r="C35" s="145" t="s">
        <v>68</v>
      </c>
      <c r="D35" s="160" t="str">
        <f t="shared" si="2"/>
        <v>ac</v>
      </c>
      <c r="E35" s="144" t="s">
        <v>16</v>
      </c>
      <c r="F35" s="153"/>
      <c r="G35" s="144" t="s">
        <v>17</v>
      </c>
      <c r="H35" s="153"/>
      <c r="I35" s="147" t="s">
        <v>37</v>
      </c>
      <c r="J35" s="153"/>
      <c r="K35" s="148" t="s">
        <v>2</v>
      </c>
      <c r="L35" s="145">
        <v>5</v>
      </c>
      <c r="N35" s="154"/>
      <c r="O35" s="144" t="s">
        <v>17</v>
      </c>
      <c r="P35" s="154"/>
      <c r="Q35" s="148"/>
      <c r="R35" s="154"/>
      <c r="S35" s="144" t="s">
        <v>17</v>
      </c>
      <c r="T35" s="154"/>
      <c r="U35" s="147" t="s">
        <v>37</v>
      </c>
      <c r="V35" s="153"/>
      <c r="W35" s="148" t="s">
        <v>2</v>
      </c>
      <c r="X35" s="155" t="s">
        <v>36</v>
      </c>
      <c r="Y35" s="148"/>
      <c r="Z35" s="155">
        <v>5</v>
      </c>
      <c r="AB35" s="159"/>
    </row>
    <row r="36" spans="2:28" x14ac:dyDescent="0.4">
      <c r="B36" s="144">
        <v>31</v>
      </c>
      <c r="C36" s="145" t="s">
        <v>69</v>
      </c>
      <c r="D36" s="160" t="str">
        <f t="shared" si="2"/>
        <v>ad</v>
      </c>
      <c r="E36" s="144" t="s">
        <v>16</v>
      </c>
      <c r="F36" s="153"/>
      <c r="G36" s="144" t="s">
        <v>17</v>
      </c>
      <c r="H36" s="153"/>
      <c r="I36" s="147" t="s">
        <v>37</v>
      </c>
      <c r="J36" s="153"/>
      <c r="K36" s="148" t="s">
        <v>2</v>
      </c>
      <c r="L36" s="145">
        <v>6</v>
      </c>
      <c r="N36" s="154"/>
      <c r="O36" s="144" t="s">
        <v>17</v>
      </c>
      <c r="P36" s="154"/>
      <c r="Q36" s="148"/>
      <c r="R36" s="154"/>
      <c r="S36" s="144" t="s">
        <v>17</v>
      </c>
      <c r="T36" s="154"/>
      <c r="U36" s="147" t="s">
        <v>37</v>
      </c>
      <c r="V36" s="153"/>
      <c r="W36" s="148" t="s">
        <v>2</v>
      </c>
      <c r="X36" s="155" t="s">
        <v>36</v>
      </c>
      <c r="Y36" s="148"/>
      <c r="Z36" s="155">
        <v>6</v>
      </c>
      <c r="AB36" s="159"/>
    </row>
    <row r="37" spans="2:28" x14ac:dyDescent="0.4">
      <c r="B37" s="144">
        <v>32</v>
      </c>
      <c r="C37" s="145" t="s">
        <v>70</v>
      </c>
      <c r="D37" s="160" t="str">
        <f t="shared" si="2"/>
        <v>ae</v>
      </c>
      <c r="E37" s="144" t="s">
        <v>16</v>
      </c>
      <c r="F37" s="153"/>
      <c r="G37" s="144" t="s">
        <v>17</v>
      </c>
      <c r="H37" s="153"/>
      <c r="I37" s="147" t="s">
        <v>37</v>
      </c>
      <c r="J37" s="153"/>
      <c r="K37" s="148" t="s">
        <v>2</v>
      </c>
      <c r="L37" s="145">
        <v>7</v>
      </c>
      <c r="N37" s="154"/>
      <c r="O37" s="144" t="s">
        <v>17</v>
      </c>
      <c r="P37" s="154"/>
      <c r="Q37" s="148"/>
      <c r="R37" s="154"/>
      <c r="S37" s="144" t="s">
        <v>17</v>
      </c>
      <c r="T37" s="154"/>
      <c r="U37" s="147" t="s">
        <v>37</v>
      </c>
      <c r="V37" s="153"/>
      <c r="W37" s="148" t="s">
        <v>2</v>
      </c>
      <c r="X37" s="155" t="s">
        <v>36</v>
      </c>
      <c r="Y37" s="148"/>
      <c r="Z37" s="155">
        <v>7</v>
      </c>
      <c r="AB37" s="159"/>
    </row>
    <row r="38" spans="2:28" x14ac:dyDescent="0.4">
      <c r="B38" s="144">
        <v>33</v>
      </c>
      <c r="C38" s="145" t="s">
        <v>71</v>
      </c>
      <c r="D38" s="160" t="str">
        <f t="shared" si="2"/>
        <v>af</v>
      </c>
      <c r="E38" s="144" t="s">
        <v>16</v>
      </c>
      <c r="F38" s="153"/>
      <c r="G38" s="144" t="s">
        <v>17</v>
      </c>
      <c r="H38" s="153"/>
      <c r="I38" s="147" t="s">
        <v>37</v>
      </c>
      <c r="J38" s="153"/>
      <c r="K38" s="148" t="s">
        <v>2</v>
      </c>
      <c r="L38" s="145">
        <v>8</v>
      </c>
      <c r="N38" s="154"/>
      <c r="O38" s="144" t="s">
        <v>17</v>
      </c>
      <c r="P38" s="154"/>
      <c r="Q38" s="148"/>
      <c r="R38" s="154"/>
      <c r="S38" s="144" t="s">
        <v>17</v>
      </c>
      <c r="T38" s="154"/>
      <c r="U38" s="147" t="s">
        <v>37</v>
      </c>
      <c r="V38" s="153"/>
      <c r="W38" s="148" t="s">
        <v>2</v>
      </c>
      <c r="X38" s="155" t="s">
        <v>36</v>
      </c>
      <c r="Y38" s="148"/>
      <c r="Z38" s="155">
        <v>8</v>
      </c>
      <c r="AB38" s="159"/>
    </row>
    <row r="39" spans="2:28" x14ac:dyDescent="0.4">
      <c r="B39" s="144">
        <v>34</v>
      </c>
      <c r="C39" s="161" t="s">
        <v>106</v>
      </c>
      <c r="D39" s="160"/>
      <c r="E39" s="144" t="s">
        <v>16</v>
      </c>
      <c r="F39" s="146"/>
      <c r="G39" s="144" t="s">
        <v>17</v>
      </c>
      <c r="H39" s="146"/>
      <c r="I39" s="147" t="s">
        <v>37</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37</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36</v>
      </c>
      <c r="D40" s="160"/>
      <c r="E40" s="144" t="s">
        <v>16</v>
      </c>
      <c r="F40" s="146"/>
      <c r="G40" s="144" t="s">
        <v>17</v>
      </c>
      <c r="H40" s="146"/>
      <c r="I40" s="147" t="s">
        <v>37</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37</v>
      </c>
      <c r="V40" s="146">
        <v>0</v>
      </c>
      <c r="W40" s="139" t="s">
        <v>2</v>
      </c>
      <c r="X40" s="151" t="str">
        <f t="shared" si="13"/>
        <v/>
      </c>
      <c r="Z40" s="151" t="str">
        <f t="shared" si="14"/>
        <v/>
      </c>
      <c r="AB40" s="159"/>
    </row>
    <row r="41" spans="2:28" x14ac:dyDescent="0.4">
      <c r="B41" s="144"/>
      <c r="C41" s="156" t="s">
        <v>36</v>
      </c>
      <c r="D41" s="160" t="str">
        <f>C39</f>
        <v>ag</v>
      </c>
      <c r="E41" s="144" t="s">
        <v>16</v>
      </c>
      <c r="F41" s="146" t="s">
        <v>36</v>
      </c>
      <c r="G41" s="144" t="s">
        <v>17</v>
      </c>
      <c r="H41" s="146" t="s">
        <v>36</v>
      </c>
      <c r="I41" s="147" t="s">
        <v>37</v>
      </c>
      <c r="J41" s="146" t="s">
        <v>36</v>
      </c>
      <c r="K41" s="148" t="s">
        <v>2</v>
      </c>
      <c r="L41" s="151" t="str">
        <f>IF(OR(L39="",L40=""),"",L39+L40)</f>
        <v/>
      </c>
      <c r="N41" s="149" t="s">
        <v>36</v>
      </c>
      <c r="O41" s="138" t="s">
        <v>17</v>
      </c>
      <c r="P41" s="149" t="s">
        <v>36</v>
      </c>
      <c r="R41" s="152" t="str">
        <f t="shared" si="11"/>
        <v/>
      </c>
      <c r="S41" s="138" t="s">
        <v>17</v>
      </c>
      <c r="T41" s="152" t="str">
        <f t="shared" si="12"/>
        <v>-</v>
      </c>
      <c r="U41" s="150" t="s">
        <v>37</v>
      </c>
      <c r="V41" s="146" t="s">
        <v>175</v>
      </c>
      <c r="W41" s="139" t="s">
        <v>2</v>
      </c>
      <c r="X41" s="151" t="str">
        <f>IF(OR(X39="",X40=""),"",X39+X40)</f>
        <v/>
      </c>
      <c r="Z41" s="151" t="str">
        <f>IF(X41="",L41,IF(OR(L41-X41=0,L41-X41&lt;0),"-",L41-X41))</f>
        <v/>
      </c>
      <c r="AB41" s="159" t="s">
        <v>176</v>
      </c>
    </row>
    <row r="42" spans="2:28" x14ac:dyDescent="0.4">
      <c r="B42" s="144"/>
      <c r="C42" s="161" t="s">
        <v>168</v>
      </c>
      <c r="D42" s="160"/>
      <c r="E42" s="144" t="s">
        <v>16</v>
      </c>
      <c r="F42" s="146"/>
      <c r="G42" s="144" t="s">
        <v>17</v>
      </c>
      <c r="H42" s="146"/>
      <c r="I42" s="147" t="s">
        <v>37</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37</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36</v>
      </c>
      <c r="D43" s="160"/>
      <c r="E43" s="144" t="s">
        <v>16</v>
      </c>
      <c r="F43" s="146"/>
      <c r="G43" s="144" t="s">
        <v>17</v>
      </c>
      <c r="H43" s="146"/>
      <c r="I43" s="147" t="s">
        <v>37</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37</v>
      </c>
      <c r="V43" s="146">
        <v>0</v>
      </c>
      <c r="W43" s="139" t="s">
        <v>2</v>
      </c>
      <c r="X43" s="151" t="str">
        <f t="shared" si="16"/>
        <v/>
      </c>
      <c r="Z43" s="151" t="str">
        <f t="shared" si="17"/>
        <v/>
      </c>
      <c r="AB43" s="159"/>
    </row>
    <row r="44" spans="2:28" x14ac:dyDescent="0.4">
      <c r="B44" s="144"/>
      <c r="C44" s="156" t="s">
        <v>36</v>
      </c>
      <c r="D44" s="160" t="str">
        <f>C42</f>
        <v>ah</v>
      </c>
      <c r="E44" s="144" t="s">
        <v>16</v>
      </c>
      <c r="F44" s="146" t="s">
        <v>36</v>
      </c>
      <c r="G44" s="144" t="s">
        <v>17</v>
      </c>
      <c r="H44" s="146" t="s">
        <v>36</v>
      </c>
      <c r="I44" s="147" t="s">
        <v>37</v>
      </c>
      <c r="J44" s="146" t="s">
        <v>36</v>
      </c>
      <c r="K44" s="148" t="s">
        <v>2</v>
      </c>
      <c r="L44" s="151" t="str">
        <f>IF(OR(L42="",L43=""),"",L42+L43)</f>
        <v/>
      </c>
      <c r="N44" s="149" t="s">
        <v>36</v>
      </c>
      <c r="O44" s="138" t="s">
        <v>17</v>
      </c>
      <c r="P44" s="149" t="s">
        <v>36</v>
      </c>
      <c r="R44" s="152" t="str">
        <f t="shared" si="11"/>
        <v/>
      </c>
      <c r="S44" s="138" t="s">
        <v>17</v>
      </c>
      <c r="T44" s="152" t="str">
        <f t="shared" si="12"/>
        <v>-</v>
      </c>
      <c r="U44" s="150" t="s">
        <v>37</v>
      </c>
      <c r="V44" s="146" t="s">
        <v>175</v>
      </c>
      <c r="W44" s="139" t="s">
        <v>2</v>
      </c>
      <c r="X44" s="151" t="str">
        <f>IF(OR(X42="",X43=""),"",X42+X43)</f>
        <v/>
      </c>
      <c r="Z44" s="151" t="str">
        <f>IF(X44="",L44,IF(OR(L44-X44=0,L44-X44&lt;0),"-",L44-X44))</f>
        <v/>
      </c>
      <c r="AB44" s="159" t="s">
        <v>177</v>
      </c>
    </row>
    <row r="45" spans="2:28" x14ac:dyDescent="0.4">
      <c r="B45" s="144"/>
      <c r="C45" s="161" t="s">
        <v>169</v>
      </c>
      <c r="D45" s="160"/>
      <c r="E45" s="144" t="s">
        <v>16</v>
      </c>
      <c r="F45" s="146"/>
      <c r="G45" s="144" t="s">
        <v>17</v>
      </c>
      <c r="H45" s="146"/>
      <c r="I45" s="147" t="s">
        <v>37</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37</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36</v>
      </c>
      <c r="D46" s="160"/>
      <c r="E46" s="144" t="s">
        <v>16</v>
      </c>
      <c r="F46" s="146"/>
      <c r="G46" s="144" t="s">
        <v>17</v>
      </c>
      <c r="H46" s="146"/>
      <c r="I46" s="147" t="s">
        <v>37</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37</v>
      </c>
      <c r="V46" s="146">
        <v>0</v>
      </c>
      <c r="W46" s="139" t="s">
        <v>2</v>
      </c>
      <c r="X46" s="151" t="str">
        <f t="shared" si="19"/>
        <v/>
      </c>
      <c r="Z46" s="151" t="str">
        <f t="shared" si="20"/>
        <v/>
      </c>
      <c r="AB46" s="159"/>
    </row>
    <row r="47" spans="2:28" x14ac:dyDescent="0.4">
      <c r="B47" s="144"/>
      <c r="C47" s="156" t="s">
        <v>36</v>
      </c>
      <c r="D47" s="160" t="str">
        <f>C45</f>
        <v>ai</v>
      </c>
      <c r="E47" s="144" t="s">
        <v>16</v>
      </c>
      <c r="F47" s="146" t="s">
        <v>36</v>
      </c>
      <c r="G47" s="144" t="s">
        <v>17</v>
      </c>
      <c r="H47" s="146" t="s">
        <v>36</v>
      </c>
      <c r="I47" s="147" t="s">
        <v>37</v>
      </c>
      <c r="J47" s="146" t="s">
        <v>36</v>
      </c>
      <c r="K47" s="148" t="s">
        <v>2</v>
      </c>
      <c r="L47" s="151" t="str">
        <f>IF(OR(L45="",L46=""),"",L45+L46)</f>
        <v/>
      </c>
      <c r="N47" s="149" t="s">
        <v>36</v>
      </c>
      <c r="O47" s="138" t="s">
        <v>17</v>
      </c>
      <c r="P47" s="149" t="s">
        <v>36</v>
      </c>
      <c r="R47" s="152" t="str">
        <f t="shared" si="11"/>
        <v/>
      </c>
      <c r="S47" s="138" t="s">
        <v>17</v>
      </c>
      <c r="T47" s="152" t="str">
        <f t="shared" si="12"/>
        <v>-</v>
      </c>
      <c r="U47" s="150" t="s">
        <v>37</v>
      </c>
      <c r="V47" s="146" t="s">
        <v>175</v>
      </c>
      <c r="W47" s="139" t="s">
        <v>2</v>
      </c>
      <c r="X47" s="151" t="str">
        <f>IF(OR(X45="",X46=""),"",X45+X46)</f>
        <v/>
      </c>
      <c r="Z47" s="151" t="str">
        <f>IF(X47="",L47,IF(OR(L47-X47=0,L47-X47&lt;0),"-",L47-X47))</f>
        <v/>
      </c>
      <c r="AB47" s="159" t="s">
        <v>177</v>
      </c>
    </row>
    <row r="49" spans="3:4" x14ac:dyDescent="0.4">
      <c r="C49" s="140" t="s">
        <v>180</v>
      </c>
      <c r="D49" s="140"/>
    </row>
    <row r="50" spans="3:4" x14ac:dyDescent="0.4">
      <c r="C50" s="140" t="s">
        <v>181</v>
      </c>
      <c r="D50" s="140"/>
    </row>
    <row r="51" spans="3:4" x14ac:dyDescent="0.4">
      <c r="C51" s="140" t="s">
        <v>178</v>
      </c>
      <c r="D51" s="140"/>
    </row>
    <row r="52" spans="3:4" x14ac:dyDescent="0.4">
      <c r="C52" s="140" t="s">
        <v>179</v>
      </c>
      <c r="D52" s="140"/>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235" t="s">
        <v>254</v>
      </c>
      <c r="D1" s="5"/>
      <c r="E1" s="5"/>
      <c r="F1" s="5"/>
      <c r="G1" s="5"/>
      <c r="H1" s="5"/>
      <c r="K1" s="7" t="s">
        <v>0</v>
      </c>
      <c r="N1" s="5"/>
      <c r="O1" s="5"/>
      <c r="P1" s="5"/>
      <c r="Q1" s="5"/>
      <c r="R1" s="5"/>
      <c r="S1" s="5"/>
      <c r="T1" s="5"/>
      <c r="U1" s="5"/>
      <c r="AQ1" s="9" t="s">
        <v>30</v>
      </c>
      <c r="AR1" s="282" t="s">
        <v>196</v>
      </c>
      <c r="AS1" s="283"/>
      <c r="AT1" s="283"/>
      <c r="AU1" s="283"/>
      <c r="AV1" s="283"/>
      <c r="AW1" s="283"/>
      <c r="AX1" s="283"/>
      <c r="AY1" s="283"/>
      <c r="AZ1" s="283"/>
      <c r="BA1" s="283"/>
      <c r="BB1" s="283"/>
      <c r="BC1" s="283"/>
      <c r="BD1" s="283"/>
      <c r="BE1" s="283"/>
      <c r="BF1" s="283"/>
      <c r="BG1" s="283"/>
      <c r="BH1" s="9" t="s">
        <v>2</v>
      </c>
    </row>
    <row r="2" spans="2:65" s="8" customFormat="1" ht="20.25" customHeight="1" x14ac:dyDescent="0.4">
      <c r="H2" s="7"/>
      <c r="K2" s="7"/>
      <c r="L2" s="7"/>
      <c r="N2" s="9"/>
      <c r="O2" s="9"/>
      <c r="P2" s="9"/>
      <c r="Q2" s="9"/>
      <c r="R2" s="9"/>
      <c r="S2" s="9"/>
      <c r="T2" s="9"/>
      <c r="U2" s="9"/>
      <c r="Z2" s="112" t="s">
        <v>27</v>
      </c>
      <c r="AA2" s="284">
        <v>6</v>
      </c>
      <c r="AB2" s="284"/>
      <c r="AC2" s="112" t="s">
        <v>28</v>
      </c>
      <c r="AD2" s="285">
        <f>IF(AA2=0,"",YEAR(DATE(2018+AA2,1,1)))</f>
        <v>2024</v>
      </c>
      <c r="AE2" s="285"/>
      <c r="AF2" s="113" t="s">
        <v>29</v>
      </c>
      <c r="AG2" s="113" t="s">
        <v>1</v>
      </c>
      <c r="AH2" s="284">
        <v>4</v>
      </c>
      <c r="AI2" s="284"/>
      <c r="AJ2" s="113" t="s">
        <v>24</v>
      </c>
      <c r="AQ2" s="9" t="s">
        <v>31</v>
      </c>
      <c r="AR2" s="284" t="s">
        <v>32</v>
      </c>
      <c r="AS2" s="284"/>
      <c r="AT2" s="284"/>
      <c r="AU2" s="284"/>
      <c r="AV2" s="284"/>
      <c r="AW2" s="284"/>
      <c r="AX2" s="284"/>
      <c r="AY2" s="284"/>
      <c r="AZ2" s="284"/>
      <c r="BA2" s="284"/>
      <c r="BB2" s="284"/>
      <c r="BC2" s="284"/>
      <c r="BD2" s="284"/>
      <c r="BE2" s="284"/>
      <c r="BF2" s="284"/>
      <c r="BG2" s="28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6" t="s">
        <v>184</v>
      </c>
      <c r="BD3" s="287"/>
      <c r="BE3" s="287"/>
      <c r="BF3" s="288"/>
      <c r="BG3" s="9"/>
    </row>
    <row r="4" spans="2:65" s="8" customFormat="1" ht="20.25" customHeight="1" x14ac:dyDescent="0.4">
      <c r="H4" s="7"/>
      <c r="K4" s="7"/>
      <c r="M4" s="9"/>
      <c r="N4" s="9"/>
      <c r="O4" s="9"/>
      <c r="P4" s="9"/>
      <c r="Q4" s="9"/>
      <c r="R4" s="9"/>
      <c r="S4" s="9"/>
      <c r="AA4" s="35"/>
      <c r="AB4" s="35"/>
      <c r="AC4" s="36"/>
      <c r="AD4" s="37"/>
      <c r="AE4" s="36"/>
      <c r="BB4" s="38" t="s">
        <v>153</v>
      </c>
      <c r="BC4" s="286" t="s">
        <v>154</v>
      </c>
      <c r="BD4" s="287"/>
      <c r="BE4" s="287"/>
      <c r="BF4" s="2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260">
        <v>40</v>
      </c>
      <c r="AZ6" s="261"/>
      <c r="BA6" s="2" t="s">
        <v>22</v>
      </c>
      <c r="BB6" s="6"/>
      <c r="BC6" s="260">
        <v>160</v>
      </c>
      <c r="BD6" s="261"/>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2">
        <f>DAY(EOMONTH(DATE(AD2,AH2,1),0))</f>
        <v>30</v>
      </c>
      <c r="BD8" s="263"/>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260">
        <v>9</v>
      </c>
      <c r="BD10" s="261"/>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0"/>
      <c r="V12" s="340"/>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98</v>
      </c>
      <c r="AT13" s="70"/>
      <c r="AU13" s="70"/>
      <c r="AV13" s="70"/>
      <c r="AW13" s="70"/>
      <c r="AX13" s="70"/>
      <c r="AY13" s="70"/>
      <c r="AZ13" s="70"/>
      <c r="BA13" s="70"/>
      <c r="BB13" s="289">
        <v>0.29166666666666669</v>
      </c>
      <c r="BC13" s="290"/>
      <c r="BD13" s="291"/>
      <c r="BE13" s="76" t="s">
        <v>17</v>
      </c>
      <c r="BF13" s="289">
        <v>0.83333333333333337</v>
      </c>
      <c r="BG13" s="290"/>
      <c r="BH13" s="29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99</v>
      </c>
      <c r="AT14" s="70"/>
      <c r="AU14" s="70"/>
      <c r="AV14" s="70"/>
      <c r="AW14" s="70"/>
      <c r="AX14" s="70"/>
      <c r="AY14" s="70"/>
      <c r="AZ14" s="70"/>
      <c r="BA14" s="70"/>
      <c r="BB14" s="289">
        <v>0.83333333333333337</v>
      </c>
      <c r="BC14" s="290"/>
      <c r="BD14" s="291"/>
      <c r="BE14" s="76" t="s">
        <v>17</v>
      </c>
      <c r="BF14" s="289">
        <v>0.29166666666666669</v>
      </c>
      <c r="BG14" s="290"/>
      <c r="BH14" s="29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1" t="s">
        <v>20</v>
      </c>
      <c r="C16" s="292" t="s">
        <v>222</v>
      </c>
      <c r="D16" s="293"/>
      <c r="E16" s="304"/>
      <c r="F16" s="114"/>
      <c r="G16" s="33"/>
      <c r="H16" s="307" t="s">
        <v>223</v>
      </c>
      <c r="I16" s="310" t="s">
        <v>224</v>
      </c>
      <c r="J16" s="293"/>
      <c r="K16" s="293"/>
      <c r="L16" s="304"/>
      <c r="M16" s="310" t="s">
        <v>225</v>
      </c>
      <c r="N16" s="293"/>
      <c r="O16" s="304"/>
      <c r="P16" s="310" t="s">
        <v>100</v>
      </c>
      <c r="Q16" s="293"/>
      <c r="R16" s="293"/>
      <c r="S16" s="293"/>
      <c r="T16" s="294"/>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185</v>
      </c>
      <c r="AS16" s="116"/>
      <c r="AT16" s="116"/>
      <c r="AU16" s="116"/>
      <c r="AV16" s="116"/>
      <c r="AW16" s="116"/>
      <c r="AX16" s="116"/>
      <c r="AY16" s="119"/>
      <c r="AZ16" s="313" t="str">
        <f>IF(BC3="計画","(11)1～4週目の勤務時間数合計","(11)1か月の勤務時間数　合計")</f>
        <v>(11)1か月の勤務時間数　合計</v>
      </c>
      <c r="BA16" s="314"/>
      <c r="BB16" s="319" t="s">
        <v>227</v>
      </c>
      <c r="BC16" s="320"/>
      <c r="BD16" s="292" t="s">
        <v>228</v>
      </c>
      <c r="BE16" s="293"/>
      <c r="BF16" s="293"/>
      <c r="BG16" s="293"/>
      <c r="BH16" s="294"/>
    </row>
    <row r="17" spans="2:60" ht="20.25" customHeight="1" x14ac:dyDescent="0.4">
      <c r="B17" s="302"/>
      <c r="C17" s="295"/>
      <c r="D17" s="296"/>
      <c r="E17" s="305"/>
      <c r="F17" s="120"/>
      <c r="G17" s="32"/>
      <c r="H17" s="308"/>
      <c r="I17" s="311"/>
      <c r="J17" s="296"/>
      <c r="K17" s="296"/>
      <c r="L17" s="305"/>
      <c r="M17" s="311"/>
      <c r="N17" s="296"/>
      <c r="O17" s="305"/>
      <c r="P17" s="311"/>
      <c r="Q17" s="296"/>
      <c r="R17" s="296"/>
      <c r="S17" s="296"/>
      <c r="T17" s="297"/>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15"/>
      <c r="BA17" s="316"/>
      <c r="BB17" s="321"/>
      <c r="BC17" s="322"/>
      <c r="BD17" s="295"/>
      <c r="BE17" s="296"/>
      <c r="BF17" s="296"/>
      <c r="BG17" s="296"/>
      <c r="BH17" s="297"/>
    </row>
    <row r="18" spans="2:60" ht="20.25" customHeight="1" x14ac:dyDescent="0.4">
      <c r="B18" s="302"/>
      <c r="C18" s="295"/>
      <c r="D18" s="296"/>
      <c r="E18" s="305"/>
      <c r="F18" s="120"/>
      <c r="G18" s="32"/>
      <c r="H18" s="308"/>
      <c r="I18" s="311"/>
      <c r="J18" s="296"/>
      <c r="K18" s="296"/>
      <c r="L18" s="305"/>
      <c r="M18" s="311"/>
      <c r="N18" s="296"/>
      <c r="O18" s="305"/>
      <c r="P18" s="311"/>
      <c r="Q18" s="296"/>
      <c r="R18" s="296"/>
      <c r="S18" s="296"/>
      <c r="T18" s="297"/>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5"/>
      <c r="BA18" s="316"/>
      <c r="BB18" s="321"/>
      <c r="BC18" s="322"/>
      <c r="BD18" s="295"/>
      <c r="BE18" s="296"/>
      <c r="BF18" s="296"/>
      <c r="BG18" s="296"/>
      <c r="BH18" s="297"/>
    </row>
    <row r="19" spans="2:60" ht="20.25" hidden="1" customHeight="1" x14ac:dyDescent="0.4">
      <c r="B19" s="302"/>
      <c r="C19" s="295"/>
      <c r="D19" s="296"/>
      <c r="E19" s="305"/>
      <c r="F19" s="120"/>
      <c r="G19" s="32"/>
      <c r="H19" s="308"/>
      <c r="I19" s="311"/>
      <c r="J19" s="296"/>
      <c r="K19" s="296"/>
      <c r="L19" s="305"/>
      <c r="M19" s="311"/>
      <c r="N19" s="296"/>
      <c r="O19" s="305"/>
      <c r="P19" s="311"/>
      <c r="Q19" s="296"/>
      <c r="R19" s="296"/>
      <c r="S19" s="296"/>
      <c r="T19" s="297"/>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5"/>
      <c r="BA19" s="316"/>
      <c r="BB19" s="321"/>
      <c r="BC19" s="322"/>
      <c r="BD19" s="295"/>
      <c r="BE19" s="296"/>
      <c r="BF19" s="296"/>
      <c r="BG19" s="296"/>
      <c r="BH19" s="297"/>
    </row>
    <row r="20" spans="2:60" ht="20.25" customHeight="1" thickBot="1" x14ac:dyDescent="0.45">
      <c r="B20" s="303"/>
      <c r="C20" s="298"/>
      <c r="D20" s="299"/>
      <c r="E20" s="306"/>
      <c r="F20" s="121"/>
      <c r="G20" s="34"/>
      <c r="H20" s="309"/>
      <c r="I20" s="312"/>
      <c r="J20" s="299"/>
      <c r="K20" s="299"/>
      <c r="L20" s="306"/>
      <c r="M20" s="312"/>
      <c r="N20" s="299"/>
      <c r="O20" s="306"/>
      <c r="P20" s="312"/>
      <c r="Q20" s="299"/>
      <c r="R20" s="299"/>
      <c r="S20" s="299"/>
      <c r="T20" s="300"/>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7"/>
      <c r="BA20" s="318"/>
      <c r="BB20" s="323"/>
      <c r="BC20" s="324"/>
      <c r="BD20" s="298"/>
      <c r="BE20" s="299"/>
      <c r="BF20" s="299"/>
      <c r="BG20" s="299"/>
      <c r="BH20" s="300"/>
    </row>
    <row r="21" spans="2:60" ht="20.25" customHeight="1" x14ac:dyDescent="0.4">
      <c r="B21" s="122"/>
      <c r="C21" s="328" t="s">
        <v>76</v>
      </c>
      <c r="D21" s="329"/>
      <c r="E21" s="330"/>
      <c r="F21" s="227"/>
      <c r="G21" s="227"/>
      <c r="H21" s="341" t="s">
        <v>108</v>
      </c>
      <c r="I21" s="377" t="s">
        <v>78</v>
      </c>
      <c r="J21" s="378"/>
      <c r="K21" s="378"/>
      <c r="L21" s="379"/>
      <c r="M21" s="344" t="s">
        <v>107</v>
      </c>
      <c r="N21" s="345"/>
      <c r="O21" s="346"/>
      <c r="P21" s="51" t="s">
        <v>18</v>
      </c>
      <c r="Q21" s="22"/>
      <c r="R21" s="22"/>
      <c r="S21" s="20"/>
      <c r="T21" s="52"/>
      <c r="U21" s="197" t="s">
        <v>40</v>
      </c>
      <c r="V21" s="197" t="s">
        <v>187</v>
      </c>
      <c r="W21" s="197" t="s">
        <v>187</v>
      </c>
      <c r="X21" s="197"/>
      <c r="Y21" s="197" t="s">
        <v>40</v>
      </c>
      <c r="Z21" s="197" t="s">
        <v>40</v>
      </c>
      <c r="AA21" s="198"/>
      <c r="AB21" s="199" t="s">
        <v>40</v>
      </c>
      <c r="AC21" s="197"/>
      <c r="AD21" s="197" t="s">
        <v>187</v>
      </c>
      <c r="AE21" s="197" t="s">
        <v>40</v>
      </c>
      <c r="AF21" s="197" t="s">
        <v>40</v>
      </c>
      <c r="AG21" s="197"/>
      <c r="AH21" s="198" t="s">
        <v>40</v>
      </c>
      <c r="AI21" s="199"/>
      <c r="AJ21" s="197" t="s">
        <v>40</v>
      </c>
      <c r="AK21" s="197" t="s">
        <v>40</v>
      </c>
      <c r="AL21" s="197" t="s">
        <v>40</v>
      </c>
      <c r="AM21" s="197" t="s">
        <v>40</v>
      </c>
      <c r="AN21" s="197" t="s">
        <v>40</v>
      </c>
      <c r="AO21" s="198"/>
      <c r="AP21" s="199"/>
      <c r="AQ21" s="197" t="s">
        <v>40</v>
      </c>
      <c r="AR21" s="197" t="s">
        <v>40</v>
      </c>
      <c r="AS21" s="197" t="s">
        <v>40</v>
      </c>
      <c r="AT21" s="197" t="s">
        <v>40</v>
      </c>
      <c r="AU21" s="197" t="s">
        <v>157</v>
      </c>
      <c r="AV21" s="198"/>
      <c r="AW21" s="199"/>
      <c r="AX21" s="197"/>
      <c r="AY21" s="197"/>
      <c r="AZ21" s="276"/>
      <c r="BA21" s="277"/>
      <c r="BB21" s="278"/>
      <c r="BC21" s="277"/>
      <c r="BD21" s="279"/>
      <c r="BE21" s="280"/>
      <c r="BF21" s="280"/>
      <c r="BG21" s="280"/>
      <c r="BH21" s="281"/>
    </row>
    <row r="22" spans="2:60" ht="20.25" customHeight="1" x14ac:dyDescent="0.4">
      <c r="B22" s="123">
        <v>1</v>
      </c>
      <c r="C22" s="331"/>
      <c r="D22" s="332"/>
      <c r="E22" s="333"/>
      <c r="F22" s="224" t="str">
        <f>C21</f>
        <v>管理者</v>
      </c>
      <c r="G22" s="224"/>
      <c r="H22" s="342"/>
      <c r="I22" s="254"/>
      <c r="J22" s="255"/>
      <c r="K22" s="255"/>
      <c r="L22" s="256"/>
      <c r="M22" s="267"/>
      <c r="N22" s="268"/>
      <c r="O22" s="269"/>
      <c r="P22" s="23" t="s">
        <v>72</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5">
        <f>IF($BC$3="４週",SUM(U22:AV22),IF($BC$3="暦月",SUM(U22:AY22),""))</f>
        <v>160</v>
      </c>
      <c r="BA22" s="246"/>
      <c r="BB22" s="247">
        <f>IF($BC$3="４週",AZ22/4,IF($BC$3="暦月",(AZ22/($BC$8/7)),""))</f>
        <v>40</v>
      </c>
      <c r="BC22" s="246"/>
      <c r="BD22" s="239"/>
      <c r="BE22" s="240"/>
      <c r="BF22" s="240"/>
      <c r="BG22" s="240"/>
      <c r="BH22" s="241"/>
    </row>
    <row r="23" spans="2:60" ht="20.25" customHeight="1" x14ac:dyDescent="0.4">
      <c r="B23" s="124"/>
      <c r="C23" s="334"/>
      <c r="D23" s="335"/>
      <c r="E23" s="336"/>
      <c r="F23" s="225"/>
      <c r="G23" s="225" t="str">
        <f>C21</f>
        <v>管理者</v>
      </c>
      <c r="H23" s="343"/>
      <c r="I23" s="257"/>
      <c r="J23" s="258"/>
      <c r="K23" s="258"/>
      <c r="L23" s="259"/>
      <c r="M23" s="270"/>
      <c r="N23" s="271"/>
      <c r="O23" s="272"/>
      <c r="P23" s="25" t="s">
        <v>73</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
      <c r="B24" s="125"/>
      <c r="C24" s="337" t="s">
        <v>77</v>
      </c>
      <c r="D24" s="338"/>
      <c r="E24" s="339"/>
      <c r="F24" s="223"/>
      <c r="G24" s="223"/>
      <c r="H24" s="347" t="s">
        <v>108</v>
      </c>
      <c r="I24" s="251" t="s">
        <v>77</v>
      </c>
      <c r="J24" s="252"/>
      <c r="K24" s="252"/>
      <c r="L24" s="253"/>
      <c r="M24" s="264" t="s">
        <v>125</v>
      </c>
      <c r="N24" s="265"/>
      <c r="O24" s="266"/>
      <c r="P24" s="21" t="s">
        <v>18</v>
      </c>
      <c r="Q24" s="27"/>
      <c r="R24" s="27"/>
      <c r="S24" s="15"/>
      <c r="T24" s="55"/>
      <c r="U24" s="206" t="s">
        <v>41</v>
      </c>
      <c r="V24" s="207" t="s">
        <v>41</v>
      </c>
      <c r="W24" s="207" t="s">
        <v>41</v>
      </c>
      <c r="X24" s="207" t="s">
        <v>41</v>
      </c>
      <c r="Y24" s="207"/>
      <c r="Z24" s="207" t="s">
        <v>41</v>
      </c>
      <c r="AA24" s="208" t="s">
        <v>41</v>
      </c>
      <c r="AB24" s="206"/>
      <c r="AC24" s="207" t="s">
        <v>41</v>
      </c>
      <c r="AD24" s="207" t="s">
        <v>41</v>
      </c>
      <c r="AE24" s="207" t="s">
        <v>41</v>
      </c>
      <c r="AF24" s="207"/>
      <c r="AG24" s="207"/>
      <c r="AH24" s="208" t="s">
        <v>41</v>
      </c>
      <c r="AI24" s="206" t="s">
        <v>41</v>
      </c>
      <c r="AJ24" s="207" t="s">
        <v>41</v>
      </c>
      <c r="AK24" s="207"/>
      <c r="AL24" s="207" t="s">
        <v>41</v>
      </c>
      <c r="AM24" s="207" t="s">
        <v>41</v>
      </c>
      <c r="AN24" s="207" t="s">
        <v>41</v>
      </c>
      <c r="AO24" s="208" t="s">
        <v>41</v>
      </c>
      <c r="AP24" s="206" t="s">
        <v>41</v>
      </c>
      <c r="AQ24" s="207"/>
      <c r="AR24" s="207" t="s">
        <v>41</v>
      </c>
      <c r="AS24" s="207"/>
      <c r="AT24" s="207" t="s">
        <v>41</v>
      </c>
      <c r="AU24" s="207"/>
      <c r="AV24" s="208" t="s">
        <v>41</v>
      </c>
      <c r="AW24" s="206"/>
      <c r="AX24" s="207"/>
      <c r="AY24" s="207"/>
      <c r="AZ24" s="273"/>
      <c r="BA24" s="274"/>
      <c r="BB24" s="275"/>
      <c r="BC24" s="274"/>
      <c r="BD24" s="236"/>
      <c r="BE24" s="237"/>
      <c r="BF24" s="237"/>
      <c r="BG24" s="237"/>
      <c r="BH24" s="238"/>
    </row>
    <row r="25" spans="2:60" ht="20.25" customHeight="1" x14ac:dyDescent="0.4">
      <c r="B25" s="123">
        <f>B22+1</f>
        <v>2</v>
      </c>
      <c r="C25" s="331"/>
      <c r="D25" s="332"/>
      <c r="E25" s="333"/>
      <c r="F25" s="224" t="str">
        <f>C24</f>
        <v>介護支援専門員</v>
      </c>
      <c r="G25" s="224"/>
      <c r="H25" s="342"/>
      <c r="I25" s="254"/>
      <c r="J25" s="255"/>
      <c r="K25" s="255"/>
      <c r="L25" s="256"/>
      <c r="M25" s="267"/>
      <c r="N25" s="268"/>
      <c r="O25" s="269"/>
      <c r="P25" s="23" t="s">
        <v>72</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5">
        <f>IF($BC$3="４週",SUM(U25:AV25),IF($BC$3="暦月",SUM(U25:AY25),""))</f>
        <v>159.99999999999997</v>
      </c>
      <c r="BA25" s="246"/>
      <c r="BB25" s="247">
        <f>IF($BC$3="４週",AZ25/4,IF($BC$3="暦月",(AZ25/($BC$8/7)),""))</f>
        <v>39.999999999999993</v>
      </c>
      <c r="BC25" s="246"/>
      <c r="BD25" s="239"/>
      <c r="BE25" s="240"/>
      <c r="BF25" s="240"/>
      <c r="BG25" s="240"/>
      <c r="BH25" s="241"/>
    </row>
    <row r="26" spans="2:60" ht="20.25" customHeight="1" x14ac:dyDescent="0.4">
      <c r="B26" s="124"/>
      <c r="C26" s="334"/>
      <c r="D26" s="335"/>
      <c r="E26" s="336"/>
      <c r="F26" s="225"/>
      <c r="G26" s="225" t="str">
        <f>C24</f>
        <v>介護支援専門員</v>
      </c>
      <c r="H26" s="343"/>
      <c r="I26" s="257"/>
      <c r="J26" s="258"/>
      <c r="K26" s="258"/>
      <c r="L26" s="259"/>
      <c r="M26" s="270"/>
      <c r="N26" s="271"/>
      <c r="O26" s="272"/>
      <c r="P26" s="25" t="s">
        <v>73</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
      <c r="B27" s="125"/>
      <c r="C27" s="337" t="s">
        <v>198</v>
      </c>
      <c r="D27" s="338"/>
      <c r="E27" s="339"/>
      <c r="F27" s="224"/>
      <c r="G27" s="224"/>
      <c r="H27" s="348" t="s">
        <v>108</v>
      </c>
      <c r="I27" s="251" t="s">
        <v>79</v>
      </c>
      <c r="J27" s="252"/>
      <c r="K27" s="252"/>
      <c r="L27" s="253"/>
      <c r="M27" s="264" t="s">
        <v>126</v>
      </c>
      <c r="N27" s="265"/>
      <c r="O27" s="266"/>
      <c r="P27" s="21" t="s">
        <v>18</v>
      </c>
      <c r="Q27" s="27"/>
      <c r="R27" s="27"/>
      <c r="S27" s="15"/>
      <c r="T27" s="55"/>
      <c r="U27" s="206" t="s">
        <v>46</v>
      </c>
      <c r="V27" s="207" t="s">
        <v>47</v>
      </c>
      <c r="W27" s="207"/>
      <c r="X27" s="207" t="s">
        <v>38</v>
      </c>
      <c r="Y27" s="207" t="s">
        <v>187</v>
      </c>
      <c r="Z27" s="207"/>
      <c r="AA27" s="208" t="s">
        <v>38</v>
      </c>
      <c r="AB27" s="206" t="s">
        <v>188</v>
      </c>
      <c r="AC27" s="207" t="s">
        <v>47</v>
      </c>
      <c r="AD27" s="207" t="s">
        <v>40</v>
      </c>
      <c r="AE27" s="207"/>
      <c r="AF27" s="207" t="s">
        <v>182</v>
      </c>
      <c r="AG27" s="207" t="s">
        <v>187</v>
      </c>
      <c r="AH27" s="208"/>
      <c r="AI27" s="206" t="s">
        <v>40</v>
      </c>
      <c r="AJ27" s="207" t="s">
        <v>46</v>
      </c>
      <c r="AK27" s="207" t="s">
        <v>189</v>
      </c>
      <c r="AL27" s="207"/>
      <c r="AM27" s="207"/>
      <c r="AN27" s="207" t="s">
        <v>46</v>
      </c>
      <c r="AO27" s="208" t="s">
        <v>47</v>
      </c>
      <c r="AP27" s="206"/>
      <c r="AQ27" s="207" t="s">
        <v>182</v>
      </c>
      <c r="AR27" s="207" t="s">
        <v>40</v>
      </c>
      <c r="AS27" s="207" t="s">
        <v>188</v>
      </c>
      <c r="AT27" s="207" t="s">
        <v>47</v>
      </c>
      <c r="AU27" s="207"/>
      <c r="AV27" s="208" t="s">
        <v>155</v>
      </c>
      <c r="AW27" s="206"/>
      <c r="AX27" s="207"/>
      <c r="AY27" s="207"/>
      <c r="AZ27" s="273"/>
      <c r="BA27" s="274"/>
      <c r="BB27" s="275"/>
      <c r="BC27" s="274"/>
      <c r="BD27" s="236"/>
      <c r="BE27" s="237"/>
      <c r="BF27" s="237"/>
      <c r="BG27" s="237"/>
      <c r="BH27" s="238"/>
    </row>
    <row r="28" spans="2:60" ht="20.25" customHeight="1" x14ac:dyDescent="0.4">
      <c r="B28" s="123">
        <f>B25+1</f>
        <v>3</v>
      </c>
      <c r="C28" s="331"/>
      <c r="D28" s="332"/>
      <c r="E28" s="333"/>
      <c r="F28" s="224" t="str">
        <f>C27</f>
        <v>看護職員</v>
      </c>
      <c r="G28" s="224"/>
      <c r="H28" s="342"/>
      <c r="I28" s="254"/>
      <c r="J28" s="255"/>
      <c r="K28" s="255"/>
      <c r="L28" s="256"/>
      <c r="M28" s="267"/>
      <c r="N28" s="268"/>
      <c r="O28" s="269"/>
      <c r="P28" s="23" t="s">
        <v>72</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5">
        <f>IF($BC$3="４週",SUM(U28:AV28),IF($BC$3="暦月",SUM(U28:AY28),""))</f>
        <v>110</v>
      </c>
      <c r="BA28" s="246"/>
      <c r="BB28" s="247">
        <f>IF($BC$3="４週",AZ28/4,IF($BC$3="暦月",(AZ28/($BC$8/7)),""))</f>
        <v>27.5</v>
      </c>
      <c r="BC28" s="246"/>
      <c r="BD28" s="239"/>
      <c r="BE28" s="240"/>
      <c r="BF28" s="240"/>
      <c r="BG28" s="240"/>
      <c r="BH28" s="241"/>
    </row>
    <row r="29" spans="2:60" ht="20.25" customHeight="1" x14ac:dyDescent="0.4">
      <c r="B29" s="124"/>
      <c r="C29" s="334"/>
      <c r="D29" s="335"/>
      <c r="E29" s="336"/>
      <c r="F29" s="225"/>
      <c r="G29" s="225" t="str">
        <f>C27</f>
        <v>看護職員</v>
      </c>
      <c r="H29" s="343"/>
      <c r="I29" s="257"/>
      <c r="J29" s="258"/>
      <c r="K29" s="258"/>
      <c r="L29" s="259"/>
      <c r="M29" s="270"/>
      <c r="N29" s="271"/>
      <c r="O29" s="272"/>
      <c r="P29" s="25" t="s">
        <v>73</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8">
        <f>IF($BC$3="４週",SUM(U29:AV29),IF($BC$3="暦月",SUM(U29:AY29),""))</f>
        <v>50</v>
      </c>
      <c r="BA29" s="249"/>
      <c r="BB29" s="250">
        <f>IF($BC$3="４週",AZ29/4,IF($BC$3="暦月",(AZ29/($BC$8/7)),""))</f>
        <v>12.5</v>
      </c>
      <c r="BC29" s="249"/>
      <c r="BD29" s="242"/>
      <c r="BE29" s="243"/>
      <c r="BF29" s="243"/>
      <c r="BG29" s="243"/>
      <c r="BH29" s="244"/>
    </row>
    <row r="30" spans="2:60" ht="20.25" customHeight="1" x14ac:dyDescent="0.4">
      <c r="B30" s="125"/>
      <c r="C30" s="337" t="s">
        <v>198</v>
      </c>
      <c r="D30" s="338"/>
      <c r="E30" s="339"/>
      <c r="F30" s="224"/>
      <c r="G30" s="224"/>
      <c r="H30" s="348" t="s">
        <v>108</v>
      </c>
      <c r="I30" s="251" t="s">
        <v>79</v>
      </c>
      <c r="J30" s="252"/>
      <c r="K30" s="252"/>
      <c r="L30" s="253"/>
      <c r="M30" s="264" t="s">
        <v>127</v>
      </c>
      <c r="N30" s="265"/>
      <c r="O30" s="266"/>
      <c r="P30" s="21" t="s">
        <v>18</v>
      </c>
      <c r="Q30" s="27"/>
      <c r="R30" s="27"/>
      <c r="S30" s="15"/>
      <c r="T30" s="55"/>
      <c r="U30" s="206"/>
      <c r="V30" s="207" t="s">
        <v>163</v>
      </c>
      <c r="W30" s="207" t="s">
        <v>164</v>
      </c>
      <c r="X30" s="207" t="s">
        <v>155</v>
      </c>
      <c r="Y30" s="207"/>
      <c r="Z30" s="207" t="s">
        <v>163</v>
      </c>
      <c r="AA30" s="208" t="s">
        <v>164</v>
      </c>
      <c r="AB30" s="206"/>
      <c r="AC30" s="207" t="s">
        <v>155</v>
      </c>
      <c r="AD30" s="207" t="s">
        <v>163</v>
      </c>
      <c r="AE30" s="207" t="s">
        <v>164</v>
      </c>
      <c r="AF30" s="207"/>
      <c r="AG30" s="207" t="s">
        <v>156</v>
      </c>
      <c r="AH30" s="208" t="s">
        <v>155</v>
      </c>
      <c r="AI30" s="206"/>
      <c r="AJ30" s="207" t="s">
        <v>155</v>
      </c>
      <c r="AK30" s="207" t="s">
        <v>157</v>
      </c>
      <c r="AL30" s="207" t="s">
        <v>163</v>
      </c>
      <c r="AM30" s="207" t="s">
        <v>164</v>
      </c>
      <c r="AN30" s="207"/>
      <c r="AO30" s="208" t="s">
        <v>155</v>
      </c>
      <c r="AP30" s="206" t="s">
        <v>156</v>
      </c>
      <c r="AQ30" s="207" t="s">
        <v>157</v>
      </c>
      <c r="AR30" s="207" t="s">
        <v>163</v>
      </c>
      <c r="AS30" s="207" t="s">
        <v>164</v>
      </c>
      <c r="AT30" s="207"/>
      <c r="AU30" s="207"/>
      <c r="AV30" s="208" t="s">
        <v>155</v>
      </c>
      <c r="AW30" s="206"/>
      <c r="AX30" s="207"/>
      <c r="AY30" s="207"/>
      <c r="AZ30" s="273"/>
      <c r="BA30" s="274"/>
      <c r="BB30" s="275"/>
      <c r="BC30" s="274"/>
      <c r="BD30" s="236"/>
      <c r="BE30" s="237"/>
      <c r="BF30" s="237"/>
      <c r="BG30" s="237"/>
      <c r="BH30" s="238"/>
    </row>
    <row r="31" spans="2:60" ht="20.25" customHeight="1" x14ac:dyDescent="0.4">
      <c r="B31" s="123">
        <f>B28+1</f>
        <v>4</v>
      </c>
      <c r="C31" s="331"/>
      <c r="D31" s="332"/>
      <c r="E31" s="333"/>
      <c r="F31" s="224" t="str">
        <f>C30</f>
        <v>看護職員</v>
      </c>
      <c r="G31" s="224"/>
      <c r="H31" s="342"/>
      <c r="I31" s="254"/>
      <c r="J31" s="255"/>
      <c r="K31" s="255"/>
      <c r="L31" s="256"/>
      <c r="M31" s="267"/>
      <c r="N31" s="268"/>
      <c r="O31" s="269"/>
      <c r="P31" s="23" t="s">
        <v>72</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5">
        <f>IF($BC$3="４週",SUM(U31:AV31),IF($BC$3="暦月",SUM(U31:AY31),""))</f>
        <v>110</v>
      </c>
      <c r="BA31" s="246"/>
      <c r="BB31" s="247">
        <f>IF($BC$3="４週",AZ31/4,IF($BC$3="暦月",(AZ31/($BC$8/7)),""))</f>
        <v>27.5</v>
      </c>
      <c r="BC31" s="246"/>
      <c r="BD31" s="239"/>
      <c r="BE31" s="240"/>
      <c r="BF31" s="240"/>
      <c r="BG31" s="240"/>
      <c r="BH31" s="241"/>
    </row>
    <row r="32" spans="2:60" ht="20.25" customHeight="1" x14ac:dyDescent="0.4">
      <c r="B32" s="124"/>
      <c r="C32" s="334"/>
      <c r="D32" s="335"/>
      <c r="E32" s="336"/>
      <c r="F32" s="225"/>
      <c r="G32" s="225" t="str">
        <f>C30</f>
        <v>看護職員</v>
      </c>
      <c r="H32" s="343"/>
      <c r="I32" s="257"/>
      <c r="J32" s="258"/>
      <c r="K32" s="258"/>
      <c r="L32" s="259"/>
      <c r="M32" s="270"/>
      <c r="N32" s="271"/>
      <c r="O32" s="272"/>
      <c r="P32" s="25" t="s">
        <v>73</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8">
        <f>IF($BC$3="４週",SUM(U32:AV32),IF($BC$3="暦月",SUM(U32:AY32),""))</f>
        <v>50</v>
      </c>
      <c r="BA32" s="249"/>
      <c r="BB32" s="250">
        <f>IF($BC$3="４週",AZ32/4,IF($BC$3="暦月",(AZ32/($BC$8/7)),""))</f>
        <v>12.5</v>
      </c>
      <c r="BC32" s="249"/>
      <c r="BD32" s="242"/>
      <c r="BE32" s="243"/>
      <c r="BF32" s="243"/>
      <c r="BG32" s="243"/>
      <c r="BH32" s="244"/>
    </row>
    <row r="33" spans="2:60" ht="20.25" customHeight="1" x14ac:dyDescent="0.4">
      <c r="B33" s="125"/>
      <c r="C33" s="337" t="s">
        <v>198</v>
      </c>
      <c r="D33" s="338"/>
      <c r="E33" s="339"/>
      <c r="F33" s="224"/>
      <c r="G33" s="224"/>
      <c r="H33" s="348" t="s">
        <v>108</v>
      </c>
      <c r="I33" s="251" t="s">
        <v>79</v>
      </c>
      <c r="J33" s="252"/>
      <c r="K33" s="252"/>
      <c r="L33" s="253"/>
      <c r="M33" s="264" t="s">
        <v>128</v>
      </c>
      <c r="N33" s="265"/>
      <c r="O33" s="266"/>
      <c r="P33" s="21" t="s">
        <v>18</v>
      </c>
      <c r="Q33" s="27"/>
      <c r="R33" s="27"/>
      <c r="S33" s="15"/>
      <c r="T33" s="55"/>
      <c r="U33" s="206" t="s">
        <v>156</v>
      </c>
      <c r="V33" s="207" t="s">
        <v>155</v>
      </c>
      <c r="W33" s="207"/>
      <c r="X33" s="207" t="s">
        <v>155</v>
      </c>
      <c r="Y33" s="207" t="s">
        <v>210</v>
      </c>
      <c r="Z33" s="207" t="s">
        <v>210</v>
      </c>
      <c r="AA33" s="208"/>
      <c r="AB33" s="206" t="s">
        <v>210</v>
      </c>
      <c r="AC33" s="207" t="s">
        <v>210</v>
      </c>
      <c r="AD33" s="207" t="s">
        <v>210</v>
      </c>
      <c r="AE33" s="207" t="s">
        <v>210</v>
      </c>
      <c r="AF33" s="207" t="s">
        <v>210</v>
      </c>
      <c r="AG33" s="207"/>
      <c r="AH33" s="208"/>
      <c r="AI33" s="206" t="s">
        <v>210</v>
      </c>
      <c r="AJ33" s="207"/>
      <c r="AK33" s="207" t="s">
        <v>155</v>
      </c>
      <c r="AL33" s="207"/>
      <c r="AM33" s="207" t="s">
        <v>210</v>
      </c>
      <c r="AN33" s="207" t="s">
        <v>210</v>
      </c>
      <c r="AO33" s="208" t="s">
        <v>210</v>
      </c>
      <c r="AP33" s="206" t="s">
        <v>210</v>
      </c>
      <c r="AQ33" s="207"/>
      <c r="AR33" s="207"/>
      <c r="AS33" s="207" t="s">
        <v>210</v>
      </c>
      <c r="AT33" s="207" t="s">
        <v>210</v>
      </c>
      <c r="AU33" s="207" t="s">
        <v>210</v>
      </c>
      <c r="AV33" s="208" t="s">
        <v>210</v>
      </c>
      <c r="AW33" s="206"/>
      <c r="AX33" s="207"/>
      <c r="AY33" s="207"/>
      <c r="AZ33" s="273"/>
      <c r="BA33" s="274"/>
      <c r="BB33" s="275"/>
      <c r="BC33" s="274"/>
      <c r="BD33" s="236"/>
      <c r="BE33" s="237"/>
      <c r="BF33" s="237"/>
      <c r="BG33" s="237"/>
      <c r="BH33" s="238"/>
    </row>
    <row r="34" spans="2:60" ht="20.25" customHeight="1" x14ac:dyDescent="0.4">
      <c r="B34" s="123">
        <f>B31+1</f>
        <v>5</v>
      </c>
      <c r="C34" s="331"/>
      <c r="D34" s="332"/>
      <c r="E34" s="333"/>
      <c r="F34" s="224" t="str">
        <f>C33</f>
        <v>看護職員</v>
      </c>
      <c r="G34" s="224"/>
      <c r="H34" s="342"/>
      <c r="I34" s="254"/>
      <c r="J34" s="255"/>
      <c r="K34" s="255"/>
      <c r="L34" s="256"/>
      <c r="M34" s="267"/>
      <c r="N34" s="268"/>
      <c r="O34" s="269"/>
      <c r="P34" s="23" t="s">
        <v>72</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5">
        <f>IF($BC$3="４週",SUM(U34:AV34),IF($BC$3="暦月",SUM(U34:AY34),""))</f>
        <v>160</v>
      </c>
      <c r="BA34" s="246"/>
      <c r="BB34" s="247">
        <f>IF($BC$3="４週",AZ34/4,IF($BC$3="暦月",(AZ34/($BC$8/7)),""))</f>
        <v>40</v>
      </c>
      <c r="BC34" s="246"/>
      <c r="BD34" s="239"/>
      <c r="BE34" s="240"/>
      <c r="BF34" s="240"/>
      <c r="BG34" s="240"/>
      <c r="BH34" s="241"/>
    </row>
    <row r="35" spans="2:60" ht="20.25" customHeight="1" x14ac:dyDescent="0.4">
      <c r="B35" s="124"/>
      <c r="C35" s="334"/>
      <c r="D35" s="335"/>
      <c r="E35" s="336"/>
      <c r="F35" s="225"/>
      <c r="G35" s="225" t="str">
        <f>C33</f>
        <v>看護職員</v>
      </c>
      <c r="H35" s="343"/>
      <c r="I35" s="257"/>
      <c r="J35" s="258"/>
      <c r="K35" s="258"/>
      <c r="L35" s="259"/>
      <c r="M35" s="270"/>
      <c r="N35" s="271"/>
      <c r="O35" s="272"/>
      <c r="P35" s="25" t="s">
        <v>73</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
      <c r="B36" s="125"/>
      <c r="C36" s="337" t="s">
        <v>198</v>
      </c>
      <c r="D36" s="338"/>
      <c r="E36" s="339"/>
      <c r="F36" s="224"/>
      <c r="G36" s="224"/>
      <c r="H36" s="348" t="s">
        <v>108</v>
      </c>
      <c r="I36" s="251" t="s">
        <v>79</v>
      </c>
      <c r="J36" s="252"/>
      <c r="K36" s="252"/>
      <c r="L36" s="253"/>
      <c r="M36" s="264" t="s">
        <v>129</v>
      </c>
      <c r="N36" s="265"/>
      <c r="O36" s="266"/>
      <c r="P36" s="21" t="s">
        <v>18</v>
      </c>
      <c r="Q36" s="28"/>
      <c r="R36" s="28"/>
      <c r="S36" s="16"/>
      <c r="T36" s="58"/>
      <c r="U36" s="206" t="s">
        <v>211</v>
      </c>
      <c r="V36" s="207"/>
      <c r="W36" s="207" t="s">
        <v>155</v>
      </c>
      <c r="X36" s="207"/>
      <c r="Y36" s="207" t="s">
        <v>163</v>
      </c>
      <c r="Z36" s="207" t="s">
        <v>164</v>
      </c>
      <c r="AA36" s="208" t="s">
        <v>210</v>
      </c>
      <c r="AB36" s="206"/>
      <c r="AC36" s="207" t="s">
        <v>163</v>
      </c>
      <c r="AD36" s="207" t="s">
        <v>164</v>
      </c>
      <c r="AE36" s="207" t="s">
        <v>210</v>
      </c>
      <c r="AF36" s="207"/>
      <c r="AG36" s="207" t="s">
        <v>163</v>
      </c>
      <c r="AH36" s="208" t="s">
        <v>164</v>
      </c>
      <c r="AI36" s="206"/>
      <c r="AJ36" s="207" t="s">
        <v>157</v>
      </c>
      <c r="AK36" s="207" t="s">
        <v>157</v>
      </c>
      <c r="AL36" s="207" t="s">
        <v>210</v>
      </c>
      <c r="AM36" s="207" t="s">
        <v>157</v>
      </c>
      <c r="AN36" s="207"/>
      <c r="AO36" s="208" t="s">
        <v>163</v>
      </c>
      <c r="AP36" s="206" t="s">
        <v>164</v>
      </c>
      <c r="AQ36" s="207" t="s">
        <v>210</v>
      </c>
      <c r="AR36" s="207" t="s">
        <v>157</v>
      </c>
      <c r="AS36" s="207"/>
      <c r="AT36" s="207" t="s">
        <v>157</v>
      </c>
      <c r="AU36" s="207" t="s">
        <v>210</v>
      </c>
      <c r="AV36" s="208"/>
      <c r="AW36" s="206"/>
      <c r="AX36" s="207"/>
      <c r="AY36" s="207"/>
      <c r="AZ36" s="273"/>
      <c r="BA36" s="274"/>
      <c r="BB36" s="275"/>
      <c r="BC36" s="274"/>
      <c r="BD36" s="236"/>
      <c r="BE36" s="237"/>
      <c r="BF36" s="237"/>
      <c r="BG36" s="237"/>
      <c r="BH36" s="238"/>
    </row>
    <row r="37" spans="2:60" ht="20.25" customHeight="1" x14ac:dyDescent="0.4">
      <c r="B37" s="123">
        <f>B34+1</f>
        <v>6</v>
      </c>
      <c r="C37" s="331"/>
      <c r="D37" s="332"/>
      <c r="E37" s="333"/>
      <c r="F37" s="224" t="str">
        <f>C36</f>
        <v>看護職員</v>
      </c>
      <c r="G37" s="224"/>
      <c r="H37" s="342"/>
      <c r="I37" s="254"/>
      <c r="J37" s="255"/>
      <c r="K37" s="255"/>
      <c r="L37" s="256"/>
      <c r="M37" s="267"/>
      <c r="N37" s="268"/>
      <c r="O37" s="269"/>
      <c r="P37" s="23" t="s">
        <v>72</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5">
        <f>IF($BC$3="４週",SUM(U37:AV37),IF($BC$3="暦月",SUM(U37:AY37),""))</f>
        <v>120</v>
      </c>
      <c r="BA37" s="246"/>
      <c r="BB37" s="247">
        <f>IF($BC$3="４週",AZ37/4,IF($BC$3="暦月",(AZ37/($BC$8/7)),""))</f>
        <v>30</v>
      </c>
      <c r="BC37" s="246"/>
      <c r="BD37" s="239"/>
      <c r="BE37" s="240"/>
      <c r="BF37" s="240"/>
      <c r="BG37" s="240"/>
      <c r="BH37" s="241"/>
    </row>
    <row r="38" spans="2:60" ht="20.25" customHeight="1" x14ac:dyDescent="0.4">
      <c r="B38" s="124"/>
      <c r="C38" s="334"/>
      <c r="D38" s="335"/>
      <c r="E38" s="336"/>
      <c r="F38" s="225"/>
      <c r="G38" s="225" t="str">
        <f>C36</f>
        <v>看護職員</v>
      </c>
      <c r="H38" s="343"/>
      <c r="I38" s="257"/>
      <c r="J38" s="258"/>
      <c r="K38" s="258"/>
      <c r="L38" s="259"/>
      <c r="M38" s="270"/>
      <c r="N38" s="271"/>
      <c r="O38" s="272"/>
      <c r="P38" s="25" t="s">
        <v>73</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8">
        <f>IF($BC$3="４週",SUM(U38:AV38),IF($BC$3="暦月",SUM(U38:AY38),""))</f>
        <v>40</v>
      </c>
      <c r="BA38" s="249"/>
      <c r="BB38" s="250">
        <f>IF($BC$3="４週",AZ38/4,IF($BC$3="暦月",(AZ38/($BC$8/7)),""))</f>
        <v>10</v>
      </c>
      <c r="BC38" s="249"/>
      <c r="BD38" s="242"/>
      <c r="BE38" s="243"/>
      <c r="BF38" s="243"/>
      <c r="BG38" s="243"/>
      <c r="BH38" s="244"/>
    </row>
    <row r="39" spans="2:60" ht="20.25" customHeight="1" x14ac:dyDescent="0.4">
      <c r="B39" s="125"/>
      <c r="C39" s="337" t="s">
        <v>198</v>
      </c>
      <c r="D39" s="338"/>
      <c r="E39" s="339"/>
      <c r="F39" s="224"/>
      <c r="G39" s="224"/>
      <c r="H39" s="348" t="s">
        <v>108</v>
      </c>
      <c r="I39" s="251" t="s">
        <v>79</v>
      </c>
      <c r="J39" s="252"/>
      <c r="K39" s="252"/>
      <c r="L39" s="253"/>
      <c r="M39" s="264" t="s">
        <v>130</v>
      </c>
      <c r="N39" s="265"/>
      <c r="O39" s="266"/>
      <c r="P39" s="21" t="s">
        <v>18</v>
      </c>
      <c r="Q39" s="27"/>
      <c r="R39" s="27"/>
      <c r="S39" s="15"/>
      <c r="T39" s="55"/>
      <c r="U39" s="206"/>
      <c r="V39" s="207" t="s">
        <v>155</v>
      </c>
      <c r="W39" s="207" t="s">
        <v>163</v>
      </c>
      <c r="X39" s="207" t="s">
        <v>164</v>
      </c>
      <c r="Y39" s="207" t="s">
        <v>211</v>
      </c>
      <c r="Z39" s="207"/>
      <c r="AA39" s="208" t="s">
        <v>155</v>
      </c>
      <c r="AB39" s="206" t="s">
        <v>156</v>
      </c>
      <c r="AC39" s="207" t="s">
        <v>156</v>
      </c>
      <c r="AD39" s="207"/>
      <c r="AE39" s="207"/>
      <c r="AF39" s="207" t="s">
        <v>163</v>
      </c>
      <c r="AG39" s="207" t="s">
        <v>164</v>
      </c>
      <c r="AH39" s="208" t="s">
        <v>156</v>
      </c>
      <c r="AI39" s="206" t="s">
        <v>155</v>
      </c>
      <c r="AJ39" s="207"/>
      <c r="AK39" s="207" t="s">
        <v>163</v>
      </c>
      <c r="AL39" s="207" t="s">
        <v>164</v>
      </c>
      <c r="AM39" s="207"/>
      <c r="AN39" s="207" t="s">
        <v>155</v>
      </c>
      <c r="AO39" s="208" t="s">
        <v>155</v>
      </c>
      <c r="AP39" s="206" t="s">
        <v>157</v>
      </c>
      <c r="AQ39" s="207"/>
      <c r="AR39" s="207" t="s">
        <v>155</v>
      </c>
      <c r="AS39" s="207" t="s">
        <v>156</v>
      </c>
      <c r="AT39" s="207" t="s">
        <v>163</v>
      </c>
      <c r="AU39" s="207" t="s">
        <v>164</v>
      </c>
      <c r="AV39" s="208"/>
      <c r="AW39" s="206"/>
      <c r="AX39" s="207"/>
      <c r="AY39" s="207"/>
      <c r="AZ39" s="273"/>
      <c r="BA39" s="274"/>
      <c r="BB39" s="275"/>
      <c r="BC39" s="274"/>
      <c r="BD39" s="236"/>
      <c r="BE39" s="237"/>
      <c r="BF39" s="237"/>
      <c r="BG39" s="237"/>
      <c r="BH39" s="238"/>
    </row>
    <row r="40" spans="2:60" ht="20.25" customHeight="1" x14ac:dyDescent="0.4">
      <c r="B40" s="123">
        <f>B37+1</f>
        <v>7</v>
      </c>
      <c r="C40" s="331"/>
      <c r="D40" s="332"/>
      <c r="E40" s="333"/>
      <c r="F40" s="224" t="str">
        <f>C39</f>
        <v>看護職員</v>
      </c>
      <c r="G40" s="224"/>
      <c r="H40" s="342"/>
      <c r="I40" s="254"/>
      <c r="J40" s="255"/>
      <c r="K40" s="255"/>
      <c r="L40" s="256"/>
      <c r="M40" s="267"/>
      <c r="N40" s="268"/>
      <c r="O40" s="269"/>
      <c r="P40" s="23" t="s">
        <v>72</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5">
        <f>IF($BC$3="４週",SUM(U40:AV40),IF($BC$3="暦月",SUM(U40:AY40),""))</f>
        <v>119.99999999999999</v>
      </c>
      <c r="BA40" s="246"/>
      <c r="BB40" s="247">
        <f>IF($BC$3="４週",AZ40/4,IF($BC$3="暦月",(AZ40/($BC$8/7)),""))</f>
        <v>29.999999999999996</v>
      </c>
      <c r="BC40" s="246"/>
      <c r="BD40" s="239"/>
      <c r="BE40" s="240"/>
      <c r="BF40" s="240"/>
      <c r="BG40" s="240"/>
      <c r="BH40" s="241"/>
    </row>
    <row r="41" spans="2:60" ht="20.25" customHeight="1" x14ac:dyDescent="0.4">
      <c r="B41" s="124"/>
      <c r="C41" s="334"/>
      <c r="D41" s="335"/>
      <c r="E41" s="336"/>
      <c r="F41" s="225"/>
      <c r="G41" s="225" t="str">
        <f>C39</f>
        <v>看護職員</v>
      </c>
      <c r="H41" s="343"/>
      <c r="I41" s="257"/>
      <c r="J41" s="258"/>
      <c r="K41" s="258"/>
      <c r="L41" s="259"/>
      <c r="M41" s="270"/>
      <c r="N41" s="271"/>
      <c r="O41" s="272"/>
      <c r="P41" s="25" t="s">
        <v>73</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8">
        <f>IF($BC$3="４週",SUM(U41:AV41),IF($BC$3="暦月",SUM(U41:AY41),""))</f>
        <v>40</v>
      </c>
      <c r="BA41" s="249"/>
      <c r="BB41" s="250">
        <f>IF($BC$3="４週",AZ41/4,IF($BC$3="暦月",(AZ41/($BC$8/7)),""))</f>
        <v>10</v>
      </c>
      <c r="BC41" s="249"/>
      <c r="BD41" s="242"/>
      <c r="BE41" s="243"/>
      <c r="BF41" s="243"/>
      <c r="BG41" s="243"/>
      <c r="BH41" s="244"/>
    </row>
    <row r="42" spans="2:60" ht="20.25" customHeight="1" x14ac:dyDescent="0.4">
      <c r="B42" s="125"/>
      <c r="C42" s="337" t="s">
        <v>198</v>
      </c>
      <c r="D42" s="338"/>
      <c r="E42" s="339"/>
      <c r="F42" s="224"/>
      <c r="G42" s="224"/>
      <c r="H42" s="348" t="s">
        <v>108</v>
      </c>
      <c r="I42" s="251" t="s">
        <v>79</v>
      </c>
      <c r="J42" s="252"/>
      <c r="K42" s="252"/>
      <c r="L42" s="253"/>
      <c r="M42" s="264" t="s">
        <v>131</v>
      </c>
      <c r="N42" s="265"/>
      <c r="O42" s="266"/>
      <c r="P42" s="21" t="s">
        <v>18</v>
      </c>
      <c r="Q42" s="27"/>
      <c r="R42" s="27"/>
      <c r="S42" s="15"/>
      <c r="T42" s="55"/>
      <c r="U42" s="206" t="s">
        <v>155</v>
      </c>
      <c r="V42" s="207"/>
      <c r="W42" s="207" t="s">
        <v>156</v>
      </c>
      <c r="X42" s="207" t="s">
        <v>163</v>
      </c>
      <c r="Y42" s="207" t="s">
        <v>164</v>
      </c>
      <c r="Z42" s="207" t="s">
        <v>211</v>
      </c>
      <c r="AA42" s="208"/>
      <c r="AB42" s="206" t="s">
        <v>155</v>
      </c>
      <c r="AC42" s="207"/>
      <c r="AD42" s="207" t="s">
        <v>157</v>
      </c>
      <c r="AE42" s="207" t="s">
        <v>163</v>
      </c>
      <c r="AF42" s="207" t="s">
        <v>164</v>
      </c>
      <c r="AG42" s="207"/>
      <c r="AH42" s="208" t="s">
        <v>155</v>
      </c>
      <c r="AI42" s="206" t="s">
        <v>163</v>
      </c>
      <c r="AJ42" s="207" t="s">
        <v>164</v>
      </c>
      <c r="AK42" s="207"/>
      <c r="AL42" s="207" t="s">
        <v>155</v>
      </c>
      <c r="AM42" s="207" t="s">
        <v>155</v>
      </c>
      <c r="AN42" s="207" t="s">
        <v>210</v>
      </c>
      <c r="AO42" s="208"/>
      <c r="AP42" s="206" t="s">
        <v>163</v>
      </c>
      <c r="AQ42" s="207" t="s">
        <v>164</v>
      </c>
      <c r="AR42" s="207"/>
      <c r="AS42" s="207" t="s">
        <v>155</v>
      </c>
      <c r="AT42" s="207"/>
      <c r="AU42" s="207" t="s">
        <v>163</v>
      </c>
      <c r="AV42" s="208" t="s">
        <v>164</v>
      </c>
      <c r="AW42" s="206"/>
      <c r="AX42" s="207"/>
      <c r="AY42" s="207"/>
      <c r="AZ42" s="273"/>
      <c r="BA42" s="274"/>
      <c r="BB42" s="275"/>
      <c r="BC42" s="274"/>
      <c r="BD42" s="236"/>
      <c r="BE42" s="237"/>
      <c r="BF42" s="237"/>
      <c r="BG42" s="237"/>
      <c r="BH42" s="238"/>
    </row>
    <row r="43" spans="2:60" ht="20.25" customHeight="1" x14ac:dyDescent="0.4">
      <c r="B43" s="123">
        <f>B40+1</f>
        <v>8</v>
      </c>
      <c r="C43" s="331"/>
      <c r="D43" s="332"/>
      <c r="E43" s="333"/>
      <c r="F43" s="224" t="str">
        <f>C42</f>
        <v>看護職員</v>
      </c>
      <c r="G43" s="224"/>
      <c r="H43" s="342"/>
      <c r="I43" s="254"/>
      <c r="J43" s="255"/>
      <c r="K43" s="255"/>
      <c r="L43" s="256"/>
      <c r="M43" s="267"/>
      <c r="N43" s="268"/>
      <c r="O43" s="269"/>
      <c r="P43" s="23" t="s">
        <v>72</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5">
        <f>IF($BC$3="４週",SUM(U43:AV43),IF($BC$3="暦月",SUM(U43:AY43),""))</f>
        <v>110</v>
      </c>
      <c r="BA43" s="246"/>
      <c r="BB43" s="247">
        <f>IF($BC$3="４週",AZ43/4,IF($BC$3="暦月",(AZ43/($BC$8/7)),""))</f>
        <v>27.5</v>
      </c>
      <c r="BC43" s="246"/>
      <c r="BD43" s="239"/>
      <c r="BE43" s="240"/>
      <c r="BF43" s="240"/>
      <c r="BG43" s="240"/>
      <c r="BH43" s="241"/>
    </row>
    <row r="44" spans="2:60" ht="20.25" customHeight="1" x14ac:dyDescent="0.4">
      <c r="B44" s="124"/>
      <c r="C44" s="334"/>
      <c r="D44" s="335"/>
      <c r="E44" s="336"/>
      <c r="F44" s="225"/>
      <c r="G44" s="225" t="str">
        <f>C42</f>
        <v>看護職員</v>
      </c>
      <c r="H44" s="343"/>
      <c r="I44" s="257"/>
      <c r="J44" s="258"/>
      <c r="K44" s="258"/>
      <c r="L44" s="259"/>
      <c r="M44" s="270"/>
      <c r="N44" s="271"/>
      <c r="O44" s="272"/>
      <c r="P44" s="25" t="s">
        <v>73</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8">
        <f>IF($BC$3="４週",SUM(U44:AV44),IF($BC$3="暦月",SUM(U44:AY44),""))</f>
        <v>50</v>
      </c>
      <c r="BA44" s="249"/>
      <c r="BB44" s="250">
        <f>IF($BC$3="４週",AZ44/4,IF($BC$3="暦月",(AZ44/($BC$8/7)),""))</f>
        <v>12.5</v>
      </c>
      <c r="BC44" s="249"/>
      <c r="BD44" s="242"/>
      <c r="BE44" s="243"/>
      <c r="BF44" s="243"/>
      <c r="BG44" s="243"/>
      <c r="BH44" s="244"/>
    </row>
    <row r="45" spans="2:60" ht="20.25" customHeight="1" x14ac:dyDescent="0.4">
      <c r="B45" s="125"/>
      <c r="C45" s="337" t="s">
        <v>198</v>
      </c>
      <c r="D45" s="338"/>
      <c r="E45" s="339"/>
      <c r="F45" s="224"/>
      <c r="G45" s="224"/>
      <c r="H45" s="348" t="s">
        <v>108</v>
      </c>
      <c r="I45" s="251" t="s">
        <v>79</v>
      </c>
      <c r="J45" s="252"/>
      <c r="K45" s="252"/>
      <c r="L45" s="253"/>
      <c r="M45" s="264" t="s">
        <v>132</v>
      </c>
      <c r="N45" s="265"/>
      <c r="O45" s="266"/>
      <c r="P45" s="21" t="s">
        <v>18</v>
      </c>
      <c r="Q45" s="27"/>
      <c r="R45" s="27"/>
      <c r="S45" s="15"/>
      <c r="T45" s="55"/>
      <c r="U45" s="206" t="s">
        <v>164</v>
      </c>
      <c r="V45" s="207" t="s">
        <v>157</v>
      </c>
      <c r="W45" s="207" t="s">
        <v>157</v>
      </c>
      <c r="X45" s="207"/>
      <c r="Y45" s="207"/>
      <c r="Z45" s="207" t="s">
        <v>210</v>
      </c>
      <c r="AA45" s="208" t="s">
        <v>163</v>
      </c>
      <c r="AB45" s="206" t="s">
        <v>164</v>
      </c>
      <c r="AC45" s="207"/>
      <c r="AD45" s="207"/>
      <c r="AE45" s="207" t="s">
        <v>155</v>
      </c>
      <c r="AF45" s="207" t="s">
        <v>157</v>
      </c>
      <c r="AG45" s="207" t="s">
        <v>157</v>
      </c>
      <c r="AH45" s="208" t="s">
        <v>163</v>
      </c>
      <c r="AI45" s="206" t="s">
        <v>164</v>
      </c>
      <c r="AJ45" s="207" t="s">
        <v>157</v>
      </c>
      <c r="AK45" s="207"/>
      <c r="AL45" s="207" t="s">
        <v>156</v>
      </c>
      <c r="AM45" s="207" t="s">
        <v>163</v>
      </c>
      <c r="AN45" s="207" t="s">
        <v>164</v>
      </c>
      <c r="AO45" s="208"/>
      <c r="AP45" s="206"/>
      <c r="AQ45" s="207" t="s">
        <v>163</v>
      </c>
      <c r="AR45" s="207" t="s">
        <v>164</v>
      </c>
      <c r="AS45" s="207"/>
      <c r="AT45" s="207" t="s">
        <v>155</v>
      </c>
      <c r="AU45" s="207" t="s">
        <v>156</v>
      </c>
      <c r="AV45" s="208" t="s">
        <v>163</v>
      </c>
      <c r="AW45" s="206"/>
      <c r="AX45" s="207"/>
      <c r="AY45" s="207"/>
      <c r="AZ45" s="273"/>
      <c r="BA45" s="274"/>
      <c r="BB45" s="275"/>
      <c r="BC45" s="274"/>
      <c r="BD45" s="236"/>
      <c r="BE45" s="237"/>
      <c r="BF45" s="237"/>
      <c r="BG45" s="237"/>
      <c r="BH45" s="238"/>
    </row>
    <row r="46" spans="2:60" ht="20.25" customHeight="1" x14ac:dyDescent="0.4">
      <c r="B46" s="123">
        <f>B43+1</f>
        <v>9</v>
      </c>
      <c r="C46" s="331"/>
      <c r="D46" s="332"/>
      <c r="E46" s="333"/>
      <c r="F46" s="224" t="str">
        <f>C45</f>
        <v>看護職員</v>
      </c>
      <c r="G46" s="224"/>
      <c r="H46" s="342"/>
      <c r="I46" s="254"/>
      <c r="J46" s="255"/>
      <c r="K46" s="255"/>
      <c r="L46" s="256"/>
      <c r="M46" s="267"/>
      <c r="N46" s="268"/>
      <c r="O46" s="269"/>
      <c r="P46" s="23" t="s">
        <v>72</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5">
        <f>IF($BC$3="４週",SUM(U46:AV46),IF($BC$3="暦月",SUM(U46:AY46),""))</f>
        <v>110</v>
      </c>
      <c r="BA46" s="246"/>
      <c r="BB46" s="247">
        <f>IF($BC$3="４週",AZ46/4,IF($BC$3="暦月",(AZ46/($BC$8/7)),""))</f>
        <v>27.5</v>
      </c>
      <c r="BC46" s="246"/>
      <c r="BD46" s="239"/>
      <c r="BE46" s="240"/>
      <c r="BF46" s="240"/>
      <c r="BG46" s="240"/>
      <c r="BH46" s="241"/>
    </row>
    <row r="47" spans="2:60" ht="20.25" customHeight="1" x14ac:dyDescent="0.4">
      <c r="B47" s="124"/>
      <c r="C47" s="334"/>
      <c r="D47" s="335"/>
      <c r="E47" s="336"/>
      <c r="F47" s="225"/>
      <c r="G47" s="225" t="str">
        <f>C45</f>
        <v>看護職員</v>
      </c>
      <c r="H47" s="343"/>
      <c r="I47" s="257"/>
      <c r="J47" s="258"/>
      <c r="K47" s="258"/>
      <c r="L47" s="259"/>
      <c r="M47" s="270"/>
      <c r="N47" s="271"/>
      <c r="O47" s="272"/>
      <c r="P47" s="25" t="s">
        <v>73</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8">
        <f>IF($BC$3="４週",SUM(U47:AV47),IF($BC$3="暦月",SUM(U47:AY47),""))</f>
        <v>50</v>
      </c>
      <c r="BA47" s="249"/>
      <c r="BB47" s="250">
        <f>IF($BC$3="４週",AZ47/4,IF($BC$3="暦月",(AZ47/($BC$8/7)),""))</f>
        <v>12.5</v>
      </c>
      <c r="BC47" s="249"/>
      <c r="BD47" s="242"/>
      <c r="BE47" s="243"/>
      <c r="BF47" s="243"/>
      <c r="BG47" s="243"/>
      <c r="BH47" s="244"/>
    </row>
    <row r="48" spans="2:60" ht="20.25" customHeight="1" x14ac:dyDescent="0.4">
      <c r="B48" s="125"/>
      <c r="C48" s="337" t="s">
        <v>87</v>
      </c>
      <c r="D48" s="338"/>
      <c r="E48" s="339"/>
      <c r="F48" s="224"/>
      <c r="G48" s="224"/>
      <c r="H48" s="348" t="s">
        <v>124</v>
      </c>
      <c r="I48" s="251" t="s">
        <v>19</v>
      </c>
      <c r="J48" s="252"/>
      <c r="K48" s="252"/>
      <c r="L48" s="253"/>
      <c r="M48" s="264" t="s">
        <v>133</v>
      </c>
      <c r="N48" s="265"/>
      <c r="O48" s="266"/>
      <c r="P48" s="21" t="s">
        <v>18</v>
      </c>
      <c r="Q48" s="28"/>
      <c r="R48" s="28"/>
      <c r="S48" s="16"/>
      <c r="T48" s="58"/>
      <c r="U48" s="206"/>
      <c r="V48" s="207"/>
      <c r="W48" s="207"/>
      <c r="X48" s="207" t="s">
        <v>211</v>
      </c>
      <c r="Y48" s="207" t="s">
        <v>155</v>
      </c>
      <c r="Z48" s="207"/>
      <c r="AA48" s="208"/>
      <c r="AB48" s="206"/>
      <c r="AC48" s="207"/>
      <c r="AD48" s="207"/>
      <c r="AE48" s="207" t="s">
        <v>155</v>
      </c>
      <c r="AF48" s="207" t="s">
        <v>211</v>
      </c>
      <c r="AG48" s="207"/>
      <c r="AH48" s="208"/>
      <c r="AI48" s="206"/>
      <c r="AJ48" s="207"/>
      <c r="AK48" s="207"/>
      <c r="AL48" s="207" t="s">
        <v>155</v>
      </c>
      <c r="AM48" s="207" t="s">
        <v>211</v>
      </c>
      <c r="AN48" s="207"/>
      <c r="AO48" s="208"/>
      <c r="AP48" s="206"/>
      <c r="AQ48" s="207"/>
      <c r="AR48" s="207"/>
      <c r="AS48" s="207" t="s">
        <v>211</v>
      </c>
      <c r="AT48" s="207" t="s">
        <v>155</v>
      </c>
      <c r="AU48" s="207"/>
      <c r="AV48" s="208"/>
      <c r="AW48" s="206"/>
      <c r="AX48" s="207"/>
      <c r="AY48" s="207"/>
      <c r="AZ48" s="273"/>
      <c r="BA48" s="274"/>
      <c r="BB48" s="275"/>
      <c r="BC48" s="274"/>
      <c r="BD48" s="236"/>
      <c r="BE48" s="237"/>
      <c r="BF48" s="237"/>
      <c r="BG48" s="237"/>
      <c r="BH48" s="238"/>
    </row>
    <row r="49" spans="2:60" ht="20.25" customHeight="1" x14ac:dyDescent="0.4">
      <c r="B49" s="123">
        <f>B46+1</f>
        <v>10</v>
      </c>
      <c r="C49" s="331"/>
      <c r="D49" s="332"/>
      <c r="E49" s="333"/>
      <c r="F49" s="224" t="str">
        <f>C48</f>
        <v>介護従業者</v>
      </c>
      <c r="G49" s="224"/>
      <c r="H49" s="342"/>
      <c r="I49" s="254"/>
      <c r="J49" s="255"/>
      <c r="K49" s="255"/>
      <c r="L49" s="256"/>
      <c r="M49" s="267"/>
      <c r="N49" s="268"/>
      <c r="O49" s="269"/>
      <c r="P49" s="23" t="s">
        <v>72</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5">
        <f>IF($BC$3="４週",SUM(U49:AV49),IF($BC$3="暦月",SUM(U49:AY49),""))</f>
        <v>63.999999999999993</v>
      </c>
      <c r="BA49" s="246"/>
      <c r="BB49" s="247">
        <f>IF($BC$3="４週",AZ49/4,IF($BC$3="暦月",(AZ49/($BC$8/7)),""))</f>
        <v>15.999999999999998</v>
      </c>
      <c r="BC49" s="246"/>
      <c r="BD49" s="239"/>
      <c r="BE49" s="240"/>
      <c r="BF49" s="240"/>
      <c r="BG49" s="240"/>
      <c r="BH49" s="241"/>
    </row>
    <row r="50" spans="2:60" ht="20.25" customHeight="1" x14ac:dyDescent="0.4">
      <c r="B50" s="124"/>
      <c r="C50" s="334"/>
      <c r="D50" s="335"/>
      <c r="E50" s="336"/>
      <c r="F50" s="225"/>
      <c r="G50" s="225" t="str">
        <f>C48</f>
        <v>介護従業者</v>
      </c>
      <c r="H50" s="343"/>
      <c r="I50" s="257"/>
      <c r="J50" s="258"/>
      <c r="K50" s="258"/>
      <c r="L50" s="259"/>
      <c r="M50" s="270"/>
      <c r="N50" s="271"/>
      <c r="O50" s="272"/>
      <c r="P50" s="41" t="s">
        <v>73</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
      <c r="B51" s="125"/>
      <c r="C51" s="337" t="s">
        <v>87</v>
      </c>
      <c r="D51" s="338"/>
      <c r="E51" s="339"/>
      <c r="F51" s="224"/>
      <c r="G51" s="224"/>
      <c r="H51" s="348" t="s">
        <v>124</v>
      </c>
      <c r="I51" s="251" t="s">
        <v>19</v>
      </c>
      <c r="J51" s="252"/>
      <c r="K51" s="252"/>
      <c r="L51" s="253"/>
      <c r="M51" s="264" t="s">
        <v>134</v>
      </c>
      <c r="N51" s="265"/>
      <c r="O51" s="266"/>
      <c r="P51" s="21" t="s">
        <v>18</v>
      </c>
      <c r="Q51" s="28"/>
      <c r="R51" s="28"/>
      <c r="S51" s="16"/>
      <c r="T51" s="58"/>
      <c r="U51" s="206"/>
      <c r="V51" s="207"/>
      <c r="W51" s="207"/>
      <c r="X51" s="207" t="s">
        <v>213</v>
      </c>
      <c r="Y51" s="207"/>
      <c r="Z51" s="207" t="s">
        <v>160</v>
      </c>
      <c r="AA51" s="208" t="s">
        <v>160</v>
      </c>
      <c r="AB51" s="206"/>
      <c r="AC51" s="207"/>
      <c r="AD51" s="207"/>
      <c r="AE51" s="207" t="s">
        <v>160</v>
      </c>
      <c r="AF51" s="207"/>
      <c r="AG51" s="207" t="s">
        <v>160</v>
      </c>
      <c r="AH51" s="208" t="s">
        <v>160</v>
      </c>
      <c r="AI51" s="206"/>
      <c r="AJ51" s="207"/>
      <c r="AK51" s="207"/>
      <c r="AL51" s="207" t="s">
        <v>160</v>
      </c>
      <c r="AM51" s="207"/>
      <c r="AN51" s="207" t="s">
        <v>213</v>
      </c>
      <c r="AO51" s="208" t="s">
        <v>160</v>
      </c>
      <c r="AP51" s="206"/>
      <c r="AQ51" s="207"/>
      <c r="AR51" s="207"/>
      <c r="AS51" s="207" t="s">
        <v>160</v>
      </c>
      <c r="AT51" s="207"/>
      <c r="AU51" s="207" t="s">
        <v>160</v>
      </c>
      <c r="AV51" s="208" t="s">
        <v>160</v>
      </c>
      <c r="AW51" s="206"/>
      <c r="AX51" s="207"/>
      <c r="AY51" s="207"/>
      <c r="AZ51" s="273"/>
      <c r="BA51" s="274"/>
      <c r="BB51" s="275"/>
      <c r="BC51" s="274"/>
      <c r="BD51" s="236"/>
      <c r="BE51" s="237"/>
      <c r="BF51" s="237"/>
      <c r="BG51" s="237"/>
      <c r="BH51" s="238"/>
    </row>
    <row r="52" spans="2:60" ht="20.25" customHeight="1" x14ac:dyDescent="0.4">
      <c r="B52" s="123">
        <f>B49+1</f>
        <v>11</v>
      </c>
      <c r="C52" s="331"/>
      <c r="D52" s="332"/>
      <c r="E52" s="333"/>
      <c r="F52" s="224" t="str">
        <f>C51</f>
        <v>介護従業者</v>
      </c>
      <c r="G52" s="224"/>
      <c r="H52" s="342"/>
      <c r="I52" s="254"/>
      <c r="J52" s="255"/>
      <c r="K52" s="255"/>
      <c r="L52" s="256"/>
      <c r="M52" s="267"/>
      <c r="N52" s="268"/>
      <c r="O52" s="269"/>
      <c r="P52" s="23" t="s">
        <v>72</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5">
        <f>IF($BC$3="４週",SUM(U52:AV52),IF($BC$3="暦月",SUM(U52:AY52),""))</f>
        <v>71.999999999999986</v>
      </c>
      <c r="BA52" s="246"/>
      <c r="BB52" s="247">
        <f>IF($BC$3="４週",AZ52/4,IF($BC$3="暦月",(AZ52/($BC$8/7)),""))</f>
        <v>17.999999999999996</v>
      </c>
      <c r="BC52" s="246"/>
      <c r="BD52" s="239"/>
      <c r="BE52" s="240"/>
      <c r="BF52" s="240"/>
      <c r="BG52" s="240"/>
      <c r="BH52" s="241"/>
    </row>
    <row r="53" spans="2:60" ht="20.25" customHeight="1" x14ac:dyDescent="0.4">
      <c r="B53" s="124"/>
      <c r="C53" s="334"/>
      <c r="D53" s="335"/>
      <c r="E53" s="336"/>
      <c r="F53" s="225"/>
      <c r="G53" s="225" t="str">
        <f>C51</f>
        <v>介護従業者</v>
      </c>
      <c r="H53" s="343"/>
      <c r="I53" s="257"/>
      <c r="J53" s="258"/>
      <c r="K53" s="258"/>
      <c r="L53" s="259"/>
      <c r="M53" s="270"/>
      <c r="N53" s="271"/>
      <c r="O53" s="272"/>
      <c r="P53" s="41" t="s">
        <v>73</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
      <c r="B54" s="125"/>
      <c r="C54" s="337" t="s">
        <v>87</v>
      </c>
      <c r="D54" s="338"/>
      <c r="E54" s="339"/>
      <c r="F54" s="224"/>
      <c r="G54" s="224"/>
      <c r="H54" s="348" t="s">
        <v>124</v>
      </c>
      <c r="I54" s="251" t="s">
        <v>109</v>
      </c>
      <c r="J54" s="252"/>
      <c r="K54" s="252"/>
      <c r="L54" s="253"/>
      <c r="M54" s="264" t="s">
        <v>135</v>
      </c>
      <c r="N54" s="265"/>
      <c r="O54" s="266"/>
      <c r="P54" s="21" t="s">
        <v>18</v>
      </c>
      <c r="Q54" s="28"/>
      <c r="R54" s="28"/>
      <c r="S54" s="16"/>
      <c r="T54" s="58"/>
      <c r="U54" s="206"/>
      <c r="V54" s="207" t="s">
        <v>155</v>
      </c>
      <c r="W54" s="207"/>
      <c r="X54" s="207"/>
      <c r="Y54" s="207" t="s">
        <v>211</v>
      </c>
      <c r="Z54" s="207"/>
      <c r="AA54" s="208"/>
      <c r="AB54" s="206"/>
      <c r="AC54" s="207" t="s">
        <v>155</v>
      </c>
      <c r="AD54" s="207"/>
      <c r="AE54" s="207"/>
      <c r="AF54" s="207" t="s">
        <v>211</v>
      </c>
      <c r="AG54" s="207"/>
      <c r="AH54" s="208"/>
      <c r="AI54" s="206"/>
      <c r="AJ54" s="207" t="s">
        <v>155</v>
      </c>
      <c r="AK54" s="207"/>
      <c r="AL54" s="207"/>
      <c r="AM54" s="207" t="s">
        <v>155</v>
      </c>
      <c r="AN54" s="207"/>
      <c r="AO54" s="208"/>
      <c r="AP54" s="206"/>
      <c r="AQ54" s="207" t="s">
        <v>211</v>
      </c>
      <c r="AR54" s="207"/>
      <c r="AS54" s="207"/>
      <c r="AT54" s="207" t="s">
        <v>211</v>
      </c>
      <c r="AU54" s="207"/>
      <c r="AV54" s="208"/>
      <c r="AW54" s="206"/>
      <c r="AX54" s="207"/>
      <c r="AY54" s="207"/>
      <c r="AZ54" s="273"/>
      <c r="BA54" s="274"/>
      <c r="BB54" s="275"/>
      <c r="BC54" s="274"/>
      <c r="BD54" s="236"/>
      <c r="BE54" s="237"/>
      <c r="BF54" s="237"/>
      <c r="BG54" s="237"/>
      <c r="BH54" s="238"/>
    </row>
    <row r="55" spans="2:60" ht="20.25" customHeight="1" x14ac:dyDescent="0.4">
      <c r="B55" s="123">
        <f>B52+1</f>
        <v>12</v>
      </c>
      <c r="C55" s="331"/>
      <c r="D55" s="332"/>
      <c r="E55" s="333"/>
      <c r="F55" s="224" t="str">
        <f>C54</f>
        <v>介護従業者</v>
      </c>
      <c r="G55" s="224"/>
      <c r="H55" s="342"/>
      <c r="I55" s="254"/>
      <c r="J55" s="255"/>
      <c r="K55" s="255"/>
      <c r="L55" s="256"/>
      <c r="M55" s="267"/>
      <c r="N55" s="268"/>
      <c r="O55" s="269"/>
      <c r="P55" s="23" t="s">
        <v>72</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5">
        <f>IF($BC$3="４週",SUM(U55:AV55),IF($BC$3="暦月",SUM(U55:AY55),""))</f>
        <v>63.999999999999993</v>
      </c>
      <c r="BA55" s="246"/>
      <c r="BB55" s="247">
        <f>IF($BC$3="４週",AZ55/4,IF($BC$3="暦月",(AZ55/($BC$8/7)),""))</f>
        <v>15.999999999999998</v>
      </c>
      <c r="BC55" s="246"/>
      <c r="BD55" s="239"/>
      <c r="BE55" s="240"/>
      <c r="BF55" s="240"/>
      <c r="BG55" s="240"/>
      <c r="BH55" s="241"/>
    </row>
    <row r="56" spans="2:60" ht="20.25" customHeight="1" x14ac:dyDescent="0.4">
      <c r="B56" s="124"/>
      <c r="C56" s="334"/>
      <c r="D56" s="335"/>
      <c r="E56" s="336"/>
      <c r="F56" s="225"/>
      <c r="G56" s="225" t="str">
        <f>C54</f>
        <v>介護従業者</v>
      </c>
      <c r="H56" s="343"/>
      <c r="I56" s="257"/>
      <c r="J56" s="258"/>
      <c r="K56" s="258"/>
      <c r="L56" s="259"/>
      <c r="M56" s="270"/>
      <c r="N56" s="271"/>
      <c r="O56" s="272"/>
      <c r="P56" s="41" t="s">
        <v>73</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
      <c r="B57" s="125"/>
      <c r="C57" s="337" t="s">
        <v>87</v>
      </c>
      <c r="D57" s="338"/>
      <c r="E57" s="339"/>
      <c r="F57" s="224"/>
      <c r="G57" s="224"/>
      <c r="H57" s="348" t="s">
        <v>124</v>
      </c>
      <c r="I57" s="251" t="s">
        <v>109</v>
      </c>
      <c r="J57" s="252"/>
      <c r="K57" s="252"/>
      <c r="L57" s="253"/>
      <c r="M57" s="264" t="s">
        <v>136</v>
      </c>
      <c r="N57" s="265"/>
      <c r="O57" s="266"/>
      <c r="P57" s="21" t="s">
        <v>18</v>
      </c>
      <c r="Q57" s="28"/>
      <c r="R57" s="28"/>
      <c r="S57" s="16"/>
      <c r="T57" s="58"/>
      <c r="U57" s="206" t="s">
        <v>214</v>
      </c>
      <c r="V57" s="207"/>
      <c r="W57" s="207" t="s">
        <v>214</v>
      </c>
      <c r="X57" s="207"/>
      <c r="Y57" s="207"/>
      <c r="Z57" s="207" t="s">
        <v>159</v>
      </c>
      <c r="AA57" s="208" t="s">
        <v>159</v>
      </c>
      <c r="AB57" s="206" t="s">
        <v>214</v>
      </c>
      <c r="AC57" s="207"/>
      <c r="AD57" s="207" t="s">
        <v>214</v>
      </c>
      <c r="AE57" s="207"/>
      <c r="AF57" s="207"/>
      <c r="AG57" s="207" t="s">
        <v>159</v>
      </c>
      <c r="AH57" s="208" t="s">
        <v>159</v>
      </c>
      <c r="AI57" s="206" t="s">
        <v>214</v>
      </c>
      <c r="AJ57" s="207"/>
      <c r="AK57" s="207" t="s">
        <v>214</v>
      </c>
      <c r="AL57" s="207"/>
      <c r="AM57" s="207"/>
      <c r="AN57" s="207" t="s">
        <v>159</v>
      </c>
      <c r="AO57" s="208" t="s">
        <v>159</v>
      </c>
      <c r="AP57" s="206" t="s">
        <v>214</v>
      </c>
      <c r="AQ57" s="207"/>
      <c r="AR57" s="207" t="s">
        <v>214</v>
      </c>
      <c r="AS57" s="207"/>
      <c r="AT57" s="207"/>
      <c r="AU57" s="207" t="s">
        <v>214</v>
      </c>
      <c r="AV57" s="208" t="s">
        <v>159</v>
      </c>
      <c r="AW57" s="206"/>
      <c r="AX57" s="207"/>
      <c r="AY57" s="207"/>
      <c r="AZ57" s="273"/>
      <c r="BA57" s="274"/>
      <c r="BB57" s="275"/>
      <c r="BC57" s="274"/>
      <c r="BD57" s="236"/>
      <c r="BE57" s="237"/>
      <c r="BF57" s="237"/>
      <c r="BG57" s="237"/>
      <c r="BH57" s="238"/>
    </row>
    <row r="58" spans="2:60" ht="20.25" customHeight="1" x14ac:dyDescent="0.4">
      <c r="B58" s="123">
        <f>B55+1</f>
        <v>13</v>
      </c>
      <c r="C58" s="331"/>
      <c r="D58" s="332"/>
      <c r="E58" s="333"/>
      <c r="F58" s="224" t="str">
        <f>C57</f>
        <v>介護従業者</v>
      </c>
      <c r="G58" s="224"/>
      <c r="H58" s="342"/>
      <c r="I58" s="254"/>
      <c r="J58" s="255"/>
      <c r="K58" s="255"/>
      <c r="L58" s="256"/>
      <c r="M58" s="267"/>
      <c r="N58" s="268"/>
      <c r="O58" s="269"/>
      <c r="P58" s="23" t="s">
        <v>72</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5">
        <f>IF($BC$3="４週",SUM(U58:AV58),IF($BC$3="暦月",SUM(U58:AY58),""))</f>
        <v>96</v>
      </c>
      <c r="BA58" s="246"/>
      <c r="BB58" s="247">
        <f>IF($BC$3="４週",AZ58/4,IF($BC$3="暦月",(AZ58/($BC$8/7)),""))</f>
        <v>24</v>
      </c>
      <c r="BC58" s="246"/>
      <c r="BD58" s="239"/>
      <c r="BE58" s="240"/>
      <c r="BF58" s="240"/>
      <c r="BG58" s="240"/>
      <c r="BH58" s="241"/>
    </row>
    <row r="59" spans="2:60" ht="20.25" customHeight="1" x14ac:dyDescent="0.4">
      <c r="B59" s="124"/>
      <c r="C59" s="334"/>
      <c r="D59" s="335"/>
      <c r="E59" s="336"/>
      <c r="F59" s="225"/>
      <c r="G59" s="225" t="str">
        <f>C57</f>
        <v>介護従業者</v>
      </c>
      <c r="H59" s="343"/>
      <c r="I59" s="257"/>
      <c r="J59" s="258"/>
      <c r="K59" s="258"/>
      <c r="L59" s="259"/>
      <c r="M59" s="270"/>
      <c r="N59" s="271"/>
      <c r="O59" s="272"/>
      <c r="P59" s="41" t="s">
        <v>73</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
      <c r="B60" s="125"/>
      <c r="C60" s="337" t="s">
        <v>87</v>
      </c>
      <c r="D60" s="338"/>
      <c r="E60" s="339"/>
      <c r="F60" s="224"/>
      <c r="G60" s="224"/>
      <c r="H60" s="348" t="s">
        <v>124</v>
      </c>
      <c r="I60" s="251" t="s">
        <v>109</v>
      </c>
      <c r="J60" s="252"/>
      <c r="K60" s="252"/>
      <c r="L60" s="253"/>
      <c r="M60" s="264" t="s">
        <v>137</v>
      </c>
      <c r="N60" s="265"/>
      <c r="O60" s="266"/>
      <c r="P60" s="21" t="s">
        <v>18</v>
      </c>
      <c r="Q60" s="28"/>
      <c r="R60" s="28"/>
      <c r="S60" s="16"/>
      <c r="T60" s="58"/>
      <c r="U60" s="206" t="s">
        <v>162</v>
      </c>
      <c r="V60" s="207" t="s">
        <v>162</v>
      </c>
      <c r="W60" s="207" t="s">
        <v>215</v>
      </c>
      <c r="X60" s="207"/>
      <c r="Y60" s="207"/>
      <c r="Z60" s="207"/>
      <c r="AA60" s="208" t="s">
        <v>162</v>
      </c>
      <c r="AB60" s="206" t="s">
        <v>215</v>
      </c>
      <c r="AC60" s="207" t="s">
        <v>162</v>
      </c>
      <c r="AD60" s="207" t="s">
        <v>162</v>
      </c>
      <c r="AE60" s="207"/>
      <c r="AF60" s="207"/>
      <c r="AG60" s="207"/>
      <c r="AH60" s="208" t="s">
        <v>215</v>
      </c>
      <c r="AI60" s="206" t="s">
        <v>162</v>
      </c>
      <c r="AJ60" s="207" t="s">
        <v>162</v>
      </c>
      <c r="AK60" s="207" t="s">
        <v>162</v>
      </c>
      <c r="AL60" s="207"/>
      <c r="AM60" s="207"/>
      <c r="AN60" s="207"/>
      <c r="AO60" s="208" t="s">
        <v>162</v>
      </c>
      <c r="AP60" s="206" t="s">
        <v>215</v>
      </c>
      <c r="AQ60" s="207" t="s">
        <v>162</v>
      </c>
      <c r="AR60" s="207" t="s">
        <v>162</v>
      </c>
      <c r="AS60" s="207"/>
      <c r="AT60" s="207"/>
      <c r="AU60" s="207"/>
      <c r="AV60" s="208" t="s">
        <v>162</v>
      </c>
      <c r="AW60" s="206"/>
      <c r="AX60" s="207"/>
      <c r="AY60" s="207"/>
      <c r="AZ60" s="273"/>
      <c r="BA60" s="274"/>
      <c r="BB60" s="275"/>
      <c r="BC60" s="274"/>
      <c r="BD60" s="236"/>
      <c r="BE60" s="237"/>
      <c r="BF60" s="237"/>
      <c r="BG60" s="237"/>
      <c r="BH60" s="238"/>
    </row>
    <row r="61" spans="2:60" ht="20.25" customHeight="1" x14ac:dyDescent="0.4">
      <c r="B61" s="123">
        <f>B58+1</f>
        <v>14</v>
      </c>
      <c r="C61" s="331"/>
      <c r="D61" s="332"/>
      <c r="E61" s="333"/>
      <c r="F61" s="224" t="str">
        <f>C60</f>
        <v>介護従業者</v>
      </c>
      <c r="G61" s="224"/>
      <c r="H61" s="342"/>
      <c r="I61" s="254"/>
      <c r="J61" s="255"/>
      <c r="K61" s="255"/>
      <c r="L61" s="256"/>
      <c r="M61" s="267"/>
      <c r="N61" s="268"/>
      <c r="O61" s="269"/>
      <c r="P61" s="23" t="s">
        <v>72</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5">
        <f>IF($BC$3="４週",SUM(U61:AV61),IF($BC$3="暦月",SUM(U61:AY61),""))</f>
        <v>64.000000000000014</v>
      </c>
      <c r="BA61" s="246"/>
      <c r="BB61" s="247">
        <f>IF($BC$3="４週",AZ61/4,IF($BC$3="暦月",(AZ61/($BC$8/7)),""))</f>
        <v>16.000000000000004</v>
      </c>
      <c r="BC61" s="246"/>
      <c r="BD61" s="239"/>
      <c r="BE61" s="240"/>
      <c r="BF61" s="240"/>
      <c r="BG61" s="240"/>
      <c r="BH61" s="241"/>
    </row>
    <row r="62" spans="2:60" ht="20.25" customHeight="1" x14ac:dyDescent="0.4">
      <c r="B62" s="124"/>
      <c r="C62" s="334"/>
      <c r="D62" s="335"/>
      <c r="E62" s="336"/>
      <c r="F62" s="225"/>
      <c r="G62" s="225" t="str">
        <f>C60</f>
        <v>介護従業者</v>
      </c>
      <c r="H62" s="343"/>
      <c r="I62" s="257"/>
      <c r="J62" s="258"/>
      <c r="K62" s="258"/>
      <c r="L62" s="259"/>
      <c r="M62" s="270"/>
      <c r="N62" s="271"/>
      <c r="O62" s="272"/>
      <c r="P62" s="41" t="s">
        <v>73</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
      <c r="B63" s="125"/>
      <c r="C63" s="337" t="s">
        <v>87</v>
      </c>
      <c r="D63" s="338"/>
      <c r="E63" s="339"/>
      <c r="F63" s="224"/>
      <c r="G63" s="224"/>
      <c r="H63" s="348" t="s">
        <v>124</v>
      </c>
      <c r="I63" s="251" t="s">
        <v>109</v>
      </c>
      <c r="J63" s="252"/>
      <c r="K63" s="252"/>
      <c r="L63" s="253"/>
      <c r="M63" s="264" t="s">
        <v>138</v>
      </c>
      <c r="N63" s="265"/>
      <c r="O63" s="266"/>
      <c r="P63" s="21" t="s">
        <v>18</v>
      </c>
      <c r="Q63" s="28"/>
      <c r="R63" s="28"/>
      <c r="S63" s="16"/>
      <c r="T63" s="58"/>
      <c r="U63" s="206" t="s">
        <v>216</v>
      </c>
      <c r="V63" s="207" t="s">
        <v>216</v>
      </c>
      <c r="W63" s="207" t="s">
        <v>161</v>
      </c>
      <c r="X63" s="207" t="s">
        <v>161</v>
      </c>
      <c r="Y63" s="207"/>
      <c r="Z63" s="207"/>
      <c r="AA63" s="208"/>
      <c r="AB63" s="206" t="s">
        <v>216</v>
      </c>
      <c r="AC63" s="207" t="s">
        <v>216</v>
      </c>
      <c r="AD63" s="207" t="s">
        <v>161</v>
      </c>
      <c r="AE63" s="207" t="s">
        <v>161</v>
      </c>
      <c r="AF63" s="207"/>
      <c r="AG63" s="207"/>
      <c r="AH63" s="208"/>
      <c r="AI63" s="206" t="s">
        <v>216</v>
      </c>
      <c r="AJ63" s="207" t="s">
        <v>161</v>
      </c>
      <c r="AK63" s="207" t="s">
        <v>161</v>
      </c>
      <c r="AL63" s="207" t="s">
        <v>216</v>
      </c>
      <c r="AM63" s="207"/>
      <c r="AN63" s="207"/>
      <c r="AO63" s="208"/>
      <c r="AP63" s="206" t="s">
        <v>216</v>
      </c>
      <c r="AQ63" s="207" t="s">
        <v>161</v>
      </c>
      <c r="AR63" s="207" t="s">
        <v>161</v>
      </c>
      <c r="AS63" s="207" t="s">
        <v>161</v>
      </c>
      <c r="AT63" s="207"/>
      <c r="AU63" s="207"/>
      <c r="AV63" s="208"/>
      <c r="AW63" s="206"/>
      <c r="AX63" s="207"/>
      <c r="AY63" s="207"/>
      <c r="AZ63" s="273"/>
      <c r="BA63" s="274"/>
      <c r="BB63" s="275"/>
      <c r="BC63" s="274"/>
      <c r="BD63" s="236"/>
      <c r="BE63" s="237"/>
      <c r="BF63" s="237"/>
      <c r="BG63" s="237"/>
      <c r="BH63" s="238"/>
    </row>
    <row r="64" spans="2:60" ht="20.25" customHeight="1" x14ac:dyDescent="0.4">
      <c r="B64" s="123">
        <f>B61+1</f>
        <v>15</v>
      </c>
      <c r="C64" s="331"/>
      <c r="D64" s="332"/>
      <c r="E64" s="333"/>
      <c r="F64" s="224" t="str">
        <f>C63</f>
        <v>介護従業者</v>
      </c>
      <c r="G64" s="224"/>
      <c r="H64" s="342"/>
      <c r="I64" s="254"/>
      <c r="J64" s="255"/>
      <c r="K64" s="255"/>
      <c r="L64" s="256"/>
      <c r="M64" s="267"/>
      <c r="N64" s="268"/>
      <c r="O64" s="269"/>
      <c r="P64" s="23" t="s">
        <v>72</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5">
        <f>IF($BC$3="４週",SUM(U64:AV64),IF($BC$3="暦月",SUM(U64:AY64),""))</f>
        <v>39.999999999999993</v>
      </c>
      <c r="BA64" s="246"/>
      <c r="BB64" s="247">
        <f>IF($BC$3="４週",AZ64/4,IF($BC$3="暦月",(AZ64/($BC$8/7)),""))</f>
        <v>9.9999999999999982</v>
      </c>
      <c r="BC64" s="246"/>
      <c r="BD64" s="239"/>
      <c r="BE64" s="240"/>
      <c r="BF64" s="240"/>
      <c r="BG64" s="240"/>
      <c r="BH64" s="241"/>
    </row>
    <row r="65" spans="2:60" ht="20.25" customHeight="1" x14ac:dyDescent="0.4">
      <c r="B65" s="124"/>
      <c r="C65" s="334"/>
      <c r="D65" s="335"/>
      <c r="E65" s="336"/>
      <c r="F65" s="225"/>
      <c r="G65" s="225" t="str">
        <f>C63</f>
        <v>介護従業者</v>
      </c>
      <c r="H65" s="343"/>
      <c r="I65" s="257"/>
      <c r="J65" s="258"/>
      <c r="K65" s="258"/>
      <c r="L65" s="259"/>
      <c r="M65" s="270"/>
      <c r="N65" s="271"/>
      <c r="O65" s="272"/>
      <c r="P65" s="41" t="s">
        <v>73</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
      <c r="B66" s="125"/>
      <c r="C66" s="337" t="s">
        <v>87</v>
      </c>
      <c r="D66" s="338"/>
      <c r="E66" s="339"/>
      <c r="F66" s="224"/>
      <c r="G66" s="224"/>
      <c r="H66" s="348" t="s">
        <v>124</v>
      </c>
      <c r="I66" s="251" t="s">
        <v>109</v>
      </c>
      <c r="J66" s="252"/>
      <c r="K66" s="252"/>
      <c r="L66" s="253"/>
      <c r="M66" s="264" t="s">
        <v>139</v>
      </c>
      <c r="N66" s="265"/>
      <c r="O66" s="266"/>
      <c r="P66" s="44" t="s">
        <v>18</v>
      </c>
      <c r="Q66" s="45"/>
      <c r="R66" s="45"/>
      <c r="S66" s="46"/>
      <c r="T66" s="60"/>
      <c r="U66" s="206" t="s">
        <v>167</v>
      </c>
      <c r="V66" s="207"/>
      <c r="W66" s="207" t="s">
        <v>167</v>
      </c>
      <c r="X66" s="207"/>
      <c r="Y66" s="207"/>
      <c r="Z66" s="207" t="s">
        <v>167</v>
      </c>
      <c r="AA66" s="208"/>
      <c r="AB66" s="206" t="s">
        <v>167</v>
      </c>
      <c r="AC66" s="207"/>
      <c r="AD66" s="207" t="s">
        <v>212</v>
      </c>
      <c r="AE66" s="207"/>
      <c r="AF66" s="207"/>
      <c r="AG66" s="207" t="s">
        <v>167</v>
      </c>
      <c r="AH66" s="208"/>
      <c r="AI66" s="206" t="s">
        <v>167</v>
      </c>
      <c r="AJ66" s="207"/>
      <c r="AK66" s="207" t="s">
        <v>212</v>
      </c>
      <c r="AL66" s="207"/>
      <c r="AM66" s="207"/>
      <c r="AN66" s="207" t="s">
        <v>167</v>
      </c>
      <c r="AO66" s="208"/>
      <c r="AP66" s="206" t="s">
        <v>167</v>
      </c>
      <c r="AQ66" s="207"/>
      <c r="AR66" s="207" t="s">
        <v>167</v>
      </c>
      <c r="AS66" s="207"/>
      <c r="AT66" s="207"/>
      <c r="AU66" s="207" t="s">
        <v>167</v>
      </c>
      <c r="AV66" s="208"/>
      <c r="AW66" s="206"/>
      <c r="AX66" s="207"/>
      <c r="AY66" s="207"/>
      <c r="AZ66" s="273"/>
      <c r="BA66" s="274"/>
      <c r="BB66" s="275"/>
      <c r="BC66" s="274"/>
      <c r="BD66" s="236"/>
      <c r="BE66" s="237"/>
      <c r="BF66" s="237"/>
      <c r="BG66" s="237"/>
      <c r="BH66" s="238"/>
    </row>
    <row r="67" spans="2:60" ht="20.25" customHeight="1" x14ac:dyDescent="0.4">
      <c r="B67" s="123">
        <f>B64+1</f>
        <v>16</v>
      </c>
      <c r="C67" s="331"/>
      <c r="D67" s="332"/>
      <c r="E67" s="333"/>
      <c r="F67" s="224" t="str">
        <f>C66</f>
        <v>介護従業者</v>
      </c>
      <c r="G67" s="224"/>
      <c r="H67" s="342"/>
      <c r="I67" s="254"/>
      <c r="J67" s="255"/>
      <c r="K67" s="255"/>
      <c r="L67" s="256"/>
      <c r="M67" s="267"/>
      <c r="N67" s="268"/>
      <c r="O67" s="269"/>
      <c r="P67" s="23" t="s">
        <v>72</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5">
        <f>IF($BC$3="４週",SUM(U67:AV67),IF($BC$3="暦月",SUM(U67:AY67),""))</f>
        <v>72</v>
      </c>
      <c r="BA67" s="246"/>
      <c r="BB67" s="247">
        <f>IF($BC$3="４週",AZ67/4,IF($BC$3="暦月",(AZ67/($BC$8/7)),""))</f>
        <v>18</v>
      </c>
      <c r="BC67" s="246"/>
      <c r="BD67" s="239"/>
      <c r="BE67" s="240"/>
      <c r="BF67" s="240"/>
      <c r="BG67" s="240"/>
      <c r="BH67" s="241"/>
    </row>
    <row r="68" spans="2:60" ht="20.25" customHeight="1" thickBot="1" x14ac:dyDescent="0.45">
      <c r="B68" s="123"/>
      <c r="C68" s="387"/>
      <c r="D68" s="388"/>
      <c r="E68" s="389"/>
      <c r="F68" s="226"/>
      <c r="G68" s="226" t="str">
        <f>C66</f>
        <v>介護従業者</v>
      </c>
      <c r="H68" s="383"/>
      <c r="I68" s="380"/>
      <c r="J68" s="381"/>
      <c r="K68" s="381"/>
      <c r="L68" s="382"/>
      <c r="M68" s="384"/>
      <c r="N68" s="385"/>
      <c r="O68" s="386"/>
      <c r="P68" s="61" t="s">
        <v>73</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
      <c r="B69" s="369" t="s">
        <v>229</v>
      </c>
      <c r="C69" s="370"/>
      <c r="D69" s="370"/>
      <c r="E69" s="370"/>
      <c r="F69" s="370"/>
      <c r="G69" s="370"/>
      <c r="H69" s="370"/>
      <c r="I69" s="370"/>
      <c r="J69" s="370"/>
      <c r="K69" s="370"/>
      <c r="L69" s="370"/>
      <c r="M69" s="370"/>
      <c r="N69" s="370"/>
      <c r="O69" s="370"/>
      <c r="P69" s="370"/>
      <c r="Q69" s="370"/>
      <c r="R69" s="370"/>
      <c r="S69" s="370"/>
      <c r="T69" s="371"/>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1"/>
      <c r="BA69" s="352"/>
      <c r="BB69" s="357"/>
      <c r="BC69" s="358"/>
      <c r="BD69" s="358"/>
      <c r="BE69" s="358"/>
      <c r="BF69" s="358"/>
      <c r="BG69" s="358"/>
      <c r="BH69" s="359"/>
    </row>
    <row r="70" spans="2:60" ht="20.25" customHeight="1" x14ac:dyDescent="0.4">
      <c r="B70" s="372" t="s">
        <v>230</v>
      </c>
      <c r="C70" s="373"/>
      <c r="D70" s="373"/>
      <c r="E70" s="373"/>
      <c r="F70" s="373"/>
      <c r="G70" s="373"/>
      <c r="H70" s="373"/>
      <c r="I70" s="373"/>
      <c r="J70" s="373"/>
      <c r="K70" s="373"/>
      <c r="L70" s="373"/>
      <c r="M70" s="373"/>
      <c r="N70" s="373"/>
      <c r="O70" s="373"/>
      <c r="P70" s="373"/>
      <c r="Q70" s="373"/>
      <c r="R70" s="373"/>
      <c r="S70" s="373"/>
      <c r="T70" s="374"/>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3"/>
      <c r="BA70" s="354"/>
      <c r="BB70" s="360"/>
      <c r="BC70" s="361"/>
      <c r="BD70" s="361"/>
      <c r="BE70" s="361"/>
      <c r="BF70" s="361"/>
      <c r="BG70" s="361"/>
      <c r="BH70" s="362"/>
    </row>
    <row r="71" spans="2:60" ht="20.25" customHeight="1" x14ac:dyDescent="0.4">
      <c r="B71" s="372" t="s">
        <v>231</v>
      </c>
      <c r="C71" s="373"/>
      <c r="D71" s="373"/>
      <c r="E71" s="373"/>
      <c r="F71" s="373"/>
      <c r="G71" s="373"/>
      <c r="H71" s="373"/>
      <c r="I71" s="373"/>
      <c r="J71" s="373"/>
      <c r="K71" s="373"/>
      <c r="L71" s="373"/>
      <c r="M71" s="373"/>
      <c r="N71" s="373"/>
      <c r="O71" s="373"/>
      <c r="P71" s="373"/>
      <c r="Q71" s="373"/>
      <c r="R71" s="373"/>
      <c r="S71" s="373"/>
      <c r="T71" s="374"/>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3"/>
      <c r="BA71" s="354"/>
      <c r="BB71" s="360"/>
      <c r="BC71" s="361"/>
      <c r="BD71" s="361"/>
      <c r="BE71" s="361"/>
      <c r="BF71" s="361"/>
      <c r="BG71" s="361"/>
      <c r="BH71" s="362"/>
    </row>
    <row r="72" spans="2:60" ht="20.25" customHeight="1" x14ac:dyDescent="0.4">
      <c r="B72" s="372" t="s">
        <v>232</v>
      </c>
      <c r="C72" s="373"/>
      <c r="D72" s="373"/>
      <c r="E72" s="373"/>
      <c r="F72" s="373"/>
      <c r="G72" s="373"/>
      <c r="H72" s="373"/>
      <c r="I72" s="373"/>
      <c r="J72" s="373"/>
      <c r="K72" s="373"/>
      <c r="L72" s="373"/>
      <c r="M72" s="373"/>
      <c r="N72" s="373"/>
      <c r="O72" s="373"/>
      <c r="P72" s="373"/>
      <c r="Q72" s="373"/>
      <c r="R72" s="373"/>
      <c r="S72" s="373"/>
      <c r="T72" s="374"/>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5"/>
      <c r="BA72" s="356"/>
      <c r="BB72" s="360"/>
      <c r="BC72" s="361"/>
      <c r="BD72" s="361"/>
      <c r="BE72" s="361"/>
      <c r="BF72" s="361"/>
      <c r="BG72" s="361"/>
      <c r="BH72" s="362"/>
    </row>
    <row r="73" spans="2:60" ht="20.25" customHeight="1" x14ac:dyDescent="0.4">
      <c r="B73" s="372" t="s">
        <v>233</v>
      </c>
      <c r="C73" s="373"/>
      <c r="D73" s="373"/>
      <c r="E73" s="373"/>
      <c r="F73" s="373"/>
      <c r="G73" s="373"/>
      <c r="H73" s="373"/>
      <c r="I73" s="373"/>
      <c r="J73" s="373"/>
      <c r="K73" s="373"/>
      <c r="L73" s="373"/>
      <c r="M73" s="373"/>
      <c r="N73" s="373"/>
      <c r="O73" s="373"/>
      <c r="P73" s="373"/>
      <c r="Q73" s="373"/>
      <c r="R73" s="373"/>
      <c r="S73" s="373"/>
      <c r="T73" s="374"/>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5">
        <f>IF($BC$3="４週",SUM(U73:AV73),IF($BC$3="暦月",SUM(U73:AY73),""))</f>
        <v>1312</v>
      </c>
      <c r="BA73" s="376"/>
      <c r="BB73" s="360"/>
      <c r="BC73" s="361"/>
      <c r="BD73" s="361"/>
      <c r="BE73" s="361"/>
      <c r="BF73" s="361"/>
      <c r="BG73" s="361"/>
      <c r="BH73" s="362"/>
    </row>
    <row r="74" spans="2:60" ht="20.25" customHeight="1" x14ac:dyDescent="0.4">
      <c r="B74" s="372" t="s">
        <v>234</v>
      </c>
      <c r="C74" s="373"/>
      <c r="D74" s="373"/>
      <c r="E74" s="373"/>
      <c r="F74" s="373"/>
      <c r="G74" s="373"/>
      <c r="H74" s="373"/>
      <c r="I74" s="373"/>
      <c r="J74" s="373"/>
      <c r="K74" s="373"/>
      <c r="L74" s="373"/>
      <c r="M74" s="373"/>
      <c r="N74" s="373"/>
      <c r="O74" s="373"/>
      <c r="P74" s="373"/>
      <c r="Q74" s="373"/>
      <c r="R74" s="373"/>
      <c r="S74" s="373"/>
      <c r="T74" s="374"/>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5">
        <f>IF($BC$3="４週",SUM(U74:AV74),IF($BC$3="暦月",SUM(U74:AY74),""))</f>
        <v>840</v>
      </c>
      <c r="BA74" s="376"/>
      <c r="BB74" s="360"/>
      <c r="BC74" s="361"/>
      <c r="BD74" s="361"/>
      <c r="BE74" s="361"/>
      <c r="BF74" s="361"/>
      <c r="BG74" s="361"/>
      <c r="BH74" s="362"/>
    </row>
    <row r="75" spans="2:60" ht="20.25" customHeight="1" thickBot="1" x14ac:dyDescent="0.45">
      <c r="B75" s="366" t="s">
        <v>235</v>
      </c>
      <c r="C75" s="367"/>
      <c r="D75" s="367"/>
      <c r="E75" s="367"/>
      <c r="F75" s="367"/>
      <c r="G75" s="367"/>
      <c r="H75" s="367"/>
      <c r="I75" s="367"/>
      <c r="J75" s="367"/>
      <c r="K75" s="367"/>
      <c r="L75" s="367"/>
      <c r="M75" s="367"/>
      <c r="N75" s="367"/>
      <c r="O75" s="367"/>
      <c r="P75" s="367"/>
      <c r="Q75" s="367"/>
      <c r="R75" s="367"/>
      <c r="S75" s="367"/>
      <c r="T75" s="368"/>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9">
        <f>IF($BC$3="４週",SUM(U75:AV75),IF($BC$3="暦月",SUM(U75:AY75),""))</f>
        <v>280</v>
      </c>
      <c r="BA75" s="350"/>
      <c r="BB75" s="363"/>
      <c r="BC75" s="364"/>
      <c r="BD75" s="364"/>
      <c r="BE75" s="364"/>
      <c r="BF75" s="364"/>
      <c r="BG75" s="364"/>
      <c r="BH75" s="365"/>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255</v>
      </c>
    </row>
    <row r="2" spans="2:28" x14ac:dyDescent="0.4">
      <c r="B2" s="140" t="s">
        <v>33</v>
      </c>
      <c r="F2" s="141"/>
      <c r="G2" s="142"/>
      <c r="H2" s="142"/>
      <c r="I2" s="142"/>
      <c r="J2" s="143"/>
      <c r="K2" s="142"/>
      <c r="L2" s="142"/>
    </row>
    <row r="3" spans="2:28" x14ac:dyDescent="0.4">
      <c r="B3" s="141" t="s">
        <v>143</v>
      </c>
      <c r="F3" s="143" t="s">
        <v>144</v>
      </c>
      <c r="G3" s="142"/>
      <c r="H3" s="142"/>
      <c r="I3" s="142"/>
      <c r="J3" s="143"/>
      <c r="K3" s="142"/>
      <c r="L3" s="142"/>
    </row>
    <row r="4" spans="2:28" x14ac:dyDescent="0.4">
      <c r="B4" s="140"/>
      <c r="F4" s="390" t="s">
        <v>34</v>
      </c>
      <c r="G4" s="390"/>
      <c r="H4" s="390"/>
      <c r="I4" s="390"/>
      <c r="J4" s="390"/>
      <c r="K4" s="390"/>
      <c r="L4" s="390"/>
      <c r="N4" s="390" t="s">
        <v>65</v>
      </c>
      <c r="O4" s="390"/>
      <c r="P4" s="390"/>
      <c r="R4" s="390" t="s">
        <v>64</v>
      </c>
      <c r="S4" s="390"/>
      <c r="T4" s="390"/>
      <c r="U4" s="390"/>
      <c r="V4" s="390"/>
      <c r="W4" s="390"/>
      <c r="X4" s="390"/>
      <c r="Z4" s="157" t="s">
        <v>74</v>
      </c>
      <c r="AB4" s="390" t="s">
        <v>174</v>
      </c>
    </row>
    <row r="5" spans="2:28" x14ac:dyDescent="0.4">
      <c r="B5" s="138" t="s">
        <v>20</v>
      </c>
      <c r="C5" s="138" t="s">
        <v>4</v>
      </c>
      <c r="F5" s="138" t="s">
        <v>170</v>
      </c>
      <c r="G5" s="138"/>
      <c r="H5" s="138" t="s">
        <v>171</v>
      </c>
      <c r="J5" s="138" t="s">
        <v>35</v>
      </c>
      <c r="L5" s="138" t="s">
        <v>34</v>
      </c>
      <c r="N5" s="138" t="s">
        <v>172</v>
      </c>
      <c r="P5" s="138" t="s">
        <v>173</v>
      </c>
      <c r="R5" s="138" t="s">
        <v>172</v>
      </c>
      <c r="T5" s="138" t="s">
        <v>173</v>
      </c>
      <c r="V5" s="138" t="s">
        <v>35</v>
      </c>
      <c r="X5" s="138" t="s">
        <v>34</v>
      </c>
      <c r="Z5" s="158" t="s">
        <v>75</v>
      </c>
      <c r="AB5" s="390"/>
    </row>
    <row r="6" spans="2:28" x14ac:dyDescent="0.4">
      <c r="B6" s="144">
        <v>1</v>
      </c>
      <c r="C6" s="145" t="s">
        <v>38</v>
      </c>
      <c r="D6" s="160" t="str">
        <f>C6</f>
        <v>a</v>
      </c>
      <c r="E6" s="144" t="s">
        <v>16</v>
      </c>
      <c r="F6" s="146">
        <v>0.29166666666666669</v>
      </c>
      <c r="G6" s="144" t="s">
        <v>17</v>
      </c>
      <c r="H6" s="146">
        <v>0.66666666666666663</v>
      </c>
      <c r="I6" s="147" t="s">
        <v>37</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37</v>
      </c>
      <c r="V6" s="146">
        <v>4.1666666666666664E-2</v>
      </c>
      <c r="W6" s="139" t="s">
        <v>2</v>
      </c>
      <c r="X6" s="151">
        <f>IF(R6="","",IF((T6+IF(R6&gt;T6,1,0)-R6-V6)*24=0,"",(T6+IF(R6&gt;T6,1,0)-R6-V6)*24))</f>
        <v>7.9999999999999982</v>
      </c>
      <c r="Z6" s="151" t="str">
        <f>IF(X6="",L6,IF(OR(L6-X6=0,L6-X6&lt;0),"-",L6-X6))</f>
        <v>-</v>
      </c>
      <c r="AB6" s="159"/>
    </row>
    <row r="7" spans="2:28" x14ac:dyDescent="0.4">
      <c r="B7" s="144">
        <v>2</v>
      </c>
      <c r="C7" s="145" t="s">
        <v>39</v>
      </c>
      <c r="D7" s="160" t="str">
        <f t="shared" ref="D7:D38" si="2">C7</f>
        <v>b</v>
      </c>
      <c r="E7" s="144" t="s">
        <v>16</v>
      </c>
      <c r="F7" s="146">
        <v>0.45833333333333331</v>
      </c>
      <c r="G7" s="144" t="s">
        <v>17</v>
      </c>
      <c r="H7" s="146">
        <v>0.83333333333333337</v>
      </c>
      <c r="I7" s="147" t="s">
        <v>37</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37</v>
      </c>
      <c r="V7" s="146">
        <v>4.1666666666666664E-2</v>
      </c>
      <c r="W7" s="139" t="s">
        <v>2</v>
      </c>
      <c r="X7" s="151">
        <f>IF(R7="","",IF((T7+IF(R7&gt;T7,1,0)-R7-V7)*24=0,"",(T7+IF(R7&gt;T7,1,0)-R7-V7)*24))</f>
        <v>8</v>
      </c>
      <c r="Z7" s="151" t="str">
        <f>IF(X7="",L7,IF(OR(L7-X7=0,L7-X7&lt;0),"-",L7-X7))</f>
        <v>-</v>
      </c>
      <c r="AB7" s="159"/>
    </row>
    <row r="8" spans="2:28" x14ac:dyDescent="0.4">
      <c r="B8" s="144">
        <v>3</v>
      </c>
      <c r="C8" s="145" t="s">
        <v>40</v>
      </c>
      <c r="D8" s="160" t="str">
        <f t="shared" si="2"/>
        <v>c</v>
      </c>
      <c r="E8" s="144" t="s">
        <v>16</v>
      </c>
      <c r="F8" s="146">
        <v>0.375</v>
      </c>
      <c r="G8" s="144" t="s">
        <v>17</v>
      </c>
      <c r="H8" s="146">
        <v>0.75</v>
      </c>
      <c r="I8" s="147" t="s">
        <v>37</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37</v>
      </c>
      <c r="V8" s="146">
        <v>4.1666666666666664E-2</v>
      </c>
      <c r="W8" s="139" t="s">
        <v>2</v>
      </c>
      <c r="X8" s="151">
        <f>IF(R8="","",IF((T8+IF(R8&gt;T8,1,0)-R8-V8)*24=0,"",(T8+IF(R8&gt;T8,1,0)-R8-V8)*24))</f>
        <v>8</v>
      </c>
      <c r="Z8" s="151" t="str">
        <f>IF(X8="",L8,IF(OR(L8-X8=0,L8-X8&lt;0),"-",L8-X8))</f>
        <v>-</v>
      </c>
      <c r="AB8" s="159"/>
    </row>
    <row r="9" spans="2:28" x14ac:dyDescent="0.4">
      <c r="B9" s="144">
        <v>4</v>
      </c>
      <c r="C9" s="145" t="s">
        <v>158</v>
      </c>
      <c r="D9" s="160" t="str">
        <f t="shared" si="2"/>
        <v>d</v>
      </c>
      <c r="E9" s="144" t="s">
        <v>16</v>
      </c>
      <c r="F9" s="146">
        <v>0.35416666666666669</v>
      </c>
      <c r="G9" s="144" t="s">
        <v>17</v>
      </c>
      <c r="H9" s="146">
        <v>0.72916666666666663</v>
      </c>
      <c r="I9" s="147" t="s">
        <v>37</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37</v>
      </c>
      <c r="V9" s="146">
        <v>4.1666666666666664E-2</v>
      </c>
      <c r="W9" s="139" t="s">
        <v>2</v>
      </c>
      <c r="X9" s="151">
        <f>IF(R9="","",IF((T9+IF(R9&gt;T9,1,0)-R9-V9)*24=0,"",(T9+IF(R9&gt;T9,1,0)-R9-V9)*24))</f>
        <v>7.9999999999999982</v>
      </c>
      <c r="Z9" s="151" t="str">
        <f>IF(X9="",L9,IF(OR(L9-X9=0,L9-X9&lt;0),"-",L9-X9))</f>
        <v>-</v>
      </c>
      <c r="AB9" s="159"/>
    </row>
    <row r="10" spans="2:28" x14ac:dyDescent="0.4">
      <c r="B10" s="144">
        <v>5</v>
      </c>
      <c r="C10" s="145" t="s">
        <v>42</v>
      </c>
      <c r="D10" s="160" t="str">
        <f t="shared" si="2"/>
        <v>e</v>
      </c>
      <c r="E10" s="144" t="s">
        <v>16</v>
      </c>
      <c r="F10" s="146">
        <v>0.375</v>
      </c>
      <c r="G10" s="144" t="s">
        <v>17</v>
      </c>
      <c r="H10" s="146">
        <v>0.625</v>
      </c>
      <c r="I10" s="147" t="s">
        <v>37</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37</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43</v>
      </c>
      <c r="D11" s="160" t="str">
        <f t="shared" si="2"/>
        <v>f</v>
      </c>
      <c r="E11" s="144" t="s">
        <v>16</v>
      </c>
      <c r="F11" s="146">
        <v>0.41666666666666669</v>
      </c>
      <c r="G11" s="144" t="s">
        <v>17</v>
      </c>
      <c r="H11" s="146">
        <v>0.66666666666666663</v>
      </c>
      <c r="I11" s="147" t="s">
        <v>37</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37</v>
      </c>
      <c r="V11" s="146">
        <v>0</v>
      </c>
      <c r="W11" s="139" t="s">
        <v>2</v>
      </c>
      <c r="X11" s="151">
        <f t="shared" si="6"/>
        <v>5.9999999999999982</v>
      </c>
      <c r="Z11" s="151" t="str">
        <f t="shared" si="7"/>
        <v>-</v>
      </c>
      <c r="AB11" s="159"/>
    </row>
    <row r="12" spans="2:28" x14ac:dyDescent="0.4">
      <c r="B12" s="144">
        <v>7</v>
      </c>
      <c r="C12" s="145" t="s">
        <v>44</v>
      </c>
      <c r="D12" s="160" t="str">
        <f t="shared" si="2"/>
        <v>g</v>
      </c>
      <c r="E12" s="144" t="s">
        <v>16</v>
      </c>
      <c r="F12" s="146">
        <v>0.29166666666666669</v>
      </c>
      <c r="G12" s="144" t="s">
        <v>17</v>
      </c>
      <c r="H12" s="146">
        <v>0.39583333333333331</v>
      </c>
      <c r="I12" s="147" t="s">
        <v>37</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37</v>
      </c>
      <c r="V12" s="146">
        <v>0</v>
      </c>
      <c r="W12" s="139" t="s">
        <v>2</v>
      </c>
      <c r="X12" s="151">
        <f t="shared" si="6"/>
        <v>2.4999999999999991</v>
      </c>
      <c r="Z12" s="151" t="str">
        <f t="shared" si="7"/>
        <v>-</v>
      </c>
      <c r="AB12" s="159"/>
    </row>
    <row r="13" spans="2:28" x14ac:dyDescent="0.4">
      <c r="B13" s="144">
        <v>8</v>
      </c>
      <c r="C13" s="145" t="s">
        <v>45</v>
      </c>
      <c r="D13" s="160" t="str">
        <f t="shared" si="2"/>
        <v>h</v>
      </c>
      <c r="E13" s="144" t="s">
        <v>16</v>
      </c>
      <c r="F13" s="146">
        <v>0.66666666666666663</v>
      </c>
      <c r="G13" s="144" t="s">
        <v>17</v>
      </c>
      <c r="H13" s="146">
        <v>0.83333333333333337</v>
      </c>
      <c r="I13" s="147" t="s">
        <v>37</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37</v>
      </c>
      <c r="V13" s="146">
        <v>0</v>
      </c>
      <c r="W13" s="139" t="s">
        <v>2</v>
      </c>
      <c r="X13" s="151">
        <f t="shared" si="6"/>
        <v>4.0000000000000018</v>
      </c>
      <c r="Z13" s="151" t="str">
        <f t="shared" si="7"/>
        <v>-</v>
      </c>
      <c r="AB13" s="159"/>
    </row>
    <row r="14" spans="2:28" x14ac:dyDescent="0.4">
      <c r="B14" s="144">
        <v>9</v>
      </c>
      <c r="C14" s="145" t="s">
        <v>46</v>
      </c>
      <c r="D14" s="160" t="str">
        <f t="shared" si="2"/>
        <v>i</v>
      </c>
      <c r="E14" s="144" t="s">
        <v>16</v>
      </c>
      <c r="F14" s="146">
        <v>0.70833333333333337</v>
      </c>
      <c r="G14" s="144" t="s">
        <v>17</v>
      </c>
      <c r="H14" s="146">
        <v>1</v>
      </c>
      <c r="I14" s="147" t="s">
        <v>37</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37</v>
      </c>
      <c r="V14" s="146">
        <v>0</v>
      </c>
      <c r="W14" s="139" t="s">
        <v>2</v>
      </c>
      <c r="X14" s="151">
        <f t="shared" si="6"/>
        <v>3</v>
      </c>
      <c r="Z14" s="151">
        <f t="shared" si="7"/>
        <v>3.9999999999999991</v>
      </c>
      <c r="AB14" s="159" t="s">
        <v>217</v>
      </c>
    </row>
    <row r="15" spans="2:28" x14ac:dyDescent="0.4">
      <c r="B15" s="144">
        <v>10</v>
      </c>
      <c r="C15" s="145" t="s">
        <v>47</v>
      </c>
      <c r="D15" s="160" t="str">
        <f t="shared" si="2"/>
        <v>j</v>
      </c>
      <c r="E15" s="144" t="s">
        <v>16</v>
      </c>
      <c r="F15" s="146">
        <v>0</v>
      </c>
      <c r="G15" s="144" t="s">
        <v>17</v>
      </c>
      <c r="H15" s="146">
        <v>0.41666666666666669</v>
      </c>
      <c r="I15" s="147" t="s">
        <v>37</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37</v>
      </c>
      <c r="V15" s="146">
        <v>0</v>
      </c>
      <c r="W15" s="139" t="s">
        <v>2</v>
      </c>
      <c r="X15" s="151">
        <f>IF(R15="","",IF((T15+IF(R15&gt;T15,1,0)-R15-V15)*24=0,"",(T15+IF(R15&gt;T15,1,0)-R15-V15)*24))</f>
        <v>3</v>
      </c>
      <c r="Z15" s="151">
        <f>IF(X15="",L15,IF(OR(L15-X15=0,L15-X15&lt;0),"-",L15-X15))</f>
        <v>6</v>
      </c>
      <c r="AB15" s="159" t="s">
        <v>218</v>
      </c>
    </row>
    <row r="16" spans="2:28" x14ac:dyDescent="0.4">
      <c r="B16" s="144">
        <v>11</v>
      </c>
      <c r="C16" s="145" t="s">
        <v>48</v>
      </c>
      <c r="D16" s="160" t="str">
        <f t="shared" si="2"/>
        <v>k</v>
      </c>
      <c r="E16" s="144" t="s">
        <v>16</v>
      </c>
      <c r="F16" s="146"/>
      <c r="G16" s="144" t="s">
        <v>17</v>
      </c>
      <c r="H16" s="146"/>
      <c r="I16" s="147" t="s">
        <v>37</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37</v>
      </c>
      <c r="V16" s="146">
        <v>0</v>
      </c>
      <c r="W16" s="139" t="s">
        <v>2</v>
      </c>
      <c r="X16" s="151" t="str">
        <f t="shared" si="6"/>
        <v/>
      </c>
      <c r="Z16" s="151" t="str">
        <f t="shared" si="7"/>
        <v/>
      </c>
      <c r="AB16" s="159"/>
    </row>
    <row r="17" spans="2:28" x14ac:dyDescent="0.4">
      <c r="B17" s="144">
        <v>12</v>
      </c>
      <c r="C17" s="145" t="s">
        <v>49</v>
      </c>
      <c r="D17" s="160" t="str">
        <f t="shared" si="2"/>
        <v>l</v>
      </c>
      <c r="E17" s="144" t="s">
        <v>16</v>
      </c>
      <c r="F17" s="146"/>
      <c r="G17" s="144" t="s">
        <v>17</v>
      </c>
      <c r="H17" s="146"/>
      <c r="I17" s="147" t="s">
        <v>37</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37</v>
      </c>
      <c r="V17" s="146">
        <v>0</v>
      </c>
      <c r="W17" s="139" t="s">
        <v>2</v>
      </c>
      <c r="X17" s="151" t="str">
        <f t="shared" si="6"/>
        <v/>
      </c>
      <c r="Z17" s="151" t="str">
        <f t="shared" si="7"/>
        <v/>
      </c>
      <c r="AB17" s="159"/>
    </row>
    <row r="18" spans="2:28" x14ac:dyDescent="0.4">
      <c r="B18" s="144">
        <v>13</v>
      </c>
      <c r="C18" s="145" t="s">
        <v>50</v>
      </c>
      <c r="D18" s="160" t="str">
        <f t="shared" si="2"/>
        <v>m</v>
      </c>
      <c r="E18" s="144" t="s">
        <v>16</v>
      </c>
      <c r="F18" s="146"/>
      <c r="G18" s="144" t="s">
        <v>17</v>
      </c>
      <c r="H18" s="146"/>
      <c r="I18" s="147" t="s">
        <v>37</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37</v>
      </c>
      <c r="V18" s="146">
        <v>0</v>
      </c>
      <c r="W18" s="139" t="s">
        <v>2</v>
      </c>
      <c r="X18" s="151" t="str">
        <f t="shared" si="6"/>
        <v/>
      </c>
      <c r="Z18" s="151" t="str">
        <f t="shared" si="7"/>
        <v/>
      </c>
      <c r="AB18" s="159"/>
    </row>
    <row r="19" spans="2:28" x14ac:dyDescent="0.4">
      <c r="B19" s="144">
        <v>14</v>
      </c>
      <c r="C19" s="145" t="s">
        <v>51</v>
      </c>
      <c r="D19" s="160" t="str">
        <f t="shared" si="2"/>
        <v>n</v>
      </c>
      <c r="E19" s="144" t="s">
        <v>16</v>
      </c>
      <c r="F19" s="146"/>
      <c r="G19" s="144" t="s">
        <v>17</v>
      </c>
      <c r="H19" s="146"/>
      <c r="I19" s="147" t="s">
        <v>37</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37</v>
      </c>
      <c r="V19" s="146">
        <v>0</v>
      </c>
      <c r="W19" s="139" t="s">
        <v>2</v>
      </c>
      <c r="X19" s="151" t="str">
        <f t="shared" si="6"/>
        <v/>
      </c>
      <c r="Z19" s="151" t="str">
        <f t="shared" si="7"/>
        <v/>
      </c>
      <c r="AB19" s="159"/>
    </row>
    <row r="20" spans="2:28" x14ac:dyDescent="0.4">
      <c r="B20" s="144">
        <v>15</v>
      </c>
      <c r="C20" s="145" t="s">
        <v>52</v>
      </c>
      <c r="D20" s="160" t="str">
        <f t="shared" si="2"/>
        <v>o</v>
      </c>
      <c r="E20" s="144" t="s">
        <v>16</v>
      </c>
      <c r="F20" s="146"/>
      <c r="G20" s="144" t="s">
        <v>17</v>
      </c>
      <c r="H20" s="146"/>
      <c r="I20" s="147" t="s">
        <v>37</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37</v>
      </c>
      <c r="V20" s="146">
        <v>0</v>
      </c>
      <c r="W20" s="139" t="s">
        <v>2</v>
      </c>
      <c r="X20" s="151" t="str">
        <f t="shared" si="6"/>
        <v/>
      </c>
      <c r="Z20" s="151" t="str">
        <f t="shared" si="7"/>
        <v/>
      </c>
      <c r="AB20" s="159"/>
    </row>
    <row r="21" spans="2:28" x14ac:dyDescent="0.4">
      <c r="B21" s="144">
        <v>16</v>
      </c>
      <c r="C21" s="145" t="s">
        <v>53</v>
      </c>
      <c r="D21" s="160" t="str">
        <f t="shared" si="2"/>
        <v>p</v>
      </c>
      <c r="E21" s="144" t="s">
        <v>16</v>
      </c>
      <c r="F21" s="146"/>
      <c r="G21" s="144" t="s">
        <v>17</v>
      </c>
      <c r="H21" s="146"/>
      <c r="I21" s="147" t="s">
        <v>37</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37</v>
      </c>
      <c r="V21" s="146">
        <v>0</v>
      </c>
      <c r="W21" s="139" t="s">
        <v>2</v>
      </c>
      <c r="X21" s="151" t="str">
        <f t="shared" si="6"/>
        <v/>
      </c>
      <c r="Z21" s="151" t="str">
        <f t="shared" si="7"/>
        <v/>
      </c>
      <c r="AB21" s="159"/>
    </row>
    <row r="22" spans="2:28" x14ac:dyDescent="0.4">
      <c r="B22" s="144">
        <v>17</v>
      </c>
      <c r="C22" s="145" t="s">
        <v>54</v>
      </c>
      <c r="D22" s="160" t="str">
        <f t="shared" si="2"/>
        <v>q</v>
      </c>
      <c r="E22" s="144" t="s">
        <v>16</v>
      </c>
      <c r="F22" s="146"/>
      <c r="G22" s="144" t="s">
        <v>17</v>
      </c>
      <c r="H22" s="146"/>
      <c r="I22" s="147" t="s">
        <v>37</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37</v>
      </c>
      <c r="V22" s="146">
        <v>0</v>
      </c>
      <c r="W22" s="139" t="s">
        <v>2</v>
      </c>
      <c r="X22" s="151" t="str">
        <f t="shared" si="6"/>
        <v/>
      </c>
      <c r="Z22" s="151" t="str">
        <f t="shared" si="7"/>
        <v/>
      </c>
      <c r="AB22" s="159"/>
    </row>
    <row r="23" spans="2:28" x14ac:dyDescent="0.4">
      <c r="B23" s="144">
        <v>18</v>
      </c>
      <c r="C23" s="145" t="s">
        <v>55</v>
      </c>
      <c r="D23" s="160" t="str">
        <f t="shared" si="2"/>
        <v>r</v>
      </c>
      <c r="E23" s="144" t="s">
        <v>16</v>
      </c>
      <c r="F23" s="153"/>
      <c r="G23" s="144" t="s">
        <v>17</v>
      </c>
      <c r="H23" s="153"/>
      <c r="I23" s="147" t="s">
        <v>37</v>
      </c>
      <c r="J23" s="153"/>
      <c r="K23" s="148" t="s">
        <v>2</v>
      </c>
      <c r="L23" s="145">
        <v>1</v>
      </c>
      <c r="N23" s="154"/>
      <c r="O23" s="144" t="s">
        <v>17</v>
      </c>
      <c r="P23" s="154"/>
      <c r="Q23" s="148"/>
      <c r="R23" s="154"/>
      <c r="S23" s="144" t="s">
        <v>17</v>
      </c>
      <c r="T23" s="154"/>
      <c r="U23" s="147" t="s">
        <v>37</v>
      </c>
      <c r="V23" s="153"/>
      <c r="W23" s="148" t="s">
        <v>2</v>
      </c>
      <c r="X23" s="155">
        <v>1</v>
      </c>
      <c r="Y23" s="148"/>
      <c r="Z23" s="155" t="s">
        <v>148</v>
      </c>
      <c r="AB23" s="159"/>
    </row>
    <row r="24" spans="2:28" x14ac:dyDescent="0.4">
      <c r="B24" s="144">
        <v>19</v>
      </c>
      <c r="C24" s="145" t="s">
        <v>56</v>
      </c>
      <c r="D24" s="160" t="str">
        <f t="shared" si="2"/>
        <v>s</v>
      </c>
      <c r="E24" s="144" t="s">
        <v>16</v>
      </c>
      <c r="F24" s="153"/>
      <c r="G24" s="144" t="s">
        <v>17</v>
      </c>
      <c r="H24" s="153"/>
      <c r="I24" s="147" t="s">
        <v>37</v>
      </c>
      <c r="J24" s="153"/>
      <c r="K24" s="148" t="s">
        <v>2</v>
      </c>
      <c r="L24" s="145">
        <v>2</v>
      </c>
      <c r="N24" s="154"/>
      <c r="O24" s="144" t="s">
        <v>17</v>
      </c>
      <c r="P24" s="154"/>
      <c r="Q24" s="148"/>
      <c r="R24" s="154"/>
      <c r="S24" s="144" t="s">
        <v>17</v>
      </c>
      <c r="T24" s="154"/>
      <c r="U24" s="147" t="s">
        <v>37</v>
      </c>
      <c r="V24" s="153"/>
      <c r="W24" s="148" t="s">
        <v>2</v>
      </c>
      <c r="X24" s="155">
        <v>2</v>
      </c>
      <c r="Y24" s="148"/>
      <c r="Z24" s="155" t="s">
        <v>148</v>
      </c>
      <c r="AB24" s="159"/>
    </row>
    <row r="25" spans="2:28" x14ac:dyDescent="0.4">
      <c r="B25" s="144">
        <v>20</v>
      </c>
      <c r="C25" s="145" t="s">
        <v>57</v>
      </c>
      <c r="D25" s="160" t="str">
        <f t="shared" si="2"/>
        <v>t</v>
      </c>
      <c r="E25" s="144" t="s">
        <v>16</v>
      </c>
      <c r="F25" s="153"/>
      <c r="G25" s="144" t="s">
        <v>17</v>
      </c>
      <c r="H25" s="153"/>
      <c r="I25" s="147" t="s">
        <v>37</v>
      </c>
      <c r="J25" s="153"/>
      <c r="K25" s="148" t="s">
        <v>2</v>
      </c>
      <c r="L25" s="145">
        <v>3</v>
      </c>
      <c r="N25" s="154"/>
      <c r="O25" s="144" t="s">
        <v>17</v>
      </c>
      <c r="P25" s="154"/>
      <c r="Q25" s="148"/>
      <c r="R25" s="154"/>
      <c r="S25" s="144" t="s">
        <v>17</v>
      </c>
      <c r="T25" s="154"/>
      <c r="U25" s="147" t="s">
        <v>37</v>
      </c>
      <c r="V25" s="153"/>
      <c r="W25" s="148" t="s">
        <v>2</v>
      </c>
      <c r="X25" s="155">
        <v>3</v>
      </c>
      <c r="Y25" s="148"/>
      <c r="Z25" s="155" t="s">
        <v>148</v>
      </c>
      <c r="AB25" s="159"/>
    </row>
    <row r="26" spans="2:28" x14ac:dyDescent="0.4">
      <c r="B26" s="144">
        <v>21</v>
      </c>
      <c r="C26" s="145" t="s">
        <v>58</v>
      </c>
      <c r="D26" s="160" t="str">
        <f t="shared" si="2"/>
        <v>u</v>
      </c>
      <c r="E26" s="144" t="s">
        <v>16</v>
      </c>
      <c r="F26" s="153"/>
      <c r="G26" s="144" t="s">
        <v>17</v>
      </c>
      <c r="H26" s="153"/>
      <c r="I26" s="147" t="s">
        <v>37</v>
      </c>
      <c r="J26" s="153"/>
      <c r="K26" s="148" t="s">
        <v>2</v>
      </c>
      <c r="L26" s="145">
        <v>4</v>
      </c>
      <c r="N26" s="154"/>
      <c r="O26" s="144" t="s">
        <v>17</v>
      </c>
      <c r="P26" s="154"/>
      <c r="Q26" s="148"/>
      <c r="R26" s="154"/>
      <c r="S26" s="144" t="s">
        <v>17</v>
      </c>
      <c r="T26" s="154"/>
      <c r="U26" s="147" t="s">
        <v>37</v>
      </c>
      <c r="V26" s="153"/>
      <c r="W26" s="148" t="s">
        <v>2</v>
      </c>
      <c r="X26" s="155">
        <v>4</v>
      </c>
      <c r="Y26" s="148"/>
      <c r="Z26" s="155" t="s">
        <v>148</v>
      </c>
      <c r="AB26" s="159"/>
    </row>
    <row r="27" spans="2:28" x14ac:dyDescent="0.4">
      <c r="B27" s="144">
        <v>22</v>
      </c>
      <c r="C27" s="145" t="s">
        <v>59</v>
      </c>
      <c r="D27" s="160" t="str">
        <f t="shared" si="2"/>
        <v>v</v>
      </c>
      <c r="E27" s="144" t="s">
        <v>16</v>
      </c>
      <c r="F27" s="153"/>
      <c r="G27" s="144" t="s">
        <v>17</v>
      </c>
      <c r="H27" s="153"/>
      <c r="I27" s="147" t="s">
        <v>37</v>
      </c>
      <c r="J27" s="153"/>
      <c r="K27" s="148" t="s">
        <v>2</v>
      </c>
      <c r="L27" s="145">
        <v>5</v>
      </c>
      <c r="N27" s="154"/>
      <c r="O27" s="144" t="s">
        <v>17</v>
      </c>
      <c r="P27" s="154"/>
      <c r="Q27" s="148"/>
      <c r="R27" s="154"/>
      <c r="S27" s="144" t="s">
        <v>17</v>
      </c>
      <c r="T27" s="154"/>
      <c r="U27" s="147" t="s">
        <v>37</v>
      </c>
      <c r="V27" s="153"/>
      <c r="W27" s="148" t="s">
        <v>2</v>
      </c>
      <c r="X27" s="155">
        <v>5</v>
      </c>
      <c r="Y27" s="148"/>
      <c r="Z27" s="155" t="s">
        <v>148</v>
      </c>
      <c r="AB27" s="159"/>
    </row>
    <row r="28" spans="2:28" x14ac:dyDescent="0.4">
      <c r="B28" s="144">
        <v>23</v>
      </c>
      <c r="C28" s="145" t="s">
        <v>60</v>
      </c>
      <c r="D28" s="160" t="str">
        <f t="shared" si="2"/>
        <v>w</v>
      </c>
      <c r="E28" s="144" t="s">
        <v>16</v>
      </c>
      <c r="F28" s="153"/>
      <c r="G28" s="144" t="s">
        <v>17</v>
      </c>
      <c r="H28" s="153"/>
      <c r="I28" s="147" t="s">
        <v>37</v>
      </c>
      <c r="J28" s="153"/>
      <c r="K28" s="148" t="s">
        <v>2</v>
      </c>
      <c r="L28" s="145">
        <v>6</v>
      </c>
      <c r="N28" s="154"/>
      <c r="O28" s="144" t="s">
        <v>17</v>
      </c>
      <c r="P28" s="154"/>
      <c r="Q28" s="148"/>
      <c r="R28" s="154"/>
      <c r="S28" s="144" t="s">
        <v>17</v>
      </c>
      <c r="T28" s="154"/>
      <c r="U28" s="147" t="s">
        <v>37</v>
      </c>
      <c r="V28" s="153"/>
      <c r="W28" s="148" t="s">
        <v>2</v>
      </c>
      <c r="X28" s="155">
        <v>6</v>
      </c>
      <c r="Y28" s="148"/>
      <c r="Z28" s="155" t="s">
        <v>148</v>
      </c>
      <c r="AB28" s="159"/>
    </row>
    <row r="29" spans="2:28" x14ac:dyDescent="0.4">
      <c r="B29" s="144">
        <v>24</v>
      </c>
      <c r="C29" s="145" t="s">
        <v>61</v>
      </c>
      <c r="D29" s="160" t="str">
        <f t="shared" si="2"/>
        <v>x</v>
      </c>
      <c r="E29" s="144" t="s">
        <v>16</v>
      </c>
      <c r="F29" s="153"/>
      <c r="G29" s="144" t="s">
        <v>17</v>
      </c>
      <c r="H29" s="153"/>
      <c r="I29" s="147" t="s">
        <v>37</v>
      </c>
      <c r="J29" s="153"/>
      <c r="K29" s="148" t="s">
        <v>2</v>
      </c>
      <c r="L29" s="145">
        <v>7</v>
      </c>
      <c r="N29" s="154"/>
      <c r="O29" s="144" t="s">
        <v>17</v>
      </c>
      <c r="P29" s="154"/>
      <c r="Q29" s="148"/>
      <c r="R29" s="154"/>
      <c r="S29" s="144" t="s">
        <v>17</v>
      </c>
      <c r="T29" s="154"/>
      <c r="U29" s="147" t="s">
        <v>37</v>
      </c>
      <c r="V29" s="153"/>
      <c r="W29" s="148" t="s">
        <v>2</v>
      </c>
      <c r="X29" s="155">
        <v>7</v>
      </c>
      <c r="Y29" s="148"/>
      <c r="Z29" s="155" t="s">
        <v>148</v>
      </c>
      <c r="AB29" s="159"/>
    </row>
    <row r="30" spans="2:28" x14ac:dyDescent="0.4">
      <c r="B30" s="144">
        <v>25</v>
      </c>
      <c r="C30" s="145" t="s">
        <v>62</v>
      </c>
      <c r="D30" s="160" t="str">
        <f t="shared" si="2"/>
        <v>y</v>
      </c>
      <c r="E30" s="144" t="s">
        <v>16</v>
      </c>
      <c r="F30" s="153"/>
      <c r="G30" s="144" t="s">
        <v>17</v>
      </c>
      <c r="H30" s="153"/>
      <c r="I30" s="147" t="s">
        <v>37</v>
      </c>
      <c r="J30" s="153"/>
      <c r="K30" s="148" t="s">
        <v>2</v>
      </c>
      <c r="L30" s="145">
        <v>8</v>
      </c>
      <c r="N30" s="154"/>
      <c r="O30" s="144" t="s">
        <v>17</v>
      </c>
      <c r="P30" s="154"/>
      <c r="Q30" s="148"/>
      <c r="R30" s="154"/>
      <c r="S30" s="144" t="s">
        <v>17</v>
      </c>
      <c r="T30" s="154"/>
      <c r="U30" s="147" t="s">
        <v>37</v>
      </c>
      <c r="V30" s="153"/>
      <c r="W30" s="148" t="s">
        <v>2</v>
      </c>
      <c r="X30" s="155">
        <v>8</v>
      </c>
      <c r="Y30" s="148"/>
      <c r="Z30" s="155" t="s">
        <v>148</v>
      </c>
      <c r="AB30" s="159"/>
    </row>
    <row r="31" spans="2:28" x14ac:dyDescent="0.4">
      <c r="B31" s="144">
        <v>26</v>
      </c>
      <c r="C31" s="145" t="s">
        <v>63</v>
      </c>
      <c r="D31" s="160" t="str">
        <f t="shared" si="2"/>
        <v>z</v>
      </c>
      <c r="E31" s="144" t="s">
        <v>16</v>
      </c>
      <c r="F31" s="153"/>
      <c r="G31" s="144" t="s">
        <v>17</v>
      </c>
      <c r="H31" s="153"/>
      <c r="I31" s="147" t="s">
        <v>37</v>
      </c>
      <c r="J31" s="153"/>
      <c r="K31" s="148" t="s">
        <v>2</v>
      </c>
      <c r="L31" s="145">
        <v>1</v>
      </c>
      <c r="N31" s="154"/>
      <c r="O31" s="144" t="s">
        <v>17</v>
      </c>
      <c r="P31" s="154"/>
      <c r="Q31" s="148"/>
      <c r="R31" s="154"/>
      <c r="S31" s="144" t="s">
        <v>17</v>
      </c>
      <c r="T31" s="154"/>
      <c r="U31" s="147" t="s">
        <v>37</v>
      </c>
      <c r="V31" s="153"/>
      <c r="W31" s="148" t="s">
        <v>2</v>
      </c>
      <c r="X31" s="155" t="s">
        <v>148</v>
      </c>
      <c r="Y31" s="148"/>
      <c r="Z31" s="155">
        <v>1</v>
      </c>
      <c r="AB31" s="159"/>
    </row>
    <row r="32" spans="2:28" x14ac:dyDescent="0.4">
      <c r="B32" s="144">
        <v>27</v>
      </c>
      <c r="C32" s="145" t="s">
        <v>61</v>
      </c>
      <c r="D32" s="160" t="str">
        <f t="shared" si="2"/>
        <v>x</v>
      </c>
      <c r="E32" s="144" t="s">
        <v>16</v>
      </c>
      <c r="F32" s="153"/>
      <c r="G32" s="144" t="s">
        <v>17</v>
      </c>
      <c r="H32" s="153"/>
      <c r="I32" s="147" t="s">
        <v>37</v>
      </c>
      <c r="J32" s="153"/>
      <c r="K32" s="148" t="s">
        <v>2</v>
      </c>
      <c r="L32" s="145">
        <v>2</v>
      </c>
      <c r="N32" s="154"/>
      <c r="O32" s="144" t="s">
        <v>17</v>
      </c>
      <c r="P32" s="154"/>
      <c r="Q32" s="148"/>
      <c r="R32" s="154"/>
      <c r="S32" s="144" t="s">
        <v>17</v>
      </c>
      <c r="T32" s="154"/>
      <c r="U32" s="147" t="s">
        <v>37</v>
      </c>
      <c r="V32" s="153"/>
      <c r="W32" s="148" t="s">
        <v>2</v>
      </c>
      <c r="X32" s="155" t="s">
        <v>148</v>
      </c>
      <c r="Y32" s="148"/>
      <c r="Z32" s="155">
        <v>2</v>
      </c>
      <c r="AB32" s="159"/>
    </row>
    <row r="33" spans="2:28" x14ac:dyDescent="0.4">
      <c r="B33" s="144">
        <v>28</v>
      </c>
      <c r="C33" s="145" t="s">
        <v>165</v>
      </c>
      <c r="D33" s="160" t="str">
        <f t="shared" si="2"/>
        <v>aa</v>
      </c>
      <c r="E33" s="144" t="s">
        <v>16</v>
      </c>
      <c r="F33" s="153"/>
      <c r="G33" s="144" t="s">
        <v>17</v>
      </c>
      <c r="H33" s="153"/>
      <c r="I33" s="147" t="s">
        <v>37</v>
      </c>
      <c r="J33" s="153"/>
      <c r="K33" s="148" t="s">
        <v>2</v>
      </c>
      <c r="L33" s="145">
        <v>3</v>
      </c>
      <c r="N33" s="154"/>
      <c r="O33" s="144" t="s">
        <v>17</v>
      </c>
      <c r="P33" s="154"/>
      <c r="Q33" s="148"/>
      <c r="R33" s="154"/>
      <c r="S33" s="144" t="s">
        <v>17</v>
      </c>
      <c r="T33" s="154"/>
      <c r="U33" s="147" t="s">
        <v>37</v>
      </c>
      <c r="V33" s="153"/>
      <c r="W33" s="148" t="s">
        <v>2</v>
      </c>
      <c r="X33" s="155" t="s">
        <v>148</v>
      </c>
      <c r="Y33" s="148"/>
      <c r="Z33" s="155">
        <v>3</v>
      </c>
      <c r="AB33" s="159"/>
    </row>
    <row r="34" spans="2:28" x14ac:dyDescent="0.4">
      <c r="B34" s="144">
        <v>29</v>
      </c>
      <c r="C34" s="145" t="s">
        <v>166</v>
      </c>
      <c r="D34" s="160" t="str">
        <f t="shared" si="2"/>
        <v>ab</v>
      </c>
      <c r="E34" s="144" t="s">
        <v>16</v>
      </c>
      <c r="F34" s="153"/>
      <c r="G34" s="144" t="s">
        <v>17</v>
      </c>
      <c r="H34" s="153"/>
      <c r="I34" s="147" t="s">
        <v>37</v>
      </c>
      <c r="J34" s="153"/>
      <c r="K34" s="148" t="s">
        <v>2</v>
      </c>
      <c r="L34" s="145">
        <v>4</v>
      </c>
      <c r="N34" s="154"/>
      <c r="O34" s="144" t="s">
        <v>17</v>
      </c>
      <c r="P34" s="154"/>
      <c r="Q34" s="148"/>
      <c r="R34" s="154"/>
      <c r="S34" s="144" t="s">
        <v>17</v>
      </c>
      <c r="T34" s="154"/>
      <c r="U34" s="147" t="s">
        <v>37</v>
      </c>
      <c r="V34" s="153"/>
      <c r="W34" s="148" t="s">
        <v>2</v>
      </c>
      <c r="X34" s="155" t="s">
        <v>148</v>
      </c>
      <c r="Y34" s="148"/>
      <c r="Z34" s="155">
        <v>4</v>
      </c>
      <c r="AB34" s="159"/>
    </row>
    <row r="35" spans="2:28" x14ac:dyDescent="0.4">
      <c r="B35" s="144">
        <v>30</v>
      </c>
      <c r="C35" s="145" t="s">
        <v>68</v>
      </c>
      <c r="D35" s="160" t="str">
        <f t="shared" si="2"/>
        <v>ac</v>
      </c>
      <c r="E35" s="144" t="s">
        <v>16</v>
      </c>
      <c r="F35" s="153"/>
      <c r="G35" s="144" t="s">
        <v>17</v>
      </c>
      <c r="H35" s="153"/>
      <c r="I35" s="147" t="s">
        <v>37</v>
      </c>
      <c r="J35" s="153"/>
      <c r="K35" s="148" t="s">
        <v>2</v>
      </c>
      <c r="L35" s="145">
        <v>5</v>
      </c>
      <c r="N35" s="154"/>
      <c r="O35" s="144" t="s">
        <v>17</v>
      </c>
      <c r="P35" s="154"/>
      <c r="Q35" s="148"/>
      <c r="R35" s="154"/>
      <c r="S35" s="144" t="s">
        <v>17</v>
      </c>
      <c r="T35" s="154"/>
      <c r="U35" s="147" t="s">
        <v>37</v>
      </c>
      <c r="V35" s="153"/>
      <c r="W35" s="148" t="s">
        <v>2</v>
      </c>
      <c r="X35" s="155" t="s">
        <v>148</v>
      </c>
      <c r="Y35" s="148"/>
      <c r="Z35" s="155">
        <v>5</v>
      </c>
      <c r="AB35" s="159"/>
    </row>
    <row r="36" spans="2:28" x14ac:dyDescent="0.4">
      <c r="B36" s="144">
        <v>31</v>
      </c>
      <c r="C36" s="145" t="s">
        <v>69</v>
      </c>
      <c r="D36" s="160" t="str">
        <f t="shared" si="2"/>
        <v>ad</v>
      </c>
      <c r="E36" s="144" t="s">
        <v>16</v>
      </c>
      <c r="F36" s="153"/>
      <c r="G36" s="144" t="s">
        <v>17</v>
      </c>
      <c r="H36" s="153"/>
      <c r="I36" s="147" t="s">
        <v>37</v>
      </c>
      <c r="J36" s="153"/>
      <c r="K36" s="148" t="s">
        <v>2</v>
      </c>
      <c r="L36" s="145">
        <v>6</v>
      </c>
      <c r="N36" s="154"/>
      <c r="O36" s="144" t="s">
        <v>17</v>
      </c>
      <c r="P36" s="154"/>
      <c r="Q36" s="148"/>
      <c r="R36" s="154"/>
      <c r="S36" s="144" t="s">
        <v>17</v>
      </c>
      <c r="T36" s="154"/>
      <c r="U36" s="147" t="s">
        <v>37</v>
      </c>
      <c r="V36" s="153"/>
      <c r="W36" s="148" t="s">
        <v>2</v>
      </c>
      <c r="X36" s="155" t="s">
        <v>148</v>
      </c>
      <c r="Y36" s="148"/>
      <c r="Z36" s="155">
        <v>6</v>
      </c>
      <c r="AB36" s="159"/>
    </row>
    <row r="37" spans="2:28" x14ac:dyDescent="0.4">
      <c r="B37" s="144">
        <v>32</v>
      </c>
      <c r="C37" s="145" t="s">
        <v>70</v>
      </c>
      <c r="D37" s="160" t="str">
        <f t="shared" si="2"/>
        <v>ae</v>
      </c>
      <c r="E37" s="144" t="s">
        <v>16</v>
      </c>
      <c r="F37" s="153"/>
      <c r="G37" s="144" t="s">
        <v>17</v>
      </c>
      <c r="H37" s="153"/>
      <c r="I37" s="147" t="s">
        <v>37</v>
      </c>
      <c r="J37" s="153"/>
      <c r="K37" s="148" t="s">
        <v>2</v>
      </c>
      <c r="L37" s="145">
        <v>7</v>
      </c>
      <c r="N37" s="154"/>
      <c r="O37" s="144" t="s">
        <v>17</v>
      </c>
      <c r="P37" s="154"/>
      <c r="Q37" s="148"/>
      <c r="R37" s="154"/>
      <c r="S37" s="144" t="s">
        <v>17</v>
      </c>
      <c r="T37" s="154"/>
      <c r="U37" s="147" t="s">
        <v>37</v>
      </c>
      <c r="V37" s="153"/>
      <c r="W37" s="148" t="s">
        <v>2</v>
      </c>
      <c r="X37" s="155" t="s">
        <v>148</v>
      </c>
      <c r="Y37" s="148"/>
      <c r="Z37" s="155">
        <v>7</v>
      </c>
      <c r="AB37" s="159"/>
    </row>
    <row r="38" spans="2:28" x14ac:dyDescent="0.4">
      <c r="B38" s="144">
        <v>33</v>
      </c>
      <c r="C38" s="145" t="s">
        <v>71</v>
      </c>
      <c r="D38" s="160" t="str">
        <f t="shared" si="2"/>
        <v>af</v>
      </c>
      <c r="E38" s="144" t="s">
        <v>16</v>
      </c>
      <c r="F38" s="153"/>
      <c r="G38" s="144" t="s">
        <v>17</v>
      </c>
      <c r="H38" s="153"/>
      <c r="I38" s="147" t="s">
        <v>37</v>
      </c>
      <c r="J38" s="153"/>
      <c r="K38" s="148" t="s">
        <v>2</v>
      </c>
      <c r="L38" s="145">
        <v>8</v>
      </c>
      <c r="N38" s="154"/>
      <c r="O38" s="144" t="s">
        <v>17</v>
      </c>
      <c r="P38" s="154"/>
      <c r="Q38" s="148"/>
      <c r="R38" s="154"/>
      <c r="S38" s="144" t="s">
        <v>17</v>
      </c>
      <c r="T38" s="154"/>
      <c r="U38" s="147" t="s">
        <v>37</v>
      </c>
      <c r="V38" s="153"/>
      <c r="W38" s="148" t="s">
        <v>2</v>
      </c>
      <c r="X38" s="155" t="s">
        <v>148</v>
      </c>
      <c r="Y38" s="148"/>
      <c r="Z38" s="155">
        <v>8</v>
      </c>
      <c r="AB38" s="159"/>
    </row>
    <row r="39" spans="2:28" x14ac:dyDescent="0.4">
      <c r="B39" s="144">
        <v>34</v>
      </c>
      <c r="C39" s="161" t="s">
        <v>106</v>
      </c>
      <c r="D39" s="160"/>
      <c r="E39" s="144" t="s">
        <v>16</v>
      </c>
      <c r="F39" s="146">
        <v>0.29166666666666669</v>
      </c>
      <c r="G39" s="144" t="s">
        <v>17</v>
      </c>
      <c r="H39" s="146">
        <v>0.39583333333333331</v>
      </c>
      <c r="I39" s="147" t="s">
        <v>37</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37</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183</v>
      </c>
      <c r="D40" s="160"/>
      <c r="E40" s="144" t="s">
        <v>16</v>
      </c>
      <c r="F40" s="146">
        <v>0.6875</v>
      </c>
      <c r="G40" s="144" t="s">
        <v>17</v>
      </c>
      <c r="H40" s="146">
        <v>0.83333333333333337</v>
      </c>
      <c r="I40" s="147" t="s">
        <v>37</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37</v>
      </c>
      <c r="V40" s="146">
        <v>0</v>
      </c>
      <c r="W40" s="139" t="s">
        <v>2</v>
      </c>
      <c r="X40" s="151">
        <f t="shared" si="11"/>
        <v>3.5000000000000009</v>
      </c>
      <c r="Z40" s="151" t="str">
        <f t="shared" si="12"/>
        <v>-</v>
      </c>
      <c r="AB40" s="159"/>
    </row>
    <row r="41" spans="2:28" x14ac:dyDescent="0.4">
      <c r="B41" s="144"/>
      <c r="C41" s="156" t="s">
        <v>183</v>
      </c>
      <c r="D41" s="160" t="str">
        <f>C39</f>
        <v>ag</v>
      </c>
      <c r="E41" s="144" t="s">
        <v>16</v>
      </c>
      <c r="F41" s="146" t="s">
        <v>36</v>
      </c>
      <c r="G41" s="144" t="s">
        <v>17</v>
      </c>
      <c r="H41" s="146" t="s">
        <v>36</v>
      </c>
      <c r="I41" s="147" t="s">
        <v>37</v>
      </c>
      <c r="J41" s="146" t="s">
        <v>36</v>
      </c>
      <c r="K41" s="148" t="s">
        <v>2</v>
      </c>
      <c r="L41" s="151">
        <f>IF(OR(L39="",L40=""),"",L39+L40)</f>
        <v>6</v>
      </c>
      <c r="N41" s="149" t="s">
        <v>191</v>
      </c>
      <c r="O41" s="138" t="s">
        <v>17</v>
      </c>
      <c r="P41" s="149" t="s">
        <v>191</v>
      </c>
      <c r="R41" s="152" t="s">
        <v>191</v>
      </c>
      <c r="S41" s="138" t="s">
        <v>17</v>
      </c>
      <c r="T41" s="152" t="s">
        <v>191</v>
      </c>
      <c r="U41" s="150" t="s">
        <v>37</v>
      </c>
      <c r="V41" s="146" t="s">
        <v>175</v>
      </c>
      <c r="W41" s="139" t="s">
        <v>2</v>
      </c>
      <c r="X41" s="151">
        <f>IF(OR(X39="",X40=""),"",X39+X40)</f>
        <v>6</v>
      </c>
      <c r="Z41" s="151" t="str">
        <f>IF(X41="",L41,IF(OR(L41-X41=0,L41-X41&lt;0),"-",L41-X41))</f>
        <v>-</v>
      </c>
      <c r="AB41" s="159" t="s">
        <v>176</v>
      </c>
    </row>
    <row r="42" spans="2:28" x14ac:dyDescent="0.4">
      <c r="B42" s="144"/>
      <c r="C42" s="161" t="s">
        <v>168</v>
      </c>
      <c r="D42" s="160"/>
      <c r="E42" s="144" t="s">
        <v>16</v>
      </c>
      <c r="F42" s="146"/>
      <c r="G42" s="144" t="s">
        <v>17</v>
      </c>
      <c r="H42" s="146"/>
      <c r="I42" s="147" t="s">
        <v>37</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37</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183</v>
      </c>
      <c r="D43" s="160"/>
      <c r="E43" s="144" t="s">
        <v>16</v>
      </c>
      <c r="F43" s="146"/>
      <c r="G43" s="144" t="s">
        <v>17</v>
      </c>
      <c r="H43" s="146"/>
      <c r="I43" s="147" t="s">
        <v>37</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37</v>
      </c>
      <c r="V43" s="146">
        <v>0</v>
      </c>
      <c r="W43" s="139" t="s">
        <v>2</v>
      </c>
      <c r="X43" s="151" t="str">
        <f t="shared" si="14"/>
        <v/>
      </c>
      <c r="Z43" s="151" t="str">
        <f t="shared" si="15"/>
        <v/>
      </c>
      <c r="AB43" s="159"/>
    </row>
    <row r="44" spans="2:28" x14ac:dyDescent="0.4">
      <c r="B44" s="144"/>
      <c r="C44" s="156" t="s">
        <v>183</v>
      </c>
      <c r="D44" s="160" t="str">
        <f>C42</f>
        <v>ah</v>
      </c>
      <c r="E44" s="144" t="s">
        <v>16</v>
      </c>
      <c r="F44" s="146" t="s">
        <v>36</v>
      </c>
      <c r="G44" s="144" t="s">
        <v>17</v>
      </c>
      <c r="H44" s="146" t="s">
        <v>36</v>
      </c>
      <c r="I44" s="147" t="s">
        <v>37</v>
      </c>
      <c r="J44" s="146" t="s">
        <v>36</v>
      </c>
      <c r="K44" s="148" t="s">
        <v>2</v>
      </c>
      <c r="L44" s="151" t="str">
        <f>IF(OR(L42="",L43=""),"",L42+L43)</f>
        <v/>
      </c>
      <c r="N44" s="149" t="s">
        <v>191</v>
      </c>
      <c r="O44" s="138" t="s">
        <v>17</v>
      </c>
      <c r="P44" s="149" t="s">
        <v>191</v>
      </c>
      <c r="R44" s="152" t="s">
        <v>191</v>
      </c>
      <c r="S44" s="138" t="s">
        <v>17</v>
      </c>
      <c r="T44" s="152" t="s">
        <v>191</v>
      </c>
      <c r="U44" s="150" t="s">
        <v>37</v>
      </c>
      <c r="V44" s="146" t="s">
        <v>175</v>
      </c>
      <c r="W44" s="139" t="s">
        <v>2</v>
      </c>
      <c r="X44" s="151" t="str">
        <f>IF(OR(X42="",X43=""),"",X42+X43)</f>
        <v/>
      </c>
      <c r="Z44" s="151" t="str">
        <f>IF(X44="",L44,IF(OR(L44-X44=0,L44-X44&lt;0),"-",L44-X44))</f>
        <v/>
      </c>
      <c r="AB44" s="159" t="s">
        <v>177</v>
      </c>
    </row>
    <row r="45" spans="2:28" x14ac:dyDescent="0.4">
      <c r="B45" s="144"/>
      <c r="C45" s="161" t="s">
        <v>169</v>
      </c>
      <c r="D45" s="160"/>
      <c r="E45" s="144" t="s">
        <v>16</v>
      </c>
      <c r="F45" s="146"/>
      <c r="G45" s="144" t="s">
        <v>17</v>
      </c>
      <c r="H45" s="146"/>
      <c r="I45" s="147" t="s">
        <v>37</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37</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183</v>
      </c>
      <c r="D46" s="160"/>
      <c r="E46" s="144" t="s">
        <v>16</v>
      </c>
      <c r="F46" s="146"/>
      <c r="G46" s="144" t="s">
        <v>17</v>
      </c>
      <c r="H46" s="146"/>
      <c r="I46" s="147" t="s">
        <v>37</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37</v>
      </c>
      <c r="V46" s="146">
        <v>0</v>
      </c>
      <c r="W46" s="139" t="s">
        <v>2</v>
      </c>
      <c r="X46" s="151" t="str">
        <f t="shared" si="19"/>
        <v/>
      </c>
      <c r="Z46" s="151" t="str">
        <f t="shared" si="20"/>
        <v/>
      </c>
      <c r="AB46" s="159"/>
    </row>
    <row r="47" spans="2:28" x14ac:dyDescent="0.4">
      <c r="B47" s="144"/>
      <c r="C47" s="156" t="s">
        <v>183</v>
      </c>
      <c r="D47" s="160" t="str">
        <f>C45</f>
        <v>ai</v>
      </c>
      <c r="E47" s="144" t="s">
        <v>16</v>
      </c>
      <c r="F47" s="146" t="s">
        <v>36</v>
      </c>
      <c r="G47" s="144" t="s">
        <v>17</v>
      </c>
      <c r="H47" s="146" t="s">
        <v>36</v>
      </c>
      <c r="I47" s="147" t="s">
        <v>37</v>
      </c>
      <c r="J47" s="146" t="s">
        <v>36</v>
      </c>
      <c r="K47" s="148" t="s">
        <v>2</v>
      </c>
      <c r="L47" s="151" t="str">
        <f>IF(OR(L45="",L46=""),"",L45+L46)</f>
        <v/>
      </c>
      <c r="N47" s="149" t="s">
        <v>191</v>
      </c>
      <c r="O47" s="138" t="s">
        <v>17</v>
      </c>
      <c r="P47" s="149" t="s">
        <v>191</v>
      </c>
      <c r="R47" s="152" t="s">
        <v>191</v>
      </c>
      <c r="S47" s="138" t="s">
        <v>17</v>
      </c>
      <c r="T47" s="152" t="s">
        <v>191</v>
      </c>
      <c r="U47" s="150" t="s">
        <v>37</v>
      </c>
      <c r="V47" s="146" t="s">
        <v>175</v>
      </c>
      <c r="W47" s="139" t="s">
        <v>2</v>
      </c>
      <c r="X47" s="151" t="str">
        <f>IF(OR(X45="",X46=""),"",X45+X46)</f>
        <v/>
      </c>
      <c r="Z47" s="151" t="str">
        <f>IF(X47="",L47,IF(OR(L47-X47=0,L47-X47&lt;0),"-",L47-X47))</f>
        <v/>
      </c>
      <c r="AB47" s="159" t="s">
        <v>177</v>
      </c>
    </row>
    <row r="49" spans="3:4" x14ac:dyDescent="0.4">
      <c r="C49" s="140" t="s">
        <v>180</v>
      </c>
      <c r="D49" s="140"/>
    </row>
    <row r="50" spans="3:4" x14ac:dyDescent="0.4">
      <c r="C50" s="140" t="s">
        <v>181</v>
      </c>
      <c r="D50" s="140"/>
    </row>
    <row r="51" spans="3:4" x14ac:dyDescent="0.4">
      <c r="C51" s="140" t="s">
        <v>178</v>
      </c>
      <c r="D51" s="140"/>
    </row>
    <row r="52" spans="3:4" x14ac:dyDescent="0.4">
      <c r="C52" s="140" t="s">
        <v>179</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101</v>
      </c>
      <c r="C1" s="179"/>
      <c r="D1" s="179"/>
    </row>
    <row r="2" spans="2:12" x14ac:dyDescent="0.4">
      <c r="B2" s="179"/>
      <c r="C2" s="179"/>
      <c r="D2" s="179"/>
    </row>
    <row r="3" spans="2:12" x14ac:dyDescent="0.4">
      <c r="B3" s="181" t="s">
        <v>102</v>
      </c>
      <c r="C3" s="181" t="s">
        <v>103</v>
      </c>
      <c r="D3" s="179"/>
    </row>
    <row r="4" spans="2:12" x14ac:dyDescent="0.4">
      <c r="B4" s="182">
        <v>1</v>
      </c>
      <c r="C4" s="183" t="s">
        <v>196</v>
      </c>
      <c r="D4" s="179"/>
    </row>
    <row r="5" spans="2:12" x14ac:dyDescent="0.4">
      <c r="B5" s="182">
        <v>2</v>
      </c>
      <c r="C5" s="183" t="s">
        <v>197</v>
      </c>
    </row>
    <row r="6" spans="2:12" x14ac:dyDescent="0.4">
      <c r="B6" s="182">
        <v>3</v>
      </c>
      <c r="C6" s="183" t="s">
        <v>81</v>
      </c>
      <c r="D6" s="179"/>
    </row>
    <row r="7" spans="2:12" x14ac:dyDescent="0.4">
      <c r="B7" s="182">
        <v>4</v>
      </c>
      <c r="C7" s="183" t="s">
        <v>81</v>
      </c>
      <c r="D7" s="179"/>
    </row>
    <row r="8" spans="2:12" x14ac:dyDescent="0.4">
      <c r="B8" s="182">
        <v>5</v>
      </c>
      <c r="C8" s="183" t="s">
        <v>81</v>
      </c>
      <c r="D8" s="179"/>
    </row>
    <row r="9" spans="2:12" x14ac:dyDescent="0.4">
      <c r="B9" s="182">
        <v>6</v>
      </c>
      <c r="C9" s="183" t="s">
        <v>81</v>
      </c>
      <c r="D9" s="179"/>
    </row>
    <row r="10" spans="2:12" x14ac:dyDescent="0.4">
      <c r="B10" s="182">
        <v>7</v>
      </c>
      <c r="C10" s="183" t="s">
        <v>152</v>
      </c>
      <c r="D10" s="179"/>
    </row>
    <row r="12" spans="2:12" x14ac:dyDescent="0.4">
      <c r="B12" s="179" t="s">
        <v>104</v>
      </c>
    </row>
    <row r="13" spans="2:12" ht="26.25" thickBot="1" x14ac:dyDescent="0.45"/>
    <row r="14" spans="2:12" ht="26.25" thickBot="1" x14ac:dyDescent="0.45">
      <c r="B14" s="184" t="s">
        <v>84</v>
      </c>
      <c r="C14" s="185" t="s">
        <v>76</v>
      </c>
      <c r="D14" s="186" t="s">
        <v>87</v>
      </c>
      <c r="E14" s="186" t="s">
        <v>198</v>
      </c>
      <c r="F14" s="186" t="s">
        <v>77</v>
      </c>
      <c r="G14" s="186" t="s">
        <v>83</v>
      </c>
      <c r="H14" s="186" t="s">
        <v>152</v>
      </c>
      <c r="I14" s="186" t="s">
        <v>152</v>
      </c>
      <c r="J14" s="186" t="s">
        <v>152</v>
      </c>
      <c r="K14" s="186" t="s">
        <v>152</v>
      </c>
      <c r="L14" s="187" t="s">
        <v>152</v>
      </c>
    </row>
    <row r="15" spans="2:12" x14ac:dyDescent="0.4">
      <c r="B15" s="392" t="s">
        <v>85</v>
      </c>
      <c r="C15" s="188" t="s">
        <v>78</v>
      </c>
      <c r="D15" s="189" t="s">
        <v>19</v>
      </c>
      <c r="E15" s="189" t="s">
        <v>199</v>
      </c>
      <c r="F15" s="189" t="s">
        <v>77</v>
      </c>
      <c r="G15" s="190" t="s">
        <v>82</v>
      </c>
      <c r="H15" s="190" t="s">
        <v>81</v>
      </c>
      <c r="I15" s="190" t="s">
        <v>81</v>
      </c>
      <c r="J15" s="190" t="s">
        <v>81</v>
      </c>
      <c r="K15" s="190" t="s">
        <v>81</v>
      </c>
      <c r="L15" s="191" t="s">
        <v>81</v>
      </c>
    </row>
    <row r="16" spans="2:12" x14ac:dyDescent="0.4">
      <c r="B16" s="393"/>
      <c r="C16" s="192" t="s">
        <v>86</v>
      </c>
      <c r="D16" s="190" t="s">
        <v>109</v>
      </c>
      <c r="E16" s="190" t="s">
        <v>79</v>
      </c>
      <c r="F16" s="190" t="s">
        <v>200</v>
      </c>
      <c r="G16" s="190" t="s">
        <v>81</v>
      </c>
      <c r="H16" s="190" t="s">
        <v>81</v>
      </c>
      <c r="I16" s="190" t="s">
        <v>81</v>
      </c>
      <c r="J16" s="190" t="s">
        <v>81</v>
      </c>
      <c r="K16" s="190" t="s">
        <v>81</v>
      </c>
      <c r="L16" s="191" t="s">
        <v>81</v>
      </c>
    </row>
    <row r="17" spans="2:12" x14ac:dyDescent="0.4">
      <c r="B17" s="393"/>
      <c r="C17" s="192" t="s">
        <v>199</v>
      </c>
      <c r="D17" s="190" t="s">
        <v>109</v>
      </c>
      <c r="E17" s="190" t="s">
        <v>80</v>
      </c>
      <c r="F17" s="190" t="s">
        <v>81</v>
      </c>
      <c r="G17" s="190" t="s">
        <v>81</v>
      </c>
      <c r="H17" s="190" t="s">
        <v>81</v>
      </c>
      <c r="I17" s="190" t="s">
        <v>81</v>
      </c>
      <c r="J17" s="190" t="s">
        <v>81</v>
      </c>
      <c r="K17" s="190" t="s">
        <v>81</v>
      </c>
      <c r="L17" s="191" t="s">
        <v>81</v>
      </c>
    </row>
    <row r="18" spans="2:12" x14ac:dyDescent="0.4">
      <c r="B18" s="393"/>
      <c r="C18" s="192" t="s">
        <v>79</v>
      </c>
      <c r="D18" s="190" t="s">
        <v>109</v>
      </c>
      <c r="E18" s="190" t="s">
        <v>81</v>
      </c>
      <c r="F18" s="190" t="s">
        <v>81</v>
      </c>
      <c r="G18" s="190" t="s">
        <v>81</v>
      </c>
      <c r="H18" s="190" t="s">
        <v>81</v>
      </c>
      <c r="I18" s="190" t="s">
        <v>81</v>
      </c>
      <c r="J18" s="190" t="s">
        <v>81</v>
      </c>
      <c r="K18" s="190" t="s">
        <v>81</v>
      </c>
      <c r="L18" s="191" t="s">
        <v>81</v>
      </c>
    </row>
    <row r="19" spans="2:12" x14ac:dyDescent="0.4">
      <c r="B19" s="393"/>
      <c r="C19" s="192" t="s">
        <v>152</v>
      </c>
      <c r="D19" s="190" t="s">
        <v>109</v>
      </c>
      <c r="E19" s="190" t="s">
        <v>81</v>
      </c>
      <c r="F19" s="190" t="s">
        <v>81</v>
      </c>
      <c r="G19" s="190" t="s">
        <v>81</v>
      </c>
      <c r="H19" s="190" t="s">
        <v>81</v>
      </c>
      <c r="I19" s="190" t="s">
        <v>81</v>
      </c>
      <c r="J19" s="190" t="s">
        <v>81</v>
      </c>
      <c r="K19" s="190" t="s">
        <v>81</v>
      </c>
      <c r="L19" s="191" t="s">
        <v>81</v>
      </c>
    </row>
    <row r="20" spans="2:12" x14ac:dyDescent="0.4">
      <c r="B20" s="393"/>
      <c r="C20" s="192" t="s">
        <v>152</v>
      </c>
      <c r="D20" s="190" t="s">
        <v>81</v>
      </c>
      <c r="E20" s="190" t="s">
        <v>81</v>
      </c>
      <c r="F20" s="190" t="s">
        <v>81</v>
      </c>
      <c r="G20" s="190" t="s">
        <v>81</v>
      </c>
      <c r="H20" s="190" t="s">
        <v>81</v>
      </c>
      <c r="I20" s="190" t="s">
        <v>81</v>
      </c>
      <c r="J20" s="190" t="s">
        <v>81</v>
      </c>
      <c r="K20" s="190" t="s">
        <v>81</v>
      </c>
      <c r="L20" s="191" t="s">
        <v>81</v>
      </c>
    </row>
    <row r="21" spans="2:12" x14ac:dyDescent="0.4">
      <c r="B21" s="393"/>
      <c r="C21" s="192" t="s">
        <v>152</v>
      </c>
      <c r="D21" s="190" t="s">
        <v>81</v>
      </c>
      <c r="E21" s="190" t="s">
        <v>81</v>
      </c>
      <c r="F21" s="190" t="s">
        <v>81</v>
      </c>
      <c r="G21" s="190" t="s">
        <v>81</v>
      </c>
      <c r="H21" s="190" t="s">
        <v>81</v>
      </c>
      <c r="I21" s="190" t="s">
        <v>81</v>
      </c>
      <c r="J21" s="190" t="s">
        <v>81</v>
      </c>
      <c r="K21" s="190" t="s">
        <v>81</v>
      </c>
      <c r="L21" s="191" t="s">
        <v>81</v>
      </c>
    </row>
    <row r="22" spans="2:12" x14ac:dyDescent="0.4">
      <c r="B22" s="393"/>
      <c r="C22" s="192" t="s">
        <v>152</v>
      </c>
      <c r="D22" s="190" t="s">
        <v>81</v>
      </c>
      <c r="E22" s="190" t="s">
        <v>81</v>
      </c>
      <c r="F22" s="190" t="s">
        <v>81</v>
      </c>
      <c r="G22" s="190" t="s">
        <v>81</v>
      </c>
      <c r="H22" s="190" t="s">
        <v>81</v>
      </c>
      <c r="I22" s="190" t="s">
        <v>81</v>
      </c>
      <c r="J22" s="190" t="s">
        <v>81</v>
      </c>
      <c r="K22" s="190" t="s">
        <v>81</v>
      </c>
      <c r="L22" s="191" t="s">
        <v>81</v>
      </c>
    </row>
    <row r="23" spans="2:12" ht="26.25" thickBot="1" x14ac:dyDescent="0.45">
      <c r="B23" s="394"/>
      <c r="C23" s="193" t="s">
        <v>152</v>
      </c>
      <c r="D23" s="194" t="s">
        <v>152</v>
      </c>
      <c r="E23" s="194" t="s">
        <v>152</v>
      </c>
      <c r="F23" s="194" t="s">
        <v>152</v>
      </c>
      <c r="G23" s="194" t="s">
        <v>152</v>
      </c>
      <c r="H23" s="194" t="s">
        <v>152</v>
      </c>
      <c r="I23" s="194" t="s">
        <v>152</v>
      </c>
      <c r="J23" s="194" t="s">
        <v>152</v>
      </c>
      <c r="K23" s="194" t="s">
        <v>152</v>
      </c>
      <c r="L23" s="195" t="s">
        <v>152</v>
      </c>
    </row>
    <row r="25" spans="2:12" x14ac:dyDescent="0.4">
      <c r="C25" s="180" t="s">
        <v>201</v>
      </c>
    </row>
    <row r="26" spans="2:12" x14ac:dyDescent="0.4">
      <c r="C26" s="180" t="s">
        <v>202</v>
      </c>
    </row>
    <row r="27" spans="2:12" x14ac:dyDescent="0.4">
      <c r="C27" s="180" t="s">
        <v>88</v>
      </c>
    </row>
    <row r="29" spans="2:12" x14ac:dyDescent="0.4">
      <c r="C29" s="180" t="s">
        <v>149</v>
      </c>
    </row>
    <row r="30" spans="2:12" x14ac:dyDescent="0.4">
      <c r="C30" s="180" t="s">
        <v>89</v>
      </c>
    </row>
    <row r="31" spans="2:12" x14ac:dyDescent="0.4">
      <c r="C31" s="180" t="s">
        <v>151</v>
      </c>
    </row>
    <row r="32" spans="2:12" x14ac:dyDescent="0.4">
      <c r="C32" s="180" t="s">
        <v>90</v>
      </c>
    </row>
    <row r="33" spans="3:3" x14ac:dyDescent="0.4">
      <c r="C33" s="180" t="s">
        <v>105</v>
      </c>
    </row>
    <row r="34" spans="3:3" x14ac:dyDescent="0.4">
      <c r="C34" s="180" t="s">
        <v>203</v>
      </c>
    </row>
    <row r="35" spans="3:3" x14ac:dyDescent="0.4">
      <c r="C35" s="180" t="s">
        <v>204</v>
      </c>
    </row>
    <row r="36" spans="3:3" x14ac:dyDescent="0.4">
      <c r="C36" s="180" t="s">
        <v>205</v>
      </c>
    </row>
    <row r="37" spans="3:3" x14ac:dyDescent="0.4">
      <c r="C37" s="180" t="s">
        <v>91</v>
      </c>
    </row>
    <row r="38" spans="3:3" x14ac:dyDescent="0.4">
      <c r="C38" s="180" t="s">
        <v>92</v>
      </c>
    </row>
    <row r="40" spans="3:3" x14ac:dyDescent="0.4">
      <c r="C40" s="180" t="s">
        <v>150</v>
      </c>
    </row>
    <row r="41" spans="3:3" x14ac:dyDescent="0.4">
      <c r="C41" s="180" t="s">
        <v>93</v>
      </c>
    </row>
    <row r="42" spans="3:3" x14ac:dyDescent="0.4">
      <c r="C42" s="180" t="s">
        <v>94</v>
      </c>
    </row>
    <row r="43" spans="3:3" x14ac:dyDescent="0.4">
      <c r="C43" s="180" t="s">
        <v>95</v>
      </c>
    </row>
    <row r="44" spans="3:3" x14ac:dyDescent="0.4">
      <c r="C44" s="180" t="s">
        <v>96</v>
      </c>
    </row>
    <row r="45" spans="3:3" x14ac:dyDescent="0.4">
      <c r="C45" s="180" t="s">
        <v>97</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記入方法</vt:lpstr>
      <vt:lpstr>看多機（1枚版）</vt:lpstr>
      <vt:lpstr>看多機(50人)</vt:lpstr>
      <vt:lpstr>シフト記号表（勤務時間帯）</vt:lpstr>
      <vt:lpstr>【記載例】看多機</vt:lpstr>
      <vt:lpstr>【記載例】シフト記号表（勤務時間帯）</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2024-02-03T02:21:16Z</cp:lastPrinted>
  <dcterms:created xsi:type="dcterms:W3CDTF">2020-01-28T01:12:50Z</dcterms:created>
  <dcterms:modified xsi:type="dcterms:W3CDTF">2024-03-12T04:31:25Z</dcterms:modified>
</cp:coreProperties>
</file>