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001_介護保険関係\1001_指定・指導\４_地域密着型サービス事業\５_運営指導\２_運営指導（事前資料）\２_事前提出資料（ホームページ掲載資料）\２-８_地域密着型通所介護\"/>
    </mc:Choice>
  </mc:AlternateContent>
  <xr:revisionPtr revIDLastSave="0" documentId="13_ncr:1_{1214B081-6186-4361-9B8C-4E974B5C820D}" xr6:coauthVersionLast="36" xr6:coauthVersionMax="36" xr10:uidLastSave="{00000000-0000-0000-0000-000000000000}"/>
  <bookViews>
    <workbookView xWindow="0" yWindow="0" windowWidth="15645" windowHeight="6465" activeTab="1" xr2:uid="{09400F1A-4358-409F-A112-88F925FE632E}"/>
  </bookViews>
  <sheets>
    <sheet name="人員基準チェックシート（利用定員１１名以上）" sheetId="1" r:id="rId1"/>
    <sheet name="人員基準チェックシート（利用定員１０名以下）" sheetId="3" r:id="rId2"/>
    <sheet name="勤務形態一覧表" sheetId="5" r:id="rId3"/>
    <sheet name="加算自主点検" sheetId="10"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13" i="5" l="1"/>
  <c r="BF8" i="5" l="1"/>
  <c r="BR8" i="5"/>
  <c r="AT8" i="5"/>
  <c r="BV15" i="5" l="1"/>
  <c r="BZ15" i="5" s="1"/>
  <c r="BZ13" i="5"/>
  <c r="BV29" i="5"/>
  <c r="BZ29" i="5" s="1"/>
  <c r="BV31" i="5"/>
  <c r="BZ31" i="5" s="1"/>
  <c r="BV33" i="5"/>
  <c r="BZ33" i="5" s="1"/>
  <c r="BV27" i="5"/>
  <c r="BZ27" i="5" s="1"/>
  <c r="BV25" i="5"/>
  <c r="BZ25" i="5" s="1"/>
  <c r="BV23" i="5"/>
  <c r="BZ23" i="5" s="1"/>
  <c r="BV21" i="5"/>
  <c r="BZ21" i="5" s="1"/>
  <c r="BV19" i="5"/>
  <c r="BZ19" i="5" s="1"/>
  <c r="BV17" i="5"/>
  <c r="BZ17" i="5" s="1"/>
  <c r="Z11" i="5"/>
  <c r="Z12" i="5" s="1"/>
  <c r="X11" i="5"/>
  <c r="X12" i="5" s="1"/>
  <c r="AB11" i="5"/>
  <c r="AB12" i="5" s="1"/>
  <c r="AD11" i="5"/>
  <c r="AD12" i="5" s="1"/>
  <c r="AF11" i="5"/>
  <c r="AF12" i="5" s="1"/>
  <c r="AH11" i="5"/>
  <c r="AH12" i="5" s="1"/>
  <c r="AJ11" i="5"/>
  <c r="AJ12" i="5" s="1"/>
  <c r="AL11" i="5"/>
  <c r="AL12" i="5" s="1"/>
  <c r="AN11" i="5"/>
  <c r="AN12" i="5" s="1"/>
  <c r="AP11" i="5"/>
  <c r="AP12" i="5" s="1"/>
  <c r="AR11" i="5"/>
  <c r="AR12" i="5" s="1"/>
  <c r="AT11" i="5"/>
  <c r="AT12" i="5" s="1"/>
  <c r="AV11" i="5"/>
  <c r="AV12" i="5" s="1"/>
  <c r="AX11" i="5"/>
  <c r="AX12" i="5" s="1"/>
  <c r="AZ11" i="5"/>
  <c r="AZ12" i="5" s="1"/>
  <c r="BB11" i="5"/>
  <c r="BB12" i="5" s="1"/>
  <c r="BD11" i="5"/>
  <c r="BD12" i="5" s="1"/>
  <c r="BF11" i="5"/>
  <c r="BF12" i="5" s="1"/>
  <c r="BH11" i="5"/>
  <c r="BH12" i="5" s="1"/>
  <c r="BJ11" i="5"/>
  <c r="BJ12" i="5" s="1"/>
  <c r="BL11" i="5"/>
  <c r="BL12" i="5" s="1"/>
  <c r="BN11" i="5"/>
  <c r="BN12" i="5" s="1"/>
  <c r="BP11" i="5"/>
  <c r="BP12" i="5" s="1"/>
  <c r="BR11" i="5"/>
  <c r="BR12" i="5" s="1"/>
  <c r="BT11" i="5"/>
  <c r="BT12" i="5" s="1"/>
  <c r="V11" i="5"/>
  <c r="V12" i="5" s="1"/>
  <c r="T11" i="5"/>
  <c r="T12" i="5" s="1"/>
  <c r="R11" i="5"/>
  <c r="R12" i="5" s="1"/>
  <c r="M32" i="3"/>
  <c r="AI32" i="3"/>
  <c r="Y32" i="3" s="1"/>
  <c r="M33" i="3"/>
  <c r="AI33" i="3"/>
  <c r="AI34" i="3"/>
  <c r="Y34" i="3" s="1"/>
  <c r="M34" i="3" l="1"/>
  <c r="Y33" i="3"/>
  <c r="BM22" i="3"/>
  <c r="AF19" i="3" s="1"/>
  <c r="T18" i="3" s="1"/>
  <c r="AG42" i="1"/>
  <c r="AG43" i="1"/>
  <c r="Y42" i="1"/>
  <c r="Y37" i="1"/>
  <c r="Y38" i="1"/>
  <c r="Y36" i="1"/>
  <c r="T18" i="1"/>
  <c r="BH42" i="1" l="1"/>
  <c r="BQ42" i="1" s="1"/>
  <c r="Y43" i="1"/>
  <c r="Y44" i="1"/>
  <c r="BH43" i="1"/>
  <c r="BH44" i="1"/>
  <c r="AG44" i="1" l="1"/>
  <c r="BQ44" i="1" s="1"/>
  <c r="BQ43" i="1"/>
  <c r="M42" i="1" l="1"/>
  <c r="AI36" i="1"/>
  <c r="M36" i="1"/>
  <c r="M43" i="1" l="1"/>
  <c r="M44" i="1" s="1"/>
  <c r="M37" i="1"/>
  <c r="AI37" i="1"/>
  <c r="AI38" i="1"/>
  <c r="M38" i="1" l="1"/>
  <c r="BM22" i="1"/>
  <c r="AF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kawasaki-admin</author>
    <author>Administrator</author>
  </authors>
  <commentList>
    <comment ref="BS2" authorId="0" shapeId="0" xr:uid="{62657D90-463B-49FE-9E6C-B335CA067379}">
      <text>
        <r>
          <rPr>
            <b/>
            <sz val="12"/>
            <color indexed="81"/>
            <rFont val="ＭＳ 明朝"/>
            <family val="1"/>
            <charset val="128"/>
          </rPr>
          <t>【 記載例 】
2024/10/1
西暦/月/日
で入力してください。</t>
        </r>
      </text>
    </comment>
    <comment ref="BX3" authorId="1" shapeId="0" xr:uid="{FEDEA333-FF7F-4A6B-9DC5-3F2EAF9D5675}">
      <text>
        <r>
          <rPr>
            <b/>
            <sz val="12"/>
            <color indexed="81"/>
            <rFont val="ＭＳ 明朝"/>
            <family val="1"/>
            <charset val="128"/>
          </rPr>
          <t>単位ごとに記載してください。</t>
        </r>
        <r>
          <rPr>
            <sz val="12"/>
            <color indexed="81"/>
            <rFont val="ＭＳ 明朝"/>
            <family val="1"/>
            <charset val="128"/>
          </rPr>
          <t xml:space="preserve">
</t>
        </r>
      </text>
    </comment>
    <comment ref="A6" authorId="1" shapeId="0" xr:uid="{5492B97B-9ADE-4622-BC6C-EB1E71633F85}">
      <text>
        <r>
          <rPr>
            <b/>
            <sz val="12"/>
            <color indexed="81"/>
            <rFont val="ＭＳ 明朝"/>
            <family val="1"/>
            <charset val="128"/>
          </rPr>
          <t>サービスを提供しない曜日は、削除して下さい。</t>
        </r>
        <r>
          <rPr>
            <sz val="9"/>
            <color indexed="81"/>
            <rFont val="MS P ゴシック"/>
            <family val="3"/>
            <charset val="128"/>
          </rPr>
          <t xml:space="preserve">
</t>
        </r>
      </text>
    </comment>
    <comment ref="AI7" authorId="1" shapeId="0" xr:uid="{F874574B-839F-4FCD-A83E-4854797D7B4C}">
      <text>
        <r>
          <rPr>
            <b/>
            <sz val="12"/>
            <color indexed="81"/>
            <rFont val="ＭＳ 明朝"/>
            <family val="1"/>
            <charset val="128"/>
          </rPr>
          <t xml:space="preserve">【 記載例 】
</t>
        </r>
        <r>
          <rPr>
            <b/>
            <u/>
            <sz val="12"/>
            <color indexed="81"/>
            <rFont val="ＭＳ 明朝"/>
            <family val="1"/>
            <charset val="128"/>
          </rPr>
          <t>9：00</t>
        </r>
        <r>
          <rPr>
            <b/>
            <sz val="12"/>
            <color indexed="81"/>
            <rFont val="ＭＳ 明朝"/>
            <family val="1"/>
            <charset val="128"/>
          </rPr>
          <t>　～　</t>
        </r>
        <r>
          <rPr>
            <b/>
            <u/>
            <sz val="12"/>
            <color indexed="81"/>
            <rFont val="ＭＳ 明朝"/>
            <family val="1"/>
            <charset val="128"/>
          </rPr>
          <t>18：00
下線のとおりに記載。</t>
        </r>
        <r>
          <rPr>
            <b/>
            <sz val="12"/>
            <color indexed="81"/>
            <rFont val="MS P ゴシック"/>
            <family val="3"/>
            <charset val="128"/>
          </rPr>
          <t xml:space="preserve">
</t>
        </r>
      </text>
    </comment>
  </commentList>
</comments>
</file>

<file path=xl/sharedStrings.xml><?xml version="1.0" encoding="utf-8"?>
<sst xmlns="http://schemas.openxmlformats.org/spreadsheetml/2006/main" count="1152" uniqueCount="339">
  <si>
    <t>事　業　所　名</t>
    <rPh sb="0" eb="1">
      <t>コト</t>
    </rPh>
    <rPh sb="2" eb="3">
      <t>ゴウ</t>
    </rPh>
    <rPh sb="4" eb="5">
      <t>ショ</t>
    </rPh>
    <rPh sb="6" eb="7">
      <t>メイ</t>
    </rPh>
    <phoneticPr fontId="1"/>
  </si>
  <si>
    <t>事 業 所 番 号</t>
    <rPh sb="0" eb="1">
      <t>コト</t>
    </rPh>
    <rPh sb="2" eb="3">
      <t>ゴウ</t>
    </rPh>
    <rPh sb="4" eb="5">
      <t>ショ</t>
    </rPh>
    <rPh sb="6" eb="7">
      <t>バン</t>
    </rPh>
    <rPh sb="8" eb="9">
      <t>ゴウ</t>
    </rPh>
    <phoneticPr fontId="1"/>
  </si>
  <si>
    <t>記入者・役職名</t>
    <rPh sb="0" eb="3">
      <t>キニュウシャ</t>
    </rPh>
    <rPh sb="4" eb="7">
      <t>ヤクショクメイ</t>
    </rPh>
    <phoneticPr fontId="1"/>
  </si>
  <si>
    <t>記 入 者</t>
    <rPh sb="0" eb="1">
      <t>キ</t>
    </rPh>
    <rPh sb="2" eb="3">
      <t>イ</t>
    </rPh>
    <rPh sb="4" eb="5">
      <t>モノ</t>
    </rPh>
    <phoneticPr fontId="1"/>
  </si>
  <si>
    <t>役 職</t>
    <rPh sb="0" eb="1">
      <t>ヤク</t>
    </rPh>
    <rPh sb="2" eb="3">
      <t>ショク</t>
    </rPh>
    <phoneticPr fontId="1"/>
  </si>
  <si>
    <t>　人員基準チェックリスト【 地域密着型通所介護 】</t>
    <rPh sb="14" eb="23">
      <t>チイキミッチャクガタツウショカイゴ</t>
    </rPh>
    <phoneticPr fontId="1"/>
  </si>
  <si>
    <t>１</t>
    <phoneticPr fontId="1"/>
  </si>
  <si>
    <t>管理者</t>
    <rPh sb="0" eb="3">
      <t>カンリシャ</t>
    </rPh>
    <phoneticPr fontId="1"/>
  </si>
  <si>
    <t>不適</t>
    <rPh sb="0" eb="2">
      <t>フテキ</t>
    </rPh>
    <phoneticPr fontId="1"/>
  </si>
  <si>
    <t>□</t>
  </si>
  <si>
    <t>適</t>
    <rPh sb="0" eb="1">
      <t>テキ</t>
    </rPh>
    <phoneticPr fontId="1"/>
  </si>
  <si>
    <t>常勤・専従（以下に記載する兼務の場合を除く）であるか。</t>
    <rPh sb="0" eb="2">
      <t>ジョウキン</t>
    </rPh>
    <rPh sb="3" eb="5">
      <t>センジュウ</t>
    </rPh>
    <rPh sb="6" eb="8">
      <t>イカ</t>
    </rPh>
    <rPh sb="9" eb="11">
      <t>キサイ</t>
    </rPh>
    <rPh sb="13" eb="15">
      <t>ケンム</t>
    </rPh>
    <rPh sb="16" eb="18">
      <t>バアイ</t>
    </rPh>
    <rPh sb="19" eb="20">
      <t>ノゾ</t>
    </rPh>
    <phoneticPr fontId="1"/>
  </si>
  <si>
    <t>兼務は、以下の場合であるか。</t>
    <rPh sb="4" eb="6">
      <t>イカ</t>
    </rPh>
    <phoneticPr fontId="1"/>
  </si>
  <si>
    <t>当該指定通所介護事業所の通所介護従業者としての職務に従事する場合</t>
    <phoneticPr fontId="1"/>
  </si>
  <si>
    <t>兼務する事務</t>
    <rPh sb="0" eb="2">
      <t>ケンム</t>
    </rPh>
    <rPh sb="4" eb="6">
      <t>ジム</t>
    </rPh>
    <phoneticPr fontId="1"/>
  </si>
  <si>
    <t>名　　　　称</t>
    <rPh sb="0" eb="1">
      <t>ナ</t>
    </rPh>
    <rPh sb="5" eb="6">
      <t>ショウ</t>
    </rPh>
    <phoneticPr fontId="1"/>
  </si>
  <si>
    <t>所　 在　 地</t>
    <rPh sb="0" eb="1">
      <t>トコロ</t>
    </rPh>
    <rPh sb="3" eb="4">
      <t>ザイ</t>
    </rPh>
    <rPh sb="6" eb="7">
      <t>チ</t>
    </rPh>
    <phoneticPr fontId="1"/>
  </si>
  <si>
    <t>兼務している事業所又は施設について（介護保険以外の職務も記載すること）</t>
    <rPh sb="6" eb="9">
      <t>ジギョウショ</t>
    </rPh>
    <rPh sb="9" eb="10">
      <t>マタ</t>
    </rPh>
    <rPh sb="11" eb="13">
      <t>シセツ</t>
    </rPh>
    <rPh sb="18" eb="24">
      <t>カイゴホケンイガイ</t>
    </rPh>
    <rPh sb="25" eb="27">
      <t>ショクム</t>
    </rPh>
    <rPh sb="28" eb="30">
      <t>キサイ</t>
    </rPh>
    <phoneticPr fontId="1"/>
  </si>
  <si>
    <t>生活相談員</t>
    <rPh sb="0" eb="5">
      <t>セイカツソウダンイン</t>
    </rPh>
    <phoneticPr fontId="1"/>
  </si>
  <si>
    <t>の看護・介護職員と兼務する場合は、施設における勤務時間が極めて限られているものに限る。）</t>
    <phoneticPr fontId="1"/>
  </si>
  <si>
    <t>特に支障がない範囲内（同一敷地内、道路を隔てた隣接等）にある事業所等の管理者又は従業者の職務（併設する入所施設</t>
    <phoneticPr fontId="1"/>
  </si>
  <si>
    <t>提供時間数に応じて、生活相談員を配置しているか。</t>
    <rPh sb="10" eb="15">
      <t>セイカツソウダンイン</t>
    </rPh>
    <phoneticPr fontId="1"/>
  </si>
  <si>
    <t>勤務延べ時間数</t>
    <phoneticPr fontId="1"/>
  </si>
  <si>
    <t>時間</t>
    <rPh sb="0" eb="2">
      <t>ジカン</t>
    </rPh>
    <phoneticPr fontId="1"/>
  </si>
  <si>
    <t>提供日ごとに勤務延べ時間数が、サービス提供時間数以上となっているか。</t>
    <rPh sb="0" eb="2">
      <t>テイキョウ</t>
    </rPh>
    <rPh sb="2" eb="3">
      <t>ヒ</t>
    </rPh>
    <rPh sb="6" eb="9">
      <t>キンムノ</t>
    </rPh>
    <rPh sb="10" eb="12">
      <t>ジカン</t>
    </rPh>
    <rPh sb="12" eb="13">
      <t>スウ</t>
    </rPh>
    <rPh sb="19" eb="23">
      <t>テイキョウジカン</t>
    </rPh>
    <rPh sb="23" eb="24">
      <t>スウ</t>
    </rPh>
    <rPh sb="24" eb="26">
      <t>イジョウ</t>
    </rPh>
    <phoneticPr fontId="1"/>
  </si>
  <si>
    <t>サービス提供時間数</t>
    <phoneticPr fontId="1"/>
  </si>
  <si>
    <t>時 間</t>
    <rPh sb="0" eb="1">
      <t>トキ</t>
    </rPh>
    <rPh sb="2" eb="3">
      <t>アイダ</t>
    </rPh>
    <phoneticPr fontId="1"/>
  </si>
  <si>
    <t>：</t>
    <phoneticPr fontId="1"/>
  </si>
  <si>
    <t>※</t>
    <phoneticPr fontId="1"/>
  </si>
  <si>
    <t>：サービス提供時間内に勤務する時間の合計（サービス担当者会議や地域ケア会議へ出席するための</t>
    <phoneticPr fontId="1"/>
  </si>
  <si>
    <t>　時間等も含む。）</t>
    <phoneticPr fontId="1"/>
  </si>
  <si>
    <t>サービス提供開始時間（</t>
    <rPh sb="4" eb="6">
      <t>テイキョウ</t>
    </rPh>
    <rPh sb="6" eb="8">
      <t>カイシ</t>
    </rPh>
    <rPh sb="8" eb="10">
      <t>ジカン</t>
    </rPh>
    <phoneticPr fontId="1"/>
  </si>
  <si>
    <t>）から終了時間（</t>
    <rPh sb="5" eb="7">
      <t>ジカン</t>
    </rPh>
    <phoneticPr fontId="1"/>
  </si>
  <si>
    <t>）までの時間 ＝</t>
    <rPh sb="4" eb="6">
      <t>ジカン</t>
    </rPh>
    <phoneticPr fontId="1"/>
  </si>
  <si>
    <t>次のいずれかの資格要件を満たしているか。</t>
    <phoneticPr fontId="1"/>
  </si>
  <si>
    <t>社会福祉主事（社会福祉法第１９条第１項各号のいずれかに該当する者）</t>
    <phoneticPr fontId="1"/>
  </si>
  <si>
    <t>介護福祉士</t>
    <phoneticPr fontId="1"/>
  </si>
  <si>
    <t>介護支援専門員</t>
    <phoneticPr fontId="1"/>
  </si>
  <si>
    <t>介護保険施設又は通所系サービス事業所において、常勤で２年以上（勤務日数３６０日以上）　※ 直接処遇職員に限る。</t>
    <phoneticPr fontId="1"/>
  </si>
  <si>
    <t>１人以上は、常勤か。（ 常勤の介護職員を１人以上配置している場合を除く）</t>
    <phoneticPr fontId="1"/>
  </si>
  <si>
    <t>看護職員</t>
    <rPh sb="0" eb="4">
      <t>カンゴショクイン</t>
    </rPh>
    <phoneticPr fontId="1"/>
  </si>
  <si>
    <t>看護師又は准看護師を、単位ごとに、専従で１以上配置しているか。</t>
    <phoneticPr fontId="1"/>
  </si>
  <si>
    <t>※ 病院、診療所、訪問看護ステーションとの連携により営業日ごとの利用者の健康状態を確認している場合を含む。</t>
    <phoneticPr fontId="1"/>
  </si>
  <si>
    <t>提供時間を通じて専従しない場合は、提供時間帯を通じて当該通所介護事業所と密接かつ適切な連携を図っているか。</t>
    <phoneticPr fontId="1"/>
  </si>
  <si>
    <t>介護職員</t>
    <rPh sb="0" eb="4">
      <t>カイゴショクイン</t>
    </rPh>
    <phoneticPr fontId="1"/>
  </si>
  <si>
    <t>【 １単位目 】</t>
    <rPh sb="3" eb="6">
      <t>タンイメ</t>
    </rPh>
    <phoneticPr fontId="1"/>
  </si>
  <si>
    <t>【 ２単位目 】</t>
    <rPh sb="3" eb="6">
      <t>タンイメ</t>
    </rPh>
    <phoneticPr fontId="1"/>
  </si>
  <si>
    <t>【 ３単位目 】</t>
    <rPh sb="3" eb="6">
      <t>タンイメ</t>
    </rPh>
    <phoneticPr fontId="1"/>
  </si>
  <si>
    <t>時間</t>
    <rPh sb="0" eb="2">
      <t>ジカン</t>
    </rPh>
    <phoneticPr fontId="1"/>
  </si>
  <si>
    <t>利用定員数に応じた以下の員数を配置しているか。</t>
    <phoneticPr fontId="1"/>
  </si>
  <si>
    <t>利用定員数が、１５人まで単位ごとに勤務延べ時間数が平均提供時間数(利用者ごとのサービス提供時間数の合計÷利用者数)以上</t>
    <rPh sb="43" eb="45">
      <t>テイキョウ</t>
    </rPh>
    <phoneticPr fontId="1"/>
  </si>
  <si>
    <t>利用者数</t>
    <rPh sb="0" eb="4">
      <t>リヨウシャスウ</t>
    </rPh>
    <phoneticPr fontId="1"/>
  </si>
  <si>
    <t>人</t>
    <rPh sb="0" eb="1">
      <t>ニン</t>
    </rPh>
    <phoneticPr fontId="1"/>
  </si>
  <si>
    <t>利用者数１５人以下</t>
    <rPh sb="0" eb="3">
      <t>リヨウシャ</t>
    </rPh>
    <rPh sb="3" eb="4">
      <t>スウ</t>
    </rPh>
    <rPh sb="6" eb="7">
      <t>ニン</t>
    </rPh>
    <rPh sb="7" eb="9">
      <t>イカ</t>
    </rPh>
    <phoneticPr fontId="1"/>
  </si>
  <si>
    <t>利用者数（利用定員数）が１６人以上単位ごとに勤務延時間数が「（（利用者数－１５）÷５＋１）×平均提供時間数（利用者</t>
    <phoneticPr fontId="1"/>
  </si>
  <si>
    <t>ごとの提供時間数の合計÷利用者数）」以上</t>
    <phoneticPr fontId="1"/>
  </si>
  <si>
    <t>単位ごとに、サービス提供時間数に応じた人員配置をしているか。</t>
    <rPh sb="19" eb="21">
      <t>ジンイン</t>
    </rPh>
    <phoneticPr fontId="1"/>
  </si>
  <si>
    <t>利用者ごとのサービス提供時間数の合計</t>
    <rPh sb="0" eb="3">
      <t>リヨウシャ</t>
    </rPh>
    <rPh sb="10" eb="12">
      <t>テイキョウ</t>
    </rPh>
    <rPh sb="12" eb="14">
      <t>ジカン</t>
    </rPh>
    <rPh sb="14" eb="15">
      <t>スウ</t>
    </rPh>
    <rPh sb="16" eb="18">
      <t>ゴウケイ</t>
    </rPh>
    <phoneticPr fontId="1"/>
  </si>
  <si>
    <r>
      <t>サービス提供時間数</t>
    </r>
    <r>
      <rPr>
        <sz val="12"/>
        <rFont val="ＭＳ 明朝"/>
        <family val="1"/>
        <charset val="128"/>
      </rPr>
      <t>：</t>
    </r>
    <phoneticPr fontId="1"/>
  </si>
  <si>
    <t>平均サービス提供時間数</t>
    <phoneticPr fontId="1"/>
  </si>
  <si>
    <t>人－</t>
    <rPh sb="0" eb="1">
      <t>ニン</t>
    </rPh>
    <phoneticPr fontId="1"/>
  </si>
  <si>
    <t>人＋</t>
    <rPh sb="0" eb="1">
      <t>ニン</t>
    </rPh>
    <phoneticPr fontId="1"/>
  </si>
  <si>
    <t>時間 ＝</t>
    <rPh sb="0" eb="2">
      <t>ジカン</t>
    </rPh>
    <phoneticPr fontId="1"/>
  </si>
  <si>
    <t>利用者数１６人以上</t>
    <rPh sb="0" eb="3">
      <t>リヨウシャ</t>
    </rPh>
    <rPh sb="3" eb="4">
      <t>スウ</t>
    </rPh>
    <rPh sb="6" eb="9">
      <t>ニンイジョウ</t>
    </rPh>
    <phoneticPr fontId="1"/>
  </si>
  <si>
    <t>１６人以上</t>
    <rPh sb="2" eb="3">
      <t>ニン</t>
    </rPh>
    <rPh sb="3" eb="5">
      <t>イジョウ</t>
    </rPh>
    <phoneticPr fontId="1"/>
  </si>
  <si>
    <t>人）÷（</t>
    <rPh sb="0" eb="1">
      <t>ニン</t>
    </rPh>
    <phoneticPr fontId="1"/>
  </si>
  <si>
    <t>単位ごとに、サービス提供開始時刻から終了時刻までの時間、常時１人以上が確保されているか。</t>
    <phoneticPr fontId="1"/>
  </si>
  <si>
    <t>１人以上は常勤か。※常勤の生活相談員を１人以上配置している場合を除く。</t>
    <phoneticPr fontId="1"/>
  </si>
  <si>
    <t>人））×</t>
    <rPh sb="0" eb="1">
      <t>ニン</t>
    </rPh>
    <phoneticPr fontId="1"/>
  </si>
  <si>
    <t>((</t>
    <phoneticPr fontId="1"/>
  </si>
  <si>
    <t>機能訓練指導員</t>
    <rPh sb="0" eb="7">
      <t>キノウクンレンシドウイン</t>
    </rPh>
    <phoneticPr fontId="1"/>
  </si>
  <si>
    <t>１人以上配置しているか。</t>
    <phoneticPr fontId="1"/>
  </si>
  <si>
    <t>次のいずれかの資格を有しているか。</t>
    <phoneticPr fontId="1"/>
  </si>
  <si>
    <t>理学療法士</t>
    <phoneticPr fontId="1"/>
  </si>
  <si>
    <t>作業療法士</t>
    <phoneticPr fontId="1"/>
  </si>
  <si>
    <t>言語聴覚士</t>
    <phoneticPr fontId="1"/>
  </si>
  <si>
    <t>看護師（准看護師）</t>
    <phoneticPr fontId="1"/>
  </si>
  <si>
    <t>柔道整復師</t>
    <phoneticPr fontId="1"/>
  </si>
  <si>
    <t>あん摩マッサージ指圧師</t>
    <phoneticPr fontId="1"/>
  </si>
  <si>
    <t>はり師※</t>
    <phoneticPr fontId="1"/>
  </si>
  <si>
    <t>きゅう師※</t>
    <phoneticPr fontId="1"/>
  </si>
  <si>
    <t>　※については、上記資格を有する機能訓練指導員を配置した事業所で６月以上機能訓練指導に従事した経験を有する者に限る。</t>
    <phoneticPr fontId="1"/>
  </si>
  <si>
    <t>　　以上機能訓練指導に従事した経験を有する者に限る。</t>
    <phoneticPr fontId="1"/>
  </si>
  <si>
    <t>看護職員又は介護職員</t>
    <rPh sb="0" eb="4">
      <t>カンゴショクイン</t>
    </rPh>
    <rPh sb="4" eb="5">
      <t>マタ</t>
    </rPh>
    <rPh sb="6" eb="10">
      <t>カイゴショクイン</t>
    </rPh>
    <phoneticPr fontId="1"/>
  </si>
  <si>
    <t>看護職員又は看護職員を、単位ごとに勤務延時間数が平均提供時間数（利用者ごとの提供時間数の合計÷利用者数）以上配置し</t>
    <phoneticPr fontId="1"/>
  </si>
  <si>
    <t>ているか。</t>
    <phoneticPr fontId="1"/>
  </si>
  <si>
    <t>利用者数１０人以下</t>
    <rPh sb="0" eb="3">
      <t>リヨウシャ</t>
    </rPh>
    <rPh sb="3" eb="4">
      <t>スウ</t>
    </rPh>
    <rPh sb="6" eb="7">
      <t>ニン</t>
    </rPh>
    <rPh sb="7" eb="9">
      <t>イカ</t>
    </rPh>
    <phoneticPr fontId="1"/>
  </si>
  <si>
    <r>
      <t>利用定員が、</t>
    </r>
    <r>
      <rPr>
        <b/>
        <sz val="12"/>
        <color theme="1"/>
        <rFont val="ＭＳ 明朝"/>
        <family val="1"/>
      </rPr>
      <t>１０名以下</t>
    </r>
    <r>
      <rPr>
        <sz val="12"/>
        <color theme="1"/>
        <rFont val="ＭＳ 明朝"/>
        <family val="1"/>
        <charset val="128"/>
      </rPr>
      <t>の場合　　※ 曜日によりサービス提供時間が異なる場合は、別葉とすること。</t>
    </r>
    <rPh sb="0" eb="2">
      <t>リヨウ</t>
    </rPh>
    <rPh sb="9" eb="11">
      <t>イカ</t>
    </rPh>
    <rPh sb="12" eb="14">
      <t>バアイ</t>
    </rPh>
    <phoneticPr fontId="1"/>
  </si>
  <si>
    <r>
      <t>利用定員が、</t>
    </r>
    <r>
      <rPr>
        <b/>
        <sz val="12"/>
        <color theme="1"/>
        <rFont val="ＭＳ 明朝"/>
        <family val="1"/>
      </rPr>
      <t>１１名以上</t>
    </r>
    <r>
      <rPr>
        <sz val="12"/>
        <color theme="1"/>
        <rFont val="ＭＳ 明朝"/>
        <family val="1"/>
        <charset val="128"/>
      </rPr>
      <t>の場合　　※ 曜日によりサービス提供時間が異なる場合は、別葉とすること。</t>
    </r>
    <rPh sb="0" eb="2">
      <t>リヨウ</t>
    </rPh>
    <rPh sb="9" eb="11">
      <t>イジョウ</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</si>
  <si>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9"/>
  </si>
  <si>
    <t>勤務</t>
    <rPh sb="0" eb="2">
      <t>キンム</t>
    </rPh>
    <phoneticPr fontId="29"/>
  </si>
  <si>
    <t>形態</t>
    <phoneticPr fontId="29"/>
  </si>
  <si>
    <t>（</t>
    <phoneticPr fontId="1"/>
  </si>
  <si>
    <t>）</t>
    <phoneticPr fontId="1"/>
  </si>
  <si>
    <t>事業所番号</t>
    <rPh sb="0" eb="1">
      <t>コト</t>
    </rPh>
    <rPh sb="1" eb="2">
      <t>ゴウ</t>
    </rPh>
    <rPh sb="2" eb="3">
      <t>ショ</t>
    </rPh>
    <rPh sb="3" eb="4">
      <t>バン</t>
    </rPh>
    <rPh sb="4" eb="5">
      <t>ゴウ</t>
    </rPh>
    <phoneticPr fontId="1"/>
  </si>
  <si>
    <t>事業所名</t>
    <rPh sb="0" eb="1">
      <t>コト</t>
    </rPh>
    <rPh sb="1" eb="2">
      <t>ゴウ</t>
    </rPh>
    <rPh sb="2" eb="3">
      <t>ショ</t>
    </rPh>
    <rPh sb="3" eb="4">
      <t>ナ</t>
    </rPh>
    <phoneticPr fontId="1"/>
  </si>
  <si>
    <t>サービス提供日</t>
    <rPh sb="4" eb="6">
      <t>テイキョウ</t>
    </rPh>
    <rPh sb="6" eb="7">
      <t>ヒ</t>
    </rPh>
    <phoneticPr fontId="1"/>
  </si>
  <si>
    <t>月</t>
    <rPh sb="0" eb="1">
      <t>ツキ</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</si>
  <si>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</si>
  <si>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</si>
  <si>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</si>
  <si>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</si>
  <si>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</si>
  <si>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</si>
  <si>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</si>
  <si>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看護職員の連携の有無</t>
    <phoneticPr fontId="1"/>
  </si>
  <si>
    <t>】</t>
    <phoneticPr fontId="1"/>
  </si>
  <si>
    <t>単位</t>
    <rPh sb="0" eb="2">
      <t>タンイ</t>
    </rPh>
    <phoneticPr fontId="1"/>
  </si>
  <si>
    <t>【</t>
    <phoneticPr fontId="1"/>
  </si>
  <si>
    <t>※ 定員が、１０名以下の事業所は、記載不要</t>
    <rPh sb="9" eb="11">
      <t>イカ</t>
    </rPh>
    <rPh sb="12" eb="15">
      <t>ジギョウショ</t>
    </rPh>
    <rPh sb="17" eb="19">
      <t>キサイ</t>
    </rPh>
    <rPh sb="19" eb="21">
      <t>フヨウ</t>
    </rPh>
    <phoneticPr fontId="1"/>
  </si>
  <si>
    <t>合計</t>
    <rPh sb="0" eb="1">
      <t>ゴウ</t>
    </rPh>
    <rPh sb="1" eb="2">
      <t>ケイ</t>
    </rPh>
    <phoneticPr fontId="29"/>
  </si>
  <si>
    <t>氏　名</t>
    <rPh sb="0" eb="1">
      <t>ウジ</t>
    </rPh>
    <rPh sb="2" eb="3">
      <t>ナ</t>
    </rPh>
    <phoneticPr fontId="1"/>
  </si>
  <si>
    <t>職　種</t>
    <rPh sb="0" eb="1">
      <t>ショク</t>
    </rPh>
    <rPh sb="2" eb="3">
      <t>シュ</t>
    </rPh>
    <phoneticPr fontId="29"/>
  </si>
  <si>
    <t>４週</t>
    <rPh sb="1" eb="2">
      <t>シュウ</t>
    </rPh>
    <phoneticPr fontId="29"/>
  </si>
  <si>
    <t>平均</t>
    <rPh sb="0" eb="2">
      <t>ヘイキン</t>
    </rPh>
    <phoneticPr fontId="29"/>
  </si>
  <si>
    <t>色（灰色）の欄は、必ず記入してください。</t>
    <rPh sb="0" eb="1">
      <t>イロ</t>
    </rPh>
    <rPh sb="2" eb="4">
      <t>ハイイロ</t>
    </rPh>
    <rPh sb="6" eb="7">
      <t>ラン</t>
    </rPh>
    <rPh sb="9" eb="10">
      <t>カナラ</t>
    </rPh>
    <rPh sb="11" eb="13">
      <t>キニュウ</t>
    </rPh>
    <phoneticPr fontId="1"/>
  </si>
  <si>
    <t>色（赤色）の欄は、申請する事業に係る従業者全員(管理者を含む。)の４週間分の勤務すべき時間数を記入ください。</t>
    <rPh sb="0" eb="1">
      <t>イロ</t>
    </rPh>
    <rPh sb="2" eb="4">
      <t>アカイロ</t>
    </rPh>
    <rPh sb="6" eb="7">
      <t>ラン</t>
    </rPh>
    <rPh sb="9" eb="11">
      <t>シンセイ</t>
    </rPh>
    <rPh sb="13" eb="15">
      <t>ジギョウ</t>
    </rPh>
    <rPh sb="16" eb="17">
      <t>カカ</t>
    </rPh>
    <rPh sb="18" eb="21">
      <t>ジュウギョウシャ</t>
    </rPh>
    <rPh sb="21" eb="23">
      <t>ゼンイン</t>
    </rPh>
    <rPh sb="24" eb="27">
      <t>カンリシャ</t>
    </rPh>
    <rPh sb="28" eb="29">
      <t>フク</t>
    </rPh>
    <rPh sb="34" eb="37">
      <t>シュウカンブン</t>
    </rPh>
    <rPh sb="38" eb="40">
      <t>キンム</t>
    </rPh>
    <rPh sb="43" eb="45">
      <t>ジカン</t>
    </rPh>
    <rPh sb="45" eb="46">
      <t>スウ</t>
    </rPh>
    <rPh sb="47" eb="49">
      <t>キニュウ</t>
    </rPh>
    <phoneticPr fontId="1"/>
  </si>
  <si>
    <t>事業種別</t>
    <rPh sb="0" eb="1">
      <t>コト</t>
    </rPh>
    <rPh sb="1" eb="2">
      <t>ゴウ</t>
    </rPh>
    <rPh sb="2" eb="4">
      <t>シュベツ</t>
    </rPh>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</si>
  <si>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</si>
  <si>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</si>
  <si>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</si>
  <si>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</si>
  <si>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①</t>
    <phoneticPr fontId="1"/>
  </si>
  <si>
    <t>：</t>
    <phoneticPr fontId="1"/>
  </si>
  <si>
    <t>～</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</si>
  <si>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</si>
  <si>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</si>
  <si>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</si>
  <si>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</si>
  <si>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</si>
  <si>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</si>
  <si>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</si>
  <si>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</si>
  <si>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</si>
  <si>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上記表の勤務形態の欄については、職種ごとに下記の勤務形態区分(Ａ～Ｄ)を記入してください。</t>
    <rPh sb="0" eb="2">
      <t>ジョウキ</t>
    </rPh>
    <rPh sb="2" eb="3">
      <t>ヒョウ</t>
    </rPh>
    <rPh sb="4" eb="8">
      <t>キンムケイタイ</t>
    </rPh>
    <rPh sb="9" eb="10">
      <t>ラン</t>
    </rPh>
    <rPh sb="16" eb="18">
      <t>ショクシュ</t>
    </rPh>
    <rPh sb="21" eb="23">
      <t>カキ</t>
    </rPh>
    <rPh sb="24" eb="30">
      <t>キンムケイタイクブン</t>
    </rPh>
    <rPh sb="36" eb="38">
      <t>キニュウ</t>
    </rPh>
    <phoneticPr fontId="1"/>
  </si>
  <si>
    <t>勤務形態の区分</t>
    <rPh sb="0" eb="4">
      <t>キンムケイタイ</t>
    </rPh>
    <rPh sb="5" eb="7">
      <t>クブン</t>
    </rPh>
    <phoneticPr fontId="1"/>
  </si>
  <si>
    <t>Ａ</t>
    <phoneticPr fontId="1"/>
  </si>
  <si>
    <t>Ｂ</t>
    <phoneticPr fontId="1"/>
  </si>
  <si>
    <t>Ｃ</t>
    <phoneticPr fontId="1"/>
  </si>
  <si>
    <t>Ｄ</t>
    <phoneticPr fontId="1"/>
  </si>
  <si>
    <t>当該事業所・施設に係る組織体制図を添付してください。</t>
    <rPh sb="0" eb="2">
      <t>トウガイ</t>
    </rPh>
    <rPh sb="2" eb="5">
      <t>ジギョウショ</t>
    </rPh>
    <rPh sb="6" eb="8">
      <t>シセツ</t>
    </rPh>
    <rPh sb="9" eb="10">
      <t>カカ</t>
    </rPh>
    <rPh sb="11" eb="16">
      <t>ソシキタイセイズ</t>
    </rPh>
    <rPh sb="17" eb="19">
      <t>テンプ</t>
    </rPh>
    <phoneticPr fontId="1"/>
  </si>
  <si>
    <t>時間</t>
    <rPh sb="0" eb="2">
      <t>ジカン</t>
    </rPh>
    <phoneticPr fontId="1"/>
  </si>
  <si>
    <t>勤務時間(１日）</t>
    <rPh sb="0" eb="2">
      <t>キンム</t>
    </rPh>
    <rPh sb="2" eb="4">
      <t>ジカン</t>
    </rPh>
    <rPh sb="6" eb="7">
      <t>ヒ</t>
    </rPh>
    <phoneticPr fontId="1"/>
  </si>
  <si>
    <t>の勤務時間が確認できる場合は、その書類をもって添付書類として差し支えありません。</t>
    <rPh sb="1" eb="5">
      <t>キンムジカン</t>
    </rPh>
    <rPh sb="6" eb="8">
      <t>カクニン</t>
    </rPh>
    <rPh sb="11" eb="13">
      <t>バアイ</t>
    </rPh>
    <rPh sb="17" eb="19">
      <t>ショルイ</t>
    </rPh>
    <rPh sb="23" eb="27">
      <t>テンプショルイ</t>
    </rPh>
    <rPh sb="30" eb="31">
      <t>サ</t>
    </rPh>
    <rPh sb="32" eb="33">
      <t>ツカ</t>
    </rPh>
    <phoneticPr fontId="1"/>
  </si>
  <si>
    <t>各事業所・施設において使用している勤務割表等(既に事業を実施している時は直近月の実績)により、職種、氏名、勤務形態、及び当該業務</t>
    <rPh sb="0" eb="4">
      <t>カクジギョウショ</t>
    </rPh>
    <rPh sb="5" eb="7">
      <t>シセツ</t>
    </rPh>
    <rPh sb="11" eb="13">
      <t>シヨウ</t>
    </rPh>
    <rPh sb="17" eb="21">
      <t>キンムワリヒョウ</t>
    </rPh>
    <rPh sb="21" eb="22">
      <t>トウ</t>
    </rPh>
    <rPh sb="23" eb="24">
      <t>スデ</t>
    </rPh>
    <rPh sb="25" eb="27">
      <t>ジギョウ</t>
    </rPh>
    <rPh sb="28" eb="30">
      <t>ジッシ</t>
    </rPh>
    <rPh sb="34" eb="35">
      <t>トキ</t>
    </rPh>
    <rPh sb="36" eb="38">
      <t>チョッキン</t>
    </rPh>
    <rPh sb="38" eb="39">
      <t>ツキ</t>
    </rPh>
    <rPh sb="40" eb="42">
      <t>ジッセキ</t>
    </rPh>
    <rPh sb="47" eb="49">
      <t>ショクシュ</t>
    </rPh>
    <rPh sb="50" eb="52">
      <t>シメイ</t>
    </rPh>
    <rPh sb="53" eb="57">
      <t>キンムケイタイ</t>
    </rPh>
    <rPh sb="58" eb="59">
      <t>オヨ</t>
    </rPh>
    <rPh sb="60" eb="62">
      <t>トウガイ</t>
    </rPh>
    <phoneticPr fontId="1"/>
  </si>
  <si>
    <t>： 常勤・専従</t>
    <rPh sb="2" eb="4">
      <t>ジョウキン</t>
    </rPh>
    <rPh sb="5" eb="7">
      <t>センジュウ</t>
    </rPh>
    <phoneticPr fontId="1"/>
  </si>
  <si>
    <t>： 常勤・兼務</t>
    <rPh sb="2" eb="4">
      <t>ジョウキン</t>
    </rPh>
    <rPh sb="5" eb="7">
      <t>ケンム</t>
    </rPh>
    <phoneticPr fontId="1"/>
  </si>
  <si>
    <t>： 非常勤・専従</t>
    <rPh sb="2" eb="3">
      <t>ヒ</t>
    </rPh>
    <rPh sb="3" eb="5">
      <t>ジョウキン</t>
    </rPh>
    <rPh sb="6" eb="8">
      <t>センジュウ</t>
    </rPh>
    <phoneticPr fontId="1"/>
  </si>
  <si>
    <t>： 非常勤・兼務</t>
    <rPh sb="2" eb="3">
      <t>ヒ</t>
    </rPh>
    <rPh sb="3" eb="5">
      <t>ジョウキン</t>
    </rPh>
    <rPh sb="6" eb="8">
      <t>ケンム</t>
    </rPh>
    <phoneticPr fontId="1"/>
  </si>
  <si>
    <t>色（青色）の欄は、勤務時間ごとあるいは、サービス提供時間ごとに区分して、下記の番号に時間を付し、その番号を記載ください。</t>
    <rPh sb="0" eb="1">
      <t>イロ</t>
    </rPh>
    <rPh sb="2" eb="4">
      <t>アオイロ</t>
    </rPh>
    <rPh sb="6" eb="7">
      <t>ラン</t>
    </rPh>
    <rPh sb="9" eb="11">
      <t>キンム</t>
    </rPh>
    <rPh sb="11" eb="13">
      <t>ジカン</t>
    </rPh>
    <rPh sb="24" eb="26">
      <t>テイキョウ</t>
    </rPh>
    <rPh sb="26" eb="28">
      <t>ジカン</t>
    </rPh>
    <rPh sb="31" eb="33">
      <t>クブン</t>
    </rPh>
    <rPh sb="36" eb="38">
      <t>カキ</t>
    </rPh>
    <rPh sb="39" eb="41">
      <t>バンゴウ</t>
    </rPh>
    <rPh sb="42" eb="44">
      <t>ジカン</t>
    </rPh>
    <rPh sb="45" eb="46">
      <t>フ</t>
    </rPh>
    <rPh sb="50" eb="52">
      <t>バンゴウ</t>
    </rPh>
    <rPh sb="53" eb="55">
      <t>キサイ</t>
    </rPh>
    <phoneticPr fontId="1"/>
  </si>
  <si>
    <t>人</t>
    <rPh sb="0" eb="1">
      <t>ニン</t>
    </rPh>
    <phoneticPr fontId="1"/>
  </si>
  <si>
    <t>１ 単 位 目</t>
    <rPh sb="2" eb="3">
      <t>タン</t>
    </rPh>
    <rPh sb="4" eb="5">
      <t>クライ</t>
    </rPh>
    <rPh sb="6" eb="7">
      <t>メ</t>
    </rPh>
    <phoneticPr fontId="29"/>
  </si>
  <si>
    <t>２ 単 位 目</t>
    <rPh sb="2" eb="3">
      <t>タン</t>
    </rPh>
    <rPh sb="4" eb="5">
      <t>クライ</t>
    </rPh>
    <rPh sb="6" eb="7">
      <t>メ</t>
    </rPh>
    <phoneticPr fontId="29"/>
  </si>
  <si>
    <t>３ 単 位 目</t>
    <rPh sb="2" eb="3">
      <t>タン</t>
    </rPh>
    <rPh sb="4" eb="5">
      <t>クライ</t>
    </rPh>
    <rPh sb="6" eb="7">
      <t>メ</t>
    </rPh>
    <phoneticPr fontId="29"/>
  </si>
  <si>
    <t>サービス提供時間</t>
    <rPh sb="4" eb="6">
      <t>テイキョウ</t>
    </rPh>
    <rPh sb="6" eb="8">
      <t>ジカン</t>
    </rPh>
    <phoneticPr fontId="29"/>
  </si>
  <si>
    <t>定 　　員 　　数</t>
    <rPh sb="0" eb="1">
      <t>サダム</t>
    </rPh>
    <rPh sb="4" eb="5">
      <t>イン</t>
    </rPh>
    <rPh sb="8" eb="9">
      <t>スウ</t>
    </rPh>
    <phoneticPr fontId="29"/>
  </si>
  <si>
    <t>勤　務　　時　間</t>
    <rPh sb="0" eb="1">
      <t>ツトム</t>
    </rPh>
    <rPh sb="2" eb="3">
      <t>ツトム</t>
    </rPh>
    <rPh sb="5" eb="6">
      <t>トキ</t>
    </rPh>
    <rPh sb="7" eb="8">
      <t>アイダ</t>
    </rPh>
    <phoneticPr fontId="29"/>
  </si>
  <si>
    <t>※備考欄を参照に、加算・減算に係る資料をご用意ください。</t>
    <rPh sb="1" eb="3">
      <t>ビコウ</t>
    </rPh>
    <rPh sb="3" eb="4">
      <t>ラン</t>
    </rPh>
    <rPh sb="5" eb="7">
      <t>サンショウ</t>
    </rPh>
    <rPh sb="9" eb="11">
      <t>カサン</t>
    </rPh>
    <rPh sb="12" eb="14">
      <t>ゲンサン</t>
    </rPh>
    <rPh sb="15" eb="16">
      <t>カカ</t>
    </rPh>
    <rPh sb="17" eb="19">
      <t>シリョウ</t>
    </rPh>
    <rPh sb="21" eb="23">
      <t>ヨウイ</t>
    </rPh>
    <phoneticPr fontId="50"/>
  </si>
  <si>
    <t>点検項目</t>
    <rPh sb="0" eb="2">
      <t>テンケン</t>
    </rPh>
    <rPh sb="2" eb="4">
      <t>コウモク</t>
    </rPh>
    <phoneticPr fontId="50"/>
  </si>
  <si>
    <t>算定</t>
    <rPh sb="0" eb="2">
      <t>サンテイ</t>
    </rPh>
    <phoneticPr fontId="50"/>
  </si>
  <si>
    <t>点検事項</t>
    <rPh sb="0" eb="2">
      <t>テンケン</t>
    </rPh>
    <rPh sb="2" eb="4">
      <t>ジコウ</t>
    </rPh>
    <phoneticPr fontId="50"/>
  </si>
  <si>
    <t>点検結果</t>
    <rPh sb="0" eb="2">
      <t>テンケン</t>
    </rPh>
    <rPh sb="2" eb="4">
      <t>ケッカ</t>
    </rPh>
    <phoneticPr fontId="50"/>
  </si>
  <si>
    <t>確認書類等</t>
    <rPh sb="0" eb="2">
      <t>カクニン</t>
    </rPh>
    <rPh sb="2" eb="4">
      <t>ショルイ</t>
    </rPh>
    <rPh sb="4" eb="5">
      <t>トウ</t>
    </rPh>
    <phoneticPr fontId="50"/>
  </si>
  <si>
    <t>適</t>
    <rPh sb="0" eb="1">
      <t>テキ</t>
    </rPh>
    <phoneticPr fontId="50"/>
  </si>
  <si>
    <t>不適</t>
    <rPh sb="0" eb="2">
      <t>フテキ</t>
    </rPh>
    <phoneticPr fontId="50"/>
  </si>
  <si>
    <t>該当</t>
    <rPh sb="0" eb="2">
      <t>ガイトウ</t>
    </rPh>
    <phoneticPr fontId="50"/>
  </si>
  <si>
    <t>非該当</t>
    <rPh sb="0" eb="3">
      <t>ヒガイトウ</t>
    </rPh>
    <phoneticPr fontId="50"/>
  </si>
  <si>
    <t>入浴介助加算</t>
    <rPh sb="0" eb="2">
      <t>ニュウヨク</t>
    </rPh>
    <rPh sb="2" eb="4">
      <t>カイジョ</t>
    </rPh>
    <rPh sb="4" eb="6">
      <t>カサン</t>
    </rPh>
    <phoneticPr fontId="50"/>
  </si>
  <si>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0"/>
  </si>
  <si>
    <t>満たす</t>
    <rPh sb="0" eb="1">
      <t>ミ</t>
    </rPh>
    <phoneticPr fontId="50"/>
  </si>
  <si>
    <t>満たさない</t>
    <rPh sb="0" eb="1">
      <t>ミ</t>
    </rPh>
    <phoneticPr fontId="50"/>
  </si>
  <si>
    <t>通所計画上の位置づけ</t>
    <rPh sb="0" eb="2">
      <t>ツウショ</t>
    </rPh>
    <rPh sb="2" eb="5">
      <t>ケイカクジョウ</t>
    </rPh>
    <rPh sb="6" eb="8">
      <t>イチ</t>
    </rPh>
    <phoneticPr fontId="50"/>
  </si>
  <si>
    <t>あり</t>
    <phoneticPr fontId="50"/>
  </si>
  <si>
    <t>なし</t>
    <phoneticPr fontId="50"/>
  </si>
  <si>
    <t>通所介護計画</t>
    <rPh sb="0" eb="2">
      <t>ツウショ</t>
    </rPh>
    <rPh sb="2" eb="4">
      <t>カイゴ</t>
    </rPh>
    <rPh sb="4" eb="6">
      <t>ケイカク</t>
    </rPh>
    <phoneticPr fontId="50"/>
  </si>
  <si>
    <t>入浴介助の実施</t>
    <rPh sb="0" eb="2">
      <t>ニュウヨク</t>
    </rPh>
    <rPh sb="2" eb="4">
      <t>カイジョ</t>
    </rPh>
    <rPh sb="5" eb="7">
      <t>ジッシ</t>
    </rPh>
    <phoneticPr fontId="50"/>
  </si>
  <si>
    <t>実施</t>
    <rPh sb="0" eb="2">
      <t>ジッシ</t>
    </rPh>
    <phoneticPr fontId="50"/>
  </si>
  <si>
    <t>未実施</t>
    <rPh sb="0" eb="3">
      <t>ミジッシ</t>
    </rPh>
    <phoneticPr fontId="50"/>
  </si>
  <si>
    <t>業務日誌・介護記録等</t>
    <phoneticPr fontId="50"/>
  </si>
  <si>
    <t>中重度者ケア体制加算</t>
    <phoneticPr fontId="50"/>
  </si>
  <si>
    <t>人員基準に規定する看護職員又は介護職員の員数に加え、看護職員又は介護職員を常勤換算方法で２以上確保</t>
    <rPh sb="0" eb="2">
      <t>ジンイン</t>
    </rPh>
    <rPh sb="2" eb="4">
      <t>キジュン</t>
    </rPh>
    <rPh sb="5" eb="7">
      <t>キテイ</t>
    </rPh>
    <rPh sb="9" eb="11">
      <t>カンゴ</t>
    </rPh>
    <rPh sb="11" eb="13">
      <t>ショクイン</t>
    </rPh>
    <rPh sb="13" eb="14">
      <t>マタ</t>
    </rPh>
    <rPh sb="15" eb="17">
      <t>カイゴ</t>
    </rPh>
    <rPh sb="17" eb="19">
      <t>ショクイン</t>
    </rPh>
    <rPh sb="20" eb="22">
      <t>インズウ</t>
    </rPh>
    <rPh sb="23" eb="24">
      <t>クワ</t>
    </rPh>
    <rPh sb="26" eb="28">
      <t>カンゴ</t>
    </rPh>
    <rPh sb="28" eb="30">
      <t>ショクイン</t>
    </rPh>
    <rPh sb="30" eb="31">
      <t>マタ</t>
    </rPh>
    <rPh sb="32" eb="34">
      <t>カイゴ</t>
    </rPh>
    <rPh sb="34" eb="36">
      <t>ショクイン</t>
    </rPh>
    <rPh sb="37" eb="39">
      <t>ジョウキン</t>
    </rPh>
    <rPh sb="39" eb="41">
      <t>カンサン</t>
    </rPh>
    <rPh sb="41" eb="43">
      <t>ホウホウ</t>
    </rPh>
    <rPh sb="45" eb="47">
      <t>イジョウ</t>
    </rPh>
    <rPh sb="47" eb="49">
      <t>カクホ</t>
    </rPh>
    <phoneticPr fontId="50"/>
  </si>
  <si>
    <t>中重度ケア体制加算計算書（市に提出した届出書の控え等）・通所介護計画等</t>
    <rPh sb="0" eb="1">
      <t>チュウ</t>
    </rPh>
    <rPh sb="1" eb="3">
      <t>ジュウド</t>
    </rPh>
    <rPh sb="5" eb="7">
      <t>タイセイ</t>
    </rPh>
    <rPh sb="7" eb="9">
      <t>カサン</t>
    </rPh>
    <rPh sb="9" eb="12">
      <t>ケイサンショ</t>
    </rPh>
    <rPh sb="13" eb="14">
      <t>シ</t>
    </rPh>
    <rPh sb="15" eb="17">
      <t>テイシュツ</t>
    </rPh>
    <rPh sb="19" eb="21">
      <t>トドケデ</t>
    </rPh>
    <rPh sb="21" eb="22">
      <t>ショ</t>
    </rPh>
    <rPh sb="23" eb="24">
      <t>ヒカ</t>
    </rPh>
    <rPh sb="25" eb="26">
      <t>トウ</t>
    </rPh>
    <phoneticPr fontId="50"/>
  </si>
  <si>
    <t>前年度又は算定日が属する月の前３月間の利用者総数のうち、要介護３、４又は５である者の占める割合が30/100以上</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2" eb="24">
      <t>ソウスウ</t>
    </rPh>
    <rPh sb="28" eb="31">
      <t>ヨウカイゴ</t>
    </rPh>
    <rPh sb="34" eb="35">
      <t>マタ</t>
    </rPh>
    <rPh sb="40" eb="41">
      <t>シャ</t>
    </rPh>
    <rPh sb="42" eb="43">
      <t>シ</t>
    </rPh>
    <rPh sb="45" eb="47">
      <t>ワリアイ</t>
    </rPh>
    <rPh sb="54" eb="56">
      <t>イジョウ</t>
    </rPh>
    <phoneticPr fontId="50"/>
  </si>
  <si>
    <t>サービス提供時間帯を通じて、専従の看護職員を１名以上配置</t>
    <rPh sb="4" eb="6">
      <t>テイキョウ</t>
    </rPh>
    <rPh sb="6" eb="9">
      <t>ジカンタイ</t>
    </rPh>
    <rPh sb="10" eb="11">
      <t>ツウ</t>
    </rPh>
    <rPh sb="14" eb="16">
      <t>センジュウ</t>
    </rPh>
    <rPh sb="17" eb="19">
      <t>カンゴ</t>
    </rPh>
    <rPh sb="19" eb="21">
      <t>ショクイン</t>
    </rPh>
    <rPh sb="23" eb="24">
      <t>メイ</t>
    </rPh>
    <rPh sb="24" eb="26">
      <t>イジョウ</t>
    </rPh>
    <rPh sb="26" eb="28">
      <t>ハイチ</t>
    </rPh>
    <phoneticPr fontId="50"/>
  </si>
  <si>
    <t>生活機能向上連携加算</t>
    <rPh sb="0" eb="2">
      <t>セイカツ</t>
    </rPh>
    <rPh sb="2" eb="4">
      <t>キノウ</t>
    </rPh>
    <rPh sb="4" eb="6">
      <t>コウジョウ</t>
    </rPh>
    <rPh sb="6" eb="8">
      <t>レンケイ</t>
    </rPh>
    <rPh sb="8" eb="10">
      <t>カサン</t>
    </rPh>
    <phoneticPr fontId="50"/>
  </si>
  <si>
    <t>指定訪問リハビリテーション事業所、指定通所リハビリテーション事業所又はリハビリテーションを実施している医療提供施設の理学療法士、作業療法士、言語聴覚士又は医師（以下「理学療法士等」という。）が当該指定通所介護事業所等を訪問した際に、当該事業所の機能訓練指導員、介護職員、生活相談員その他の職種の者（以下「機能訓練指導員等」という。）が、当該理学療法士等と共同してアセスメント等を実施</t>
    <rPh sb="0" eb="2">
      <t>シテイ</t>
    </rPh>
    <rPh sb="80" eb="82">
      <t>イカ</t>
    </rPh>
    <rPh sb="83" eb="85">
      <t>リガク</t>
    </rPh>
    <rPh sb="85" eb="88">
      <t>リョウホウシ</t>
    </rPh>
    <rPh sb="88" eb="89">
      <t>ナド</t>
    </rPh>
    <rPh sb="107" eb="108">
      <t>ナド</t>
    </rPh>
    <rPh sb="109" eb="111">
      <t>ホウモン</t>
    </rPh>
    <rPh sb="113" eb="114">
      <t>サイ</t>
    </rPh>
    <rPh sb="116" eb="118">
      <t>トウガイ</t>
    </rPh>
    <rPh sb="118" eb="121">
      <t>ジギョウショ</t>
    </rPh>
    <rPh sb="122" eb="124">
      <t>キノウ</t>
    </rPh>
    <rPh sb="124" eb="126">
      <t>クンレン</t>
    </rPh>
    <rPh sb="126" eb="129">
      <t>シドウイン</t>
    </rPh>
    <rPh sb="130" eb="132">
      <t>カイゴ</t>
    </rPh>
    <rPh sb="132" eb="134">
      <t>ショクイン</t>
    </rPh>
    <rPh sb="135" eb="137">
      <t>セイカツ</t>
    </rPh>
    <rPh sb="137" eb="140">
      <t>ソウダンイン</t>
    </rPh>
    <rPh sb="142" eb="143">
      <t>タ</t>
    </rPh>
    <rPh sb="144" eb="146">
      <t>ショクシュ</t>
    </rPh>
    <rPh sb="147" eb="148">
      <t>モノ</t>
    </rPh>
    <rPh sb="149" eb="151">
      <t>イカ</t>
    </rPh>
    <rPh sb="152" eb="154">
      <t>キノウ</t>
    </rPh>
    <rPh sb="154" eb="156">
      <t>クンレン</t>
    </rPh>
    <rPh sb="156" eb="160">
      <t>シドウインナド</t>
    </rPh>
    <rPh sb="168" eb="170">
      <t>トウガイ</t>
    </rPh>
    <rPh sb="170" eb="172">
      <t>リガク</t>
    </rPh>
    <rPh sb="172" eb="176">
      <t>リョウホウシナド</t>
    </rPh>
    <rPh sb="177" eb="179">
      <t>キョウドウ</t>
    </rPh>
    <rPh sb="187" eb="188">
      <t>ナド</t>
    </rPh>
    <rPh sb="189" eb="191">
      <t>ジッシ</t>
    </rPh>
    <phoneticPr fontId="50"/>
  </si>
  <si>
    <t>している</t>
    <phoneticPr fontId="50"/>
  </si>
  <si>
    <t>していない</t>
    <phoneticPr fontId="50"/>
  </si>
  <si>
    <t>目標、実施期間、実施方法等の内容を記載した個別機能訓練計画を作成</t>
    <rPh sb="0" eb="2">
      <t>モクヒョウ</t>
    </rPh>
    <rPh sb="3" eb="5">
      <t>ジッシ</t>
    </rPh>
    <rPh sb="5" eb="7">
      <t>キカン</t>
    </rPh>
    <rPh sb="8" eb="10">
      <t>ジッシ</t>
    </rPh>
    <rPh sb="10" eb="13">
      <t>ホウホウナド</t>
    </rPh>
    <rPh sb="14" eb="16">
      <t>ナイヨウ</t>
    </rPh>
    <rPh sb="17" eb="19">
      <t>キサイ</t>
    </rPh>
    <rPh sb="21" eb="23">
      <t>コベツ</t>
    </rPh>
    <rPh sb="23" eb="25">
      <t>キノウ</t>
    </rPh>
    <rPh sb="25" eb="27">
      <t>クンレン</t>
    </rPh>
    <rPh sb="27" eb="29">
      <t>ケイカク</t>
    </rPh>
    <rPh sb="30" eb="32">
      <t>サクセイ</t>
    </rPh>
    <phoneticPr fontId="50"/>
  </si>
  <si>
    <t>利用者の身体機能又は生活機能の向上を目的とする機能訓練の項目を準備</t>
    <rPh sb="0" eb="3">
      <t>リヨウシャ</t>
    </rPh>
    <rPh sb="4" eb="6">
      <t>シンタイ</t>
    </rPh>
    <rPh sb="6" eb="8">
      <t>キノウ</t>
    </rPh>
    <rPh sb="8" eb="9">
      <t>マタ</t>
    </rPh>
    <rPh sb="10" eb="12">
      <t>セイカツ</t>
    </rPh>
    <rPh sb="12" eb="14">
      <t>キノウ</t>
    </rPh>
    <rPh sb="15" eb="17">
      <t>コウジョウ</t>
    </rPh>
    <rPh sb="18" eb="20">
      <t>モクテキ</t>
    </rPh>
    <rPh sb="23" eb="25">
      <t>キノウ</t>
    </rPh>
    <rPh sb="25" eb="27">
      <t>クンレン</t>
    </rPh>
    <rPh sb="28" eb="30">
      <t>コウモク</t>
    </rPh>
    <rPh sb="31" eb="33">
      <t>ジュンビ</t>
    </rPh>
    <phoneticPr fontId="50"/>
  </si>
  <si>
    <t>各月の評価内容や目標の達成度について、利用者又はその家族及び理学療法士等に報告、相談</t>
    <rPh sb="0" eb="2">
      <t>カクツキ</t>
    </rPh>
    <rPh sb="3" eb="5">
      <t>ヒョウカ</t>
    </rPh>
    <rPh sb="5" eb="7">
      <t>ナイヨウ</t>
    </rPh>
    <rPh sb="8" eb="10">
      <t>モクヒョウ</t>
    </rPh>
    <rPh sb="11" eb="13">
      <t>タッセイ</t>
    </rPh>
    <rPh sb="13" eb="14">
      <t>ド</t>
    </rPh>
    <rPh sb="19" eb="22">
      <t>リヨウシャ</t>
    </rPh>
    <rPh sb="22" eb="23">
      <t>マタ</t>
    </rPh>
    <rPh sb="26" eb="28">
      <t>カゾク</t>
    </rPh>
    <rPh sb="28" eb="29">
      <t>オヨ</t>
    </rPh>
    <rPh sb="30" eb="32">
      <t>リガク</t>
    </rPh>
    <rPh sb="32" eb="36">
      <t>リョウホウシナド</t>
    </rPh>
    <rPh sb="37" eb="39">
      <t>ホウコク</t>
    </rPh>
    <rPh sb="40" eb="42">
      <t>ソウダン</t>
    </rPh>
    <phoneticPr fontId="50"/>
  </si>
  <si>
    <t>目標の達成状況や改善状況等に応じ、目標の見直しや訓練内容の変更など適切に対応</t>
    <rPh sb="0" eb="2">
      <t>モクヒョウ</t>
    </rPh>
    <rPh sb="3" eb="5">
      <t>タッセイ</t>
    </rPh>
    <rPh sb="5" eb="7">
      <t>ジョウキョウ</t>
    </rPh>
    <rPh sb="8" eb="10">
      <t>カイゼン</t>
    </rPh>
    <rPh sb="10" eb="13">
      <t>ジョウキョウナド</t>
    </rPh>
    <rPh sb="14" eb="15">
      <t>オウ</t>
    </rPh>
    <rPh sb="17" eb="19">
      <t>モクヒョウ</t>
    </rPh>
    <rPh sb="20" eb="22">
      <t>ミナオ</t>
    </rPh>
    <rPh sb="24" eb="26">
      <t>クンレン</t>
    </rPh>
    <rPh sb="26" eb="28">
      <t>ナイヨウ</t>
    </rPh>
    <rPh sb="29" eb="31">
      <t>ヘンコウ</t>
    </rPh>
    <rPh sb="33" eb="35">
      <t>テキセツ</t>
    </rPh>
    <rPh sb="36" eb="38">
      <t>タイオウ</t>
    </rPh>
    <phoneticPr fontId="50"/>
  </si>
  <si>
    <t>3月ごとに1回以上、理学療法等が指定通所介護事業所を訪問し、個別機能訓練計画の進捗状況等について当該指定通所介護事業所の機能訓練指導員等と共同で評価し、当該評価結果を含む個別機能訓練計画の内容及び進捗状況等について利用者又はその家族に説明</t>
    <rPh sb="1" eb="2">
      <t>ツキ</t>
    </rPh>
    <rPh sb="6" eb="9">
      <t>カイイジョウ</t>
    </rPh>
    <rPh sb="10" eb="12">
      <t>リガク</t>
    </rPh>
    <rPh sb="12" eb="15">
      <t>リョウホウナド</t>
    </rPh>
    <rPh sb="16" eb="18">
      <t>シテイ</t>
    </rPh>
    <rPh sb="18" eb="20">
      <t>ツウショ</t>
    </rPh>
    <rPh sb="20" eb="22">
      <t>カイゴ</t>
    </rPh>
    <rPh sb="22" eb="25">
      <t>ジギョウショ</t>
    </rPh>
    <rPh sb="26" eb="28">
      <t>ホウモン</t>
    </rPh>
    <rPh sb="30" eb="32">
      <t>コベツ</t>
    </rPh>
    <rPh sb="32" eb="34">
      <t>キノウ</t>
    </rPh>
    <rPh sb="34" eb="36">
      <t>クンレン</t>
    </rPh>
    <rPh sb="36" eb="38">
      <t>ケイカク</t>
    </rPh>
    <rPh sb="39" eb="41">
      <t>シンチョク</t>
    </rPh>
    <rPh sb="41" eb="43">
      <t>ジョウキョウ</t>
    </rPh>
    <rPh sb="43" eb="44">
      <t>ナド</t>
    </rPh>
    <rPh sb="48" eb="50">
      <t>トウガイ</t>
    </rPh>
    <rPh sb="60" eb="62">
      <t>キノウ</t>
    </rPh>
    <rPh sb="62" eb="64">
      <t>クンレン</t>
    </rPh>
    <rPh sb="64" eb="68">
      <t>シドウインナド</t>
    </rPh>
    <rPh sb="69" eb="71">
      <t>キョウドウ</t>
    </rPh>
    <rPh sb="72" eb="74">
      <t>ヒョウカ</t>
    </rPh>
    <rPh sb="76" eb="78">
      <t>トウガイ</t>
    </rPh>
    <rPh sb="78" eb="80">
      <t>ヒョウカ</t>
    </rPh>
    <rPh sb="80" eb="82">
      <t>ケッカ</t>
    </rPh>
    <rPh sb="83" eb="84">
      <t>フク</t>
    </rPh>
    <rPh sb="107" eb="110">
      <t>リヨウシャ</t>
    </rPh>
    <rPh sb="110" eb="111">
      <t>マタ</t>
    </rPh>
    <rPh sb="114" eb="116">
      <t>カゾク</t>
    </rPh>
    <rPh sb="117" eb="119">
      <t>セツメイ</t>
    </rPh>
    <phoneticPr fontId="50"/>
  </si>
  <si>
    <t>機能訓練に関する記録（実施時間、訓練内容、担当者等）は利用者毎に保管され、閲覧が可能</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ナド</t>
    </rPh>
    <rPh sb="27" eb="30">
      <t>リヨウシャ</t>
    </rPh>
    <rPh sb="30" eb="31">
      <t>ゴト</t>
    </rPh>
    <rPh sb="32" eb="34">
      <t>ホカン</t>
    </rPh>
    <rPh sb="37" eb="39">
      <t>エツラン</t>
    </rPh>
    <rPh sb="40" eb="42">
      <t>カノウ</t>
    </rPh>
    <phoneticPr fontId="50"/>
  </si>
  <si>
    <t>個別機能訓練加算Ⅰ</t>
    <rPh sb="0" eb="2">
      <t>コベツ</t>
    </rPh>
    <rPh sb="2" eb="4">
      <t>キノウ</t>
    </rPh>
    <rPh sb="4" eb="6">
      <t>クンレン</t>
    </rPh>
    <rPh sb="6" eb="8">
      <t>カサン</t>
    </rPh>
    <phoneticPr fontId="50"/>
  </si>
  <si>
    <r>
      <t xml:space="preserve">サービス提供時間を通じて専ら機能訓練指導員の職務に従事する常勤の理学療法士、作業療法士、言語聴覚士、看護職員、柔道整復師、あん摩マッサージ指圧師、はり師又はきゅう師を１名以上配置
</t>
    </r>
    <r>
      <rPr>
        <sz val="9"/>
        <rFont val="ＭＳ Ｐゴシック"/>
        <family val="3"/>
      </rPr>
      <t>※はり師又はきゅう師は、理学療法士等の資格を有する機能訓練指導員を配置した事業所で６月以上機能訓練指導に従事した者に限る</t>
    </r>
    <rPh sb="4" eb="6">
      <t>テイキョウ</t>
    </rPh>
    <rPh sb="6" eb="8">
      <t>ジカン</t>
    </rPh>
    <rPh sb="9" eb="10">
      <t>ツウ</t>
    </rPh>
    <rPh sb="12" eb="13">
      <t>モッパ</t>
    </rPh>
    <rPh sb="14" eb="16">
      <t>キノウ</t>
    </rPh>
    <rPh sb="16" eb="18">
      <t>クンレン</t>
    </rPh>
    <rPh sb="18" eb="21">
      <t>シドウイン</t>
    </rPh>
    <rPh sb="22" eb="24">
      <t>ショクム</t>
    </rPh>
    <rPh sb="25" eb="27">
      <t>ジュウジ</t>
    </rPh>
    <rPh sb="32" eb="34">
      <t>リガク</t>
    </rPh>
    <rPh sb="34" eb="37">
      <t>リョウホウシ</t>
    </rPh>
    <rPh sb="38" eb="40">
      <t>サギョウ</t>
    </rPh>
    <rPh sb="40" eb="43">
      <t>リョウホウシ</t>
    </rPh>
    <rPh sb="44" eb="49">
      <t>ゲンゴチョウカクシ</t>
    </rPh>
    <rPh sb="50" eb="52">
      <t>カンゴ</t>
    </rPh>
    <rPh sb="52" eb="54">
      <t>ショクイン</t>
    </rPh>
    <rPh sb="55" eb="60">
      <t>ジュウドウセイフクシ</t>
    </rPh>
    <rPh sb="63" eb="64">
      <t>マ</t>
    </rPh>
    <rPh sb="69" eb="71">
      <t>シアツ</t>
    </rPh>
    <rPh sb="71" eb="72">
      <t>シ</t>
    </rPh>
    <rPh sb="76" eb="77">
      <t>マタ</t>
    </rPh>
    <rPh sb="81" eb="82">
      <t>シ</t>
    </rPh>
    <rPh sb="84" eb="87">
      <t>メイイジョウ</t>
    </rPh>
    <rPh sb="87" eb="89">
      <t>ハイチョウキンイジョウハイチ</t>
    </rPh>
    <rPh sb="93" eb="94">
      <t>シ</t>
    </rPh>
    <rPh sb="94" eb="95">
      <t>マタ</t>
    </rPh>
    <rPh sb="99" eb="100">
      <t>シ</t>
    </rPh>
    <rPh sb="102" eb="104">
      <t>リガク</t>
    </rPh>
    <rPh sb="104" eb="107">
      <t>リョウホウシ</t>
    </rPh>
    <rPh sb="107" eb="108">
      <t>トウ</t>
    </rPh>
    <rPh sb="109" eb="111">
      <t>シカク</t>
    </rPh>
    <rPh sb="112" eb="113">
      <t>ユウ</t>
    </rPh>
    <rPh sb="115" eb="117">
      <t>キノウ</t>
    </rPh>
    <rPh sb="117" eb="119">
      <t>クンレン</t>
    </rPh>
    <rPh sb="119" eb="122">
      <t>シドウイン</t>
    </rPh>
    <rPh sb="123" eb="125">
      <t>ハイチ</t>
    </rPh>
    <rPh sb="127" eb="129">
      <t>ジギョウ</t>
    </rPh>
    <rPh sb="129" eb="130">
      <t>ショ</t>
    </rPh>
    <rPh sb="132" eb="133">
      <t>ツキ</t>
    </rPh>
    <rPh sb="133" eb="135">
      <t>イジョウ</t>
    </rPh>
    <rPh sb="135" eb="137">
      <t>キノウ</t>
    </rPh>
    <rPh sb="137" eb="139">
      <t>クンレン</t>
    </rPh>
    <rPh sb="139" eb="141">
      <t>シドウ</t>
    </rPh>
    <rPh sb="142" eb="144">
      <t>ジュウジ</t>
    </rPh>
    <rPh sb="146" eb="147">
      <t>モノ</t>
    </rPh>
    <rPh sb="148" eb="149">
      <t>カギ</t>
    </rPh>
    <phoneticPr fontId="50"/>
  </si>
  <si>
    <t>勤務表・勤務実績表</t>
    <rPh sb="0" eb="2">
      <t>キンム</t>
    </rPh>
    <rPh sb="2" eb="3">
      <t>ヒョウ</t>
    </rPh>
    <rPh sb="4" eb="6">
      <t>キンム</t>
    </rPh>
    <rPh sb="6" eb="8">
      <t>ジッセキ</t>
    </rPh>
    <rPh sb="8" eb="9">
      <t>ヒョウ</t>
    </rPh>
    <phoneticPr fontId="50"/>
  </si>
  <si>
    <t>機能訓練指導員その他の職種が共同して個別機能訓練計画を作成</t>
    <rPh sb="0" eb="2">
      <t>キノウ</t>
    </rPh>
    <rPh sb="2" eb="4">
      <t>クンレン</t>
    </rPh>
    <rPh sb="4" eb="7">
      <t>シドウイン</t>
    </rPh>
    <rPh sb="9" eb="10">
      <t>タ</t>
    </rPh>
    <rPh sb="11" eb="13">
      <t>ショクシュ</t>
    </rPh>
    <rPh sb="14" eb="16">
      <t>キョウドウ</t>
    </rPh>
    <rPh sb="18" eb="20">
      <t>コベツ</t>
    </rPh>
    <rPh sb="20" eb="22">
      <t>キノウ</t>
    </rPh>
    <rPh sb="22" eb="24">
      <t>クンレン</t>
    </rPh>
    <rPh sb="24" eb="26">
      <t>ケイカク</t>
    </rPh>
    <rPh sb="27" eb="29">
      <t>サクセイ</t>
    </rPh>
    <phoneticPr fontId="50"/>
  </si>
  <si>
    <t>個別機能訓練計画書</t>
    <rPh sb="0" eb="2">
      <t>コベツ</t>
    </rPh>
    <rPh sb="2" eb="4">
      <t>キノウ</t>
    </rPh>
    <rPh sb="4" eb="6">
      <t>クンレン</t>
    </rPh>
    <rPh sb="6" eb="9">
      <t>ケイカクショ</t>
    </rPh>
    <phoneticPr fontId="50"/>
  </si>
  <si>
    <t>計画に基づく機能訓練の実施</t>
    <rPh sb="0" eb="2">
      <t>ケイカク</t>
    </rPh>
    <rPh sb="3" eb="4">
      <t>モト</t>
    </rPh>
    <rPh sb="6" eb="8">
      <t>キノウ</t>
    </rPh>
    <rPh sb="8" eb="10">
      <t>クンレン</t>
    </rPh>
    <rPh sb="11" eb="13">
      <t>ジッシ</t>
    </rPh>
    <phoneticPr fontId="50"/>
  </si>
  <si>
    <t>業務日誌・介護記録等</t>
    <rPh sb="0" eb="2">
      <t>ギョウム</t>
    </rPh>
    <rPh sb="2" eb="4">
      <t>ニッシ</t>
    </rPh>
    <rPh sb="5" eb="7">
      <t>カイゴ</t>
    </rPh>
    <rPh sb="7" eb="9">
      <t>キロク</t>
    </rPh>
    <rPh sb="9" eb="10">
      <t>トウ</t>
    </rPh>
    <phoneticPr fontId="50"/>
  </si>
  <si>
    <t>個別機能訓練の内容（評価を含む）や個別機能訓練計画の進捗状況等を利用者宅を訪問し、利用者の生活状況を確認の上説明、記録。介護支援専門員等へ適宜報告し、必要に応じて目標の見直しや訓練内容を変更を3月ごとに行っている。</t>
    <rPh sb="10" eb="12">
      <t>ヒョウカ</t>
    </rPh>
    <rPh sb="13" eb="14">
      <t>フク</t>
    </rPh>
    <rPh sb="26" eb="28">
      <t>シンチョク</t>
    </rPh>
    <rPh sb="28" eb="30">
      <t>ジョウキョウ</t>
    </rPh>
    <rPh sb="30" eb="31">
      <t>トウ</t>
    </rPh>
    <rPh sb="32" eb="35">
      <t>リヨウシャ</t>
    </rPh>
    <rPh sb="35" eb="36">
      <t>タク</t>
    </rPh>
    <rPh sb="37" eb="39">
      <t>ホウモン</t>
    </rPh>
    <rPh sb="75" eb="77">
      <t>ヒツヨウ</t>
    </rPh>
    <rPh sb="78" eb="79">
      <t>オウ</t>
    </rPh>
    <rPh sb="81" eb="83">
      <t>モクヒョウ</t>
    </rPh>
    <rPh sb="84" eb="86">
      <t>ミナオ</t>
    </rPh>
    <rPh sb="88" eb="90">
      <t>クンレン</t>
    </rPh>
    <rPh sb="90" eb="92">
      <t>ナイヨウ</t>
    </rPh>
    <rPh sb="93" eb="95">
      <t>ヘンコウ</t>
    </rPh>
    <rPh sb="97" eb="98">
      <t>ツキ</t>
    </rPh>
    <rPh sb="101" eb="102">
      <t>オコナ</t>
    </rPh>
    <phoneticPr fontId="50"/>
  </si>
  <si>
    <t>居宅訪問時の記録</t>
    <rPh sb="0" eb="2">
      <t>キョタク</t>
    </rPh>
    <rPh sb="2" eb="4">
      <t>ホウモン</t>
    </rPh>
    <rPh sb="4" eb="5">
      <t>ジ</t>
    </rPh>
    <rPh sb="6" eb="8">
      <t>キロク</t>
    </rPh>
    <phoneticPr fontId="50"/>
  </si>
  <si>
    <t>個別機能訓練に関する記録の保管、閲覧への対応</t>
    <phoneticPr fontId="50"/>
  </si>
  <si>
    <t>個別機能訓練加算Ⅱ</t>
    <rPh sb="0" eb="2">
      <t>コベツ</t>
    </rPh>
    <rPh sb="2" eb="4">
      <t>キノウ</t>
    </rPh>
    <rPh sb="4" eb="6">
      <t>クンレン</t>
    </rPh>
    <rPh sb="6" eb="8">
      <t>カサン</t>
    </rPh>
    <phoneticPr fontId="50"/>
  </si>
  <si>
    <t>専ら機能訓練指導員の職務に従事する理学療法士、作業療法士、言語聴覚士、看護職員、柔道整復師、あん摩マッサージ指圧師、はり師又はきゅう師を１名以上配置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4">
      <t>ゲンゴチョウカクシ</t>
    </rPh>
    <rPh sb="35" eb="37">
      <t>カンゴ</t>
    </rPh>
    <rPh sb="37" eb="39">
      <t>ショクイン</t>
    </rPh>
    <rPh sb="40" eb="45">
      <t>ジュウドウセイフクシ</t>
    </rPh>
    <rPh sb="48" eb="49">
      <t>マ</t>
    </rPh>
    <rPh sb="54" eb="57">
      <t>シアツシ</t>
    </rPh>
    <rPh sb="61" eb="62">
      <t>マタ</t>
    </rPh>
    <rPh sb="69" eb="70">
      <t>メイ</t>
    </rPh>
    <rPh sb="70" eb="72">
      <t>イジョウ</t>
    </rPh>
    <rPh sb="72" eb="74">
      <t>ハイチ</t>
    </rPh>
    <phoneticPr fontId="50"/>
  </si>
  <si>
    <t>計画に基づく機能訓練を(５人以下の小集団に対し)、理学療法士等が実施(５人以下の小集団)</t>
    <rPh sb="0" eb="2">
      <t>ケイカク</t>
    </rPh>
    <rPh sb="3" eb="4">
      <t>モト</t>
    </rPh>
    <rPh sb="6" eb="8">
      <t>キノウ</t>
    </rPh>
    <rPh sb="8" eb="10">
      <t>クンレン</t>
    </rPh>
    <rPh sb="21" eb="22">
      <t>タイ</t>
    </rPh>
    <rPh sb="32" eb="34">
      <t>ジッシ</t>
    </rPh>
    <rPh sb="36" eb="39">
      <t>ニンイカ</t>
    </rPh>
    <rPh sb="40" eb="43">
      <t>ショウシュウダン</t>
    </rPh>
    <phoneticPr fontId="50"/>
  </si>
  <si>
    <t>個別機能訓練の内容（評価を含む）や個別機能訓練計画の進捗状況等を利用者宅を訪問し、利用者の生活状況を確認の上説明、記録。介護支援専門員等へ適宜報告し、必要に応じて目標の見直しや訓練内容を変更を3月ごとに行っている。</t>
    <rPh sb="10" eb="12">
      <t>ヒョウカ</t>
    </rPh>
    <rPh sb="13" eb="14">
      <t>フク</t>
    </rPh>
    <rPh sb="41" eb="43">
      <t>リヨウ</t>
    </rPh>
    <rPh sb="43" eb="44">
      <t>シャ</t>
    </rPh>
    <rPh sb="45" eb="47">
      <t>セイカツ</t>
    </rPh>
    <rPh sb="47" eb="49">
      <t>ジョウキョウ</t>
    </rPh>
    <rPh sb="50" eb="52">
      <t>カクニン</t>
    </rPh>
    <rPh sb="53" eb="54">
      <t>ウエ</t>
    </rPh>
    <rPh sb="60" eb="64">
      <t>カイゴシエン</t>
    </rPh>
    <rPh sb="64" eb="67">
      <t>センモンイン</t>
    </rPh>
    <rPh sb="67" eb="68">
      <t>トウ</t>
    </rPh>
    <rPh sb="69" eb="71">
      <t>テキギ</t>
    </rPh>
    <rPh sb="71" eb="73">
      <t>ホウコク</t>
    </rPh>
    <rPh sb="75" eb="77">
      <t>ヒツヨウ</t>
    </rPh>
    <rPh sb="78" eb="79">
      <t>オウ</t>
    </rPh>
    <rPh sb="81" eb="83">
      <t>モクヒョウ</t>
    </rPh>
    <rPh sb="84" eb="86">
      <t>ミナオ</t>
    </rPh>
    <rPh sb="88" eb="90">
      <t>クンレン</t>
    </rPh>
    <rPh sb="90" eb="92">
      <t>ナイヨウ</t>
    </rPh>
    <rPh sb="93" eb="95">
      <t>ヘンコウ</t>
    </rPh>
    <phoneticPr fontId="50"/>
  </si>
  <si>
    <t>個別機能訓練計画書・モニタリング記録等</t>
    <rPh sb="0" eb="2">
      <t>コベツ</t>
    </rPh>
    <rPh sb="2" eb="4">
      <t>キノウ</t>
    </rPh>
    <rPh sb="4" eb="6">
      <t>クンレン</t>
    </rPh>
    <rPh sb="6" eb="8">
      <t>ケイカク</t>
    </rPh>
    <rPh sb="8" eb="9">
      <t>ショ</t>
    </rPh>
    <rPh sb="16" eb="18">
      <t>キロク</t>
    </rPh>
    <rPh sb="18" eb="19">
      <t>トウ</t>
    </rPh>
    <phoneticPr fontId="50"/>
  </si>
  <si>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50"/>
  </si>
  <si>
    <t>ＡＤＬ維持等加算Ⅰ</t>
    <phoneticPr fontId="50"/>
  </si>
  <si>
    <t>利用者（連続して6月以上利用し、かつ、その利用期間において5時間以上の通所介護費の算定回数が5時間未満の算定回数を上回る者に限る。）の総数が20人以上、かつ、当該要件を満たしていることを示す書類を保存</t>
    <rPh sb="0" eb="3">
      <t>リヨウシャ</t>
    </rPh>
    <rPh sb="4" eb="6">
      <t>レンゾク</t>
    </rPh>
    <rPh sb="9" eb="10">
      <t>ツキ</t>
    </rPh>
    <rPh sb="10" eb="12">
      <t>イジョウ</t>
    </rPh>
    <rPh sb="12" eb="14">
      <t>リヨウ</t>
    </rPh>
    <rPh sb="21" eb="23">
      <t>リヨウ</t>
    </rPh>
    <rPh sb="23" eb="25">
      <t>キカン</t>
    </rPh>
    <rPh sb="30" eb="32">
      <t>ジカン</t>
    </rPh>
    <rPh sb="32" eb="34">
      <t>イジョウ</t>
    </rPh>
    <rPh sb="35" eb="37">
      <t>ツウショ</t>
    </rPh>
    <rPh sb="37" eb="39">
      <t>カイゴ</t>
    </rPh>
    <rPh sb="39" eb="40">
      <t>ヒ</t>
    </rPh>
    <rPh sb="41" eb="43">
      <t>サンテイ</t>
    </rPh>
    <rPh sb="43" eb="45">
      <t>カイスウ</t>
    </rPh>
    <rPh sb="47" eb="49">
      <t>ジカン</t>
    </rPh>
    <rPh sb="49" eb="51">
      <t>ミマン</t>
    </rPh>
    <rPh sb="52" eb="54">
      <t>サンテイ</t>
    </rPh>
    <rPh sb="54" eb="56">
      <t>カイスウ</t>
    </rPh>
    <rPh sb="57" eb="59">
      <t>ウワマワ</t>
    </rPh>
    <rPh sb="60" eb="61">
      <t>モノ</t>
    </rPh>
    <rPh sb="62" eb="63">
      <t>カギ</t>
    </rPh>
    <rPh sb="67" eb="69">
      <t>ソウスウ</t>
    </rPh>
    <rPh sb="72" eb="73">
      <t>ニン</t>
    </rPh>
    <rPh sb="73" eb="75">
      <t>イジョウ</t>
    </rPh>
    <rPh sb="79" eb="81">
      <t>トウガイ</t>
    </rPh>
    <rPh sb="81" eb="83">
      <t>ヨウケン</t>
    </rPh>
    <rPh sb="84" eb="85">
      <t>ミ</t>
    </rPh>
    <rPh sb="93" eb="94">
      <t>シメ</t>
    </rPh>
    <rPh sb="95" eb="97">
      <t>ショルイ</t>
    </rPh>
    <rPh sb="98" eb="100">
      <t>ホゾン</t>
    </rPh>
    <phoneticPr fontId="50"/>
  </si>
  <si>
    <t>利用者の総数のうち、評価対象利用期間の初月において要介護度が３、４または５である利用者が15％以上、かつ、当該要件を満たしていることを示す書類を保存</t>
    <rPh sb="0" eb="3">
      <t>リヨウシャ</t>
    </rPh>
    <rPh sb="4" eb="6">
      <t>ソウスウ</t>
    </rPh>
    <rPh sb="19" eb="20">
      <t>ショ</t>
    </rPh>
    <rPh sb="47" eb="49">
      <t>イジョウ</t>
    </rPh>
    <rPh sb="53" eb="55">
      <t>トウガイ</t>
    </rPh>
    <phoneticPr fontId="50"/>
  </si>
  <si>
    <t>利用者の総数のうち、評価対象利用開始月において、初回の要介護・要支援認定があった月から起算して12月以内であった者が15％以下、かつ、当該要件を満たしていることを示す書類を保存</t>
    <rPh sb="16" eb="18">
      <t>カイシ</t>
    </rPh>
    <rPh sb="18" eb="19">
      <t>ツキ</t>
    </rPh>
    <rPh sb="67" eb="69">
      <t>トウガイ</t>
    </rPh>
    <phoneticPr fontId="50"/>
  </si>
  <si>
    <t>利用者の総数のうち、評価対象利用開始月と、当該月から起算して6月目において、機能訓練指導員がADLを評価、当該評価に基づく値（以下「ADL値」という。）を測定した者が90％以上、かつ、当該要件を満たしていることを示す書類を保存</t>
    <rPh sb="10" eb="12">
      <t>ヒョウカ</t>
    </rPh>
    <rPh sb="12" eb="14">
      <t>タイショウ</t>
    </rPh>
    <rPh sb="14" eb="16">
      <t>リヨウ</t>
    </rPh>
    <rPh sb="16" eb="18">
      <t>カイシ</t>
    </rPh>
    <rPh sb="18" eb="19">
      <t>ツキ</t>
    </rPh>
    <rPh sb="21" eb="23">
      <t>トウガイ</t>
    </rPh>
    <rPh sb="23" eb="24">
      <t>ツキ</t>
    </rPh>
    <rPh sb="26" eb="28">
      <t>キサン</t>
    </rPh>
    <rPh sb="31" eb="32">
      <t>ツキ</t>
    </rPh>
    <rPh sb="32" eb="33">
      <t>メ</t>
    </rPh>
    <rPh sb="38" eb="40">
      <t>キノウ</t>
    </rPh>
    <rPh sb="40" eb="42">
      <t>クンレン</t>
    </rPh>
    <rPh sb="42" eb="45">
      <t>シドウイン</t>
    </rPh>
    <rPh sb="50" eb="52">
      <t>ヒョウカ</t>
    </rPh>
    <rPh sb="53" eb="55">
      <t>トウガイ</t>
    </rPh>
    <rPh sb="55" eb="57">
      <t>ヒョウカ</t>
    </rPh>
    <rPh sb="58" eb="59">
      <t>モト</t>
    </rPh>
    <rPh sb="61" eb="62">
      <t>アタイ</t>
    </rPh>
    <rPh sb="63" eb="65">
      <t>イカ</t>
    </rPh>
    <rPh sb="69" eb="70">
      <t>チ</t>
    </rPh>
    <rPh sb="77" eb="79">
      <t>ソクテイ</t>
    </rPh>
    <rPh sb="81" eb="82">
      <t>モノ</t>
    </rPh>
    <rPh sb="86" eb="88">
      <t>イジョウ</t>
    </rPh>
    <rPh sb="92" eb="94">
      <t>トウガイ</t>
    </rPh>
    <phoneticPr fontId="50"/>
  </si>
  <si>
    <t>評価対象利用開始月から起算して6月目に測定したADL値から評価対象利用開始月に測定したADL値を控除して得た値（以下「ADL利得値」という。）の上位85％の利用者について、当該ADL利得値が0より大きい者を1、0の者を0、0未満の者をマイナス1とした場合、その合計0以上、かつ、当該要件を満たしていることを示す書類を保存</t>
    <rPh sb="0" eb="2">
      <t>ヒョウカ</t>
    </rPh>
    <rPh sb="2" eb="4">
      <t>タイショウ</t>
    </rPh>
    <rPh sb="4" eb="6">
      <t>リヨウ</t>
    </rPh>
    <rPh sb="6" eb="8">
      <t>カイシ</t>
    </rPh>
    <rPh sb="8" eb="9">
      <t>ツキ</t>
    </rPh>
    <rPh sb="11" eb="13">
      <t>キサン</t>
    </rPh>
    <rPh sb="16" eb="17">
      <t>ツキ</t>
    </rPh>
    <rPh sb="17" eb="18">
      <t>メ</t>
    </rPh>
    <rPh sb="19" eb="21">
      <t>ソクテイ</t>
    </rPh>
    <rPh sb="26" eb="27">
      <t>チ</t>
    </rPh>
    <rPh sb="29" eb="31">
      <t>ヒョウカ</t>
    </rPh>
    <rPh sb="31" eb="33">
      <t>タイショウ</t>
    </rPh>
    <rPh sb="33" eb="35">
      <t>リヨウ</t>
    </rPh>
    <rPh sb="35" eb="37">
      <t>カイシ</t>
    </rPh>
    <rPh sb="37" eb="38">
      <t>ツキ</t>
    </rPh>
    <rPh sb="39" eb="41">
      <t>ソクテイ</t>
    </rPh>
    <rPh sb="46" eb="47">
      <t>チ</t>
    </rPh>
    <rPh sb="48" eb="50">
      <t>コウジョ</t>
    </rPh>
    <rPh sb="52" eb="53">
      <t>エ</t>
    </rPh>
    <rPh sb="54" eb="55">
      <t>アタイ</t>
    </rPh>
    <rPh sb="56" eb="58">
      <t>イカ</t>
    </rPh>
    <rPh sb="62" eb="64">
      <t>リトク</t>
    </rPh>
    <rPh sb="64" eb="65">
      <t>チ</t>
    </rPh>
    <rPh sb="72" eb="74">
      <t>ジョウイ</t>
    </rPh>
    <rPh sb="78" eb="81">
      <t>リヨウシャ</t>
    </rPh>
    <rPh sb="86" eb="88">
      <t>トウガイ</t>
    </rPh>
    <rPh sb="98" eb="99">
      <t>オオ</t>
    </rPh>
    <rPh sb="101" eb="102">
      <t>モノ</t>
    </rPh>
    <rPh sb="107" eb="108">
      <t>モノ</t>
    </rPh>
    <rPh sb="112" eb="114">
      <t>ミマン</t>
    </rPh>
    <rPh sb="115" eb="116">
      <t>モノ</t>
    </rPh>
    <rPh sb="125" eb="127">
      <t>バアイ</t>
    </rPh>
    <rPh sb="130" eb="132">
      <t>ゴウケイ</t>
    </rPh>
    <rPh sb="133" eb="135">
      <t>イジョウ</t>
    </rPh>
    <phoneticPr fontId="50"/>
  </si>
  <si>
    <t>⑥ＡＤＬ維持等加算Ⅱを算定していない。</t>
    <rPh sb="11" eb="13">
      <t>サンテイ</t>
    </rPh>
    <phoneticPr fontId="50"/>
  </si>
  <si>
    <t>ＡＤＬ維持等加算Ⅱ</t>
    <phoneticPr fontId="50"/>
  </si>
  <si>
    <t>ＡＤＬ維持等加算Ⅰの全ての要件を満たし、かつ、算定日が属する月にADL値を測定、その結果を厚生労働省に報告</t>
    <rPh sb="10" eb="11">
      <t>スベ</t>
    </rPh>
    <rPh sb="13" eb="15">
      <t>ヨウケン</t>
    </rPh>
    <rPh sb="16" eb="17">
      <t>ミ</t>
    </rPh>
    <rPh sb="23" eb="25">
      <t>サンテイ</t>
    </rPh>
    <rPh sb="25" eb="26">
      <t>ビ</t>
    </rPh>
    <rPh sb="27" eb="28">
      <t>ゾク</t>
    </rPh>
    <rPh sb="30" eb="31">
      <t>ツキ</t>
    </rPh>
    <rPh sb="35" eb="36">
      <t>チ</t>
    </rPh>
    <rPh sb="37" eb="39">
      <t>ソクテイ</t>
    </rPh>
    <rPh sb="42" eb="44">
      <t>ケッカ</t>
    </rPh>
    <rPh sb="45" eb="47">
      <t>コウセイ</t>
    </rPh>
    <rPh sb="47" eb="50">
      <t>ロウドウショウ</t>
    </rPh>
    <rPh sb="51" eb="53">
      <t>ホウコク</t>
    </rPh>
    <phoneticPr fontId="50"/>
  </si>
  <si>
    <t>ＡＤＬ維持等加算Ⅰを算定していない。</t>
    <phoneticPr fontId="50"/>
  </si>
  <si>
    <t>認知症加算</t>
    <phoneticPr fontId="50"/>
  </si>
  <si>
    <t>認知症加算計算書</t>
    <rPh sb="0" eb="3">
      <t>ニンチショウ</t>
    </rPh>
    <rPh sb="3" eb="5">
      <t>カサン</t>
    </rPh>
    <rPh sb="5" eb="8">
      <t>ケイサンショ</t>
    </rPh>
    <phoneticPr fontId="50"/>
  </si>
  <si>
    <t>前年度又は算定日が属する月の前３月間の利用者総数のうち、日常生活に支障を来すおそれのある症状又は行動が認められることから介護を必要とする認知症の者の占める割合が2割以上</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2" eb="24">
      <t>ソウスウ</t>
    </rPh>
    <rPh sb="28" eb="30">
      <t>ニチジョウ</t>
    </rPh>
    <rPh sb="30" eb="32">
      <t>セイカツ</t>
    </rPh>
    <rPh sb="33" eb="35">
      <t>シショウ</t>
    </rPh>
    <rPh sb="36" eb="37">
      <t>キタ</t>
    </rPh>
    <rPh sb="44" eb="46">
      <t>ショウジョウ</t>
    </rPh>
    <rPh sb="46" eb="47">
      <t>マタ</t>
    </rPh>
    <rPh sb="48" eb="50">
      <t>コウドウ</t>
    </rPh>
    <rPh sb="51" eb="52">
      <t>ミト</t>
    </rPh>
    <rPh sb="60" eb="62">
      <t>カイゴ</t>
    </rPh>
    <rPh sb="63" eb="65">
      <t>ヒツヨウ</t>
    </rPh>
    <rPh sb="68" eb="71">
      <t>ニンチショウ</t>
    </rPh>
    <rPh sb="72" eb="73">
      <t>シャ</t>
    </rPh>
    <rPh sb="74" eb="75">
      <t>シ</t>
    </rPh>
    <rPh sb="77" eb="79">
      <t>ワリアイ</t>
    </rPh>
    <rPh sb="81" eb="84">
      <t>ワリイジョウ</t>
    </rPh>
    <phoneticPr fontId="50"/>
  </si>
  <si>
    <t>指定通所介護を行う時間帯を通じて専ら通所介護の提供に当たる認知症介護に係る研修修了者（指導者研修、実践リーダー研修、実践者研修）を1名以上配置</t>
    <rPh sb="0" eb="2">
      <t>シテイ</t>
    </rPh>
    <rPh sb="2" eb="4">
      <t>ツウショ</t>
    </rPh>
    <rPh sb="4" eb="6">
      <t>カイゴ</t>
    </rPh>
    <rPh sb="7" eb="8">
      <t>オコナ</t>
    </rPh>
    <rPh sb="9" eb="12">
      <t>ジカンタイ</t>
    </rPh>
    <rPh sb="13" eb="14">
      <t>ツウ</t>
    </rPh>
    <rPh sb="16" eb="17">
      <t>モッパ</t>
    </rPh>
    <rPh sb="18" eb="20">
      <t>ツウショ</t>
    </rPh>
    <rPh sb="20" eb="22">
      <t>カイゴ</t>
    </rPh>
    <rPh sb="23" eb="25">
      <t>テイキョウ</t>
    </rPh>
    <rPh sb="26" eb="27">
      <t>ア</t>
    </rPh>
    <rPh sb="29" eb="32">
      <t>ニンチショウ</t>
    </rPh>
    <rPh sb="32" eb="34">
      <t>カイゴ</t>
    </rPh>
    <rPh sb="35" eb="36">
      <t>カカワ</t>
    </rPh>
    <rPh sb="37" eb="39">
      <t>ケンシュウ</t>
    </rPh>
    <rPh sb="39" eb="41">
      <t>シュウリョウ</t>
    </rPh>
    <rPh sb="41" eb="42">
      <t>シャ</t>
    </rPh>
    <rPh sb="43" eb="46">
      <t>シドウシャ</t>
    </rPh>
    <rPh sb="46" eb="48">
      <t>ケンシュウ</t>
    </rPh>
    <rPh sb="49" eb="51">
      <t>ジッセン</t>
    </rPh>
    <rPh sb="55" eb="57">
      <t>ケンシュウ</t>
    </rPh>
    <rPh sb="58" eb="61">
      <t>ジッセンシャ</t>
    </rPh>
    <rPh sb="61" eb="63">
      <t>ケンシュウ</t>
    </rPh>
    <rPh sb="66" eb="69">
      <t>メイイジョウ</t>
    </rPh>
    <rPh sb="69" eb="71">
      <t>ハイチ</t>
    </rPh>
    <phoneticPr fontId="50"/>
  </si>
  <si>
    <t>認知症の症状の進行緩和に資するケアを計画的に実施するプログラムを作成</t>
    <rPh sb="0" eb="3">
      <t>ニンチショウ</t>
    </rPh>
    <rPh sb="4" eb="6">
      <t>ショウジョウ</t>
    </rPh>
    <rPh sb="7" eb="9">
      <t>シンコウ</t>
    </rPh>
    <rPh sb="9" eb="11">
      <t>カンワ</t>
    </rPh>
    <rPh sb="12" eb="13">
      <t>シ</t>
    </rPh>
    <rPh sb="18" eb="20">
      <t>ケイカク</t>
    </rPh>
    <rPh sb="20" eb="21">
      <t>テキ</t>
    </rPh>
    <rPh sb="22" eb="24">
      <t>ジッシ</t>
    </rPh>
    <rPh sb="32" eb="34">
      <t>サクセイ</t>
    </rPh>
    <phoneticPr fontId="50"/>
  </si>
  <si>
    <t>作成</t>
    <rPh sb="0" eb="2">
      <t>サクセイ</t>
    </rPh>
    <phoneticPr fontId="50"/>
  </si>
  <si>
    <t>通所介護計画等</t>
    <rPh sb="0" eb="2">
      <t>ツウショ</t>
    </rPh>
    <rPh sb="2" eb="4">
      <t>カイゴ</t>
    </rPh>
    <rPh sb="4" eb="6">
      <t>ケイカク</t>
    </rPh>
    <rPh sb="6" eb="7">
      <t>トウ</t>
    </rPh>
    <phoneticPr fontId="50"/>
  </si>
  <si>
    <t>若年性認知症利用者受入加算</t>
    <rPh sb="0" eb="2">
      <t>ジャクネン</t>
    </rPh>
    <rPh sb="2" eb="3">
      <t>セイ</t>
    </rPh>
    <rPh sb="3" eb="6">
      <t>ニンチショウ</t>
    </rPh>
    <rPh sb="6" eb="9">
      <t>リヨウシャ</t>
    </rPh>
    <rPh sb="9" eb="11">
      <t>ウケイレ</t>
    </rPh>
    <rPh sb="11" eb="13">
      <t>カサン</t>
    </rPh>
    <phoneticPr fontId="50"/>
  </si>
  <si>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0"/>
  </si>
  <si>
    <t>利用者の特性やニーズに応じた適切なサービス提供</t>
    <rPh sb="0" eb="3">
      <t>リヨウシャ</t>
    </rPh>
    <rPh sb="4" eb="6">
      <t>トクセイ</t>
    </rPh>
    <rPh sb="11" eb="12">
      <t>オウ</t>
    </rPh>
    <rPh sb="14" eb="16">
      <t>テキセツ</t>
    </rPh>
    <rPh sb="21" eb="23">
      <t>テイキョウ</t>
    </rPh>
    <phoneticPr fontId="50"/>
  </si>
  <si>
    <t>認知症加算を算定していない</t>
    <phoneticPr fontId="50"/>
  </si>
  <si>
    <t>未算定</t>
    <rPh sb="0" eb="1">
      <t>ミ</t>
    </rPh>
    <rPh sb="1" eb="3">
      <t>サンテイ</t>
    </rPh>
    <phoneticPr fontId="50"/>
  </si>
  <si>
    <t>栄養改善加算</t>
    <rPh sb="0" eb="2">
      <t>エイヨウ</t>
    </rPh>
    <rPh sb="2" eb="4">
      <t>カイゼン</t>
    </rPh>
    <rPh sb="4" eb="6">
      <t>カサン</t>
    </rPh>
    <phoneticPr fontId="50"/>
  </si>
  <si>
    <t>当該事業所の職員として、又は外部（他の介護事業所、医療機関又は栄養ケア・ステーション）との連携により、管理栄養士を１名以上配置</t>
    <rPh sb="51" eb="53">
      <t>カンリ</t>
    </rPh>
    <rPh sb="53" eb="56">
      <t>エイヨウシ</t>
    </rPh>
    <rPh sb="58" eb="59">
      <t>ナ</t>
    </rPh>
    <rPh sb="59" eb="63">
      <t>イジョウハイチ</t>
    </rPh>
    <phoneticPr fontId="50"/>
  </si>
  <si>
    <t>勤務表・勤務実績表</t>
    <rPh sb="0" eb="3">
      <t>キンムヒョウ</t>
    </rPh>
    <rPh sb="4" eb="9">
      <t>キンムジッセキヒョウ</t>
    </rPh>
    <phoneticPr fontId="50"/>
  </si>
  <si>
    <t>管理栄養士、看護・介護職員等が共同した栄養ケア計画作成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5" eb="27">
      <t>サクセイ</t>
    </rPh>
    <phoneticPr fontId="50"/>
  </si>
  <si>
    <t>栄養ケア計画(参考様式)</t>
    <rPh sb="0" eb="2">
      <t>エイヨウ</t>
    </rPh>
    <rPh sb="4" eb="6">
      <t>ケイカク</t>
    </rPh>
    <rPh sb="7" eb="9">
      <t>サンコウ</t>
    </rPh>
    <rPh sb="9" eb="11">
      <t>ヨウシキ</t>
    </rPh>
    <phoneticPr fontId="50"/>
  </si>
  <si>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0"/>
  </si>
  <si>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50"/>
  </si>
  <si>
    <t>栄養ケア提供経過記録
(参考様式)</t>
    <rPh sb="0" eb="2">
      <t>エイヨウ</t>
    </rPh>
    <rPh sb="4" eb="6">
      <t>テイキョウ</t>
    </rPh>
    <rPh sb="6" eb="8">
      <t>ケイカ</t>
    </rPh>
    <rPh sb="8" eb="10">
      <t>キロク</t>
    </rPh>
    <rPh sb="12" eb="14">
      <t>サンコウ</t>
    </rPh>
    <rPh sb="14" eb="16">
      <t>ヨウシキ</t>
    </rPh>
    <phoneticPr fontId="50"/>
  </si>
  <si>
    <t>おおむね3月ごとに栄養ケア計画の評価、ケアマネ等に対する情報提供</t>
    <rPh sb="5" eb="6">
      <t>ツキ</t>
    </rPh>
    <rPh sb="9" eb="11">
      <t>エイヨウ</t>
    </rPh>
    <rPh sb="13" eb="15">
      <t>ケイカク</t>
    </rPh>
    <rPh sb="16" eb="18">
      <t>ヒョウカ</t>
    </rPh>
    <rPh sb="23" eb="24">
      <t>トウ</t>
    </rPh>
    <rPh sb="25" eb="26">
      <t>タイ</t>
    </rPh>
    <rPh sb="28" eb="30">
      <t>ジョウホウ</t>
    </rPh>
    <rPh sb="30" eb="32">
      <t>テイキョウ</t>
    </rPh>
    <phoneticPr fontId="50"/>
  </si>
  <si>
    <t>栄養ケアモニタリング
(参考様式)</t>
    <rPh sb="0" eb="2">
      <t>エイヨウ</t>
    </rPh>
    <rPh sb="12" eb="14">
      <t>サンコウ</t>
    </rPh>
    <rPh sb="14" eb="16">
      <t>ヨウシキ</t>
    </rPh>
    <phoneticPr fontId="50"/>
  </si>
  <si>
    <t>定員、人員基準に適合</t>
    <rPh sb="0" eb="2">
      <t>テイイン</t>
    </rPh>
    <rPh sb="3" eb="5">
      <t>ジンイン</t>
    </rPh>
    <rPh sb="5" eb="7">
      <t>キジュン</t>
    </rPh>
    <rPh sb="8" eb="10">
      <t>テキゴウ</t>
    </rPh>
    <phoneticPr fontId="50"/>
  </si>
  <si>
    <t>月の算定回数が2回以下</t>
    <rPh sb="0" eb="1">
      <t>ツキ</t>
    </rPh>
    <rPh sb="2" eb="4">
      <t>サンテイ</t>
    </rPh>
    <rPh sb="4" eb="6">
      <t>カイスウ</t>
    </rPh>
    <rPh sb="8" eb="9">
      <t>カイ</t>
    </rPh>
    <rPh sb="9" eb="11">
      <t>イカ</t>
    </rPh>
    <phoneticPr fontId="50"/>
  </si>
  <si>
    <t>栄養スクリーニング加算</t>
    <phoneticPr fontId="50"/>
  </si>
  <si>
    <t>利用開始時及び利用中６月ごとに利用者の栄養状態について確認</t>
    <phoneticPr fontId="50"/>
  </si>
  <si>
    <t>上記確認した栄養状態を文書で介護支援専門員に提供</t>
    <rPh sb="0" eb="2">
      <t>ジョウキ</t>
    </rPh>
    <rPh sb="2" eb="4">
      <t>カクニン</t>
    </rPh>
    <rPh sb="6" eb="8">
      <t>エイヨウ</t>
    </rPh>
    <rPh sb="8" eb="10">
      <t>ジョウタイ</t>
    </rPh>
    <rPh sb="11" eb="13">
      <t>ブンショ</t>
    </rPh>
    <rPh sb="14" eb="16">
      <t>カイゴ</t>
    </rPh>
    <rPh sb="16" eb="18">
      <t>シエン</t>
    </rPh>
    <rPh sb="18" eb="21">
      <t>センモンイン</t>
    </rPh>
    <rPh sb="22" eb="24">
      <t>テイキョウ</t>
    </rPh>
    <phoneticPr fontId="50"/>
  </si>
  <si>
    <t>当該加算の算定はサービス担当者会議で決定し、栄養スクリーニングを継続的に実施</t>
    <rPh sb="0" eb="2">
      <t>トウガイ</t>
    </rPh>
    <rPh sb="2" eb="4">
      <t>カサン</t>
    </rPh>
    <rPh sb="5" eb="7">
      <t>サンテイ</t>
    </rPh>
    <rPh sb="12" eb="15">
      <t>タントウシャ</t>
    </rPh>
    <rPh sb="15" eb="17">
      <t>カイギ</t>
    </rPh>
    <rPh sb="18" eb="20">
      <t>ケッテイ</t>
    </rPh>
    <rPh sb="22" eb="24">
      <t>エイヨウ</t>
    </rPh>
    <rPh sb="32" eb="35">
      <t>ケイゾクテキ</t>
    </rPh>
    <rPh sb="36" eb="38">
      <t>ジッシ</t>
    </rPh>
    <phoneticPr fontId="50"/>
  </si>
  <si>
    <t>定員、人員基準に適合</t>
    <rPh sb="0" eb="2">
      <t>テイイン</t>
    </rPh>
    <rPh sb="3" eb="5">
      <t>ジンイン</t>
    </rPh>
    <rPh sb="5" eb="7">
      <t>キジュン</t>
    </rPh>
    <rPh sb="8" eb="10">
      <t>テキゴウ</t>
    </rPh>
    <phoneticPr fontId="50"/>
  </si>
  <si>
    <t>口腔機能向上加算</t>
    <rPh sb="0" eb="2">
      <t>コウクウ</t>
    </rPh>
    <rPh sb="2" eb="4">
      <t>キノウ</t>
    </rPh>
    <rPh sb="4" eb="6">
      <t>コウジョウ</t>
    </rPh>
    <rPh sb="6" eb="8">
      <t>カサン</t>
    </rPh>
    <phoneticPr fontId="50"/>
  </si>
  <si>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0"/>
  </si>
  <si>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0"/>
  </si>
  <si>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50"/>
  </si>
  <si>
    <t xml:space="preserve">医療における対応が必要な場合、適切な措置を講じている。また、歯科診療を受診している場合で、次のイ又はロのいずれにも該当しない。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
</t>
    <rPh sb="0" eb="2">
      <t>イリョウ</t>
    </rPh>
    <rPh sb="6" eb="8">
      <t>タイオウ</t>
    </rPh>
    <rPh sb="9" eb="11">
      <t>ヒツヨウ</t>
    </rPh>
    <rPh sb="12" eb="14">
      <t>バアイ</t>
    </rPh>
    <rPh sb="15" eb="17">
      <t>テキセツ</t>
    </rPh>
    <rPh sb="18" eb="20">
      <t>ソチ</t>
    </rPh>
    <rPh sb="21" eb="22">
      <t>コウ</t>
    </rPh>
    <rPh sb="30" eb="32">
      <t>シカ</t>
    </rPh>
    <rPh sb="32" eb="34">
      <t>シンリョウ</t>
    </rPh>
    <rPh sb="35" eb="37">
      <t>ジュシン</t>
    </rPh>
    <rPh sb="41" eb="43">
      <t>バアイ</t>
    </rPh>
    <rPh sb="45" eb="46">
      <t>ツギ</t>
    </rPh>
    <rPh sb="48" eb="49">
      <t>マタ</t>
    </rPh>
    <rPh sb="57" eb="59">
      <t>ガイトウ</t>
    </rPh>
    <phoneticPr fontId="50"/>
  </si>
  <si>
    <t>口腔機能改善管理指導計画・管理指導計画(参考様式)</t>
    <phoneticPr fontId="50"/>
  </si>
  <si>
    <t>計画に基づく言語聴覚士、歯科衛生士又は看護職員による口腔機能向上サービスの提供、定期的な記録の作成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7" eb="49">
      <t>サクセイ</t>
    </rPh>
    <phoneticPr fontId="50"/>
  </si>
  <si>
    <t>おおむね3月ごとに利用者毎の計画の進捗状況の評価、ケアマネ等への情報提供</t>
    <rPh sb="9" eb="12">
      <t>リヨウシャ</t>
    </rPh>
    <rPh sb="12" eb="13">
      <t>ゴト</t>
    </rPh>
    <rPh sb="14" eb="16">
      <t>ケイカク</t>
    </rPh>
    <rPh sb="17" eb="19">
      <t>シンチョク</t>
    </rPh>
    <rPh sb="19" eb="21">
      <t>ジョウキョウ</t>
    </rPh>
    <rPh sb="22" eb="24">
      <t>ヒョウカ</t>
    </rPh>
    <rPh sb="29" eb="30">
      <t>トウ</t>
    </rPh>
    <rPh sb="32" eb="34">
      <t>ジョウホウ</t>
    </rPh>
    <rPh sb="34" eb="36">
      <t>テイキョウ</t>
    </rPh>
    <phoneticPr fontId="50"/>
  </si>
  <si>
    <t>口腔機能向上サービスのモニタリング(参考様式)</t>
    <rPh sb="0" eb="2">
      <t>コウクウ</t>
    </rPh>
    <rPh sb="2" eb="4">
      <t>キノウ</t>
    </rPh>
    <rPh sb="4" eb="6">
      <t>コウジョウ</t>
    </rPh>
    <rPh sb="18" eb="20">
      <t>サンコウ</t>
    </rPh>
    <rPh sb="20" eb="22">
      <t>ヨウシキ</t>
    </rPh>
    <phoneticPr fontId="50"/>
  </si>
  <si>
    <t>月の算定回数が２回以下</t>
    <rPh sb="0" eb="1">
      <t>ツキ</t>
    </rPh>
    <rPh sb="2" eb="4">
      <t>サンテイ</t>
    </rPh>
    <rPh sb="4" eb="6">
      <t>カイスウ</t>
    </rPh>
    <phoneticPr fontId="50"/>
  </si>
  <si>
    <t>個別送迎体制強化加算
(療養通所介護)</t>
    <rPh sb="0" eb="2">
      <t>コベツ</t>
    </rPh>
    <rPh sb="2" eb="4">
      <t>ソウゲイ</t>
    </rPh>
    <rPh sb="4" eb="6">
      <t>タイセイ</t>
    </rPh>
    <rPh sb="6" eb="8">
      <t>キョウカ</t>
    </rPh>
    <rPh sb="8" eb="10">
      <t>カサン</t>
    </rPh>
    <rPh sb="12" eb="14">
      <t>リョウヨウ</t>
    </rPh>
    <rPh sb="14" eb="16">
      <t>ツウショ</t>
    </rPh>
    <rPh sb="16" eb="18">
      <t>カイゴ</t>
    </rPh>
    <phoneticPr fontId="50"/>
  </si>
  <si>
    <t>２名以上の従事者による個別送迎の実施</t>
    <rPh sb="1" eb="2">
      <t>メイ</t>
    </rPh>
    <rPh sb="2" eb="4">
      <t>イジョウ</t>
    </rPh>
    <rPh sb="5" eb="8">
      <t>ジュウジシャ</t>
    </rPh>
    <rPh sb="11" eb="13">
      <t>コベツ</t>
    </rPh>
    <rPh sb="13" eb="15">
      <t>ソウゲイ</t>
    </rPh>
    <rPh sb="16" eb="18">
      <t>ジッシ</t>
    </rPh>
    <phoneticPr fontId="50"/>
  </si>
  <si>
    <t>送迎記録</t>
    <rPh sb="0" eb="2">
      <t>ソウゲイ</t>
    </rPh>
    <rPh sb="2" eb="4">
      <t>キロク</t>
    </rPh>
    <phoneticPr fontId="50"/>
  </si>
  <si>
    <t>従事者のうち、１名は看護師又は准看護師</t>
    <rPh sb="0" eb="2">
      <t>ジュウジ</t>
    </rPh>
    <rPh sb="2" eb="3">
      <t>シャ</t>
    </rPh>
    <rPh sb="8" eb="9">
      <t>メイ</t>
    </rPh>
    <rPh sb="10" eb="13">
      <t>カンゴシ</t>
    </rPh>
    <rPh sb="13" eb="14">
      <t>マタ</t>
    </rPh>
    <rPh sb="15" eb="19">
      <t>ジュンカンゴシ</t>
    </rPh>
    <phoneticPr fontId="50"/>
  </si>
  <si>
    <t>療養通所介護計画上に個別送迎の提供が位置付け</t>
    <rPh sb="0" eb="2">
      <t>リョウヨウ</t>
    </rPh>
    <rPh sb="6" eb="8">
      <t>ケイカク</t>
    </rPh>
    <rPh sb="8" eb="9">
      <t>ウエ</t>
    </rPh>
    <rPh sb="10" eb="12">
      <t>コベツ</t>
    </rPh>
    <rPh sb="12" eb="14">
      <t>ソウゲイ</t>
    </rPh>
    <rPh sb="15" eb="17">
      <t>テイキョウ</t>
    </rPh>
    <rPh sb="18" eb="21">
      <t>イチヅ</t>
    </rPh>
    <phoneticPr fontId="50"/>
  </si>
  <si>
    <t>あり</t>
  </si>
  <si>
    <t>療養通所介護計画</t>
    <rPh sb="0" eb="2">
      <t>リョウヨウ</t>
    </rPh>
    <rPh sb="2" eb="4">
      <t>ツウショ</t>
    </rPh>
    <rPh sb="4" eb="6">
      <t>カイゴ</t>
    </rPh>
    <rPh sb="6" eb="8">
      <t>ケイカク</t>
    </rPh>
    <phoneticPr fontId="50"/>
  </si>
  <si>
    <t>入浴介助体制強化加算
(療養通所介護)</t>
    <rPh sb="0" eb="2">
      <t>ニュウヨク</t>
    </rPh>
    <rPh sb="2" eb="4">
      <t>カイジョ</t>
    </rPh>
    <rPh sb="4" eb="6">
      <t>タイセイ</t>
    </rPh>
    <rPh sb="6" eb="8">
      <t>キョウカ</t>
    </rPh>
    <rPh sb="8" eb="10">
      <t>カサン</t>
    </rPh>
    <rPh sb="12" eb="14">
      <t>リョウヨウ</t>
    </rPh>
    <rPh sb="14" eb="16">
      <t>ツウショ</t>
    </rPh>
    <rPh sb="16" eb="18">
      <t>カイゴ</t>
    </rPh>
    <phoneticPr fontId="50"/>
  </si>
  <si>
    <t>２名以上の従事者による個別入浴介助の実施</t>
    <rPh sb="1" eb="2">
      <t>メイ</t>
    </rPh>
    <rPh sb="2" eb="4">
      <t>イジョウ</t>
    </rPh>
    <rPh sb="5" eb="8">
      <t>ジュウジシャ</t>
    </rPh>
    <rPh sb="11" eb="13">
      <t>コベツ</t>
    </rPh>
    <rPh sb="13" eb="15">
      <t>ニュウヨク</t>
    </rPh>
    <rPh sb="15" eb="17">
      <t>カイジョ</t>
    </rPh>
    <rPh sb="18" eb="20">
      <t>ジッシ</t>
    </rPh>
    <phoneticPr fontId="50"/>
  </si>
  <si>
    <t>従事者のうち、１名は看護師又は准看護師</t>
    <rPh sb="8" eb="9">
      <t>メイ</t>
    </rPh>
    <rPh sb="10" eb="13">
      <t>カンゴシ</t>
    </rPh>
    <rPh sb="13" eb="14">
      <t>マタ</t>
    </rPh>
    <rPh sb="15" eb="19">
      <t>ジュンカンゴシ</t>
    </rPh>
    <phoneticPr fontId="50"/>
  </si>
  <si>
    <t>療養通所介護計画上に個別入浴介助の提供が位置付け</t>
    <rPh sb="0" eb="2">
      <t>リョウヨウ</t>
    </rPh>
    <rPh sb="6" eb="8">
      <t>ケイカク</t>
    </rPh>
    <rPh sb="8" eb="9">
      <t>ウエ</t>
    </rPh>
    <rPh sb="10" eb="12">
      <t>コベツ</t>
    </rPh>
    <rPh sb="12" eb="14">
      <t>ニュウヨク</t>
    </rPh>
    <rPh sb="14" eb="16">
      <t>カイジョ</t>
    </rPh>
    <rPh sb="17" eb="19">
      <t>テイキョウ</t>
    </rPh>
    <rPh sb="20" eb="23">
      <t>イチヅ</t>
    </rPh>
    <phoneticPr fontId="50"/>
  </si>
  <si>
    <t>同一建物減算</t>
    <rPh sb="0" eb="2">
      <t>ドウイツ</t>
    </rPh>
    <rPh sb="2" eb="4">
      <t>タテモノ</t>
    </rPh>
    <rPh sb="4" eb="6">
      <t>ゲンサン</t>
    </rPh>
    <phoneticPr fontId="50"/>
  </si>
  <si>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50"/>
  </si>
  <si>
    <t>送迎を行わない場合の減算</t>
    <rPh sb="0" eb="2">
      <t>ソウゲイ</t>
    </rPh>
    <rPh sb="3" eb="4">
      <t>オコナ</t>
    </rPh>
    <rPh sb="7" eb="9">
      <t>バアイ</t>
    </rPh>
    <rPh sb="10" eb="12">
      <t>ゲンサン</t>
    </rPh>
    <phoneticPr fontId="50"/>
  </si>
  <si>
    <t>送迎が行われない場合</t>
    <rPh sb="0" eb="2">
      <t>ソウゲイ</t>
    </rPh>
    <rPh sb="3" eb="4">
      <t>オコナ</t>
    </rPh>
    <rPh sb="8" eb="10">
      <t>バアイ</t>
    </rPh>
    <phoneticPr fontId="50"/>
  </si>
  <si>
    <t>サービス提供体制強化加算Ⅰイ</t>
    <rPh sb="4" eb="6">
      <t>テイキョウ</t>
    </rPh>
    <rPh sb="6" eb="8">
      <t>タイセイ</t>
    </rPh>
    <rPh sb="8" eb="10">
      <t>キョウカ</t>
    </rPh>
    <rPh sb="10" eb="12">
      <t>カサン</t>
    </rPh>
    <phoneticPr fontId="50"/>
  </si>
  <si>
    <t>介護職員のうち介護福祉士の数が５割以上</t>
    <rPh sb="0" eb="2">
      <t>カイゴ</t>
    </rPh>
    <rPh sb="2" eb="4">
      <t>ショクイン</t>
    </rPh>
    <rPh sb="7" eb="9">
      <t>カイゴ</t>
    </rPh>
    <rPh sb="9" eb="12">
      <t>フクシシ</t>
    </rPh>
    <rPh sb="13" eb="14">
      <t>カズ</t>
    </rPh>
    <rPh sb="16" eb="19">
      <t>ワリイジョウ</t>
    </rPh>
    <phoneticPr fontId="50"/>
  </si>
  <si>
    <t>サービス提供体制強化加算計算書(市に提出した届出書の控え等)　</t>
    <rPh sb="4" eb="6">
      <t>テイキョウ</t>
    </rPh>
    <rPh sb="6" eb="8">
      <t>タイセイ</t>
    </rPh>
    <rPh sb="8" eb="10">
      <t>キョウカ</t>
    </rPh>
    <rPh sb="10" eb="12">
      <t>カサン</t>
    </rPh>
    <rPh sb="12" eb="15">
      <t>ケイサンショ</t>
    </rPh>
    <rPh sb="16" eb="17">
      <t>シ</t>
    </rPh>
    <rPh sb="18" eb="20">
      <t>テイシュツ</t>
    </rPh>
    <rPh sb="22" eb="23">
      <t>トド</t>
    </rPh>
    <rPh sb="23" eb="24">
      <t>デ</t>
    </rPh>
    <rPh sb="24" eb="25">
      <t>ショ</t>
    </rPh>
    <rPh sb="26" eb="27">
      <t>ヒカ</t>
    </rPh>
    <rPh sb="28" eb="29">
      <t>トウ</t>
    </rPh>
    <phoneticPr fontId="50"/>
  </si>
  <si>
    <t>サービス提供体制強化加算Ⅰロ</t>
    <rPh sb="4" eb="6">
      <t>テイキョウ</t>
    </rPh>
    <rPh sb="6" eb="8">
      <t>タイセイ</t>
    </rPh>
    <rPh sb="8" eb="10">
      <t>キョウカ</t>
    </rPh>
    <rPh sb="10" eb="12">
      <t>カサン</t>
    </rPh>
    <phoneticPr fontId="50"/>
  </si>
  <si>
    <t>介護職員のうち介護福祉士の数が４割以</t>
    <rPh sb="0" eb="2">
      <t>カイゴ</t>
    </rPh>
    <rPh sb="2" eb="4">
      <t>ショクイン</t>
    </rPh>
    <rPh sb="7" eb="9">
      <t>カイゴ</t>
    </rPh>
    <rPh sb="9" eb="12">
      <t>フクシシ</t>
    </rPh>
    <rPh sb="13" eb="14">
      <t>カズ</t>
    </rPh>
    <rPh sb="16" eb="17">
      <t>ワリ</t>
    </rPh>
    <rPh sb="17" eb="18">
      <t>イ</t>
    </rPh>
    <phoneticPr fontId="50"/>
  </si>
  <si>
    <t>サービス提供体制強化加算Ⅱ(通所介護)</t>
    <rPh sb="4" eb="6">
      <t>テイキョウ</t>
    </rPh>
    <rPh sb="6" eb="8">
      <t>タイセイ</t>
    </rPh>
    <rPh sb="8" eb="10">
      <t>キョウカ</t>
    </rPh>
    <rPh sb="10" eb="12">
      <t>カサン</t>
    </rPh>
    <phoneticPr fontId="50"/>
  </si>
  <si>
    <t>直接処遇職員のうち勤続年数３年以上の職員が３割以上</t>
    <rPh sb="0" eb="2">
      <t>チョクセツ</t>
    </rPh>
    <rPh sb="2" eb="4">
      <t>ショグウ</t>
    </rPh>
    <rPh sb="4" eb="6">
      <t>ショクイン</t>
    </rPh>
    <rPh sb="9" eb="11">
      <t>キンゾク</t>
    </rPh>
    <rPh sb="11" eb="13">
      <t>ネンスウ</t>
    </rPh>
    <rPh sb="14" eb="17">
      <t>ネンイジョウ</t>
    </rPh>
    <rPh sb="18" eb="20">
      <t>ショクイン</t>
    </rPh>
    <rPh sb="22" eb="25">
      <t>ワリイジョウ</t>
    </rPh>
    <phoneticPr fontId="50"/>
  </si>
  <si>
    <t>サービス提供体制強化加算Ⅲ(療養通所介護)</t>
    <rPh sb="4" eb="6">
      <t>テイキョウ</t>
    </rPh>
    <rPh sb="6" eb="8">
      <t>タイセイ</t>
    </rPh>
    <rPh sb="8" eb="10">
      <t>キョウカ</t>
    </rPh>
    <rPh sb="10" eb="12">
      <t>カサン</t>
    </rPh>
    <phoneticPr fontId="50"/>
  </si>
  <si>
    <t>介護職員処遇改善加算
（Ⅰ）～（Ⅴ）共通</t>
    <rPh sb="0" eb="2">
      <t>カイゴ</t>
    </rPh>
    <rPh sb="2" eb="4">
      <t>ショクイン</t>
    </rPh>
    <rPh sb="4" eb="6">
      <t>ショグウ</t>
    </rPh>
    <rPh sb="6" eb="8">
      <t>カイゼン</t>
    </rPh>
    <rPh sb="8" eb="10">
      <t>カサン</t>
    </rPh>
    <rPh sb="18" eb="20">
      <t>キョウツウ</t>
    </rPh>
    <phoneticPr fontId="50"/>
  </si>
  <si>
    <t>賃金改善に関する計画の策定し、計画に基づき適切な措置</t>
    <rPh sb="0" eb="2">
      <t>チンギン</t>
    </rPh>
    <rPh sb="2" eb="4">
      <t>カイゼン</t>
    </rPh>
    <rPh sb="5" eb="6">
      <t>カン</t>
    </rPh>
    <rPh sb="8" eb="10">
      <t>ケイカク</t>
    </rPh>
    <rPh sb="11" eb="13">
      <t>サクテイ</t>
    </rPh>
    <rPh sb="15" eb="17">
      <t>ケイカク</t>
    </rPh>
    <rPh sb="18" eb="19">
      <t>モト</t>
    </rPh>
    <rPh sb="21" eb="23">
      <t>テキセツ</t>
    </rPh>
    <rPh sb="24" eb="26">
      <t>ソチ</t>
    </rPh>
    <phoneticPr fontId="50"/>
  </si>
  <si>
    <t>改善計画書</t>
    <rPh sb="0" eb="2">
      <t>カイゼン</t>
    </rPh>
    <rPh sb="2" eb="5">
      <t>ケイカクショ</t>
    </rPh>
    <phoneticPr fontId="50"/>
  </si>
  <si>
    <r>
      <t xml:space="preserve">□（Ⅰ）
□（Ⅱ）
□（Ⅲ）
□（Ⅳ）
□（Ⅴ）
</t>
    </r>
    <r>
      <rPr>
        <sz val="10"/>
        <rFont val="ＭＳ ゴシック"/>
        <family val="3"/>
      </rPr>
      <t>※算定している区分にチェック</t>
    </r>
    <rPh sb="27" eb="29">
      <t>サンテイ</t>
    </rPh>
    <rPh sb="33" eb="35">
      <t>クブン</t>
    </rPh>
    <phoneticPr fontId="50"/>
  </si>
  <si>
    <t>介護職員処遇改善計画書を作成し、全ての介護職員に周知し、市町村長に届出</t>
    <rPh sb="0" eb="2">
      <t>カイゴ</t>
    </rPh>
    <rPh sb="2" eb="4">
      <t>ショクイン</t>
    </rPh>
    <rPh sb="4" eb="6">
      <t>ショグウ</t>
    </rPh>
    <rPh sb="6" eb="8">
      <t>カイゼン</t>
    </rPh>
    <rPh sb="8" eb="11">
      <t>ケイカクショ</t>
    </rPh>
    <rPh sb="12" eb="14">
      <t>サクセイ</t>
    </rPh>
    <rPh sb="16" eb="17">
      <t>スベ</t>
    </rPh>
    <rPh sb="19" eb="21">
      <t>カイゴ</t>
    </rPh>
    <rPh sb="21" eb="23">
      <t>ショクイン</t>
    </rPh>
    <rPh sb="24" eb="26">
      <t>シュウチ</t>
    </rPh>
    <rPh sb="28" eb="31">
      <t>シチョウソン</t>
    </rPh>
    <rPh sb="31" eb="32">
      <t>チョウ</t>
    </rPh>
    <rPh sb="33" eb="34">
      <t>トド</t>
    </rPh>
    <rPh sb="34" eb="35">
      <t>デ</t>
    </rPh>
    <phoneticPr fontId="50"/>
  </si>
  <si>
    <r>
      <t>賃金改善を実施
　</t>
    </r>
    <r>
      <rPr>
        <sz val="10"/>
        <rFont val="ＭＳ ゴシック"/>
        <family val="3"/>
      </rPr>
      <t>※ただし、経営の悪化等により事業の継続が困難な場合、当該事業の継続を図るために介護職員の賃金水準を見直すことはやむを得ないが、その内容につて市町村長に届出ている</t>
    </r>
    <rPh sb="0" eb="2">
      <t>チンギン</t>
    </rPh>
    <rPh sb="2" eb="4">
      <t>カイゼン</t>
    </rPh>
    <rPh sb="5" eb="7">
      <t>ジッシ</t>
    </rPh>
    <rPh sb="14" eb="16">
      <t>ケイエイ</t>
    </rPh>
    <rPh sb="17" eb="19">
      <t>アッカ</t>
    </rPh>
    <rPh sb="19" eb="20">
      <t>トウ</t>
    </rPh>
    <rPh sb="23" eb="25">
      <t>ジギョウ</t>
    </rPh>
    <rPh sb="26" eb="28">
      <t>ケイゾク</t>
    </rPh>
    <rPh sb="29" eb="31">
      <t>コンナン</t>
    </rPh>
    <rPh sb="32" eb="34">
      <t>バアイ</t>
    </rPh>
    <rPh sb="35" eb="37">
      <t>トウガイ</t>
    </rPh>
    <rPh sb="37" eb="39">
      <t>ジギョウ</t>
    </rPh>
    <rPh sb="40" eb="42">
      <t>ケイゾク</t>
    </rPh>
    <rPh sb="43" eb="44">
      <t>ハカ</t>
    </rPh>
    <rPh sb="48" eb="50">
      <t>カイゴ</t>
    </rPh>
    <rPh sb="50" eb="52">
      <t>ショクイン</t>
    </rPh>
    <rPh sb="53" eb="55">
      <t>チンギン</t>
    </rPh>
    <rPh sb="55" eb="57">
      <t>スイジュン</t>
    </rPh>
    <rPh sb="58" eb="60">
      <t>ミナオ</t>
    </rPh>
    <rPh sb="67" eb="68">
      <t>エ</t>
    </rPh>
    <rPh sb="74" eb="76">
      <t>ナイヨウ</t>
    </rPh>
    <rPh sb="79" eb="82">
      <t>シチョウソン</t>
    </rPh>
    <rPh sb="82" eb="83">
      <t>チョウ</t>
    </rPh>
    <rPh sb="84" eb="86">
      <t>トドケデ</t>
    </rPh>
    <phoneticPr fontId="50"/>
  </si>
  <si>
    <t>事業年度ごとに介護職員の処遇改善に関する実績を市町村長に報告</t>
    <rPh sb="0" eb="2">
      <t>ジギョウ</t>
    </rPh>
    <rPh sb="2" eb="4">
      <t>ネンド</t>
    </rPh>
    <rPh sb="7" eb="9">
      <t>カイゴ</t>
    </rPh>
    <rPh sb="9" eb="11">
      <t>ショクイン</t>
    </rPh>
    <rPh sb="12" eb="14">
      <t>ショグウ</t>
    </rPh>
    <rPh sb="14" eb="16">
      <t>カイゼン</t>
    </rPh>
    <rPh sb="17" eb="18">
      <t>カン</t>
    </rPh>
    <rPh sb="20" eb="22">
      <t>ジッセキ</t>
    </rPh>
    <rPh sb="23" eb="25">
      <t>シチョウ</t>
    </rPh>
    <rPh sb="25" eb="27">
      <t>ソンチョウ</t>
    </rPh>
    <rPh sb="28" eb="30">
      <t>ホウコク</t>
    </rPh>
    <phoneticPr fontId="50"/>
  </si>
  <si>
    <t>実績報告書</t>
    <rPh sb="0" eb="2">
      <t>ジッセキ</t>
    </rPh>
    <rPh sb="2" eb="5">
      <t>ホウコクショ</t>
    </rPh>
    <phoneticPr fontId="50"/>
  </si>
  <si>
    <t>前12月間に労働に関する法令違反し、罰金以上の処刑</t>
    <rPh sb="0" eb="1">
      <t>ゼン</t>
    </rPh>
    <rPh sb="3" eb="4">
      <t>ツキ</t>
    </rPh>
    <rPh sb="4" eb="5">
      <t>カン</t>
    </rPh>
    <rPh sb="6" eb="8">
      <t>ロウドウ</t>
    </rPh>
    <rPh sb="9" eb="10">
      <t>カン</t>
    </rPh>
    <rPh sb="12" eb="14">
      <t>ホウレイ</t>
    </rPh>
    <rPh sb="14" eb="16">
      <t>イハン</t>
    </rPh>
    <rPh sb="18" eb="20">
      <t>バッキン</t>
    </rPh>
    <rPh sb="20" eb="22">
      <t>イジョウ</t>
    </rPh>
    <rPh sb="23" eb="24">
      <t>ショ</t>
    </rPh>
    <rPh sb="24" eb="25">
      <t>ケイ</t>
    </rPh>
    <phoneticPr fontId="50"/>
  </si>
  <si>
    <t>労働保険料の適正納付</t>
    <rPh sb="0" eb="2">
      <t>ロウドウ</t>
    </rPh>
    <rPh sb="2" eb="5">
      <t>ホケンリョウ</t>
    </rPh>
    <rPh sb="6" eb="8">
      <t>テキセイ</t>
    </rPh>
    <rPh sb="8" eb="10">
      <t>ノウフ</t>
    </rPh>
    <phoneticPr fontId="50"/>
  </si>
  <si>
    <t>適正に納付</t>
    <rPh sb="0" eb="2">
      <t>テキセイ</t>
    </rPh>
    <rPh sb="3" eb="5">
      <t>ノウフ</t>
    </rPh>
    <phoneticPr fontId="50"/>
  </si>
  <si>
    <t>納付していない</t>
    <rPh sb="0" eb="2">
      <t>ノウフ</t>
    </rPh>
    <phoneticPr fontId="50"/>
  </si>
  <si>
    <t>介護職員処遇改善加算（Ⅰ）</t>
    <rPh sb="0" eb="2">
      <t>カイゴ</t>
    </rPh>
    <rPh sb="2" eb="4">
      <t>ショクイン</t>
    </rPh>
    <rPh sb="4" eb="6">
      <t>ショグウ</t>
    </rPh>
    <rPh sb="6" eb="8">
      <t>カイゼン</t>
    </rPh>
    <rPh sb="8" eb="10">
      <t>カサン</t>
    </rPh>
    <phoneticPr fontId="50"/>
  </si>
  <si>
    <t>下記のキャリアパス要件Ⅰ～Ⅲを全て満たしている</t>
    <rPh sb="0" eb="2">
      <t>カキ</t>
    </rPh>
    <rPh sb="9" eb="11">
      <t>ヨウケン</t>
    </rPh>
    <rPh sb="15" eb="16">
      <t>スベ</t>
    </rPh>
    <rPh sb="17" eb="18">
      <t>ミ</t>
    </rPh>
    <phoneticPr fontId="50"/>
  </si>
  <si>
    <t>平成27年4月から届出を要する日の属する月の前月までに実施した処遇改善の内容を全ての介護職員に周知</t>
    <rPh sb="0" eb="2">
      <t>ヘイセイ</t>
    </rPh>
    <rPh sb="4" eb="5">
      <t>ネン</t>
    </rPh>
    <rPh sb="6" eb="7">
      <t>ガツ</t>
    </rPh>
    <rPh sb="9" eb="11">
      <t>トドケデ</t>
    </rPh>
    <rPh sb="12" eb="13">
      <t>ヨウ</t>
    </rPh>
    <rPh sb="15" eb="16">
      <t>ヒ</t>
    </rPh>
    <rPh sb="17" eb="18">
      <t>ゾク</t>
    </rPh>
    <rPh sb="20" eb="21">
      <t>ツキ</t>
    </rPh>
    <rPh sb="22" eb="24">
      <t>ゼンゲツ</t>
    </rPh>
    <rPh sb="27" eb="29">
      <t>ジッシ</t>
    </rPh>
    <rPh sb="31" eb="33">
      <t>ショグウ</t>
    </rPh>
    <rPh sb="33" eb="35">
      <t>カイゼン</t>
    </rPh>
    <rPh sb="36" eb="38">
      <t>ナイヨウ</t>
    </rPh>
    <rPh sb="39" eb="40">
      <t>スベ</t>
    </rPh>
    <rPh sb="42" eb="44">
      <t>カイゴ</t>
    </rPh>
    <rPh sb="44" eb="46">
      <t>ショクイン</t>
    </rPh>
    <rPh sb="47" eb="49">
      <t>シュウチ</t>
    </rPh>
    <phoneticPr fontId="50"/>
  </si>
  <si>
    <t>介護職員処遇改善加算（Ⅱ）</t>
    <rPh sb="0" eb="2">
      <t>カイゴ</t>
    </rPh>
    <rPh sb="2" eb="4">
      <t>ショクイン</t>
    </rPh>
    <rPh sb="4" eb="6">
      <t>ショグウ</t>
    </rPh>
    <rPh sb="6" eb="8">
      <t>カイゼン</t>
    </rPh>
    <rPh sb="8" eb="10">
      <t>カサン</t>
    </rPh>
    <phoneticPr fontId="50"/>
  </si>
  <si>
    <t>下記のキャリアパス要件Ⅰ・Ⅱのいずれも満たしている</t>
    <rPh sb="0" eb="2">
      <t>カキ</t>
    </rPh>
    <rPh sb="9" eb="11">
      <t>ヨウケン</t>
    </rPh>
    <rPh sb="19" eb="20">
      <t>ミ</t>
    </rPh>
    <phoneticPr fontId="50"/>
  </si>
  <si>
    <t>介護職員処遇改善加算（Ⅲ）</t>
    <rPh sb="0" eb="2">
      <t>カイゴ</t>
    </rPh>
    <rPh sb="2" eb="4">
      <t>ショクイン</t>
    </rPh>
    <rPh sb="4" eb="6">
      <t>ショグウ</t>
    </rPh>
    <rPh sb="6" eb="8">
      <t>カイゼン</t>
    </rPh>
    <rPh sb="8" eb="10">
      <t>カサン</t>
    </rPh>
    <phoneticPr fontId="50"/>
  </si>
  <si>
    <t>下記のキャリアパス要件Ⅰ又はⅡのいずれかを満たしている</t>
    <rPh sb="0" eb="2">
      <t>カキ</t>
    </rPh>
    <rPh sb="9" eb="11">
      <t>ヨウケン</t>
    </rPh>
    <rPh sb="12" eb="13">
      <t>マタ</t>
    </rPh>
    <rPh sb="21" eb="22">
      <t>ミ</t>
    </rPh>
    <phoneticPr fontId="50"/>
  </si>
  <si>
    <t>平成20年10月から届出を要する日の属する月の前月までに実施した処遇改善の内容を全ての介護職員に周知</t>
    <rPh sb="0" eb="2">
      <t>ヘイセイ</t>
    </rPh>
    <rPh sb="4" eb="5">
      <t>ネン</t>
    </rPh>
    <rPh sb="7" eb="8">
      <t>ガツ</t>
    </rPh>
    <rPh sb="10" eb="12">
      <t>トドケデ</t>
    </rPh>
    <rPh sb="13" eb="14">
      <t>ヨウ</t>
    </rPh>
    <rPh sb="16" eb="17">
      <t>ヒ</t>
    </rPh>
    <rPh sb="18" eb="19">
      <t>ゾク</t>
    </rPh>
    <rPh sb="21" eb="22">
      <t>ツキ</t>
    </rPh>
    <rPh sb="23" eb="25">
      <t>ゼンゲツ</t>
    </rPh>
    <rPh sb="28" eb="30">
      <t>ジッシ</t>
    </rPh>
    <rPh sb="32" eb="34">
      <t>ショグウ</t>
    </rPh>
    <rPh sb="34" eb="36">
      <t>カイゼン</t>
    </rPh>
    <rPh sb="37" eb="39">
      <t>ナイヨウ</t>
    </rPh>
    <rPh sb="40" eb="41">
      <t>スベ</t>
    </rPh>
    <rPh sb="43" eb="45">
      <t>カイゴ</t>
    </rPh>
    <rPh sb="45" eb="47">
      <t>ショクイン</t>
    </rPh>
    <rPh sb="48" eb="50">
      <t>シュウチ</t>
    </rPh>
    <phoneticPr fontId="50"/>
  </si>
  <si>
    <t>介護職員処遇改善加算（Ⅳ）</t>
    <rPh sb="0" eb="2">
      <t>カイゴ</t>
    </rPh>
    <rPh sb="2" eb="4">
      <t>ショクイン</t>
    </rPh>
    <rPh sb="4" eb="6">
      <t>ショグウ</t>
    </rPh>
    <rPh sb="6" eb="8">
      <t>カイゼン</t>
    </rPh>
    <rPh sb="8" eb="10">
      <t>カサン</t>
    </rPh>
    <phoneticPr fontId="50"/>
  </si>
  <si>
    <t>次の①、②及び③のいずれかの要件を満たしている</t>
    <rPh sb="0" eb="1">
      <t>ツギ</t>
    </rPh>
    <rPh sb="5" eb="6">
      <t>オヨ</t>
    </rPh>
    <rPh sb="14" eb="16">
      <t>ヨウケン</t>
    </rPh>
    <rPh sb="17" eb="18">
      <t>ミ</t>
    </rPh>
    <phoneticPr fontId="50"/>
  </si>
  <si>
    <t>①　下記「キャリアパス要件Ⅰ」</t>
    <rPh sb="2" eb="4">
      <t>カキ</t>
    </rPh>
    <rPh sb="11" eb="13">
      <t>ヨウケン</t>
    </rPh>
    <phoneticPr fontId="50"/>
  </si>
  <si>
    <t>※いずれかに該当</t>
    <rPh sb="6" eb="8">
      <t>ガイトウ</t>
    </rPh>
    <phoneticPr fontId="50"/>
  </si>
  <si>
    <t>②　下記「キャリアパス要件Ⅱ」</t>
    <rPh sb="2" eb="4">
      <t>カキ</t>
    </rPh>
    <rPh sb="11" eb="13">
      <t>ヨウケン</t>
    </rPh>
    <phoneticPr fontId="50"/>
  </si>
  <si>
    <t>③　平成20年10月から届出を要する日の属する月の前月までに実施した処遇改善の内容を全ての介護職員に周知</t>
    <phoneticPr fontId="50"/>
  </si>
  <si>
    <t>キャリアパス要件Ⅰ</t>
    <rPh sb="6" eb="8">
      <t>ヨウケン</t>
    </rPh>
    <phoneticPr fontId="50"/>
  </si>
  <si>
    <t>次のイ、ロ及びハの全てに適合</t>
    <rPh sb="0" eb="1">
      <t>ツギ</t>
    </rPh>
    <rPh sb="5" eb="6">
      <t>オヨ</t>
    </rPh>
    <rPh sb="9" eb="10">
      <t>スベ</t>
    </rPh>
    <rPh sb="12" eb="14">
      <t>テキゴウ</t>
    </rPh>
    <phoneticPr fontId="50"/>
  </si>
  <si>
    <t>イ　介護職員の任用の際における職位、職責又は職務内容等に応じた任用等の要件（介護職員の賃金に関するものを含む。）を定めている</t>
    <rPh sb="2" eb="4">
      <t>カイゴ</t>
    </rPh>
    <rPh sb="4" eb="6">
      <t>ショクイン</t>
    </rPh>
    <rPh sb="7" eb="9">
      <t>ニンヨウ</t>
    </rPh>
    <rPh sb="10" eb="11">
      <t>サイ</t>
    </rPh>
    <rPh sb="15" eb="17">
      <t>ショクイ</t>
    </rPh>
    <rPh sb="18" eb="20">
      <t>ショクセキ</t>
    </rPh>
    <rPh sb="20" eb="21">
      <t>マタ</t>
    </rPh>
    <rPh sb="22" eb="24">
      <t>ショクム</t>
    </rPh>
    <rPh sb="24" eb="26">
      <t>ナイヨウ</t>
    </rPh>
    <rPh sb="26" eb="27">
      <t>トウ</t>
    </rPh>
    <rPh sb="28" eb="29">
      <t>オウ</t>
    </rPh>
    <rPh sb="31" eb="33">
      <t>ニンヨウ</t>
    </rPh>
    <rPh sb="33" eb="34">
      <t>トウ</t>
    </rPh>
    <rPh sb="35" eb="37">
      <t>ヨウケン</t>
    </rPh>
    <rPh sb="38" eb="40">
      <t>カイゴ</t>
    </rPh>
    <rPh sb="40" eb="42">
      <t>ショクイン</t>
    </rPh>
    <rPh sb="43" eb="45">
      <t>チンギン</t>
    </rPh>
    <rPh sb="46" eb="47">
      <t>カン</t>
    </rPh>
    <rPh sb="52" eb="53">
      <t>フク</t>
    </rPh>
    <rPh sb="57" eb="58">
      <t>サダ</t>
    </rPh>
    <phoneticPr fontId="50"/>
  </si>
  <si>
    <t>ロ　イに掲げる職位、職責又は職務内容等に応じた賃金体系（一時金等の臨時的に支払われるものを除く。）について定めている</t>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1">
      <t>イチジキン</t>
    </rPh>
    <rPh sb="31" eb="32">
      <t>トウ</t>
    </rPh>
    <rPh sb="33" eb="36">
      <t>リンジテキ</t>
    </rPh>
    <rPh sb="37" eb="39">
      <t>シハラ</t>
    </rPh>
    <rPh sb="45" eb="46">
      <t>ノゾ</t>
    </rPh>
    <rPh sb="53" eb="54">
      <t>サダ</t>
    </rPh>
    <phoneticPr fontId="50"/>
  </si>
  <si>
    <t>ハ　イ及びロの内容について就業規則等の明確な根拠規定を書面で整備し、全ての介護職員に周知</t>
    <rPh sb="3" eb="4">
      <t>オヨ</t>
    </rPh>
    <rPh sb="7" eb="9">
      <t>ナイヨウ</t>
    </rPh>
    <rPh sb="13" eb="15">
      <t>シュウギョウ</t>
    </rPh>
    <rPh sb="15" eb="17">
      <t>キソク</t>
    </rPh>
    <rPh sb="17" eb="18">
      <t>トウ</t>
    </rPh>
    <rPh sb="19" eb="21">
      <t>メイカク</t>
    </rPh>
    <rPh sb="22" eb="24">
      <t>コンキョ</t>
    </rPh>
    <rPh sb="24" eb="26">
      <t>キテイ</t>
    </rPh>
    <rPh sb="27" eb="29">
      <t>ショメン</t>
    </rPh>
    <rPh sb="30" eb="32">
      <t>セイビ</t>
    </rPh>
    <rPh sb="34" eb="35">
      <t>スベ</t>
    </rPh>
    <rPh sb="37" eb="39">
      <t>カイゴ</t>
    </rPh>
    <rPh sb="39" eb="41">
      <t>ショクイン</t>
    </rPh>
    <rPh sb="42" eb="44">
      <t>シュウチ</t>
    </rPh>
    <phoneticPr fontId="50"/>
  </si>
  <si>
    <t>キャリアパス要件Ⅱ</t>
    <rPh sb="6" eb="8">
      <t>ヨウケン</t>
    </rPh>
    <phoneticPr fontId="50"/>
  </si>
  <si>
    <t>次のイ及びロの全てに適合</t>
    <rPh sb="0" eb="1">
      <t>ツギ</t>
    </rPh>
    <rPh sb="3" eb="4">
      <t>オヨ</t>
    </rPh>
    <rPh sb="7" eb="8">
      <t>スベ</t>
    </rPh>
    <rPh sb="10" eb="12">
      <t>テキゴウ</t>
    </rPh>
    <phoneticPr fontId="50"/>
  </si>
  <si>
    <t>イ　資質の向上の目標及び①又は②に掲げる具体的な計画を策定し、当該計画に係る研修の実施又は研修の機会を確保</t>
    <rPh sb="2" eb="4">
      <t>シシツ</t>
    </rPh>
    <rPh sb="5" eb="7">
      <t>コウジョウ</t>
    </rPh>
    <rPh sb="8" eb="10">
      <t>モクヒョウ</t>
    </rPh>
    <rPh sb="10" eb="11">
      <t>オヨ</t>
    </rPh>
    <rPh sb="13" eb="14">
      <t>マタ</t>
    </rPh>
    <rPh sb="17" eb="18">
      <t>カカ</t>
    </rPh>
    <rPh sb="20" eb="23">
      <t>グタイテキ</t>
    </rPh>
    <rPh sb="24" eb="26">
      <t>ケイカク</t>
    </rPh>
    <rPh sb="27" eb="29">
      <t>サクテイ</t>
    </rPh>
    <rPh sb="31" eb="33">
      <t>トウガイ</t>
    </rPh>
    <rPh sb="33" eb="35">
      <t>ケイカク</t>
    </rPh>
    <rPh sb="36" eb="37">
      <t>カカ</t>
    </rPh>
    <rPh sb="38" eb="40">
      <t>ケンシュウ</t>
    </rPh>
    <rPh sb="41" eb="43">
      <t>ジッシ</t>
    </rPh>
    <rPh sb="43" eb="44">
      <t>マタ</t>
    </rPh>
    <rPh sb="45" eb="47">
      <t>ケンシュウ</t>
    </rPh>
    <rPh sb="48" eb="50">
      <t>キカイ</t>
    </rPh>
    <rPh sb="51" eb="53">
      <t>カクホ</t>
    </rPh>
    <phoneticPr fontId="50"/>
  </si>
  <si>
    <t>　①　資質向上のための計画に沿って、研修機会の提供又は技術指導等を実施（OJT、OFF-JT等）するとともに、介護職員の能力評価を行っている</t>
    <rPh sb="3" eb="5">
      <t>シシツ</t>
    </rPh>
    <rPh sb="5" eb="7">
      <t>コウジョウ</t>
    </rPh>
    <rPh sb="11" eb="13">
      <t>ケイカク</t>
    </rPh>
    <rPh sb="14" eb="15">
      <t>ソ</t>
    </rPh>
    <rPh sb="18" eb="20">
      <t>ケンシュウ</t>
    </rPh>
    <rPh sb="20" eb="22">
      <t>キカイ</t>
    </rPh>
    <rPh sb="23" eb="25">
      <t>テイキョウ</t>
    </rPh>
    <rPh sb="25" eb="26">
      <t>マタ</t>
    </rPh>
    <rPh sb="27" eb="29">
      <t>ギジュツ</t>
    </rPh>
    <rPh sb="29" eb="31">
      <t>シドウ</t>
    </rPh>
    <rPh sb="31" eb="32">
      <t>トウ</t>
    </rPh>
    <rPh sb="33" eb="35">
      <t>ジッシ</t>
    </rPh>
    <rPh sb="46" eb="47">
      <t>トウ</t>
    </rPh>
    <rPh sb="55" eb="57">
      <t>カイゴ</t>
    </rPh>
    <rPh sb="57" eb="59">
      <t>ショクイン</t>
    </rPh>
    <rPh sb="60" eb="62">
      <t>ノウリョク</t>
    </rPh>
    <rPh sb="62" eb="64">
      <t>ヒョウカ</t>
    </rPh>
    <rPh sb="65" eb="66">
      <t>オコナ</t>
    </rPh>
    <phoneticPr fontId="50"/>
  </si>
  <si>
    <t>　②　資格取得のための支援（研修受講のための勤務シフト調整、休暇の付与、費用の援助等）を実施している</t>
    <rPh sb="3" eb="5">
      <t>シカク</t>
    </rPh>
    <rPh sb="5" eb="7">
      <t>シュトク</t>
    </rPh>
    <rPh sb="11" eb="13">
      <t>シエン</t>
    </rPh>
    <rPh sb="14" eb="16">
      <t>ケンシュウ</t>
    </rPh>
    <rPh sb="16" eb="18">
      <t>ジュコウ</t>
    </rPh>
    <rPh sb="22" eb="24">
      <t>キンム</t>
    </rPh>
    <rPh sb="27" eb="29">
      <t>チョウセイ</t>
    </rPh>
    <rPh sb="30" eb="32">
      <t>キュウカ</t>
    </rPh>
    <rPh sb="33" eb="35">
      <t>フヨ</t>
    </rPh>
    <rPh sb="36" eb="38">
      <t>ヒヨウ</t>
    </rPh>
    <rPh sb="39" eb="41">
      <t>エンジョ</t>
    </rPh>
    <rPh sb="41" eb="42">
      <t>トウ</t>
    </rPh>
    <rPh sb="44" eb="46">
      <t>ジッシ</t>
    </rPh>
    <phoneticPr fontId="50"/>
  </si>
  <si>
    <t>ロ　イについて、全ての介護職員に周知</t>
    <rPh sb="8" eb="9">
      <t>スベ</t>
    </rPh>
    <rPh sb="11" eb="13">
      <t>カイゴ</t>
    </rPh>
    <rPh sb="13" eb="15">
      <t>ショクイン</t>
    </rPh>
    <rPh sb="16" eb="18">
      <t>シュウチ</t>
    </rPh>
    <phoneticPr fontId="50"/>
  </si>
  <si>
    <t>キャリアパス要件Ⅲ</t>
    <rPh sb="6" eb="8">
      <t>ヨウケン</t>
    </rPh>
    <phoneticPr fontId="50"/>
  </si>
  <si>
    <t>イ　次の①から③のいずれかの仕組みを設けている。</t>
    <rPh sb="2" eb="3">
      <t>ツギ</t>
    </rPh>
    <rPh sb="14" eb="16">
      <t>シク</t>
    </rPh>
    <rPh sb="18" eb="19">
      <t>モウ</t>
    </rPh>
    <phoneticPr fontId="50"/>
  </si>
  <si>
    <t>　①経験に応じて昇給する仕組み</t>
    <rPh sb="2" eb="4">
      <t>ケイケン</t>
    </rPh>
    <rPh sb="5" eb="6">
      <t>オウ</t>
    </rPh>
    <rPh sb="8" eb="10">
      <t>ショウキュウ</t>
    </rPh>
    <rPh sb="12" eb="14">
      <t>シク</t>
    </rPh>
    <phoneticPr fontId="50"/>
  </si>
  <si>
    <t>　②資格等に応じて昇給する仕組み</t>
    <rPh sb="2" eb="4">
      <t>シカク</t>
    </rPh>
    <rPh sb="4" eb="5">
      <t>トウ</t>
    </rPh>
    <rPh sb="6" eb="7">
      <t>オウ</t>
    </rPh>
    <rPh sb="9" eb="11">
      <t>ショウキュウ</t>
    </rPh>
    <rPh sb="13" eb="15">
      <t>シク</t>
    </rPh>
    <phoneticPr fontId="50"/>
  </si>
  <si>
    <t>　③一定の基準に基づき定期に昇給を判定する仕組み</t>
    <rPh sb="2" eb="4">
      <t>イッテイ</t>
    </rPh>
    <rPh sb="5" eb="7">
      <t>キジュン</t>
    </rPh>
    <rPh sb="8" eb="9">
      <t>モト</t>
    </rPh>
    <rPh sb="11" eb="13">
      <t>テイキ</t>
    </rPh>
    <rPh sb="14" eb="16">
      <t>ショウキュウ</t>
    </rPh>
    <rPh sb="17" eb="19">
      <t>ハンテイ</t>
    </rPh>
    <rPh sb="21" eb="23">
      <t>シク</t>
    </rPh>
    <phoneticPr fontId="50"/>
  </si>
  <si>
    <t>ロ　イの内容について、就業規則等の明確な根拠規定を書面で整備し、全ての介護職員に周知</t>
    <rPh sb="4" eb="6">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50"/>
  </si>
  <si>
    <t>※事業所において、算定している加算・減算の点検項目についてのみチェックをしてください。</t>
    <rPh sb="1" eb="4">
      <t>ジギョウショ</t>
    </rPh>
    <rPh sb="9" eb="11">
      <t>サンテイ</t>
    </rPh>
    <rPh sb="15" eb="17">
      <t>カサン</t>
    </rPh>
    <rPh sb="18" eb="20">
      <t>ゲンサン</t>
    </rPh>
    <rPh sb="21" eb="23">
      <t>テンケン</t>
    </rPh>
    <rPh sb="23" eb="25">
      <t>コウモク</t>
    </rPh>
    <phoneticPr fontId="50"/>
  </si>
  <si>
    <t>職員の欠員による減算の状況</t>
    <rPh sb="0" eb="2">
      <t>ショクイン</t>
    </rPh>
    <rPh sb="3" eb="5">
      <t>ケツイン</t>
    </rPh>
    <rPh sb="8" eb="10">
      <t>ゲンサン</t>
    </rPh>
    <rPh sb="11" eb="13">
      <t>ジョウキョウ</t>
    </rPh>
    <phoneticPr fontId="50"/>
  </si>
  <si>
    <t>高齢者虐待防止措置実施の有無</t>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</si>
  <si>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</si>
  <si>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</si>
  <si>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</si>
  <si>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phoneticPr fontId="1"/>
  </si>
  <si>
    <t>共生型サービスの提供
（自立訓練事業所）</t>
    <phoneticPr fontId="1"/>
  </si>
  <si>
    <t>共生型サービスの提供　（児童発達支援事業所）</t>
    <phoneticPr fontId="1"/>
  </si>
  <si>
    <t>共生型サービスの提供　（放課後等デイサービス事業所）</t>
    <phoneticPr fontId="1"/>
  </si>
  <si>
    <t>生活相談員配置等加算</t>
    <phoneticPr fontId="1"/>
  </si>
  <si>
    <t>重度者ケア体制加算</t>
    <phoneticPr fontId="1"/>
  </si>
  <si>
    <t>栄養アセスメント・栄養改善体制</t>
    <phoneticPr fontId="1"/>
  </si>
  <si>
    <t>自主点検シート（加算）【地域密着型通所介護】</t>
    <rPh sb="0" eb="2">
      <t>ジシュ</t>
    </rPh>
    <rPh sb="2" eb="4">
      <t>テンケン</t>
    </rPh>
    <rPh sb="8" eb="10">
      <t>カサン</t>
    </rPh>
    <rPh sb="12" eb="17">
      <t>チイキミッチャクガタ</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</si>
</sst>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h:mm;@"/>
    <numFmt numFmtId="177" formatCode="0.0"/>
    <numFmt numFmtId="178" formatCode="h&quot;時間&quot;mm&quot;分&quot;;@"/>
    <numFmt numFmtId="179" formatCode="yyyy&quot;年&quot;m&quot;月&quot;;@"/>
    <numFmt numFmtId="180" formatCode="d"/>
    <numFmt numFmtId="181" formatCode="aaa"/>
    <numFmt numFmtId="183" formatCode="0_ "/>
  </numFmts>
  <fonts count="6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b/>
      <sz val="16"/>
      <color theme="1"/>
      <name val="ＭＳ 明朝"/>
      <family val="1"/>
      <charset val="128"/>
    </font>
    <font>
      <b/>
      <sz val="16"/>
      <color theme="1"/>
      <name val="游ゴシック"/>
      <family val="2"/>
      <charset val="128"/>
      <scheme val="minor"/>
    </font>
    <font>
      <sz val="16"/>
      <color theme="1"/>
      <name val="游ゴシック"/>
      <family val="2"/>
      <charset val="128"/>
      <scheme val="minor"/>
    </font>
    <font>
      <b/>
      <sz val="16"/>
      <name val="ＭＳ 明朝"/>
      <family val="1"/>
      <charset val="128"/>
    </font>
    <font>
      <b/>
      <sz val="12"/>
      <color theme="1"/>
      <name val="ＭＳ 明朝"/>
      <family val="1"/>
    </font>
    <font>
      <sz val="11"/>
      <color theme="1"/>
      <name val="ＭＳ 明朝"/>
      <family val="1"/>
    </font>
    <font>
      <sz val="12"/>
      <color theme="1"/>
      <name val="ＭＳ 明朝"/>
      <family val="1"/>
    </font>
    <font>
      <sz val="16"/>
      <color theme="1"/>
      <name val="ＭＳ 明朝"/>
      <family val="1"/>
      <charset val="128"/>
    </font>
    <font>
      <b/>
      <sz val="16"/>
      <color rgb="FFFF0000"/>
      <name val="ＭＳ 明朝"/>
      <family val="1"/>
      <charset val="128"/>
    </font>
    <font>
      <b/>
      <sz val="16"/>
      <color rgb="FFFF0000"/>
      <name val="游ゴシック"/>
      <family val="2"/>
      <charset val="128"/>
      <scheme val="minor"/>
    </font>
    <font>
      <sz val="14"/>
      <color theme="1"/>
      <name val="ＭＳ 明朝"/>
      <family val="1"/>
    </font>
    <font>
      <sz val="16"/>
      <color theme="1"/>
      <name val="ＭＳ 明朝"/>
      <family val="1"/>
    </font>
    <font>
      <sz val="14"/>
      <color theme="1"/>
      <name val="ＭＳ 明朝"/>
      <family val="1"/>
      <charset val="128"/>
    </font>
    <font>
      <sz val="14"/>
      <color theme="1"/>
      <name val="游ゴシック"/>
      <family val="2"/>
      <charset val="128"/>
      <scheme val="minor"/>
    </font>
    <font>
      <b/>
      <sz val="12"/>
      <color rgb="FF7030A0"/>
      <name val="ＭＳ 明朝"/>
      <family val="1"/>
      <charset val="128"/>
    </font>
    <font>
      <b/>
      <sz val="11"/>
      <color rgb="FF7030A0"/>
      <name val="游ゴシック"/>
      <family val="2"/>
      <charset val="128"/>
      <scheme val="minor"/>
    </font>
    <font>
      <b/>
      <sz val="12"/>
      <color rgb="FFFFC000"/>
      <name val="ＭＳ 明朝"/>
      <family val="1"/>
      <charset val="128"/>
    </font>
    <font>
      <b/>
      <sz val="11"/>
      <color rgb="FFFFC000"/>
      <name val="游ゴシック"/>
      <family val="2"/>
      <charset val="128"/>
      <scheme val="minor"/>
    </font>
    <font>
      <sz val="9"/>
      <color theme="1"/>
      <name val="ＭＳ 明朝"/>
      <family val="1"/>
      <charset val="128"/>
    </font>
    <font>
      <sz val="9"/>
      <color theme="1"/>
      <name val="游ゴシック"/>
      <family val="2"/>
      <charset val="128"/>
      <scheme val="minor"/>
    </font>
    <font>
      <b/>
      <sz val="12"/>
      <name val="ＭＳ 明朝"/>
      <family val="1"/>
      <charset val="128"/>
    </font>
    <font>
      <sz val="16"/>
      <name val="ＭＳ 明朝"/>
      <family val="1"/>
      <charset val="128"/>
    </font>
    <font>
      <b/>
      <sz val="11"/>
      <color rgb="FFFF0000"/>
      <name val="游ゴシック"/>
      <family val="2"/>
      <charset val="128"/>
      <scheme val="minor"/>
    </font>
    <font>
      <b/>
      <sz val="11"/>
      <color theme="1"/>
      <name val="游ゴシック"/>
      <family val="2"/>
      <charset val="128"/>
      <scheme val="minor"/>
    </font>
    <font>
      <sz val="10.5"/>
      <name val="ＭＳ 明朝"/>
      <family val="1"/>
    </font>
    <font>
      <sz val="6"/>
      <name val="ＭＳ 明朝"/>
      <family val="1"/>
    </font>
    <font>
      <b/>
      <sz val="12"/>
      <name val="ＭＳ 明朝"/>
      <family val="1"/>
    </font>
    <font>
      <b/>
      <sz val="11"/>
      <name val="ＭＳ 明朝"/>
      <family val="1"/>
    </font>
    <font>
      <b/>
      <sz val="12"/>
      <color theme="1"/>
      <name val="ＭＳ 明朝"/>
      <family val="1"/>
      <charset val="128"/>
    </font>
    <font>
      <b/>
      <sz val="11"/>
      <color theme="1"/>
      <name val="ＭＳ 明朝"/>
      <family val="1"/>
      <charset val="128"/>
    </font>
    <font>
      <sz val="9"/>
      <color indexed="81"/>
      <name val="MS P ゴシック"/>
      <family val="3"/>
      <charset val="128"/>
    </font>
    <font>
      <b/>
      <sz val="14"/>
      <name val="ＭＳ ゴシック"/>
      <family val="3"/>
    </font>
    <font>
      <b/>
      <sz val="14"/>
      <color theme="1"/>
      <name val="游ゴシック"/>
      <family val="2"/>
      <charset val="128"/>
      <scheme val="minor"/>
    </font>
    <font>
      <b/>
      <sz val="14"/>
      <color theme="1"/>
      <name val="ＭＳ 明朝"/>
      <family val="1"/>
      <charset val="128"/>
    </font>
    <font>
      <sz val="12"/>
      <name val="ＭＳ 明朝"/>
      <family val="1"/>
    </font>
    <font>
      <sz val="12"/>
      <color theme="1"/>
      <name val="游ゴシック"/>
      <family val="2"/>
      <charset val="128"/>
      <scheme val="minor"/>
    </font>
    <font>
      <b/>
      <sz val="12"/>
      <color theme="1"/>
      <name val="游ゴシック"/>
      <family val="2"/>
      <charset val="128"/>
      <scheme val="minor"/>
    </font>
    <font>
      <b/>
      <sz val="14"/>
      <color rgb="FFFF0000"/>
      <name val="ＭＳ 明朝"/>
      <family val="1"/>
      <charset val="128"/>
    </font>
    <font>
      <sz val="14"/>
      <color rgb="FFFF0000"/>
      <name val="游ゴシック"/>
      <family val="2"/>
      <charset val="128"/>
      <scheme val="minor"/>
    </font>
    <font>
      <b/>
      <sz val="14"/>
      <name val="ＭＳ 明朝"/>
      <family val="1"/>
    </font>
    <font>
      <b/>
      <sz val="12"/>
      <color indexed="81"/>
      <name val="ＭＳ 明朝"/>
      <family val="1"/>
      <charset val="128"/>
    </font>
    <font>
      <sz val="12"/>
      <color indexed="81"/>
      <name val="ＭＳ 明朝"/>
      <family val="1"/>
      <charset val="128"/>
    </font>
    <font>
      <b/>
      <sz val="12"/>
      <color indexed="81"/>
      <name val="MS P ゴシック"/>
      <family val="3"/>
      <charset val="128"/>
    </font>
    <font>
      <b/>
      <sz val="12"/>
      <color indexed="10"/>
      <name val="ＭＳ 明朝"/>
      <family val="1"/>
      <charset val="128"/>
    </font>
    <font>
      <b/>
      <u/>
      <sz val="12"/>
      <color indexed="81"/>
      <name val="ＭＳ 明朝"/>
      <family val="1"/>
      <charset val="128"/>
    </font>
    <font>
      <b/>
      <sz val="12"/>
      <color rgb="FFFF0000"/>
      <name val="ＭＳ 明朝"/>
      <family val="1"/>
      <charset val="128"/>
    </font>
    <font>
      <sz val="6"/>
      <name val="ＭＳ Ｐゴシック"/>
      <family val="3"/>
    </font>
    <font>
      <sz val="12"/>
      <name val="ＭＳ Ｐゴシック"/>
      <family val="3"/>
    </font>
    <font>
      <sz val="12"/>
      <name val="ＭＳ ゴシック"/>
      <family val="3"/>
    </font>
    <font>
      <sz val="11"/>
      <name val="ＭＳ Ｐゴシック"/>
      <family val="3"/>
    </font>
    <font>
      <sz val="8"/>
      <name val="ＭＳ Ｐゴシック"/>
      <family val="3"/>
    </font>
    <font>
      <sz val="11"/>
      <name val="游ゴシック"/>
      <family val="3"/>
      <scheme val="minor"/>
    </font>
    <font>
      <sz val="11"/>
      <name val="ＭＳ ゴシック"/>
      <family val="3"/>
    </font>
    <font>
      <sz val="9"/>
      <name val="ＭＳ Ｐゴシック"/>
      <family val="3"/>
    </font>
    <font>
      <sz val="10"/>
      <name val="ＭＳ Ｐゴシック"/>
      <family val="3"/>
    </font>
    <font>
      <sz val="10"/>
      <name val="ＭＳ ゴシック"/>
      <family val="3"/>
    </font>
    <font>
      <b/>
      <sz val="22"/>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1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style="thin">
        <color auto="1"/>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auto="1"/>
      </right>
      <top style="medium">
        <color indexed="64"/>
      </top>
      <bottom style="dotted">
        <color indexed="64"/>
      </bottom>
      <diagonal/>
    </border>
    <border>
      <left style="thin">
        <color indexed="64"/>
      </left>
      <right/>
      <top/>
      <bottom style="medium">
        <color indexed="64"/>
      </bottom>
      <diagonal/>
    </border>
    <border>
      <left/>
      <right/>
      <top style="medium">
        <color indexed="64"/>
      </top>
      <bottom style="dotted">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top/>
      <bottom style="thin">
        <color auto="1"/>
      </bottom>
      <diagonal/>
    </border>
    <border>
      <left style="medium">
        <color indexed="64"/>
      </left>
      <right/>
      <top style="medium">
        <color indexed="64"/>
      </top>
      <bottom style="dotted">
        <color indexed="64"/>
      </bottom>
      <diagonal/>
    </border>
    <border>
      <left/>
      <right/>
      <top style="thin">
        <color indexed="64"/>
      </top>
      <bottom style="thin">
        <color indexed="64"/>
      </bottom>
      <diagonal/>
    </border>
    <border>
      <left/>
      <right style="medium">
        <color auto="1"/>
      </right>
      <top style="medium">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double">
        <color indexed="64"/>
      </left>
      <right/>
      <top style="thin">
        <color indexed="64"/>
      </top>
      <bottom style="medium">
        <color auto="1"/>
      </bottom>
      <diagonal/>
    </border>
    <border>
      <left style="medium">
        <color indexed="64"/>
      </left>
      <right/>
      <top style="dotted">
        <color indexed="64"/>
      </top>
      <bottom style="thin">
        <color indexed="64"/>
      </bottom>
      <diagonal/>
    </border>
    <border>
      <left/>
      <right style="thin">
        <color auto="1"/>
      </right>
      <top style="dotted">
        <color indexed="64"/>
      </top>
      <bottom style="thin">
        <color indexed="64"/>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auto="1"/>
      </right>
      <top style="thin">
        <color indexed="64"/>
      </top>
      <bottom/>
      <diagonal/>
    </border>
    <border>
      <left style="thin">
        <color auto="1"/>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auto="1"/>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bottom style="thin">
        <color auto="1"/>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auto="1"/>
      </bottom>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thin">
        <color auto="1"/>
      </left>
      <right style="dotted">
        <color auto="1"/>
      </right>
      <top style="thin">
        <color auto="1"/>
      </top>
      <bottom style="hair">
        <color auto="1"/>
      </bottom>
      <diagonal/>
    </border>
    <border>
      <left style="thin">
        <color auto="1"/>
      </left>
      <right style="dotted">
        <color auto="1"/>
      </right>
      <top style="hair">
        <color auto="1"/>
      </top>
      <bottom style="hair">
        <color auto="1"/>
      </bottom>
      <diagonal/>
    </border>
    <border>
      <left style="thin">
        <color auto="1"/>
      </left>
      <right style="dotted">
        <color auto="1"/>
      </right>
      <top/>
      <bottom style="hair">
        <color auto="1"/>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auto="1"/>
      </left>
      <right style="dotted">
        <color auto="1"/>
      </right>
      <top style="hair">
        <color auto="1"/>
      </top>
      <bottom style="thin">
        <color indexed="64"/>
      </bottom>
      <diagonal/>
    </border>
    <border>
      <left style="dotted">
        <color indexed="64"/>
      </left>
      <right style="dotted">
        <color indexed="64"/>
      </right>
      <top style="thin">
        <color indexed="64"/>
      </top>
      <bottom style="hair">
        <color indexed="64"/>
      </bottom>
      <diagonal/>
    </border>
    <border>
      <left style="dotted">
        <color auto="1"/>
      </left>
      <right style="dotted">
        <color auto="1"/>
      </right>
      <top style="hair">
        <color indexed="64"/>
      </top>
      <bottom style="hair">
        <color indexed="64"/>
      </bottom>
      <diagonal/>
    </border>
    <border>
      <left style="dotted">
        <color auto="1"/>
      </left>
      <right style="dotted">
        <color auto="1"/>
      </right>
      <top style="hair">
        <color indexed="64"/>
      </top>
      <bottom style="thin">
        <color indexed="64"/>
      </bottom>
      <diagonal/>
    </border>
    <border>
      <left style="thin">
        <color auto="1"/>
      </left>
      <right style="dotted">
        <color auto="1"/>
      </right>
      <top/>
      <bottom/>
      <diagonal/>
    </border>
    <border>
      <left style="thin">
        <color auto="1"/>
      </left>
      <right style="dotted">
        <color auto="1"/>
      </right>
      <top style="hair">
        <color auto="1"/>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s>
  <cellStyleXfs count="3">
    <xf numFmtId="0" fontId="0" fillId="0" borderId="0">
      <alignment vertical="center"/>
    </xf>
    <xf numFmtId="0" fontId="28" fillId="0" borderId="0"/>
    <xf numFmtId="0" fontId="53" fillId="0" borderId="0">
      <alignment vertical="center"/>
    </xf>
  </cellStyleXfs>
  <cellXfs count="589">
    <xf numFmtId="0" fontId="0" fillId="0" borderId="0" xfId="0">
      <alignment vertical="center"/>
    </xf>
    <xf numFmtId="0" fontId="2" fillId="0" borderId="0" xfId="0" applyFont="1" applyAlignment="1">
      <alignment vertical="center" shrinkToFit="1"/>
    </xf>
    <xf numFmtId="0" fontId="2" fillId="0" borderId="0" xfId="0" applyFont="1" applyAlignment="1">
      <alignment vertical="center" shrinkToFit="1"/>
    </xf>
    <xf numFmtId="0" fontId="0" fillId="0" borderId="8" xfId="0" applyFill="1" applyBorder="1" applyAlignment="1">
      <alignment vertical="center" shrinkToFit="1"/>
    </xf>
    <xf numFmtId="0" fontId="0" fillId="0" borderId="5" xfId="0" applyFill="1" applyBorder="1" applyAlignment="1">
      <alignment vertical="center" shrinkToFi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Alignment="1">
      <alignment vertical="center" shrinkToFit="1"/>
    </xf>
    <xf numFmtId="0" fontId="2" fillId="0" borderId="6" xfId="0" applyFont="1" applyBorder="1" applyAlignment="1">
      <alignment vertical="center" shrinkToFit="1"/>
    </xf>
    <xf numFmtId="0" fontId="0" fillId="0" borderId="6"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0" xfId="0" applyBorder="1" applyAlignment="1">
      <alignment vertical="center" shrinkToFit="1"/>
    </xf>
    <xf numFmtId="0" fontId="0" fillId="0" borderId="0" xfId="0" applyBorder="1" applyAlignment="1">
      <alignment vertical="center" shrinkToFit="1"/>
    </xf>
    <xf numFmtId="0" fontId="2" fillId="0" borderId="0"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0" fillId="0" borderId="0" xfId="0" applyBorder="1" applyAlignment="1">
      <alignment horizontal="center" vertical="center" shrinkToFit="1"/>
    </xf>
    <xf numFmtId="0" fontId="2" fillId="0" borderId="6" xfId="0" applyFont="1" applyBorder="1" applyAlignment="1">
      <alignment vertical="center" shrinkToFit="1"/>
    </xf>
    <xf numFmtId="0" fontId="0" fillId="0" borderId="0" xfId="0" applyBorder="1" applyAlignment="1">
      <alignment vertical="center"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0" borderId="0" xfId="0" applyFont="1" applyAlignment="1">
      <alignment vertical="center" shrinkToFit="1"/>
    </xf>
    <xf numFmtId="0" fontId="2" fillId="0" borderId="12" xfId="0" applyFont="1" applyBorder="1" applyAlignment="1">
      <alignment vertical="center" shrinkToFit="1"/>
    </xf>
    <xf numFmtId="0" fontId="2" fillId="0" borderId="5" xfId="0" applyFont="1" applyBorder="1" applyAlignment="1">
      <alignment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0" fillId="0" borderId="12" xfId="0" applyBorder="1" applyAlignment="1">
      <alignment vertical="center" shrinkToFit="1"/>
    </xf>
    <xf numFmtId="0" fontId="0" fillId="0" borderId="0" xfId="0" applyBorder="1" applyAlignment="1">
      <alignment vertical="center" shrinkToFit="1"/>
    </xf>
    <xf numFmtId="0" fontId="2" fillId="0" borderId="8"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vertical="center" shrinkToFit="1"/>
    </xf>
    <xf numFmtId="0" fontId="0" fillId="0" borderId="6" xfId="0" applyBorder="1" applyAlignment="1">
      <alignment vertical="center" shrinkToFit="1"/>
    </xf>
    <xf numFmtId="0" fontId="0" fillId="0" borderId="11" xfId="0"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0" fillId="0" borderId="0" xfId="0" applyBorder="1" applyAlignment="1">
      <alignment vertical="center" shrinkToFit="1"/>
    </xf>
    <xf numFmtId="0" fontId="0" fillId="0" borderId="10" xfId="0" applyBorder="1" applyAlignment="1">
      <alignment vertical="center"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12" xfId="0" applyFont="1" applyBorder="1" applyAlignment="1">
      <alignment vertical="center" shrinkToFi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12" xfId="0" applyFont="1" applyBorder="1" applyAlignment="1">
      <alignment vertical="center" shrinkToFit="1"/>
    </xf>
    <xf numFmtId="0" fontId="32" fillId="0" borderId="0" xfId="0" applyFont="1">
      <alignment vertical="center"/>
    </xf>
    <xf numFmtId="0" fontId="32" fillId="0" borderId="75" xfId="0" applyFont="1" applyBorder="1">
      <alignment vertical="center"/>
    </xf>
    <xf numFmtId="0" fontId="32" fillId="0" borderId="76" xfId="0" applyFont="1" applyBorder="1">
      <alignment vertical="center"/>
    </xf>
    <xf numFmtId="0" fontId="32" fillId="0" borderId="5" xfId="0" applyFont="1" applyBorder="1">
      <alignment vertical="center"/>
    </xf>
    <xf numFmtId="0" fontId="32" fillId="0" borderId="0" xfId="0" applyFont="1" applyBorder="1" applyAlignment="1">
      <alignment horizontal="center" vertical="center"/>
    </xf>
    <xf numFmtId="0" fontId="39" fillId="0" borderId="0" xfId="0" applyFont="1" applyFill="1" applyBorder="1" applyAlignment="1">
      <alignment vertical="center"/>
    </xf>
    <xf numFmtId="0" fontId="32" fillId="0" borderId="77" xfId="0" applyFont="1" applyBorder="1">
      <alignment vertical="center"/>
    </xf>
    <xf numFmtId="0" fontId="2"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2"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10" fillId="0" borderId="4" xfId="0" applyFont="1" applyBorder="1" applyAlignment="1">
      <alignment horizontal="center" vertical="center"/>
    </xf>
    <xf numFmtId="0" fontId="2" fillId="0" borderId="8" xfId="0" applyFont="1" applyBorder="1" applyAlignment="1">
      <alignment vertical="center" textRotation="255" shrinkToFit="1"/>
    </xf>
    <xf numFmtId="0" fontId="0" fillId="0" borderId="5" xfId="0" applyBorder="1" applyAlignment="1">
      <alignment vertical="center" textRotation="255" shrinkToFit="1"/>
    </xf>
    <xf numFmtId="0" fontId="0" fillId="0" borderId="9" xfId="0" applyBorder="1" applyAlignment="1">
      <alignment vertical="center" textRotation="255" shrinkToFit="1"/>
    </xf>
    <xf numFmtId="0" fontId="0" fillId="0" borderId="6" xfId="0" applyBorder="1" applyAlignment="1">
      <alignment vertical="center" textRotation="255" shrinkToFit="1"/>
    </xf>
    <xf numFmtId="0" fontId="0" fillId="0" borderId="0" xfId="0" applyBorder="1" applyAlignment="1">
      <alignment vertical="center" textRotation="255" shrinkToFit="1"/>
    </xf>
    <xf numFmtId="0" fontId="0" fillId="0" borderId="10" xfId="0" applyBorder="1" applyAlignment="1">
      <alignment vertical="center" textRotation="255" shrinkToFit="1"/>
    </xf>
    <xf numFmtId="0" fontId="0" fillId="0" borderId="6" xfId="0" applyBorder="1" applyAlignment="1">
      <alignment vertical="center" shrinkToFit="1"/>
    </xf>
    <xf numFmtId="0" fontId="0" fillId="0" borderId="0"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177" fontId="25" fillId="0" borderId="3" xfId="0" applyNumberFormat="1" applyFont="1" applyFill="1" applyBorder="1" applyAlignment="1">
      <alignment vertical="center" shrinkToFit="1"/>
    </xf>
    <xf numFmtId="0" fontId="2" fillId="0" borderId="8" xfId="0" applyFont="1" applyBorder="1" applyAlignment="1">
      <alignment vertical="center" shrinkToFit="1"/>
    </xf>
    <xf numFmtId="0" fontId="0" fillId="0" borderId="5" xfId="0" applyBorder="1" applyAlignment="1">
      <alignment vertical="center" shrinkToFit="1"/>
    </xf>
    <xf numFmtId="0" fontId="2" fillId="0" borderId="2" xfId="0" applyFont="1" applyBorder="1" applyAlignment="1">
      <alignment vertical="center" shrinkToFit="1"/>
    </xf>
    <xf numFmtId="0" fontId="2" fillId="0" borderId="11" xfId="0" applyFont="1" applyBorder="1" applyAlignment="1">
      <alignment vertical="center" shrinkToFit="1"/>
    </xf>
    <xf numFmtId="0" fontId="11" fillId="3" borderId="2" xfId="0" applyFont="1" applyFill="1" applyBorder="1" applyAlignment="1">
      <alignment vertical="center" shrinkToFit="1"/>
    </xf>
    <xf numFmtId="0" fontId="6" fillId="3" borderId="3" xfId="0" applyFont="1" applyFill="1" applyBorder="1" applyAlignment="1">
      <alignment vertical="center" shrinkToFit="1"/>
    </xf>
    <xf numFmtId="0" fontId="2"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 fillId="0" borderId="2" xfId="0" applyFont="1" applyBorder="1" applyAlignment="1">
      <alignment horizontal="center" vertical="center" shrinkToFit="1"/>
    </xf>
    <xf numFmtId="0" fontId="11" fillId="3" borderId="3" xfId="0" applyFont="1" applyFill="1" applyBorder="1" applyAlignment="1">
      <alignment vertical="center" shrinkToFit="1"/>
    </xf>
    <xf numFmtId="0" fontId="22" fillId="0" borderId="11" xfId="0" applyFont="1" applyBorder="1" applyAlignment="1">
      <alignment horizontal="center"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 fillId="0" borderId="11" xfId="0" applyFont="1" applyBorder="1" applyAlignment="1">
      <alignment horizontal="center" vertical="center" shrinkToFit="1"/>
    </xf>
    <xf numFmtId="177" fontId="6" fillId="0" borderId="3" xfId="0" applyNumberFormat="1" applyFont="1" applyFill="1" applyBorder="1" applyAlignment="1">
      <alignment vertical="center" shrinkToFit="1"/>
    </xf>
    <xf numFmtId="0" fontId="2" fillId="0" borderId="0" xfId="0" applyFont="1" applyBorder="1" applyAlignment="1">
      <alignment vertical="center" shrinkToFit="1"/>
    </xf>
    <xf numFmtId="0" fontId="12" fillId="0" borderId="5" xfId="0" applyFont="1" applyBorder="1" applyAlignment="1">
      <alignment horizontal="center" vertical="center" shrinkToFit="1"/>
    </xf>
    <xf numFmtId="0" fontId="13" fillId="0" borderId="5" xfId="0" applyFont="1" applyBorder="1" applyAlignment="1">
      <alignment horizontal="center" vertical="center" shrinkToFit="1"/>
    </xf>
    <xf numFmtId="0" fontId="26" fillId="0" borderId="5" xfId="0" applyFont="1" applyBorder="1" applyAlignment="1">
      <alignment vertical="center" shrinkToFit="1"/>
    </xf>
    <xf numFmtId="0" fontId="2" fillId="0" borderId="5" xfId="0" applyFont="1" applyBorder="1" applyAlignment="1">
      <alignment horizontal="center" vertical="center" shrinkToFit="1"/>
    </xf>
    <xf numFmtId="0" fontId="0" fillId="0" borderId="5" xfId="0" applyBorder="1" applyAlignment="1">
      <alignment horizontal="center" vertical="center" shrinkToFit="1"/>
    </xf>
    <xf numFmtId="0" fontId="2" fillId="0" borderId="12" xfId="0" applyFont="1" applyBorder="1" applyAlignment="1">
      <alignment horizontal="center" vertical="center" shrinkToFit="1"/>
    </xf>
    <xf numFmtId="0" fontId="0" fillId="0" borderId="12" xfId="0" applyBorder="1" applyAlignment="1">
      <alignment horizontal="center" vertical="center" shrinkToFit="1"/>
    </xf>
    <xf numFmtId="0" fontId="11" fillId="3" borderId="5" xfId="0" applyFont="1" applyFill="1" applyBorder="1" applyAlignment="1">
      <alignment vertical="center" shrinkToFit="1"/>
    </xf>
    <xf numFmtId="0" fontId="6" fillId="3" borderId="5" xfId="0" applyFont="1" applyFill="1" applyBorder="1" applyAlignment="1">
      <alignment vertical="center" shrinkToFit="1"/>
    </xf>
    <xf numFmtId="0" fontId="11" fillId="3" borderId="12" xfId="0" applyFont="1" applyFill="1" applyBorder="1" applyAlignment="1">
      <alignment vertical="center" shrinkToFit="1"/>
    </xf>
    <xf numFmtId="0" fontId="6" fillId="3" borderId="12" xfId="0" applyFont="1" applyFill="1" applyBorder="1" applyAlignment="1">
      <alignment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0" fontId="2" fillId="0" borderId="5" xfId="0" applyFont="1" applyBorder="1" applyAlignment="1">
      <alignment vertical="center" shrinkToFit="1"/>
    </xf>
    <xf numFmtId="0" fontId="0" fillId="0" borderId="9" xfId="0" applyBorder="1" applyAlignment="1">
      <alignment vertical="center" shrinkToFit="1"/>
    </xf>
    <xf numFmtId="177" fontId="11" fillId="0" borderId="3" xfId="0" applyNumberFormat="1" applyFont="1" applyFill="1" applyBorder="1" applyAlignment="1">
      <alignment vertical="center" shrinkToFit="1"/>
    </xf>
    <xf numFmtId="0" fontId="2" fillId="0" borderId="4" xfId="0" applyFont="1" applyBorder="1" applyAlignment="1">
      <alignment vertical="center" shrinkToFit="1"/>
    </xf>
    <xf numFmtId="0" fontId="10" fillId="0" borderId="6"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10" xfId="0" applyFont="1" applyBorder="1" applyAlignment="1">
      <alignment vertical="center"/>
    </xf>
    <xf numFmtId="0" fontId="12"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25" fillId="0" borderId="3" xfId="0" applyFont="1" applyFill="1" applyBorder="1" applyAlignment="1">
      <alignment vertical="center" shrinkToFit="1"/>
    </xf>
    <xf numFmtId="0" fontId="6" fillId="0" borderId="3" xfId="0" applyFont="1" applyFill="1" applyBorder="1" applyAlignment="1">
      <alignment vertical="center" shrinkToFit="1"/>
    </xf>
    <xf numFmtId="0" fontId="11"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11" fillId="0" borderId="3" xfId="0" applyFont="1" applyFill="1" applyBorder="1" applyAlignment="1">
      <alignment vertical="center" shrinkToFit="1"/>
    </xf>
    <xf numFmtId="0" fontId="25" fillId="0" borderId="3"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1" fillId="0" borderId="3" xfId="0" applyNumberFormat="1" applyFont="1" applyFill="1" applyBorder="1" applyAlignment="1">
      <alignment vertical="center" shrinkToFit="1"/>
    </xf>
    <xf numFmtId="0" fontId="18" fillId="0" borderId="8" xfId="0" applyFont="1" applyBorder="1" applyAlignment="1">
      <alignment horizontal="center" vertical="center" shrinkToFit="1"/>
    </xf>
    <xf numFmtId="0" fontId="19" fillId="0" borderId="5" xfId="0" applyFont="1" applyBorder="1" applyAlignment="1">
      <alignment vertical="center" shrinkToFit="1"/>
    </xf>
    <xf numFmtId="0" fontId="19" fillId="0" borderId="9" xfId="0" applyFont="1" applyBorder="1" applyAlignment="1">
      <alignment vertical="center" shrinkToFit="1"/>
    </xf>
    <xf numFmtId="0" fontId="24" fillId="0" borderId="2" xfId="0" applyFont="1" applyBorder="1" applyAlignment="1">
      <alignment horizontal="center" vertical="center" shrinkToFit="1"/>
    </xf>
    <xf numFmtId="177" fontId="16" fillId="0" borderId="3" xfId="0" applyNumberFormat="1" applyFont="1" applyFill="1" applyBorder="1" applyAlignment="1">
      <alignment vertical="center" shrinkToFit="1"/>
    </xf>
    <xf numFmtId="177" fontId="17" fillId="0" borderId="3" xfId="0" applyNumberFormat="1" applyFont="1" applyFill="1" applyBorder="1" applyAlignment="1">
      <alignment vertical="center" shrinkToFit="1"/>
    </xf>
    <xf numFmtId="177" fontId="16" fillId="0" borderId="12" xfId="0" applyNumberFormat="1" applyFont="1" applyFill="1" applyBorder="1" applyAlignment="1">
      <alignment vertical="center" shrinkToFit="1"/>
    </xf>
    <xf numFmtId="177" fontId="17" fillId="0" borderId="12" xfId="0" applyNumberFormat="1" applyFont="1" applyFill="1" applyBorder="1" applyAlignment="1">
      <alignment vertical="center" shrinkToFit="1"/>
    </xf>
    <xf numFmtId="0" fontId="2" fillId="0" borderId="8" xfId="0" applyFont="1" applyBorder="1" applyAlignment="1">
      <alignment horizontal="center" vertical="center" shrinkToFit="1"/>
    </xf>
    <xf numFmtId="0" fontId="22" fillId="0" borderId="8" xfId="0" applyFont="1" applyBorder="1" applyAlignment="1">
      <alignment horizontal="center" vertical="center" wrapText="1"/>
    </xf>
    <xf numFmtId="0" fontId="23" fillId="0" borderId="5" xfId="0" applyFont="1" applyBorder="1" applyAlignment="1">
      <alignment vertical="center" wrapText="1"/>
    </xf>
    <xf numFmtId="0" fontId="23" fillId="0" borderId="9" xfId="0" applyFont="1" applyBorder="1" applyAlignment="1">
      <alignment vertical="center" wrapText="1"/>
    </xf>
    <xf numFmtId="177" fontId="16" fillId="0" borderId="5" xfId="0" applyNumberFormat="1" applyFont="1" applyFill="1" applyBorder="1" applyAlignment="1">
      <alignment vertical="center" shrinkToFit="1"/>
    </xf>
    <xf numFmtId="177" fontId="17" fillId="0" borderId="5" xfId="0" applyNumberFormat="1" applyFont="1" applyFill="1" applyBorder="1" applyAlignment="1">
      <alignment vertical="center" shrinkToFit="1"/>
    </xf>
    <xf numFmtId="0" fontId="0" fillId="0" borderId="11" xfId="0" applyBorder="1" applyAlignment="1">
      <alignment vertical="center" textRotation="255" shrinkToFit="1"/>
    </xf>
    <xf numFmtId="0" fontId="0" fillId="0" borderId="12" xfId="0" applyBorder="1" applyAlignment="1">
      <alignment vertical="center" textRotation="255" shrinkToFit="1"/>
    </xf>
    <xf numFmtId="0" fontId="0" fillId="0" borderId="13" xfId="0" applyBorder="1" applyAlignment="1">
      <alignment vertical="center" textRotation="255" shrinkToFit="1"/>
    </xf>
    <xf numFmtId="0" fontId="10" fillId="0" borderId="8" xfId="0" applyFont="1" applyBorder="1" applyAlignment="1">
      <alignment horizontal="center" vertical="center"/>
    </xf>
    <xf numFmtId="0" fontId="10" fillId="0" borderId="5" xfId="0" applyFont="1" applyBorder="1" applyAlignment="1">
      <alignment vertical="center"/>
    </xf>
    <xf numFmtId="0" fontId="10" fillId="0" borderId="9"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0" xfId="0" applyFont="1" applyAlignment="1">
      <alignment vertical="center" shrinkToFit="1"/>
    </xf>
    <xf numFmtId="0" fontId="0" fillId="0" borderId="0" xfId="0" applyAlignment="1">
      <alignment vertical="center" shrinkToFit="1"/>
    </xf>
    <xf numFmtId="0" fontId="10" fillId="0" borderId="12" xfId="0" applyFont="1" applyBorder="1" applyAlignment="1">
      <alignment horizontal="center" vertical="center"/>
    </xf>
    <xf numFmtId="0" fontId="10" fillId="0" borderId="12" xfId="0" applyFont="1" applyBorder="1" applyAlignment="1">
      <alignment vertical="center"/>
    </xf>
    <xf numFmtId="0" fontId="2" fillId="0" borderId="12" xfId="0" applyFont="1" applyBorder="1" applyAlignment="1">
      <alignment vertical="center" shrinkToFit="1"/>
    </xf>
    <xf numFmtId="0" fontId="10" fillId="0" borderId="5" xfId="0" applyFont="1" applyBorder="1" applyAlignment="1">
      <alignment vertical="center" shrinkToFit="1"/>
    </xf>
    <xf numFmtId="0" fontId="2" fillId="0" borderId="0" xfId="0" applyFont="1" applyBorder="1" applyAlignment="1">
      <alignment horizontal="center" vertical="center" shrinkToFit="1"/>
    </xf>
    <xf numFmtId="0" fontId="0" fillId="0" borderId="0" xfId="0" applyAlignment="1">
      <alignment horizontal="center" vertical="center" shrinkToFi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6" fillId="0" borderId="0" xfId="0" applyFont="1" applyAlignment="1">
      <alignment vertical="center" shrinkToFit="1"/>
    </xf>
    <xf numFmtId="0" fontId="2" fillId="0" borderId="4" xfId="0" applyFont="1" applyBorder="1" applyAlignment="1">
      <alignment horizontal="center" vertical="center" shrinkToFit="1"/>
    </xf>
    <xf numFmtId="0" fontId="2" fillId="3" borderId="2" xfId="0" applyFont="1" applyFill="1" applyBorder="1" applyAlignment="1">
      <alignment vertical="center" shrinkToFit="1"/>
    </xf>
    <xf numFmtId="0" fontId="2" fillId="3" borderId="3" xfId="0" applyFont="1" applyFill="1" applyBorder="1" applyAlignment="1">
      <alignment vertical="center" shrinkToFit="1"/>
    </xf>
    <xf numFmtId="0" fontId="2" fillId="3" borderId="4" xfId="0" applyFont="1" applyFill="1" applyBorder="1" applyAlignment="1">
      <alignment vertical="center" shrinkToFit="1"/>
    </xf>
    <xf numFmtId="0" fontId="20" fillId="0" borderId="12" xfId="0" applyFont="1" applyBorder="1" applyAlignment="1">
      <alignment vertical="center" shrinkToFi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2" borderId="2" xfId="0" quotePrefix="1"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2" borderId="3" xfId="0" applyFill="1" applyBorder="1" applyAlignment="1">
      <alignmen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2" fillId="2" borderId="3" xfId="0" applyFont="1" applyFill="1" applyBorder="1" applyAlignment="1">
      <alignment vertical="center" shrinkToFit="1"/>
    </xf>
    <xf numFmtId="0" fontId="0" fillId="2" borderId="4" xfId="0" applyFill="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vertical="center" shrinkToFit="1"/>
    </xf>
    <xf numFmtId="0" fontId="10" fillId="0" borderId="7" xfId="0" applyFont="1" applyBorder="1" applyAlignment="1">
      <alignment horizontal="center" vertical="center"/>
    </xf>
    <xf numFmtId="0" fontId="10" fillId="0" borderId="7" xfId="0" applyFont="1" applyBorder="1" applyAlignment="1">
      <alignment vertical="center"/>
    </xf>
    <xf numFmtId="0" fontId="2" fillId="0" borderId="6" xfId="0" applyFont="1" applyBorder="1" applyAlignment="1">
      <alignment vertical="center" shrinkToFit="1"/>
    </xf>
    <xf numFmtId="0" fontId="2" fillId="3" borderId="8" xfId="0" applyFont="1" applyFill="1" applyBorder="1" applyAlignment="1">
      <alignment vertical="center" shrinkToFit="1"/>
    </xf>
    <xf numFmtId="0" fontId="18"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20"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176" fontId="11" fillId="0" borderId="2" xfId="0" applyNumberFormat="1" applyFont="1" applyFill="1" applyBorder="1" applyAlignment="1">
      <alignment vertical="center" shrinkToFi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10" fillId="0" borderId="12" xfId="0" applyFont="1" applyBorder="1" applyAlignment="1">
      <alignment vertical="center" shrinkToFit="1"/>
    </xf>
    <xf numFmtId="0" fontId="9" fillId="0" borderId="12" xfId="0" applyFont="1" applyBorder="1" applyAlignment="1">
      <alignment vertical="center" shrinkToFit="1"/>
    </xf>
    <xf numFmtId="176" fontId="14" fillId="3" borderId="12" xfId="0" applyNumberFormat="1" applyFont="1" applyFill="1" applyBorder="1" applyAlignment="1">
      <alignment horizontal="center" vertical="center"/>
    </xf>
    <xf numFmtId="0" fontId="14" fillId="3" borderId="12" xfId="0" applyFont="1" applyFill="1" applyBorder="1" applyAlignment="1">
      <alignment vertical="center"/>
    </xf>
    <xf numFmtId="0" fontId="18" fillId="0" borderId="0" xfId="0" applyFont="1" applyBorder="1" applyAlignment="1">
      <alignment vertical="center" shrinkToFit="1"/>
    </xf>
    <xf numFmtId="0" fontId="9" fillId="0" borderId="12" xfId="0" applyFont="1" applyBorder="1" applyAlignment="1">
      <alignment horizontal="center" vertical="center" shrinkToFit="1"/>
    </xf>
    <xf numFmtId="176" fontId="15" fillId="0" borderId="12" xfId="0" applyNumberFormat="1" applyFont="1" applyBorder="1" applyAlignment="1">
      <alignment vertical="center"/>
    </xf>
    <xf numFmtId="0" fontId="15" fillId="0" borderId="12" xfId="0" applyFont="1" applyBorder="1" applyAlignment="1">
      <alignment vertical="center"/>
    </xf>
    <xf numFmtId="0" fontId="6" fillId="0" borderId="12" xfId="0" applyFont="1" applyBorder="1" applyAlignment="1">
      <alignment vertical="center"/>
    </xf>
    <xf numFmtId="178" fontId="47" fillId="0" borderId="75" xfId="1" applyNumberFormat="1" applyFont="1" applyBorder="1" applyAlignment="1">
      <alignment horizontal="center" vertical="center" shrinkToFit="1"/>
    </xf>
    <xf numFmtId="0" fontId="32" fillId="0" borderId="76" xfId="0" applyFont="1" applyBorder="1" applyAlignment="1">
      <alignment vertical="center"/>
    </xf>
    <xf numFmtId="0" fontId="39" fillId="0" borderId="77" xfId="0" applyFont="1" applyBorder="1" applyAlignment="1">
      <alignment vertical="center"/>
    </xf>
    <xf numFmtId="0" fontId="49" fillId="2" borderId="78" xfId="0" applyFont="1" applyFill="1" applyBorder="1" applyAlignment="1">
      <alignment vertical="center"/>
    </xf>
    <xf numFmtId="0" fontId="26" fillId="0" borderId="79" xfId="0" applyFont="1" applyBorder="1" applyAlignment="1">
      <alignment vertical="center"/>
    </xf>
    <xf numFmtId="0" fontId="2" fillId="0" borderId="76" xfId="0" applyFont="1" applyBorder="1" applyAlignment="1">
      <alignment vertical="center"/>
    </xf>
    <xf numFmtId="0" fontId="3" fillId="0" borderId="75" xfId="1" applyFont="1" applyBorder="1" applyAlignment="1">
      <alignment horizontal="center" vertical="center" shrinkToFit="1"/>
    </xf>
    <xf numFmtId="0" fontId="2" fillId="0" borderId="77" xfId="0" applyFont="1" applyBorder="1" applyAlignment="1">
      <alignment vertical="center"/>
    </xf>
    <xf numFmtId="176" fontId="47" fillId="2" borderId="75" xfId="1" applyNumberFormat="1" applyFont="1" applyFill="1" applyBorder="1" applyAlignment="1">
      <alignment horizontal="center" vertical="center" shrinkToFit="1"/>
    </xf>
    <xf numFmtId="176" fontId="47" fillId="2" borderId="76" xfId="1" applyNumberFormat="1" applyFont="1" applyFill="1" applyBorder="1" applyAlignment="1">
      <alignment horizontal="center" vertical="center" shrinkToFit="1"/>
    </xf>
    <xf numFmtId="0" fontId="32" fillId="2" borderId="76" xfId="0" applyFont="1" applyFill="1" applyBorder="1" applyAlignment="1">
      <alignment horizontal="center" vertical="center" shrinkToFit="1"/>
    </xf>
    <xf numFmtId="0" fontId="2" fillId="0" borderId="76" xfId="0" applyFont="1" applyBorder="1" applyAlignment="1">
      <alignment horizontal="center" vertical="center" shrinkToFit="1"/>
    </xf>
    <xf numFmtId="0" fontId="2" fillId="0" borderId="76" xfId="0" applyFont="1" applyBorder="1" applyAlignment="1">
      <alignment vertical="center" shrinkToFit="1"/>
    </xf>
    <xf numFmtId="0" fontId="32" fillId="2" borderId="76" xfId="0" applyFont="1" applyFill="1" applyBorder="1" applyAlignment="1">
      <alignment vertical="center" shrinkToFit="1"/>
    </xf>
    <xf numFmtId="0" fontId="32" fillId="2" borderId="77" xfId="0" applyFont="1" applyFill="1" applyBorder="1" applyAlignment="1">
      <alignment vertical="center" shrinkToFit="1"/>
    </xf>
    <xf numFmtId="0" fontId="2" fillId="0" borderId="12" xfId="0" applyFont="1" applyBorder="1" applyAlignment="1">
      <alignment vertical="center"/>
    </xf>
    <xf numFmtId="0" fontId="39" fillId="0" borderId="76" xfId="0" applyFont="1" applyBorder="1" applyAlignment="1">
      <alignment vertical="center" shrinkToFit="1"/>
    </xf>
    <xf numFmtId="0" fontId="2" fillId="2" borderId="76" xfId="0" applyFont="1" applyFill="1" applyBorder="1" applyAlignment="1">
      <alignment vertical="center" shrinkToFit="1"/>
    </xf>
    <xf numFmtId="0" fontId="39" fillId="2" borderId="76" xfId="0" applyFont="1" applyFill="1" applyBorder="1" applyAlignment="1">
      <alignment vertical="center" shrinkToFit="1"/>
    </xf>
    <xf numFmtId="0" fontId="39" fillId="2" borderId="77" xfId="0" applyFont="1" applyFill="1" applyBorder="1" applyAlignment="1">
      <alignment vertical="center" shrinkToFit="1"/>
    </xf>
    <xf numFmtId="0" fontId="2" fillId="0" borderId="75" xfId="0" applyFont="1" applyBorder="1" applyAlignment="1">
      <alignment horizontal="center" vertical="center" shrinkToFit="1"/>
    </xf>
    <xf numFmtId="0" fontId="39" fillId="0" borderId="76" xfId="0" applyFont="1" applyBorder="1" applyAlignment="1">
      <alignment horizontal="center" vertical="center" shrinkToFit="1"/>
    </xf>
    <xf numFmtId="0" fontId="2" fillId="0" borderId="5" xfId="0" applyFont="1" applyFill="1" applyBorder="1" applyAlignment="1">
      <alignment vertical="center"/>
    </xf>
    <xf numFmtId="0" fontId="39" fillId="0" borderId="5" xfId="0" applyFont="1" applyFill="1" applyBorder="1" applyAlignment="1">
      <alignment vertical="center"/>
    </xf>
    <xf numFmtId="0" fontId="0" fillId="0" borderId="5" xfId="0" applyBorder="1" applyAlignment="1">
      <alignment vertical="center"/>
    </xf>
    <xf numFmtId="0" fontId="2" fillId="0" borderId="0" xfId="0" applyFont="1" applyFill="1" applyBorder="1" applyAlignment="1">
      <alignment vertical="center"/>
    </xf>
    <xf numFmtId="0" fontId="39" fillId="0" borderId="0" xfId="0" applyFont="1" applyFill="1" applyBorder="1" applyAlignment="1">
      <alignment vertical="center"/>
    </xf>
    <xf numFmtId="0" fontId="0" fillId="0" borderId="0" xfId="0" applyAlignment="1">
      <alignment vertical="center"/>
    </xf>
    <xf numFmtId="179" fontId="24" fillId="2" borderId="0" xfId="1" applyNumberFormat="1" applyFont="1" applyFill="1" applyAlignment="1">
      <alignment horizontal="center" vertical="center" shrinkToFit="1"/>
    </xf>
    <xf numFmtId="0" fontId="33" fillId="2" borderId="0" xfId="0" applyFont="1" applyFill="1" applyAlignment="1">
      <alignment vertical="center"/>
    </xf>
    <xf numFmtId="0" fontId="32" fillId="0" borderId="0" xfId="0" applyFont="1" applyAlignment="1">
      <alignment vertical="center"/>
    </xf>
    <xf numFmtId="0" fontId="27" fillId="0" borderId="0" xfId="0" applyFont="1" applyAlignment="1">
      <alignment vertical="center"/>
    </xf>
    <xf numFmtId="0" fontId="3" fillId="3" borderId="0" xfId="0" applyFont="1" applyFill="1" applyBorder="1" applyAlignment="1">
      <alignment vertical="center"/>
    </xf>
    <xf numFmtId="0" fontId="32" fillId="0" borderId="2" xfId="0" applyFont="1" applyBorder="1" applyAlignment="1">
      <alignment vertical="center"/>
    </xf>
    <xf numFmtId="0" fontId="39" fillId="0" borderId="3" xfId="0" applyFont="1" applyBorder="1" applyAlignment="1">
      <alignment vertical="center"/>
    </xf>
    <xf numFmtId="0" fontId="39" fillId="0" borderId="4" xfId="0" applyFont="1" applyBorder="1" applyAlignment="1">
      <alignment vertical="center"/>
    </xf>
    <xf numFmtId="0" fontId="32" fillId="2" borderId="51" xfId="0" applyFont="1" applyFill="1" applyBorder="1" applyAlignment="1">
      <alignment vertical="center" shrinkToFit="1"/>
    </xf>
    <xf numFmtId="0" fontId="39" fillId="2" borderId="48" xfId="0" applyFont="1" applyFill="1" applyBorder="1" applyAlignment="1">
      <alignment vertical="center" shrinkToFit="1"/>
    </xf>
    <xf numFmtId="0" fontId="39" fillId="2" borderId="50" xfId="0" applyFont="1" applyFill="1" applyBorder="1" applyAlignment="1">
      <alignment vertical="center" shrinkToFit="1"/>
    </xf>
    <xf numFmtId="0" fontId="3" fillId="4" borderId="0" xfId="0" applyFont="1" applyFill="1" applyBorder="1" applyAlignment="1">
      <alignment vertical="center"/>
    </xf>
    <xf numFmtId="0" fontId="39" fillId="0" borderId="76" xfId="0" applyFont="1" applyBorder="1" applyAlignment="1">
      <alignment vertical="center"/>
    </xf>
    <xf numFmtId="0" fontId="32" fillId="0" borderId="17" xfId="0" applyFont="1" applyBorder="1" applyAlignment="1">
      <alignment horizontal="center" vertical="center"/>
    </xf>
    <xf numFmtId="0" fontId="39" fillId="0" borderId="18" xfId="0" applyFont="1" applyBorder="1" applyAlignment="1">
      <alignment horizontal="center" vertical="center"/>
    </xf>
    <xf numFmtId="0" fontId="32" fillId="0" borderId="18" xfId="0" applyFont="1" applyBorder="1" applyAlignment="1">
      <alignment horizontal="center" vertical="center"/>
    </xf>
    <xf numFmtId="0" fontId="41" fillId="2" borderId="0" xfId="0" applyFont="1" applyFill="1" applyAlignment="1">
      <alignment horizontal="center" vertical="center"/>
    </xf>
    <xf numFmtId="0" fontId="42" fillId="2" borderId="0" xfId="0" applyFont="1" applyFill="1" applyAlignment="1">
      <alignment horizontal="center" vertical="center"/>
    </xf>
    <xf numFmtId="180" fontId="30" fillId="0" borderId="23" xfId="1" applyNumberFormat="1" applyFont="1" applyBorder="1" applyAlignment="1">
      <alignment horizontal="center" vertical="center"/>
    </xf>
    <xf numFmtId="0" fontId="40" fillId="0" borderId="31" xfId="0" applyFont="1" applyBorder="1" applyAlignment="1">
      <alignment vertical="center"/>
    </xf>
    <xf numFmtId="180" fontId="30" fillId="0" borderId="40" xfId="1" applyNumberFormat="1" applyFont="1" applyBorder="1" applyAlignment="1">
      <alignment horizontal="center" vertical="center"/>
    </xf>
    <xf numFmtId="180" fontId="30" fillId="0" borderId="41" xfId="1" applyNumberFormat="1" applyFont="1" applyBorder="1" applyAlignment="1">
      <alignment horizontal="center" vertical="center"/>
    </xf>
    <xf numFmtId="180" fontId="30" fillId="0" borderId="43" xfId="1" applyNumberFormat="1" applyFont="1" applyBorder="1" applyAlignment="1">
      <alignment horizontal="center" vertical="center"/>
    </xf>
    <xf numFmtId="0" fontId="32" fillId="0" borderId="5" xfId="0" applyFont="1" applyBorder="1" applyAlignment="1">
      <alignment horizontal="center" vertical="center"/>
    </xf>
    <xf numFmtId="0" fontId="39" fillId="0" borderId="5" xfId="0" applyFont="1" applyBorder="1" applyAlignment="1">
      <alignment horizontal="center" vertical="center"/>
    </xf>
    <xf numFmtId="0" fontId="32" fillId="2" borderId="18"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19" xfId="0" applyFont="1" applyFill="1" applyBorder="1" applyAlignment="1">
      <alignment horizontal="center" vertical="center"/>
    </xf>
    <xf numFmtId="180" fontId="30" fillId="0" borderId="47" xfId="1" applyNumberFormat="1" applyFont="1" applyBorder="1" applyAlignment="1">
      <alignment horizontal="center" vertical="center"/>
    </xf>
    <xf numFmtId="0" fontId="35" fillId="0" borderId="0" xfId="1" applyFont="1" applyAlignment="1">
      <alignment horizontal="center" vertical="center"/>
    </xf>
    <xf numFmtId="0" fontId="36" fillId="0" borderId="0" xfId="0" applyFont="1" applyAlignment="1">
      <alignment horizontal="center" vertical="center"/>
    </xf>
    <xf numFmtId="0" fontId="17" fillId="0" borderId="0" xfId="0" applyFont="1" applyAlignment="1">
      <alignment vertical="center"/>
    </xf>
    <xf numFmtId="0" fontId="39" fillId="2" borderId="54" xfId="0" applyFont="1" applyFill="1" applyBorder="1" applyAlignment="1">
      <alignment vertical="center" shrinkToFit="1"/>
    </xf>
    <xf numFmtId="0" fontId="0" fillId="0" borderId="54" xfId="0" applyBorder="1" applyAlignment="1">
      <alignment vertical="center" shrinkToFit="1"/>
    </xf>
    <xf numFmtId="0" fontId="32" fillId="0" borderId="8" xfId="0" applyFont="1" applyBorder="1" applyAlignment="1">
      <alignment vertical="center"/>
    </xf>
    <xf numFmtId="0" fontId="39" fillId="0" borderId="5" xfId="0" applyFont="1" applyBorder="1" applyAlignment="1">
      <alignment vertical="center"/>
    </xf>
    <xf numFmtId="0" fontId="39" fillId="0" borderId="9" xfId="0" applyFont="1" applyBorder="1" applyAlignment="1">
      <alignment vertical="center"/>
    </xf>
    <xf numFmtId="0" fontId="32" fillId="2" borderId="75" xfId="0" applyFont="1" applyFill="1" applyBorder="1" applyAlignment="1">
      <alignment vertical="center" shrinkToFit="1"/>
    </xf>
    <xf numFmtId="0" fontId="39" fillId="0" borderId="77" xfId="0" applyFont="1" applyBorder="1" applyAlignment="1">
      <alignment vertical="center" shrinkToFit="1"/>
    </xf>
    <xf numFmtId="0" fontId="32" fillId="0" borderId="11" xfId="0" applyFont="1" applyBorder="1" applyAlignment="1">
      <alignment vertical="center" shrinkToFit="1"/>
    </xf>
    <xf numFmtId="0" fontId="39" fillId="0" borderId="12" xfId="0" applyFont="1" applyBorder="1" applyAlignment="1">
      <alignment vertical="center" shrinkToFit="1"/>
    </xf>
    <xf numFmtId="0" fontId="39" fillId="0" borderId="3" xfId="0" applyFont="1" applyBorder="1" applyAlignment="1">
      <alignment vertical="center" shrinkToFit="1"/>
    </xf>
    <xf numFmtId="0" fontId="39" fillId="0" borderId="4" xfId="0" applyFont="1" applyBorder="1" applyAlignment="1">
      <alignment vertical="center" shrinkToFit="1"/>
    </xf>
    <xf numFmtId="0" fontId="32" fillId="2" borderId="17" xfId="0" applyFont="1" applyFill="1" applyBorder="1" applyAlignment="1">
      <alignment horizontal="center" vertical="center"/>
    </xf>
    <xf numFmtId="181" fontId="30" fillId="0" borderId="35" xfId="1" applyNumberFormat="1" applyFont="1" applyBorder="1" applyAlignment="1">
      <alignment horizontal="center" vertical="center"/>
    </xf>
    <xf numFmtId="0" fontId="40" fillId="0" borderId="36" xfId="0" applyFont="1" applyBorder="1" applyAlignment="1">
      <alignment vertical="center"/>
    </xf>
    <xf numFmtId="180" fontId="30" fillId="0" borderId="34" xfId="1" applyNumberFormat="1" applyFont="1" applyBorder="1" applyAlignment="1">
      <alignment horizontal="center" vertical="center"/>
    </xf>
    <xf numFmtId="181" fontId="30" fillId="0" borderId="37" xfId="1" applyNumberFormat="1" applyFont="1" applyBorder="1" applyAlignment="1">
      <alignment horizontal="center" vertical="center"/>
    </xf>
    <xf numFmtId="180" fontId="30" fillId="0" borderId="49" xfId="1" applyNumberFormat="1" applyFont="1" applyBorder="1" applyAlignment="1">
      <alignment horizontal="center" vertical="center"/>
    </xf>
    <xf numFmtId="0" fontId="30" fillId="0" borderId="24" xfId="1" applyFont="1" applyBorder="1" applyAlignment="1">
      <alignment horizontal="center" vertical="center" shrinkToFit="1"/>
    </xf>
    <xf numFmtId="0" fontId="40" fillId="0" borderId="24" xfId="0" applyFont="1" applyBorder="1" applyAlignment="1">
      <alignment vertical="center"/>
    </xf>
    <xf numFmtId="0" fontId="30" fillId="0" borderId="27" xfId="1" applyFont="1" applyBorder="1" applyAlignment="1">
      <alignment horizontal="center" vertical="center" shrinkToFit="1"/>
    </xf>
    <xf numFmtId="0" fontId="40" fillId="0" borderId="27" xfId="0" applyFont="1" applyBorder="1" applyAlignment="1">
      <alignment vertical="center"/>
    </xf>
    <xf numFmtId="0" fontId="38" fillId="3" borderId="61" xfId="1" applyFont="1" applyFill="1" applyBorder="1" applyAlignment="1">
      <alignment horizontal="center" vertical="center" shrinkToFit="1"/>
    </xf>
    <xf numFmtId="0" fontId="39" fillId="3" borderId="62" xfId="0" applyFont="1" applyFill="1" applyBorder="1" applyAlignment="1">
      <alignment vertical="center" shrinkToFit="1"/>
    </xf>
    <xf numFmtId="0" fontId="38" fillId="3" borderId="63" xfId="1" applyFont="1" applyFill="1" applyBorder="1" applyAlignment="1">
      <alignment horizontal="center" vertical="center" shrinkToFit="1"/>
    </xf>
    <xf numFmtId="0" fontId="40" fillId="0" borderId="39" xfId="0" applyFont="1" applyBorder="1" applyAlignment="1">
      <alignment vertical="center"/>
    </xf>
    <xf numFmtId="0" fontId="39" fillId="3" borderId="65" xfId="0" applyFont="1" applyFill="1" applyBorder="1" applyAlignment="1">
      <alignment vertical="center" shrinkToFit="1"/>
    </xf>
    <xf numFmtId="0" fontId="43" fillId="4" borderId="66" xfId="1" applyFont="1" applyFill="1" applyBorder="1" applyAlignment="1">
      <alignment horizontal="center" vertical="center" shrinkToFit="1"/>
    </xf>
    <xf numFmtId="0" fontId="43" fillId="4" borderId="67" xfId="1" applyFont="1" applyFill="1" applyBorder="1" applyAlignment="1">
      <alignment horizontal="center" vertical="center" shrinkToFit="1"/>
    </xf>
    <xf numFmtId="0" fontId="43" fillId="4" borderId="68" xfId="1" applyFont="1" applyFill="1" applyBorder="1" applyAlignment="1">
      <alignment horizontal="center" vertical="center" shrinkToFit="1"/>
    </xf>
    <xf numFmtId="0" fontId="39" fillId="3" borderId="64" xfId="0" applyFont="1" applyFill="1" applyBorder="1" applyAlignment="1">
      <alignment vertical="center" shrinkToFit="1"/>
    </xf>
    <xf numFmtId="0" fontId="43" fillId="4" borderId="69" xfId="1" applyFont="1" applyFill="1" applyBorder="1" applyAlignment="1">
      <alignment horizontal="center" vertical="center" shrinkToFit="1"/>
    </xf>
    <xf numFmtId="0" fontId="38" fillId="3" borderId="62" xfId="1" applyFont="1" applyFill="1" applyBorder="1" applyAlignment="1">
      <alignment horizontal="center" vertical="center" shrinkToFit="1"/>
    </xf>
    <xf numFmtId="0" fontId="38" fillId="3" borderId="65" xfId="1" applyFont="1" applyFill="1" applyBorder="1" applyAlignment="1">
      <alignment horizontal="center" vertical="center" shrinkToFit="1"/>
    </xf>
    <xf numFmtId="0" fontId="43" fillId="4" borderId="72" xfId="1" applyFont="1" applyFill="1" applyBorder="1" applyAlignment="1">
      <alignment horizontal="center" vertical="center" shrinkToFit="1"/>
    </xf>
    <xf numFmtId="0" fontId="43" fillId="4" borderId="71" xfId="1" applyFont="1" applyFill="1" applyBorder="1" applyAlignment="1">
      <alignment horizontal="center" vertical="center" shrinkToFit="1"/>
    </xf>
    <xf numFmtId="0" fontId="43" fillId="4" borderId="73" xfId="1" applyFont="1" applyFill="1" applyBorder="1" applyAlignment="1">
      <alignment horizontal="center" vertical="center" shrinkToFit="1"/>
    </xf>
    <xf numFmtId="0" fontId="43" fillId="4" borderId="70" xfId="1" applyFont="1" applyFill="1" applyBorder="1" applyAlignment="1">
      <alignment horizontal="center" vertical="center" shrinkToFit="1"/>
    </xf>
    <xf numFmtId="0" fontId="38" fillId="3" borderId="11" xfId="1" applyFont="1" applyFill="1" applyBorder="1" applyAlignment="1">
      <alignment horizontal="center" vertical="center" shrinkToFit="1"/>
    </xf>
    <xf numFmtId="0" fontId="38" fillId="3" borderId="13" xfId="1" applyFont="1" applyFill="1" applyBorder="1" applyAlignment="1">
      <alignment horizontal="center" vertical="center" shrinkToFit="1"/>
    </xf>
    <xf numFmtId="0" fontId="38" fillId="3" borderId="33" xfId="1" applyFont="1" applyFill="1" applyBorder="1" applyAlignment="1">
      <alignment horizontal="center" vertical="center" shrinkToFit="1"/>
    </xf>
    <xf numFmtId="0" fontId="38" fillId="3" borderId="46" xfId="1" applyFont="1" applyFill="1" applyBorder="1" applyAlignment="1">
      <alignment horizontal="center" vertical="center" shrinkToFit="1"/>
    </xf>
    <xf numFmtId="0" fontId="43" fillId="4" borderId="15" xfId="1" applyFont="1" applyFill="1" applyBorder="1" applyAlignment="1">
      <alignment horizontal="center" vertical="center" shrinkToFit="1"/>
    </xf>
    <xf numFmtId="0" fontId="0" fillId="4" borderId="15" xfId="0" applyFill="1" applyBorder="1" applyAlignment="1">
      <alignment vertical="center" shrinkToFit="1"/>
    </xf>
    <xf numFmtId="0" fontId="30" fillId="0" borderId="23" xfId="1" applyFont="1" applyBorder="1" applyAlignment="1">
      <alignment horizontal="center" vertical="center"/>
    </xf>
    <xf numFmtId="0" fontId="40" fillId="0" borderId="25" xfId="0" applyFont="1" applyBorder="1" applyAlignment="1">
      <alignment vertical="center"/>
    </xf>
    <xf numFmtId="0" fontId="30" fillId="0" borderId="26" xfId="1" applyFont="1" applyBorder="1" applyAlignment="1">
      <alignment horizontal="center" vertical="center"/>
    </xf>
    <xf numFmtId="0" fontId="40" fillId="0" borderId="28" xfId="0" applyFont="1" applyBorder="1" applyAlignment="1">
      <alignment vertical="center"/>
    </xf>
    <xf numFmtId="0" fontId="37" fillId="0" borderId="24" xfId="0" applyFont="1" applyBorder="1" applyAlignment="1">
      <alignment horizontal="left" vertical="center"/>
    </xf>
    <xf numFmtId="0" fontId="2" fillId="2" borderId="0" xfId="0" applyFont="1" applyFill="1" applyBorder="1" applyAlignment="1">
      <alignment vertical="center"/>
    </xf>
    <xf numFmtId="0" fontId="37" fillId="0" borderId="0" xfId="0" applyFont="1" applyBorder="1" applyAlignment="1">
      <alignment horizontal="left" vertical="center"/>
    </xf>
    <xf numFmtId="0" fontId="16" fillId="0" borderId="0" xfId="0" applyFont="1" applyBorder="1" applyAlignment="1">
      <alignment horizontal="left" vertical="center"/>
    </xf>
    <xf numFmtId="0" fontId="31" fillId="0" borderId="23" xfId="1" applyFont="1" applyBorder="1" applyAlignment="1">
      <alignment horizontal="center" vertical="center" shrinkToFit="1"/>
    </xf>
    <xf numFmtId="0" fontId="31" fillId="0" borderId="24" xfId="1" applyFont="1" applyBorder="1" applyAlignment="1">
      <alignment horizontal="center" vertical="center" shrinkToFit="1"/>
    </xf>
    <xf numFmtId="0" fontId="27" fillId="0" borderId="25" xfId="0" applyFont="1" applyBorder="1" applyAlignment="1">
      <alignment horizontal="center" vertical="center"/>
    </xf>
    <xf numFmtId="0" fontId="31" fillId="0" borderId="26" xfId="1" applyFont="1" applyBorder="1" applyAlignment="1">
      <alignment horizontal="center" vertical="center" shrinkToFit="1"/>
    </xf>
    <xf numFmtId="0" fontId="31" fillId="0" borderId="27" xfId="1" applyFont="1" applyBorder="1" applyAlignment="1">
      <alignment horizontal="center" vertical="center" shrinkToFit="1"/>
    </xf>
    <xf numFmtId="0" fontId="27" fillId="0" borderId="28" xfId="0" applyFont="1" applyBorder="1" applyAlignment="1">
      <alignment horizontal="center" vertical="center"/>
    </xf>
    <xf numFmtId="0" fontId="38" fillId="0" borderId="53" xfId="1"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9" fillId="0" borderId="55" xfId="0" applyFont="1" applyFill="1" applyBorder="1" applyAlignment="1">
      <alignment horizontal="center" vertical="center" wrapText="1"/>
    </xf>
    <xf numFmtId="0" fontId="39" fillId="0" borderId="53" xfId="0" applyFont="1" applyFill="1" applyBorder="1" applyAlignment="1">
      <alignment horizontal="center" vertical="center" wrapText="1"/>
    </xf>
    <xf numFmtId="0" fontId="2" fillId="0" borderId="53"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43" fillId="0" borderId="53" xfId="1" applyFont="1" applyFill="1" applyBorder="1" applyAlignment="1">
      <alignment horizontal="center" vertical="center"/>
    </xf>
    <xf numFmtId="0" fontId="43" fillId="0" borderId="54" xfId="1" applyFont="1" applyFill="1" applyBorder="1" applyAlignment="1">
      <alignment horizontal="center" vertical="center"/>
    </xf>
    <xf numFmtId="0" fontId="36" fillId="0" borderId="55"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55" xfId="0" applyFont="1" applyFill="1" applyBorder="1" applyAlignment="1">
      <alignment horizontal="center" vertical="center"/>
    </xf>
    <xf numFmtId="0" fontId="38" fillId="0" borderId="29" xfId="1" applyFont="1" applyFill="1" applyBorder="1" applyAlignment="1">
      <alignment horizontal="center" vertical="center" wrapText="1"/>
    </xf>
    <xf numFmtId="0" fontId="39" fillId="0" borderId="30" xfId="0" applyFont="1" applyFill="1" applyBorder="1" applyAlignment="1">
      <alignment horizontal="center" vertical="center" wrapText="1"/>
    </xf>
    <xf numFmtId="0" fontId="39" fillId="0" borderId="32" xfId="0" applyFont="1" applyFill="1" applyBorder="1" applyAlignment="1">
      <alignment horizontal="center" vertical="center" wrapText="1"/>
    </xf>
    <xf numFmtId="0" fontId="43" fillId="0" borderId="29" xfId="1" applyFont="1" applyFill="1" applyBorder="1" applyAlignment="1">
      <alignment horizontal="center" vertical="center"/>
    </xf>
    <xf numFmtId="0" fontId="43" fillId="0" borderId="30" xfId="1" applyFont="1" applyFill="1" applyBorder="1" applyAlignment="1">
      <alignment horizontal="center" vertical="center"/>
    </xf>
    <xf numFmtId="0" fontId="36" fillId="0" borderId="32" xfId="0" applyFont="1" applyFill="1" applyBorder="1" applyAlignment="1">
      <alignment horizontal="center" vertical="center"/>
    </xf>
    <xf numFmtId="0" fontId="2" fillId="0" borderId="29"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32"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2" fillId="0" borderId="24" xfId="0" applyFont="1" applyBorder="1" applyAlignment="1">
      <alignment vertical="center"/>
    </xf>
    <xf numFmtId="0" fontId="0" fillId="0" borderId="24" xfId="0" applyBorder="1" applyAlignment="1">
      <alignment vertical="center"/>
    </xf>
    <xf numFmtId="0" fontId="2" fillId="0" borderId="0" xfId="0" applyFont="1" applyBorder="1" applyAlignment="1">
      <alignment vertical="center"/>
    </xf>
    <xf numFmtId="0" fontId="32"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43" fillId="4" borderId="14" xfId="1" applyFont="1" applyFill="1" applyBorder="1" applyAlignment="1">
      <alignment horizontal="center" vertical="center" shrinkToFit="1"/>
    </xf>
    <xf numFmtId="0" fontId="40" fillId="0" borderId="38" xfId="0" applyFont="1" applyBorder="1" applyAlignment="1">
      <alignment vertical="center"/>
    </xf>
    <xf numFmtId="0" fontId="0" fillId="4" borderId="16" xfId="0" applyFill="1" applyBorder="1" applyAlignment="1">
      <alignment vertical="center" shrinkToFit="1"/>
    </xf>
    <xf numFmtId="0" fontId="0" fillId="4" borderId="34" xfId="0" applyFill="1" applyBorder="1" applyAlignment="1">
      <alignment vertical="center" shrinkToFit="1"/>
    </xf>
    <xf numFmtId="0" fontId="30" fillId="0" borderId="54" xfId="1" applyFont="1" applyBorder="1" applyAlignment="1">
      <alignment vertical="center" shrinkToFit="1"/>
    </xf>
    <xf numFmtId="0" fontId="40" fillId="0" borderId="54" xfId="0" applyFont="1" applyBorder="1" applyAlignment="1">
      <alignment vertical="center" shrinkToFit="1"/>
    </xf>
    <xf numFmtId="177" fontId="30" fillId="0" borderId="56" xfId="1" applyNumberFormat="1" applyFont="1" applyBorder="1" applyAlignment="1">
      <alignment vertical="center" shrinkToFit="1"/>
    </xf>
    <xf numFmtId="177" fontId="40" fillId="0" borderId="54" xfId="0" applyNumberFormat="1" applyFont="1" applyBorder="1" applyAlignment="1">
      <alignment vertical="center" shrinkToFit="1"/>
    </xf>
    <xf numFmtId="177" fontId="40" fillId="0" borderId="55" xfId="0" applyNumberFormat="1" applyFont="1" applyBorder="1" applyAlignment="1">
      <alignment vertical="center" shrinkToFit="1"/>
    </xf>
    <xf numFmtId="0" fontId="0" fillId="0" borderId="56" xfId="0" applyBorder="1" applyAlignment="1">
      <alignment vertical="center" shrinkToFit="1"/>
    </xf>
    <xf numFmtId="0" fontId="0" fillId="0" borderId="55" xfId="0" applyBorder="1" applyAlignment="1">
      <alignment vertical="center" shrinkToFit="1"/>
    </xf>
    <xf numFmtId="0" fontId="30" fillId="0" borderId="30" xfId="1" applyFont="1" applyBorder="1" applyAlignment="1">
      <alignment vertical="center" shrinkToFit="1"/>
    </xf>
    <xf numFmtId="0" fontId="40" fillId="0" borderId="30" xfId="0" applyFont="1" applyBorder="1" applyAlignment="1">
      <alignment vertical="center" shrinkToFit="1"/>
    </xf>
    <xf numFmtId="177" fontId="30" fillId="0" borderId="52" xfId="1" applyNumberFormat="1" applyFont="1" applyBorder="1" applyAlignment="1">
      <alignment vertical="center" shrinkToFit="1"/>
    </xf>
    <xf numFmtId="177" fontId="40" fillId="0" borderId="30" xfId="0" applyNumberFormat="1" applyFont="1" applyBorder="1" applyAlignment="1">
      <alignment vertical="center" shrinkToFit="1"/>
    </xf>
    <xf numFmtId="177" fontId="40" fillId="0" borderId="32" xfId="0" applyNumberFormat="1" applyFont="1" applyBorder="1" applyAlignment="1">
      <alignment vertical="center" shrinkToFit="1"/>
    </xf>
    <xf numFmtId="0" fontId="39" fillId="0" borderId="57" xfId="0" applyFont="1" applyFill="1" applyBorder="1" applyAlignment="1">
      <alignment horizontal="center" vertical="center" wrapText="1"/>
    </xf>
    <xf numFmtId="0" fontId="39" fillId="0" borderId="58" xfId="0" applyFont="1" applyFill="1" applyBorder="1" applyAlignment="1">
      <alignment horizontal="center" vertical="center" wrapText="1"/>
    </xf>
    <xf numFmtId="0" fontId="39" fillId="0" borderId="59" xfId="0" applyFont="1" applyFill="1" applyBorder="1" applyAlignment="1">
      <alignment horizontal="center" vertical="center" wrapTex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17" fillId="0" borderId="57"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59" xfId="0" applyFont="1" applyFill="1" applyBorder="1" applyAlignment="1">
      <alignment horizontal="center" vertical="center"/>
    </xf>
    <xf numFmtId="0" fontId="0" fillId="0" borderId="60"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38" fillId="3" borderId="26" xfId="1" applyFont="1" applyFill="1" applyBorder="1" applyAlignment="1">
      <alignment horizontal="center" vertical="center" shrinkToFit="1"/>
    </xf>
    <xf numFmtId="0" fontId="38" fillId="3" borderId="74" xfId="1" applyFont="1" applyFill="1" applyBorder="1" applyAlignment="1">
      <alignment horizontal="center" vertical="center" shrinkToFit="1"/>
    </xf>
    <xf numFmtId="0" fontId="38" fillId="3" borderId="42" xfId="1" applyFont="1" applyFill="1" applyBorder="1" applyAlignment="1">
      <alignment horizontal="center" vertical="center" shrinkToFit="1"/>
    </xf>
    <xf numFmtId="0" fontId="38" fillId="3" borderId="28" xfId="1" applyFont="1" applyFill="1" applyBorder="1" applyAlignment="1">
      <alignment horizontal="center" vertical="center" shrinkToFit="1"/>
    </xf>
    <xf numFmtId="0" fontId="2" fillId="0" borderId="75" xfId="0" applyFont="1" applyFill="1" applyBorder="1" applyAlignment="1">
      <alignment horizontal="center" vertical="center" shrinkToFit="1"/>
    </xf>
    <xf numFmtId="0" fontId="2" fillId="0" borderId="76" xfId="0" applyFont="1" applyFill="1" applyBorder="1" applyAlignment="1">
      <alignment vertical="center" shrinkToFit="1"/>
    </xf>
    <xf numFmtId="0" fontId="39" fillId="0" borderId="54" xfId="0" applyFont="1" applyBorder="1" applyAlignment="1">
      <alignment vertical="center" shrinkToFit="1"/>
    </xf>
    <xf numFmtId="0" fontId="38" fillId="0" borderId="78" xfId="1" applyFont="1" applyBorder="1" applyAlignment="1">
      <alignment vertical="center"/>
    </xf>
    <xf numFmtId="0" fontId="39" fillId="0" borderId="79" xfId="0" applyFont="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2" fillId="0" borderId="54" xfId="0" applyFont="1" applyBorder="1" applyAlignment="1">
      <alignment horizontal="center" vertical="center" shrinkToFit="1"/>
    </xf>
    <xf numFmtId="0" fontId="2" fillId="0" borderId="77" xfId="0" applyFont="1" applyBorder="1" applyAlignment="1">
      <alignment horizontal="center" vertical="center" shrinkToFit="1"/>
    </xf>
    <xf numFmtId="0" fontId="51" fillId="0" borderId="0" xfId="0" applyFont="1" applyFill="1" applyBorder="1" applyAlignment="1">
      <alignment vertical="center"/>
    </xf>
    <xf numFmtId="0" fontId="52" fillId="0" borderId="0" xfId="0" applyFont="1" applyFill="1" applyBorder="1" applyAlignment="1">
      <alignment vertical="center" wrapText="1"/>
    </xf>
    <xf numFmtId="0" fontId="52" fillId="0" borderId="0" xfId="0" applyFont="1" applyFill="1" applyBorder="1" applyAlignment="1">
      <alignment horizontal="center" vertical="center" wrapText="1"/>
    </xf>
    <xf numFmtId="0" fontId="51" fillId="0" borderId="0" xfId="0" applyFont="1" applyFill="1" applyBorder="1" applyAlignment="1">
      <alignment horizontal="left" vertical="center" wrapText="1"/>
    </xf>
    <xf numFmtId="0" fontId="51" fillId="5" borderId="81" xfId="0" applyFont="1" applyFill="1" applyBorder="1" applyAlignment="1">
      <alignment horizontal="center" vertical="center" wrapText="1"/>
    </xf>
    <xf numFmtId="0" fontId="51" fillId="5" borderId="78" xfId="0" applyFont="1" applyFill="1" applyBorder="1" applyAlignment="1">
      <alignment horizontal="center" vertical="center" wrapText="1"/>
    </xf>
    <xf numFmtId="0" fontId="51" fillId="5" borderId="79" xfId="0" applyFont="1" applyFill="1" applyBorder="1" applyAlignment="1">
      <alignment horizontal="center" vertical="center" wrapText="1"/>
    </xf>
    <xf numFmtId="0" fontId="51" fillId="5" borderId="80" xfId="0" applyFont="1" applyFill="1" applyBorder="1" applyAlignment="1">
      <alignment horizontal="center" vertical="center" wrapText="1"/>
    </xf>
    <xf numFmtId="0" fontId="51" fillId="5" borderId="7" xfId="0" applyFont="1" applyFill="1" applyBorder="1" applyAlignment="1">
      <alignment horizontal="center" vertical="center" wrapText="1"/>
    </xf>
    <xf numFmtId="0" fontId="51" fillId="5" borderId="68" xfId="0" applyFont="1" applyFill="1" applyBorder="1" applyAlignment="1">
      <alignment horizontal="center" vertical="center" wrapText="1"/>
    </xf>
    <xf numFmtId="0" fontId="51" fillId="5" borderId="67" xfId="0" applyFont="1" applyFill="1" applyBorder="1" applyAlignment="1">
      <alignment horizontal="center" vertical="center" wrapText="1"/>
    </xf>
    <xf numFmtId="0" fontId="53" fillId="0" borderId="0" xfId="0" applyFont="1" applyFill="1" applyBorder="1" applyAlignment="1">
      <alignment vertical="center"/>
    </xf>
    <xf numFmtId="0" fontId="53" fillId="0" borderId="86" xfId="0" applyFont="1" applyFill="1" applyBorder="1" applyAlignment="1">
      <alignment vertical="center" wrapText="1"/>
    </xf>
    <xf numFmtId="0" fontId="53" fillId="0" borderId="86" xfId="0" applyFont="1" applyFill="1" applyBorder="1" applyAlignment="1">
      <alignment vertical="center" shrinkToFit="1"/>
    </xf>
    <xf numFmtId="0" fontId="53" fillId="0" borderId="87" xfId="0" applyFont="1" applyFill="1" applyBorder="1" applyAlignment="1">
      <alignment vertical="center" shrinkToFit="1"/>
    </xf>
    <xf numFmtId="0" fontId="53" fillId="0" borderId="90" xfId="0" applyFont="1" applyFill="1" applyBorder="1" applyAlignment="1">
      <alignment vertical="center" wrapText="1"/>
    </xf>
    <xf numFmtId="0" fontId="53" fillId="0" borderId="90" xfId="0" applyFont="1" applyFill="1" applyBorder="1" applyAlignment="1">
      <alignment vertical="center" shrinkToFit="1"/>
    </xf>
    <xf numFmtId="0" fontId="53" fillId="0" borderId="91" xfId="0" applyFont="1" applyFill="1" applyBorder="1" applyAlignment="1">
      <alignment vertical="center" shrinkToFit="1"/>
    </xf>
    <xf numFmtId="0" fontId="51" fillId="0" borderId="1" xfId="0" applyFont="1" applyFill="1" applyBorder="1" applyAlignment="1">
      <alignment vertical="top" wrapText="1"/>
    </xf>
    <xf numFmtId="0" fontId="51" fillId="0" borderId="79" xfId="0" applyFont="1" applyFill="1" applyBorder="1" applyAlignment="1">
      <alignment vertical="center" wrapText="1"/>
    </xf>
    <xf numFmtId="0" fontId="53" fillId="0" borderId="79" xfId="0" applyFont="1" applyFill="1" applyBorder="1" applyAlignment="1">
      <alignment vertical="center" shrinkToFit="1"/>
    </xf>
    <xf numFmtId="0" fontId="53" fillId="0" borderId="93" xfId="0" applyFont="1" applyFill="1" applyBorder="1" applyAlignment="1">
      <alignment vertical="center" shrinkToFit="1"/>
    </xf>
    <xf numFmtId="0" fontId="53" fillId="0" borderId="79" xfId="0" applyFont="1" applyFill="1" applyBorder="1" applyAlignment="1">
      <alignment vertical="center"/>
    </xf>
    <xf numFmtId="0" fontId="53" fillId="0" borderId="93" xfId="0" applyFont="1" applyFill="1" applyBorder="1" applyAlignment="1">
      <alignment vertical="center"/>
    </xf>
    <xf numFmtId="0" fontId="53" fillId="0" borderId="96" xfId="0" applyFont="1" applyFill="1" applyBorder="1" applyAlignment="1">
      <alignment vertical="center" wrapText="1"/>
    </xf>
    <xf numFmtId="0" fontId="53" fillId="0" borderId="96" xfId="0" applyFont="1" applyFill="1" applyBorder="1" applyAlignment="1">
      <alignment vertical="center" shrinkToFit="1"/>
    </xf>
    <xf numFmtId="0" fontId="53" fillId="0" borderId="97" xfId="0" applyFont="1" applyFill="1" applyBorder="1" applyAlignment="1">
      <alignment vertical="center" shrinkToFit="1"/>
    </xf>
    <xf numFmtId="0" fontId="53" fillId="0" borderId="79" xfId="0" applyFont="1" applyFill="1" applyBorder="1" applyAlignment="1">
      <alignment vertical="center" wrapText="1" shrinkToFit="1"/>
    </xf>
    <xf numFmtId="0" fontId="53" fillId="0" borderId="96" xfId="0" applyFont="1" applyFill="1" applyBorder="1" applyAlignment="1">
      <alignment vertical="center" wrapText="1" shrinkToFit="1"/>
    </xf>
    <xf numFmtId="0" fontId="53" fillId="6" borderId="86" xfId="0" applyFont="1" applyFill="1" applyBorder="1" applyAlignment="1">
      <alignment vertical="center" wrapText="1"/>
    </xf>
    <xf numFmtId="0" fontId="53" fillId="6" borderId="90" xfId="0" applyFont="1" applyFill="1" applyBorder="1" applyAlignment="1">
      <alignment vertical="center" wrapText="1"/>
    </xf>
    <xf numFmtId="0" fontId="51" fillId="0" borderId="95" xfId="0" applyFont="1" applyFill="1" applyBorder="1" applyAlignment="1">
      <alignment horizontal="left" vertical="top" wrapText="1"/>
    </xf>
    <xf numFmtId="0" fontId="51" fillId="0" borderId="85" xfId="0" applyFont="1" applyFill="1" applyBorder="1" applyAlignment="1">
      <alignment horizontal="left" vertical="top" wrapText="1"/>
    </xf>
    <xf numFmtId="0" fontId="51" fillId="0" borderId="89" xfId="0" applyFont="1" applyFill="1" applyBorder="1" applyAlignment="1">
      <alignment horizontal="left" vertical="top" wrapText="1"/>
    </xf>
    <xf numFmtId="0" fontId="53" fillId="6" borderId="96" xfId="0" applyFont="1" applyFill="1" applyBorder="1" applyAlignment="1">
      <alignment vertical="center" wrapText="1"/>
    </xf>
    <xf numFmtId="0" fontId="53" fillId="6" borderId="96" xfId="0" applyFont="1" applyFill="1" applyBorder="1" applyAlignment="1">
      <alignment vertical="center" shrinkToFit="1"/>
    </xf>
    <xf numFmtId="0" fontId="53" fillId="6" borderId="97" xfId="0" applyFont="1" applyFill="1" applyBorder="1" applyAlignment="1">
      <alignment vertical="center" shrinkToFit="1"/>
    </xf>
    <xf numFmtId="0" fontId="53" fillId="0" borderId="0" xfId="0" applyFont="1" applyFill="1" applyBorder="1" applyAlignment="1">
      <alignment horizontal="left" vertical="center"/>
    </xf>
    <xf numFmtId="0" fontId="53" fillId="6" borderId="86" xfId="0" applyFont="1" applyFill="1" applyBorder="1" applyAlignment="1">
      <alignment vertical="center" shrinkToFit="1"/>
    </xf>
    <xf numFmtId="0" fontId="53" fillId="6" borderId="87" xfId="0" applyFont="1" applyFill="1" applyBorder="1" applyAlignment="1">
      <alignment vertical="center" shrinkToFit="1"/>
    </xf>
    <xf numFmtId="0" fontId="53" fillId="6" borderId="90" xfId="0" applyFont="1" applyFill="1" applyBorder="1" applyAlignment="1">
      <alignment vertical="center" shrinkToFit="1"/>
    </xf>
    <xf numFmtId="0" fontId="53" fillId="6" borderId="91" xfId="0" applyFont="1" applyFill="1" applyBorder="1" applyAlignment="1">
      <alignment vertical="center" shrinkToFit="1"/>
    </xf>
    <xf numFmtId="0" fontId="52" fillId="0" borderId="95" xfId="2" applyFont="1" applyBorder="1" applyAlignment="1">
      <alignment vertical="top" wrapText="1" shrinkToFit="1"/>
    </xf>
    <xf numFmtId="0" fontId="56" fillId="0" borderId="96" xfId="2" applyFont="1" applyBorder="1" applyAlignment="1">
      <alignment horizontal="left" vertical="center" shrinkToFit="1"/>
    </xf>
    <xf numFmtId="0" fontId="56" fillId="0" borderId="97" xfId="2" applyFont="1" applyBorder="1" applyAlignment="1">
      <alignment horizontal="left" vertical="center" shrinkToFit="1"/>
    </xf>
    <xf numFmtId="0" fontId="55" fillId="0" borderId="85" xfId="0" applyFont="1" applyBorder="1" applyAlignment="1">
      <alignment vertical="center"/>
    </xf>
    <xf numFmtId="0" fontId="56" fillId="0" borderId="86" xfId="2" applyFont="1" applyBorder="1" applyAlignment="1">
      <alignment horizontal="left" vertical="center" shrinkToFit="1"/>
    </xf>
    <xf numFmtId="0" fontId="56" fillId="0" borderId="87" xfId="2" applyFont="1" applyBorder="1" applyAlignment="1">
      <alignment horizontal="left" vertical="center" shrinkToFit="1"/>
    </xf>
    <xf numFmtId="0" fontId="56" fillId="0" borderId="86" xfId="2" applyFont="1" applyBorder="1" applyAlignment="1">
      <alignment vertical="center" wrapText="1" shrinkToFit="1"/>
    </xf>
    <xf numFmtId="0" fontId="51" fillId="0" borderId="0" xfId="2" applyFont="1">
      <alignment vertical="center"/>
    </xf>
    <xf numFmtId="0" fontId="55" fillId="0" borderId="89" xfId="0" applyFont="1" applyBorder="1" applyAlignment="1">
      <alignment vertical="center"/>
    </xf>
    <xf numFmtId="0" fontId="56" fillId="0" borderId="90" xfId="2" applyFont="1" applyBorder="1" applyAlignment="1">
      <alignment vertical="center" wrapText="1" shrinkToFit="1"/>
    </xf>
    <xf numFmtId="0" fontId="56" fillId="0" borderId="90" xfId="2" applyFont="1" applyBorder="1" applyAlignment="1">
      <alignment horizontal="left" vertical="center" shrinkToFit="1"/>
    </xf>
    <xf numFmtId="0" fontId="56" fillId="0" borderId="91" xfId="2" applyFont="1" applyBorder="1" applyAlignment="1">
      <alignment horizontal="left" vertical="center" shrinkToFit="1"/>
    </xf>
    <xf numFmtId="0" fontId="53" fillId="6" borderId="87" xfId="0" applyFont="1" applyFill="1" applyBorder="1" applyAlignment="1">
      <alignment vertical="center" wrapText="1"/>
    </xf>
    <xf numFmtId="0" fontId="53" fillId="0" borderId="90" xfId="0" applyFont="1" applyFill="1" applyBorder="1" applyAlignment="1">
      <alignment vertical="center"/>
    </xf>
    <xf numFmtId="183" fontId="51" fillId="0" borderId="95" xfId="0" applyNumberFormat="1" applyFont="1" applyFill="1" applyBorder="1" applyAlignment="1">
      <alignment horizontal="left" vertical="top" wrapText="1"/>
    </xf>
    <xf numFmtId="0" fontId="53" fillId="0" borderId="0" xfId="0" applyFont="1" applyFill="1" applyBorder="1" applyAlignment="1">
      <alignment vertical="center" wrapText="1"/>
    </xf>
    <xf numFmtId="183" fontId="51" fillId="0" borderId="85" xfId="0" applyNumberFormat="1" applyFont="1" applyFill="1" applyBorder="1" applyAlignment="1">
      <alignment horizontal="left" vertical="top" wrapText="1"/>
    </xf>
    <xf numFmtId="183" fontId="51" fillId="0" borderId="89" xfId="0" applyNumberFormat="1" applyFont="1" applyFill="1" applyBorder="1" applyAlignment="1">
      <alignment horizontal="left" vertical="top" wrapText="1"/>
    </xf>
    <xf numFmtId="0" fontId="55" fillId="0" borderId="85" xfId="0" applyFont="1" applyBorder="1" applyAlignment="1">
      <alignment horizontal="left" vertical="top" wrapText="1"/>
    </xf>
    <xf numFmtId="0" fontId="55" fillId="0" borderId="89" xfId="0" applyFont="1" applyBorder="1" applyAlignment="1">
      <alignment horizontal="left" vertical="top" wrapText="1"/>
    </xf>
    <xf numFmtId="0" fontId="57" fillId="0" borderId="86" xfId="0" applyFont="1" applyFill="1" applyBorder="1" applyAlignment="1">
      <alignment vertical="center" wrapText="1"/>
    </xf>
    <xf numFmtId="0" fontId="53" fillId="0" borderId="86" xfId="0" applyFont="1" applyFill="1" applyBorder="1" applyAlignment="1">
      <alignment vertical="center" wrapText="1" shrinkToFit="1"/>
    </xf>
    <xf numFmtId="0" fontId="51" fillId="6" borderId="95" xfId="0" applyFont="1" applyFill="1" applyBorder="1" applyAlignment="1">
      <alignment horizontal="left" vertical="top" wrapText="1"/>
    </xf>
    <xf numFmtId="0" fontId="51" fillId="6" borderId="85" xfId="0" applyFont="1" applyFill="1" applyBorder="1" applyAlignment="1">
      <alignment horizontal="left" vertical="top" wrapText="1"/>
    </xf>
    <xf numFmtId="0" fontId="51" fillId="6" borderId="89" xfId="0" applyFont="1" applyFill="1" applyBorder="1" applyAlignment="1">
      <alignment horizontal="left" vertical="top" wrapText="1"/>
    </xf>
    <xf numFmtId="0" fontId="53" fillId="6" borderId="79" xfId="0" applyFont="1" applyFill="1" applyBorder="1" applyAlignment="1">
      <alignment vertical="center" wrapText="1"/>
    </xf>
    <xf numFmtId="0" fontId="53" fillId="0" borderId="95" xfId="0" applyFont="1" applyFill="1" applyBorder="1" applyAlignment="1">
      <alignment horizontal="left" vertical="top" wrapText="1" shrinkToFit="1"/>
    </xf>
    <xf numFmtId="0" fontId="53" fillId="0" borderId="89" xfId="0" applyFont="1" applyFill="1" applyBorder="1" applyAlignment="1">
      <alignment horizontal="left" vertical="top" wrapText="1" shrinkToFit="1"/>
    </xf>
    <xf numFmtId="0" fontId="53" fillId="0" borderId="90" xfId="0" applyFont="1" applyFill="1" applyBorder="1" applyAlignment="1">
      <alignment vertical="center" wrapText="1" shrinkToFit="1"/>
    </xf>
    <xf numFmtId="0" fontId="56" fillId="0" borderId="107" xfId="0" applyFont="1" applyFill="1" applyBorder="1" applyAlignment="1">
      <alignment horizontal="left" vertical="top" wrapText="1" shrinkToFit="1"/>
    </xf>
    <xf numFmtId="0" fontId="56" fillId="0" borderId="108" xfId="0" applyFont="1" applyFill="1" applyBorder="1" applyAlignment="1">
      <alignment horizontal="left" vertical="top" wrapText="1" shrinkToFit="1"/>
    </xf>
    <xf numFmtId="0" fontId="56" fillId="0" borderId="109" xfId="0" applyFont="1" applyBorder="1" applyAlignment="1">
      <alignment vertical="center" wrapText="1" shrinkToFit="1"/>
    </xf>
    <xf numFmtId="0" fontId="56" fillId="0" borderId="96" xfId="0" applyFont="1" applyBorder="1" applyAlignment="1">
      <alignment horizontal="left" vertical="center" shrinkToFit="1"/>
    </xf>
    <xf numFmtId="0" fontId="56" fillId="0" borderId="97" xfId="0" applyFont="1" applyBorder="1" applyAlignment="1">
      <alignment horizontal="left" vertical="center" shrinkToFit="1"/>
    </xf>
    <xf numFmtId="0" fontId="51" fillId="0" borderId="0" xfId="0" applyFont="1" applyAlignment="1">
      <alignment vertical="center"/>
    </xf>
    <xf numFmtId="0" fontId="52" fillId="0" borderId="110" xfId="0" applyFont="1" applyFill="1" applyBorder="1" applyAlignment="1">
      <alignment horizontal="right" vertical="top" wrapText="1" shrinkToFit="1"/>
    </xf>
    <xf numFmtId="0" fontId="52" fillId="0" borderId="102" xfId="0" applyFont="1" applyFill="1" applyBorder="1" applyAlignment="1">
      <alignment horizontal="right" vertical="top" wrapText="1" shrinkToFit="1"/>
    </xf>
    <xf numFmtId="0" fontId="56" fillId="0" borderId="111" xfId="0" applyFont="1" applyBorder="1" applyAlignment="1">
      <alignment vertical="center" wrapText="1" shrinkToFit="1"/>
    </xf>
    <xf numFmtId="0" fontId="56" fillId="0" borderId="86" xfId="0" applyFont="1" applyBorder="1" applyAlignment="1">
      <alignment horizontal="left" vertical="center" shrinkToFit="1"/>
    </xf>
    <xf numFmtId="0" fontId="56" fillId="0" borderId="87" xfId="0" applyFont="1" applyBorder="1" applyAlignment="1">
      <alignment horizontal="left" vertical="center" shrinkToFit="1"/>
    </xf>
    <xf numFmtId="0" fontId="52" fillId="0" borderId="112" xfId="0" applyFont="1" applyFill="1" applyBorder="1" applyAlignment="1">
      <alignment horizontal="right" vertical="top" wrapText="1" shrinkToFit="1"/>
    </xf>
    <xf numFmtId="0" fontId="52" fillId="0" borderId="113" xfId="0" applyFont="1" applyFill="1" applyBorder="1" applyAlignment="1">
      <alignment horizontal="right" vertical="top" wrapText="1" shrinkToFit="1"/>
    </xf>
    <xf numFmtId="0" fontId="56" fillId="0" borderId="114" xfId="0" applyFont="1" applyBorder="1" applyAlignment="1">
      <alignment vertical="center" wrapText="1" shrinkToFit="1"/>
    </xf>
    <xf numFmtId="0" fontId="56" fillId="0" borderId="90" xfId="0" applyFont="1" applyBorder="1" applyAlignment="1">
      <alignment horizontal="left" vertical="center" shrinkToFit="1"/>
    </xf>
    <xf numFmtId="0" fontId="56" fillId="0" borderId="91" xfId="0" applyFont="1" applyBorder="1" applyAlignment="1">
      <alignment horizontal="left" vertical="center" shrinkToFit="1"/>
    </xf>
    <xf numFmtId="0" fontId="56" fillId="0" borderId="107" xfId="0" applyFont="1" applyFill="1" applyBorder="1" applyAlignment="1">
      <alignment horizontal="left" vertical="top" shrinkToFit="1"/>
    </xf>
    <xf numFmtId="0" fontId="52" fillId="0" borderId="112" xfId="0" applyFont="1" applyFill="1" applyBorder="1" applyAlignment="1">
      <alignment horizontal="left" vertical="center" shrinkToFit="1"/>
    </xf>
    <xf numFmtId="0" fontId="52" fillId="0" borderId="0" xfId="0" applyFont="1" applyAlignment="1">
      <alignment vertical="center"/>
    </xf>
    <xf numFmtId="0" fontId="56" fillId="0" borderId="110" xfId="0" applyFont="1" applyFill="1" applyBorder="1" applyAlignment="1">
      <alignment horizontal="left" vertical="top" shrinkToFit="1"/>
    </xf>
    <xf numFmtId="0" fontId="56" fillId="0" borderId="112" xfId="0" applyFont="1" applyFill="1" applyBorder="1" applyAlignment="1">
      <alignment horizontal="left" vertical="top" shrinkToFit="1"/>
    </xf>
    <xf numFmtId="0" fontId="56" fillId="7" borderId="107" xfId="0" applyFont="1" applyFill="1" applyBorder="1" applyAlignment="1">
      <alignment horizontal="left" vertical="top" shrinkToFit="1"/>
    </xf>
    <xf numFmtId="0" fontId="52" fillId="0" borderId="110" xfId="0" applyFont="1" applyFill="1" applyBorder="1" applyAlignment="1">
      <alignment horizontal="left" vertical="center" shrinkToFit="1"/>
    </xf>
    <xf numFmtId="6" fontId="56" fillId="0" borderId="111" xfId="0" applyNumberFormat="1" applyFont="1" applyBorder="1" applyAlignment="1">
      <alignment vertical="center" wrapText="1" shrinkToFit="1"/>
    </xf>
    <xf numFmtId="6" fontId="56" fillId="0" borderId="86" xfId="0" applyNumberFormat="1" applyFont="1" applyBorder="1" applyAlignment="1">
      <alignment horizontal="left" vertical="center" shrinkToFit="1"/>
    </xf>
    <xf numFmtId="6" fontId="56" fillId="0" borderId="87" xfId="0" applyNumberFormat="1" applyFont="1" applyBorder="1" applyAlignment="1">
      <alignment horizontal="left" vertical="center" shrinkToFit="1"/>
    </xf>
    <xf numFmtId="6" fontId="52" fillId="0" borderId="110" xfId="0" applyNumberFormat="1" applyFont="1" applyFill="1" applyBorder="1" applyAlignment="1">
      <alignment horizontal="left" vertical="center" shrinkToFit="1"/>
    </xf>
    <xf numFmtId="0" fontId="51"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10" fillId="0" borderId="79" xfId="0" applyFont="1" applyBorder="1" applyAlignment="1">
      <alignmen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118" xfId="0" applyFont="1" applyBorder="1" applyAlignment="1">
      <alignment horizontal="center" vertical="center"/>
    </xf>
    <xf numFmtId="0" fontId="51" fillId="0" borderId="1" xfId="0" applyFont="1" applyFill="1" applyBorder="1" applyAlignment="1">
      <alignment vertical="top" wrapText="1" shrinkToFit="1"/>
    </xf>
    <xf numFmtId="0" fontId="51" fillId="0" borderId="81" xfId="0" applyFont="1" applyFill="1" applyBorder="1" applyAlignment="1">
      <alignment vertical="top" wrapText="1" shrinkToFit="1"/>
    </xf>
    <xf numFmtId="0" fontId="53" fillId="0" borderId="5" xfId="0" applyFont="1" applyFill="1" applyBorder="1" applyAlignment="1">
      <alignment vertical="center" shrinkToFit="1"/>
    </xf>
    <xf numFmtId="0" fontId="53" fillId="0" borderId="119" xfId="0" applyFont="1" applyFill="1" applyBorder="1" applyAlignment="1">
      <alignment vertical="center" shrinkToFit="1"/>
    </xf>
    <xf numFmtId="0" fontId="51" fillId="0" borderId="7" xfId="0" applyFont="1" applyFill="1" applyBorder="1" applyAlignment="1">
      <alignment horizontal="left" vertical="top" wrapText="1"/>
    </xf>
    <xf numFmtId="0" fontId="53" fillId="6" borderId="0" xfId="0" applyFont="1" applyFill="1" applyBorder="1" applyAlignment="1">
      <alignment vertical="center" shrinkToFit="1"/>
    </xf>
    <xf numFmtId="0" fontId="53" fillId="6" borderId="120" xfId="0" applyFont="1" applyFill="1" applyBorder="1" applyAlignment="1">
      <alignment vertical="center" shrinkToFit="1"/>
    </xf>
    <xf numFmtId="183" fontId="51" fillId="0" borderId="7" xfId="0" applyNumberFormat="1" applyFont="1" applyFill="1" applyBorder="1" applyAlignment="1">
      <alignment horizontal="left" vertical="top" wrapText="1"/>
    </xf>
    <xf numFmtId="0" fontId="51" fillId="5" borderId="82" xfId="2" applyFont="1" applyFill="1" applyBorder="1" applyAlignment="1">
      <alignment horizontal="center" vertical="center" wrapText="1"/>
    </xf>
    <xf numFmtId="0" fontId="51" fillId="5" borderId="83" xfId="2" applyFont="1" applyFill="1" applyBorder="1" applyAlignment="1">
      <alignment horizontal="center" vertical="center" wrapText="1"/>
    </xf>
    <xf numFmtId="0" fontId="53" fillId="0" borderId="94" xfId="0" applyFont="1" applyFill="1" applyBorder="1" applyAlignment="1">
      <alignment vertical="center" wrapText="1"/>
    </xf>
    <xf numFmtId="0" fontId="54" fillId="0" borderId="94" xfId="0" applyFont="1" applyFill="1" applyBorder="1" applyAlignment="1">
      <alignment vertical="center" wrapText="1"/>
    </xf>
    <xf numFmtId="0" fontId="53" fillId="0" borderId="84" xfId="0" applyFont="1" applyFill="1" applyBorder="1" applyAlignment="1">
      <alignment vertical="center" wrapText="1"/>
    </xf>
    <xf numFmtId="0" fontId="53" fillId="0" borderId="98" xfId="0" applyFont="1" applyFill="1" applyBorder="1" applyAlignment="1">
      <alignment vertical="center" wrapText="1"/>
    </xf>
    <xf numFmtId="0" fontId="53" fillId="0" borderId="88" xfId="0" applyFont="1" applyFill="1" applyBorder="1" applyAlignment="1">
      <alignment vertical="center" wrapText="1"/>
    </xf>
    <xf numFmtId="0" fontId="53" fillId="0" borderId="92" xfId="0" applyFont="1" applyFill="1" applyBorder="1" applyAlignment="1">
      <alignment vertical="center" wrapText="1"/>
    </xf>
    <xf numFmtId="0" fontId="52" fillId="0" borderId="88" xfId="2" applyFont="1" applyBorder="1" applyAlignment="1">
      <alignment vertical="center" wrapText="1"/>
    </xf>
    <xf numFmtId="0" fontId="52" fillId="0" borderId="92" xfId="2" applyFont="1" applyBorder="1" applyAlignment="1">
      <alignment vertical="center" wrapText="1"/>
    </xf>
    <xf numFmtId="0" fontId="54" fillId="0" borderId="88" xfId="0" applyFont="1" applyFill="1" applyBorder="1" applyAlignment="1">
      <alignment vertical="center" wrapText="1"/>
    </xf>
    <xf numFmtId="0" fontId="54" fillId="0" borderId="98" xfId="0" applyFont="1" applyFill="1" applyBorder="1" applyAlignment="1">
      <alignment vertical="center" wrapText="1"/>
    </xf>
    <xf numFmtId="0" fontId="56" fillId="0" borderId="98" xfId="0" applyFont="1" applyBorder="1" applyAlignment="1">
      <alignment vertical="center" wrapText="1"/>
    </xf>
    <xf numFmtId="0" fontId="56" fillId="0" borderId="88" xfId="0" applyFont="1" applyBorder="1" applyAlignment="1">
      <alignment vertical="center" wrapText="1"/>
    </xf>
    <xf numFmtId="0" fontId="56" fillId="0" borderId="92" xfId="0" applyFont="1" applyBorder="1" applyAlignment="1">
      <alignment vertical="center" wrapText="1"/>
    </xf>
    <xf numFmtId="6" fontId="56" fillId="0" borderId="88" xfId="0" applyNumberFormat="1" applyFont="1" applyBorder="1" applyAlignment="1">
      <alignment vertical="center" wrapText="1"/>
    </xf>
    <xf numFmtId="0" fontId="10" fillId="0" borderId="108" xfId="0" applyFont="1" applyBorder="1" applyAlignment="1">
      <alignment horizontal="center" vertical="center"/>
    </xf>
    <xf numFmtId="0" fontId="10" fillId="0" borderId="102" xfId="0" applyFont="1" applyBorder="1" applyAlignment="1">
      <alignment horizontal="center" vertical="center"/>
    </xf>
    <xf numFmtId="0" fontId="10" fillId="0" borderId="113"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51" fillId="0" borderId="115" xfId="0" applyFont="1" applyFill="1" applyBorder="1" applyAlignment="1">
      <alignment vertical="top" wrapText="1"/>
    </xf>
    <xf numFmtId="0" fontId="10" fillId="0" borderId="124" xfId="0" applyFont="1" applyBorder="1" applyAlignment="1">
      <alignment horizontal="center" vertical="center"/>
    </xf>
    <xf numFmtId="0" fontId="53" fillId="0" borderId="12" xfId="0" applyFont="1" applyFill="1" applyBorder="1" applyAlignment="1">
      <alignment vertical="center" shrinkToFit="1"/>
    </xf>
    <xf numFmtId="0" fontId="53" fillId="0" borderId="125" xfId="0" applyFont="1" applyFill="1" applyBorder="1" applyAlignment="1">
      <alignment vertical="center" shrinkToFit="1"/>
    </xf>
    <xf numFmtId="0" fontId="53" fillId="0" borderId="126" xfId="0" applyFont="1" applyFill="1" applyBorder="1" applyAlignment="1">
      <alignment vertical="center" wrapText="1"/>
    </xf>
    <xf numFmtId="0" fontId="53" fillId="0" borderId="12" xfId="0" applyFont="1" applyFill="1" applyBorder="1" applyAlignment="1">
      <alignment vertical="center" wrapText="1" shrinkToFit="1"/>
    </xf>
    <xf numFmtId="0" fontId="53" fillId="0" borderId="121" xfId="0" applyFont="1" applyFill="1" applyBorder="1" applyAlignment="1">
      <alignment vertical="center" wrapText="1"/>
    </xf>
    <xf numFmtId="0" fontId="53" fillId="0" borderId="79" xfId="0" applyFont="1" applyFill="1" applyBorder="1" applyAlignment="1">
      <alignment vertical="center" wrapText="1"/>
    </xf>
    <xf numFmtId="0" fontId="53" fillId="6" borderId="79" xfId="0" applyFont="1" applyFill="1" applyBorder="1" applyAlignment="1">
      <alignment vertical="center" shrinkToFit="1"/>
    </xf>
    <xf numFmtId="0" fontId="53" fillId="6" borderId="93" xfId="0" applyFont="1" applyFill="1" applyBorder="1" applyAlignment="1">
      <alignment vertical="center" shrinkToFit="1"/>
    </xf>
    <xf numFmtId="0" fontId="10" fillId="0" borderId="128" xfId="0" applyFont="1" applyBorder="1" applyAlignment="1">
      <alignment horizontal="center" vertical="center"/>
    </xf>
    <xf numFmtId="0" fontId="10" fillId="0" borderId="129" xfId="0" applyFont="1" applyBorder="1" applyAlignment="1">
      <alignment horizontal="center" vertical="center"/>
    </xf>
    <xf numFmtId="0" fontId="10" fillId="0" borderId="130" xfId="0" applyFont="1" applyBorder="1" applyAlignment="1">
      <alignment horizontal="center" vertical="center"/>
    </xf>
    <xf numFmtId="0" fontId="10" fillId="0" borderId="131" xfId="0" applyFont="1" applyBorder="1" applyAlignment="1">
      <alignment horizontal="center" vertical="center"/>
    </xf>
    <xf numFmtId="0" fontId="10" fillId="0" borderId="132" xfId="0" applyFont="1" applyBorder="1" applyAlignment="1">
      <alignment horizontal="center" vertical="center"/>
    </xf>
    <xf numFmtId="0" fontId="51" fillId="0" borderId="115" xfId="0" applyFont="1" applyFill="1" applyBorder="1" applyAlignment="1">
      <alignment vertical="top" shrinkToFit="1"/>
    </xf>
    <xf numFmtId="0" fontId="58" fillId="6" borderId="81" xfId="0" applyFont="1" applyFill="1" applyBorder="1" applyAlignment="1">
      <alignment horizontal="left" vertical="top" wrapText="1"/>
    </xf>
    <xf numFmtId="0" fontId="10" fillId="0" borderId="133" xfId="0" applyFont="1" applyBorder="1" applyAlignment="1">
      <alignment horizontal="center" vertical="center"/>
    </xf>
    <xf numFmtId="0" fontId="53" fillId="6" borderId="5" xfId="0" applyFont="1" applyFill="1" applyBorder="1" applyAlignment="1">
      <alignment vertical="center" wrapText="1"/>
    </xf>
    <xf numFmtId="0" fontId="56" fillId="0" borderId="135" xfId="0" applyFont="1" applyBorder="1" applyAlignment="1">
      <alignment vertical="center" wrapText="1" shrinkToFit="1"/>
    </xf>
    <xf numFmtId="0" fontId="56" fillId="0" borderId="99" xfId="0" applyFont="1" applyBorder="1" applyAlignment="1">
      <alignment horizontal="left" vertical="center" shrinkToFit="1"/>
    </xf>
    <xf numFmtId="0" fontId="56" fillId="0" borderId="100" xfId="0" applyFont="1" applyBorder="1" applyAlignment="1">
      <alignment horizontal="left" vertical="center" shrinkToFit="1"/>
    </xf>
    <xf numFmtId="0" fontId="56" fillId="0" borderId="127" xfId="0" applyFont="1" applyBorder="1" applyAlignment="1">
      <alignment vertical="center" wrapText="1"/>
    </xf>
    <xf numFmtId="0" fontId="56" fillId="0" borderId="134" xfId="0" applyFont="1" applyFill="1" applyBorder="1" applyAlignment="1">
      <alignment horizontal="left" vertical="top" shrinkToFit="1"/>
    </xf>
    <xf numFmtId="0" fontId="10" fillId="0" borderId="101" xfId="0" applyFont="1" applyBorder="1" applyAlignment="1">
      <alignment horizontal="center" vertical="center"/>
    </xf>
    <xf numFmtId="0" fontId="56" fillId="0" borderId="91" xfId="0" applyFont="1" applyBorder="1" applyAlignment="1">
      <alignment horizontal="left" vertical="center" wrapText="1"/>
    </xf>
    <xf numFmtId="0" fontId="52" fillId="0" borderId="136" xfId="0" applyFont="1" applyFill="1" applyBorder="1" applyAlignment="1">
      <alignment horizontal="left" vertical="center" shrinkToFit="1"/>
    </xf>
    <xf numFmtId="0" fontId="10" fillId="0" borderId="105" xfId="0" applyFont="1" applyBorder="1" applyAlignment="1">
      <alignment horizontal="center" vertical="center"/>
    </xf>
    <xf numFmtId="0" fontId="56" fillId="0" borderId="137" xfId="0" applyFont="1" applyBorder="1" applyAlignment="1">
      <alignment vertical="center" wrapText="1" shrinkToFit="1"/>
    </xf>
    <xf numFmtId="0" fontId="56" fillId="0" borderId="103" xfId="0" applyFont="1" applyBorder="1" applyAlignment="1">
      <alignment horizontal="left" vertical="center" shrinkToFit="1"/>
    </xf>
    <xf numFmtId="0" fontId="56" fillId="0" borderId="104" xfId="0" applyFont="1" applyBorder="1" applyAlignment="1">
      <alignment horizontal="left" vertical="center" shrinkToFit="1"/>
    </xf>
    <xf numFmtId="0" fontId="56" fillId="0" borderId="106" xfId="0" applyFont="1" applyBorder="1" applyAlignment="1">
      <alignment vertical="center" wrapText="1"/>
    </xf>
    <xf numFmtId="6" fontId="56" fillId="7" borderId="107" xfId="0" applyNumberFormat="1" applyFont="1" applyFill="1" applyBorder="1" applyAlignment="1">
      <alignment horizontal="left" vertical="top" shrinkToFit="1"/>
    </xf>
    <xf numFmtId="6" fontId="56" fillId="0" borderId="109" xfId="0" applyNumberFormat="1" applyFont="1" applyBorder="1" applyAlignment="1">
      <alignment vertical="center" wrapText="1" shrinkToFit="1"/>
    </xf>
    <xf numFmtId="6" fontId="56" fillId="0" borderId="96" xfId="0" applyNumberFormat="1" applyFont="1" applyBorder="1" applyAlignment="1">
      <alignment horizontal="left" vertical="center" shrinkToFit="1"/>
    </xf>
    <xf numFmtId="6" fontId="56" fillId="0" borderId="97" xfId="0" applyNumberFormat="1" applyFont="1" applyBorder="1" applyAlignment="1">
      <alignment horizontal="left" vertical="center" shrinkToFit="1"/>
    </xf>
    <xf numFmtId="6" fontId="56" fillId="0" borderId="98" xfId="0" applyNumberFormat="1" applyFont="1" applyBorder="1" applyAlignment="1">
      <alignment vertical="center" wrapText="1"/>
    </xf>
    <xf numFmtId="6" fontId="52" fillId="0" borderId="112" xfId="0" applyNumberFormat="1" applyFont="1" applyFill="1" applyBorder="1" applyAlignment="1">
      <alignment horizontal="left" vertical="center" shrinkToFit="1"/>
    </xf>
    <xf numFmtId="6" fontId="56" fillId="0" borderId="114" xfId="0" applyNumberFormat="1" applyFont="1" applyBorder="1" applyAlignment="1">
      <alignment vertical="center" wrapText="1" shrinkToFit="1"/>
    </xf>
    <xf numFmtId="6" fontId="56" fillId="0" borderId="90" xfId="0" applyNumberFormat="1" applyFont="1" applyBorder="1" applyAlignment="1">
      <alignment horizontal="left" vertical="center" shrinkToFit="1"/>
    </xf>
    <xf numFmtId="6" fontId="56" fillId="0" borderId="91" xfId="0" applyNumberFormat="1" applyFont="1" applyBorder="1" applyAlignment="1">
      <alignment horizontal="left" vertical="center" shrinkToFit="1"/>
    </xf>
    <xf numFmtId="6" fontId="56" fillId="0" borderId="92" xfId="0" applyNumberFormat="1" applyFont="1" applyBorder="1" applyAlignment="1">
      <alignment vertical="center" wrapText="1"/>
    </xf>
    <xf numFmtId="0" fontId="24" fillId="0" borderId="0" xfId="0" applyFont="1" applyFill="1" applyBorder="1" applyAlignment="1">
      <alignment horizontal="left" vertical="center"/>
    </xf>
    <xf numFmtId="0" fontId="60" fillId="0" borderId="0" xfId="0" applyFont="1" applyFill="1" applyBorder="1" applyAlignment="1">
      <alignment horizontal="center" vertical="center"/>
    </xf>
  </cellXfs>
  <cellStyles count="3">
    <cellStyle name="標準" xfId="0" builtinId="0"/>
    <cellStyle name="標準 2" xfId="1" xr:uid="{10DD0788-F5B5-4CB6-AEB7-A41AE00D178C}"/>
    <cellStyle name="標準_101 訪問介護費" xfId="2" xr:uid="{4004ECE1-A6CF-4151-8533-5C479487058C}"/>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AAAFF-4C1F-4CA5-9A4A-A80B662FF55A}">
  <sheetPr>
    <tabColor rgb="FFFFFF00"/>
  </sheetPr>
  <dimension ref="A1:DQ62"/>
  <sheetViews>
    <sheetView workbookViewId="0">
      <selection sqref="A1:CC1"/>
    </sheetView>
  </sheetViews>
  <sheetFormatPr defaultColWidth="1.625" defaultRowHeight="21" customHeight="1"/>
  <cols>
    <col min="1" max="88" width="1.625" style="1"/>
    <col min="89" max="90" width="1.625" style="31"/>
    <col min="91" max="91" width="1.625" style="2"/>
    <col min="92" max="92" width="1.625" style="31"/>
    <col min="93" max="93" width="1.625" style="1"/>
    <col min="94" max="95" width="1.625" style="2"/>
    <col min="96" max="96" width="1.625" style="31"/>
    <col min="97" max="97" width="1.625" style="2"/>
    <col min="98" max="103" width="1.625" style="1"/>
    <col min="104" max="104" width="1.625" style="2"/>
    <col min="105" max="119" width="1.625" style="1"/>
    <col min="120" max="121" width="1.625" style="2"/>
    <col min="122" max="16384" width="1.625" style="1"/>
  </cols>
  <sheetData>
    <row r="1" spans="1:81" ht="30" customHeight="1">
      <c r="A1" s="167" t="s">
        <v>5</v>
      </c>
      <c r="B1" s="168"/>
      <c r="C1" s="168"/>
      <c r="D1" s="168"/>
      <c r="E1" s="168"/>
      <c r="F1" s="168"/>
      <c r="G1" s="168"/>
      <c r="H1" s="168"/>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row>
    <row r="2" spans="1:81" ht="21" customHeight="1">
      <c r="A2" s="97" t="s">
        <v>0</v>
      </c>
      <c r="B2" s="94"/>
      <c r="C2" s="94"/>
      <c r="D2" s="94"/>
      <c r="E2" s="94"/>
      <c r="F2" s="94"/>
      <c r="G2" s="94"/>
      <c r="H2" s="94"/>
      <c r="I2" s="94"/>
      <c r="J2" s="94"/>
      <c r="K2" s="170"/>
      <c r="L2" s="171"/>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3"/>
    </row>
    <row r="3" spans="1:81" ht="21" customHeight="1">
      <c r="A3" s="97" t="s">
        <v>1</v>
      </c>
      <c r="B3" s="94"/>
      <c r="C3" s="94"/>
      <c r="D3" s="94"/>
      <c r="E3" s="94"/>
      <c r="F3" s="94"/>
      <c r="G3" s="94"/>
      <c r="H3" s="94"/>
      <c r="I3" s="94"/>
      <c r="J3" s="94"/>
      <c r="K3" s="170"/>
      <c r="L3" s="175">
        <v>2</v>
      </c>
      <c r="M3" s="176"/>
      <c r="N3" s="175">
        <v>7</v>
      </c>
      <c r="O3" s="176"/>
      <c r="P3" s="175">
        <v>9</v>
      </c>
      <c r="Q3" s="176"/>
      <c r="R3" s="175">
        <v>3</v>
      </c>
      <c r="S3" s="176"/>
      <c r="T3" s="175">
        <v>2</v>
      </c>
      <c r="U3" s="176"/>
      <c r="V3" s="175">
        <v>0</v>
      </c>
      <c r="W3" s="176"/>
      <c r="X3" s="175"/>
      <c r="Y3" s="176"/>
      <c r="Z3" s="175"/>
      <c r="AA3" s="176"/>
      <c r="AB3" s="175"/>
      <c r="AC3" s="176"/>
      <c r="AD3" s="175"/>
      <c r="AE3" s="176"/>
      <c r="AF3" s="3"/>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row>
    <row r="4" spans="1:81" ht="21" customHeight="1">
      <c r="A4" s="97" t="s">
        <v>2</v>
      </c>
      <c r="B4" s="94"/>
      <c r="C4" s="94"/>
      <c r="D4" s="94"/>
      <c r="E4" s="94"/>
      <c r="F4" s="94"/>
      <c r="G4" s="94"/>
      <c r="H4" s="94"/>
      <c r="I4" s="94"/>
      <c r="J4" s="94"/>
      <c r="K4" s="170"/>
      <c r="L4" s="177" t="s">
        <v>3</v>
      </c>
      <c r="M4" s="178"/>
      <c r="N4" s="178"/>
      <c r="O4" s="178"/>
      <c r="P4" s="178"/>
      <c r="Q4" s="178"/>
      <c r="R4" s="179"/>
      <c r="S4" s="171"/>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3"/>
      <c r="BB4" s="97" t="s">
        <v>4</v>
      </c>
      <c r="BC4" s="94"/>
      <c r="BD4" s="94"/>
      <c r="BE4" s="170"/>
      <c r="BF4" s="171"/>
      <c r="BG4" s="172"/>
      <c r="BH4" s="172"/>
      <c r="BI4" s="172"/>
      <c r="BJ4" s="172"/>
      <c r="BK4" s="172"/>
      <c r="BL4" s="172"/>
      <c r="BM4" s="172"/>
      <c r="BN4" s="172"/>
      <c r="BO4" s="172"/>
      <c r="BP4" s="172"/>
      <c r="BQ4" s="172"/>
      <c r="BR4" s="172"/>
      <c r="BS4" s="172"/>
      <c r="BT4" s="172"/>
      <c r="BU4" s="172"/>
      <c r="BV4" s="172"/>
      <c r="BW4" s="172"/>
      <c r="BX4" s="172"/>
      <c r="BY4" s="172"/>
      <c r="BZ4" s="172"/>
      <c r="CA4" s="172"/>
      <c r="CB4" s="172"/>
      <c r="CC4" s="173"/>
    </row>
    <row r="5" spans="1:81" s="8" customFormat="1" ht="21" customHeight="1">
      <c r="A5" s="6"/>
      <c r="B5" s="6"/>
      <c r="C5" s="6"/>
      <c r="D5" s="6"/>
      <c r="E5" s="6"/>
      <c r="F5" s="6"/>
      <c r="G5" s="6"/>
      <c r="H5" s="6"/>
      <c r="I5" s="6"/>
      <c r="J5" s="6"/>
      <c r="K5" s="6"/>
      <c r="L5" s="5"/>
      <c r="M5" s="5"/>
      <c r="N5" s="5"/>
      <c r="O5" s="5"/>
      <c r="P5" s="5"/>
      <c r="Q5" s="5"/>
      <c r="R5" s="5"/>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6"/>
      <c r="BC5" s="6"/>
      <c r="BD5" s="6"/>
      <c r="BE5" s="6"/>
      <c r="BF5" s="7"/>
      <c r="BG5" s="7"/>
      <c r="BH5" s="7"/>
      <c r="BI5" s="7"/>
      <c r="BJ5" s="7"/>
      <c r="BK5" s="7"/>
      <c r="BL5" s="7"/>
      <c r="BM5" s="7"/>
      <c r="BN5" s="7"/>
      <c r="BO5" s="7"/>
      <c r="BP5" s="7"/>
      <c r="BQ5" s="7"/>
      <c r="BR5" s="7"/>
      <c r="BS5" s="7"/>
      <c r="BT5" s="7"/>
      <c r="BU5" s="7"/>
      <c r="BV5" s="7"/>
      <c r="BW5" s="7"/>
      <c r="BX5" s="7"/>
      <c r="BY5" s="7"/>
      <c r="BZ5" s="7"/>
      <c r="CA5" s="7"/>
      <c r="CB5" s="7"/>
      <c r="CC5" s="7"/>
    </row>
    <row r="6" spans="1:81" ht="21" customHeight="1">
      <c r="A6" s="180" t="s">
        <v>6</v>
      </c>
      <c r="B6" s="181"/>
      <c r="C6" s="182"/>
      <c r="D6" s="186" t="s">
        <v>88</v>
      </c>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7"/>
      <c r="BX6" s="183" t="s">
        <v>10</v>
      </c>
      <c r="BY6" s="184"/>
      <c r="BZ6" s="185"/>
      <c r="CA6" s="183" t="s">
        <v>8</v>
      </c>
      <c r="CB6" s="184"/>
      <c r="CC6" s="185"/>
    </row>
    <row r="7" spans="1:81" ht="21" customHeight="1">
      <c r="A7" s="75" t="s">
        <v>7</v>
      </c>
      <c r="B7" s="76"/>
      <c r="C7" s="77"/>
      <c r="D7" s="90" t="s">
        <v>11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3"/>
      <c r="BX7" s="69" t="s">
        <v>9</v>
      </c>
      <c r="BY7" s="70"/>
      <c r="BZ7" s="70"/>
      <c r="CA7" s="69" t="s">
        <v>9</v>
      </c>
      <c r="CB7" s="70"/>
      <c r="CC7" s="70"/>
    </row>
    <row r="8" spans="1:81" ht="21" customHeight="1">
      <c r="A8" s="78"/>
      <c r="B8" s="79"/>
      <c r="C8" s="80"/>
      <c r="D8" s="88" t="s">
        <v>12</v>
      </c>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119"/>
      <c r="BX8" s="10"/>
      <c r="BY8" s="11"/>
      <c r="BZ8" s="14"/>
      <c r="CA8" s="10"/>
      <c r="CB8" s="11"/>
      <c r="CC8" s="14"/>
    </row>
    <row r="9" spans="1:81" ht="21" customHeight="1">
      <c r="A9" s="78"/>
      <c r="B9" s="79"/>
      <c r="C9" s="80"/>
      <c r="D9" s="124" t="s">
        <v>9</v>
      </c>
      <c r="E9" s="123"/>
      <c r="F9" s="123"/>
      <c r="G9" s="188" t="s">
        <v>13</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60"/>
      <c r="BW9" s="83"/>
      <c r="BX9" s="10"/>
      <c r="BY9" s="11"/>
      <c r="BZ9" s="14"/>
      <c r="CA9" s="10"/>
      <c r="CB9" s="11"/>
      <c r="CC9" s="14"/>
    </row>
    <row r="10" spans="1:81" ht="21" customHeight="1">
      <c r="A10" s="78"/>
      <c r="B10" s="79"/>
      <c r="C10" s="80"/>
      <c r="D10" s="124" t="s">
        <v>9</v>
      </c>
      <c r="E10" s="123"/>
      <c r="F10" s="123"/>
      <c r="G10" s="188" t="s">
        <v>20</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60"/>
      <c r="BW10" s="83"/>
      <c r="BX10" s="10"/>
      <c r="BY10" s="11"/>
      <c r="BZ10" s="14"/>
      <c r="CA10" s="10"/>
      <c r="CB10" s="11"/>
      <c r="CC10" s="14"/>
    </row>
    <row r="11" spans="1:81" ht="21" customHeight="1">
      <c r="A11" s="78"/>
      <c r="B11" s="79"/>
      <c r="C11" s="80"/>
      <c r="G11" s="188" t="s">
        <v>19</v>
      </c>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60"/>
      <c r="BW11" s="83"/>
      <c r="BX11" s="190" t="s">
        <v>9</v>
      </c>
      <c r="BY11" s="191"/>
      <c r="BZ11" s="191"/>
      <c r="CA11" s="190" t="s">
        <v>9</v>
      </c>
      <c r="CB11" s="191"/>
      <c r="CC11" s="191"/>
    </row>
    <row r="12" spans="1:81" ht="21" customHeight="1">
      <c r="A12" s="78"/>
      <c r="B12" s="79"/>
      <c r="C12" s="80"/>
      <c r="D12" s="192" t="s">
        <v>17</v>
      </c>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83"/>
      <c r="BX12" s="10"/>
      <c r="BY12" s="11"/>
      <c r="BZ12" s="14"/>
      <c r="CA12" s="10"/>
      <c r="CB12" s="11"/>
      <c r="CC12" s="14"/>
    </row>
    <row r="13" spans="1:81" ht="21" customHeight="1">
      <c r="A13" s="78"/>
      <c r="B13" s="79"/>
      <c r="C13" s="80"/>
      <c r="D13" s="97" t="s">
        <v>15</v>
      </c>
      <c r="E13" s="95"/>
      <c r="F13" s="95"/>
      <c r="G13" s="95"/>
      <c r="H13" s="95"/>
      <c r="I13" s="95"/>
      <c r="J13" s="95"/>
      <c r="K13" s="96"/>
      <c r="L13" s="171"/>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3"/>
      <c r="BX13" s="10"/>
      <c r="BY13" s="11"/>
      <c r="BZ13" s="14"/>
      <c r="CA13" s="10"/>
      <c r="CB13" s="11"/>
      <c r="CC13" s="14"/>
    </row>
    <row r="14" spans="1:81" ht="21" customHeight="1">
      <c r="A14" s="78"/>
      <c r="B14" s="79"/>
      <c r="C14" s="80"/>
      <c r="D14" s="97" t="s">
        <v>16</v>
      </c>
      <c r="E14" s="95"/>
      <c r="F14" s="95"/>
      <c r="G14" s="95"/>
      <c r="H14" s="95"/>
      <c r="I14" s="95"/>
      <c r="J14" s="95"/>
      <c r="K14" s="96"/>
      <c r="L14" s="171"/>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3"/>
      <c r="BX14" s="10"/>
      <c r="BY14" s="11"/>
      <c r="BZ14" s="14"/>
      <c r="CA14" s="10"/>
      <c r="CB14" s="11"/>
      <c r="CC14" s="14"/>
    </row>
    <row r="15" spans="1:81" ht="21" customHeight="1">
      <c r="A15" s="150"/>
      <c r="B15" s="151"/>
      <c r="C15" s="152"/>
      <c r="D15" s="144" t="s">
        <v>14</v>
      </c>
      <c r="E15" s="109"/>
      <c r="F15" s="109"/>
      <c r="G15" s="109"/>
      <c r="H15" s="109"/>
      <c r="I15" s="109"/>
      <c r="J15" s="109"/>
      <c r="K15" s="116"/>
      <c r="L15" s="193"/>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119"/>
      <c r="BX15" s="12"/>
      <c r="BY15" s="13"/>
      <c r="BZ15" s="15"/>
      <c r="CA15" s="12"/>
      <c r="CB15" s="13"/>
      <c r="CC15" s="15"/>
    </row>
    <row r="16" spans="1:81" ht="21" customHeight="1">
      <c r="A16" s="75" t="s">
        <v>18</v>
      </c>
      <c r="B16" s="76"/>
      <c r="C16" s="77"/>
      <c r="D16" s="164" t="s">
        <v>21</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119"/>
      <c r="BX16" s="74" t="s">
        <v>9</v>
      </c>
      <c r="BY16" s="70"/>
      <c r="BZ16" s="70"/>
      <c r="CA16" s="69" t="s">
        <v>9</v>
      </c>
      <c r="CB16" s="70"/>
      <c r="CC16" s="70"/>
    </row>
    <row r="17" spans="1:81" ht="21" customHeight="1">
      <c r="A17" s="78"/>
      <c r="B17" s="79"/>
      <c r="C17" s="80"/>
      <c r="D17" s="188" t="s">
        <v>24</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3"/>
      <c r="BX17" s="74" t="s">
        <v>9</v>
      </c>
      <c r="BY17" s="70"/>
      <c r="BZ17" s="70"/>
      <c r="CA17" s="69" t="s">
        <v>9</v>
      </c>
      <c r="CB17" s="70"/>
      <c r="CC17" s="70"/>
    </row>
    <row r="18" spans="1:81" ht="21" customHeight="1">
      <c r="A18" s="78"/>
      <c r="B18" s="79"/>
      <c r="C18" s="80"/>
      <c r="E18" s="194" t="s">
        <v>22</v>
      </c>
      <c r="F18" s="195"/>
      <c r="G18" s="195"/>
      <c r="H18" s="195"/>
      <c r="I18" s="195"/>
      <c r="J18" s="195"/>
      <c r="K18" s="195"/>
      <c r="L18" s="195"/>
      <c r="M18" s="195"/>
      <c r="N18" s="195"/>
      <c r="O18" s="195"/>
      <c r="P18" s="195"/>
      <c r="Q18" s="196"/>
      <c r="T18" s="197" t="str">
        <f>IF(AF19="","≧",IF(AF19="時間","≧",IF(E19&gt;=AF19,"≧","要確認")))</f>
        <v>≧</v>
      </c>
      <c r="U18" s="197"/>
      <c r="V18" s="197"/>
      <c r="W18" s="197"/>
      <c r="X18" s="197"/>
      <c r="Y18" s="197"/>
      <c r="Z18" s="197"/>
      <c r="AA18" s="197"/>
      <c r="AB18" s="197"/>
      <c r="AC18" s="198"/>
      <c r="AF18" s="199" t="s">
        <v>25</v>
      </c>
      <c r="AG18" s="200"/>
      <c r="AH18" s="200"/>
      <c r="AI18" s="200"/>
      <c r="AJ18" s="200"/>
      <c r="AK18" s="200"/>
      <c r="AL18" s="200"/>
      <c r="AM18" s="200"/>
      <c r="AN18" s="200"/>
      <c r="AO18" s="200"/>
      <c r="AP18" s="200"/>
      <c r="AQ18" s="200"/>
      <c r="AR18" s="201"/>
      <c r="BX18" s="19"/>
      <c r="BY18" s="20"/>
      <c r="BZ18" s="20"/>
      <c r="CA18" s="20"/>
      <c r="CB18" s="20"/>
      <c r="CC18" s="21"/>
    </row>
    <row r="19" spans="1:81" ht="21" customHeight="1">
      <c r="A19" s="78"/>
      <c r="B19" s="79"/>
      <c r="C19" s="80"/>
      <c r="E19" s="92"/>
      <c r="F19" s="93"/>
      <c r="G19" s="93"/>
      <c r="H19" s="93"/>
      <c r="I19" s="93"/>
      <c r="J19" s="93"/>
      <c r="K19" s="93"/>
      <c r="L19" s="93"/>
      <c r="M19" s="93"/>
      <c r="N19" s="94" t="s">
        <v>26</v>
      </c>
      <c r="O19" s="95"/>
      <c r="P19" s="95"/>
      <c r="Q19" s="96"/>
      <c r="T19" s="198"/>
      <c r="U19" s="198"/>
      <c r="V19" s="198"/>
      <c r="W19" s="198"/>
      <c r="X19" s="198"/>
      <c r="Y19" s="198"/>
      <c r="Z19" s="198"/>
      <c r="AA19" s="198"/>
      <c r="AB19" s="198"/>
      <c r="AC19" s="198"/>
      <c r="AF19" s="202" t="str">
        <f>BM22</f>
        <v/>
      </c>
      <c r="AG19" s="129"/>
      <c r="AH19" s="129"/>
      <c r="AI19" s="129"/>
      <c r="AJ19" s="129"/>
      <c r="AK19" s="129"/>
      <c r="AL19" s="129"/>
      <c r="AM19" s="129"/>
      <c r="AN19" s="129"/>
      <c r="AO19" s="94" t="s">
        <v>26</v>
      </c>
      <c r="AP19" s="95"/>
      <c r="AQ19" s="95"/>
      <c r="AR19" s="96"/>
      <c r="BX19" s="9"/>
      <c r="BY19" s="18"/>
      <c r="BZ19" s="18"/>
      <c r="CA19" s="18"/>
      <c r="CB19" s="18"/>
      <c r="CC19" s="22"/>
    </row>
    <row r="20" spans="1:81" ht="21" customHeight="1">
      <c r="A20" s="78"/>
      <c r="B20" s="79"/>
      <c r="C20" s="80"/>
      <c r="D20" s="165" t="s">
        <v>28</v>
      </c>
      <c r="E20" s="166"/>
      <c r="F20" s="209" t="s">
        <v>22</v>
      </c>
      <c r="G20" s="209"/>
      <c r="H20" s="209"/>
      <c r="I20" s="209"/>
      <c r="J20" s="209"/>
      <c r="K20" s="209"/>
      <c r="L20" s="209"/>
      <c r="M20" s="209"/>
      <c r="N20" s="209"/>
      <c r="O20" s="209"/>
      <c r="P20" s="209"/>
      <c r="Q20" s="209"/>
      <c r="R20" s="159" t="s">
        <v>29</v>
      </c>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22" t="s">
        <v>9</v>
      </c>
      <c r="BY20" s="123"/>
      <c r="BZ20" s="123"/>
      <c r="CA20" s="124" t="s">
        <v>9</v>
      </c>
      <c r="CB20" s="123"/>
      <c r="CC20" s="125"/>
    </row>
    <row r="21" spans="1:81" ht="21" customHeight="1">
      <c r="A21" s="78"/>
      <c r="B21" s="79"/>
      <c r="C21" s="80"/>
      <c r="R21" s="159" t="s">
        <v>30</v>
      </c>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9"/>
      <c r="BY21" s="18"/>
      <c r="BZ21" s="18"/>
      <c r="CA21" s="18"/>
      <c r="CB21" s="18"/>
      <c r="CC21" s="22"/>
    </row>
    <row r="22" spans="1:81" ht="21" customHeight="1">
      <c r="A22" s="78"/>
      <c r="B22" s="79"/>
      <c r="C22" s="80"/>
      <c r="D22" s="110" t="s">
        <v>28</v>
      </c>
      <c r="E22" s="210"/>
      <c r="F22" s="174" t="s">
        <v>58</v>
      </c>
      <c r="G22" s="174"/>
      <c r="H22" s="174"/>
      <c r="I22" s="174"/>
      <c r="J22" s="174"/>
      <c r="K22" s="174"/>
      <c r="L22" s="174"/>
      <c r="M22" s="174"/>
      <c r="N22" s="174"/>
      <c r="O22" s="174"/>
      <c r="P22" s="174"/>
      <c r="Q22" s="174"/>
      <c r="R22" s="85"/>
      <c r="S22" s="85"/>
      <c r="T22" s="205" t="s">
        <v>31</v>
      </c>
      <c r="U22" s="206"/>
      <c r="V22" s="206"/>
      <c r="W22" s="206"/>
      <c r="X22" s="206"/>
      <c r="Y22" s="206"/>
      <c r="Z22" s="206"/>
      <c r="AA22" s="206"/>
      <c r="AB22" s="206"/>
      <c r="AC22" s="206"/>
      <c r="AD22" s="206"/>
      <c r="AE22" s="206"/>
      <c r="AF22" s="206"/>
      <c r="AG22" s="206"/>
      <c r="AH22" s="207" t="s">
        <v>27</v>
      </c>
      <c r="AI22" s="207"/>
      <c r="AJ22" s="208"/>
      <c r="AK22" s="208"/>
      <c r="AL22" s="208"/>
      <c r="AM22" s="205" t="s">
        <v>32</v>
      </c>
      <c r="AN22" s="206"/>
      <c r="AO22" s="206"/>
      <c r="AP22" s="206"/>
      <c r="AQ22" s="206"/>
      <c r="AR22" s="206"/>
      <c r="AS22" s="206"/>
      <c r="AT22" s="206"/>
      <c r="AU22" s="206"/>
      <c r="AV22" s="206"/>
      <c r="AW22" s="206"/>
      <c r="AX22" s="207" t="s">
        <v>27</v>
      </c>
      <c r="AY22" s="207"/>
      <c r="AZ22" s="208"/>
      <c r="BA22" s="208"/>
      <c r="BB22" s="208"/>
      <c r="BC22" s="163" t="s">
        <v>33</v>
      </c>
      <c r="BD22" s="205"/>
      <c r="BE22" s="205"/>
      <c r="BF22" s="205"/>
      <c r="BG22" s="205"/>
      <c r="BH22" s="205"/>
      <c r="BI22" s="205"/>
      <c r="BJ22" s="205"/>
      <c r="BK22" s="205"/>
      <c r="BL22" s="205"/>
      <c r="BM22" s="211" t="str">
        <f>IFERROR(AX22-AH22,"")</f>
        <v/>
      </c>
      <c r="BN22" s="212"/>
      <c r="BO22" s="213"/>
      <c r="BP22" s="213"/>
      <c r="BQ22" s="213"/>
      <c r="BR22" s="213"/>
      <c r="BS22" s="213"/>
      <c r="BT22" s="213"/>
      <c r="BU22" s="205" t="s">
        <v>23</v>
      </c>
      <c r="BV22" s="205"/>
      <c r="BW22" s="205"/>
      <c r="BX22" s="23"/>
      <c r="BY22" s="24"/>
      <c r="BZ22" s="24"/>
      <c r="CA22" s="24"/>
      <c r="CB22" s="24"/>
      <c r="CC22" s="25"/>
    </row>
    <row r="23" spans="1:81" ht="21" customHeight="1">
      <c r="A23" s="78"/>
      <c r="B23" s="79"/>
      <c r="C23" s="80"/>
      <c r="D23" s="118" t="s">
        <v>34</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119"/>
      <c r="BX23" s="19"/>
      <c r="BY23" s="20"/>
      <c r="BZ23" s="20"/>
      <c r="CA23" s="20"/>
      <c r="CB23" s="20"/>
      <c r="CC23" s="21"/>
    </row>
    <row r="24" spans="1:81" ht="21" customHeight="1">
      <c r="A24" s="78"/>
      <c r="B24" s="79"/>
      <c r="C24" s="80"/>
      <c r="E24" s="124" t="s">
        <v>9</v>
      </c>
      <c r="F24" s="123"/>
      <c r="G24" s="123"/>
      <c r="H24" s="159" t="s">
        <v>35</v>
      </c>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83"/>
      <c r="BX24" s="9"/>
      <c r="BY24" s="17"/>
      <c r="BZ24" s="17"/>
      <c r="CA24" s="17"/>
      <c r="CB24" s="17"/>
      <c r="CC24" s="16"/>
    </row>
    <row r="25" spans="1:81" ht="21" customHeight="1">
      <c r="A25" s="81"/>
      <c r="B25" s="82"/>
      <c r="C25" s="83"/>
      <c r="E25" s="124" t="s">
        <v>9</v>
      </c>
      <c r="F25" s="123"/>
      <c r="G25" s="123"/>
      <c r="H25" s="159" t="s">
        <v>36</v>
      </c>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83"/>
      <c r="BX25" s="122" t="s">
        <v>9</v>
      </c>
      <c r="BY25" s="123"/>
      <c r="BZ25" s="123"/>
      <c r="CA25" s="124" t="s">
        <v>9</v>
      </c>
      <c r="CB25" s="123"/>
      <c r="CC25" s="125"/>
    </row>
    <row r="26" spans="1:81" ht="21" customHeight="1">
      <c r="A26" s="81"/>
      <c r="B26" s="82"/>
      <c r="C26" s="83"/>
      <c r="E26" s="124" t="s">
        <v>9</v>
      </c>
      <c r="F26" s="123"/>
      <c r="G26" s="123"/>
      <c r="H26" s="159" t="s">
        <v>37</v>
      </c>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83"/>
      <c r="BX26" s="9"/>
      <c r="BY26" s="18"/>
      <c r="BZ26" s="18"/>
      <c r="CA26" s="18"/>
      <c r="CB26" s="18"/>
      <c r="CC26" s="22"/>
    </row>
    <row r="27" spans="1:81" ht="21" customHeight="1">
      <c r="A27" s="81"/>
      <c r="B27" s="82"/>
      <c r="C27" s="83"/>
      <c r="D27" s="23"/>
      <c r="E27" s="161" t="s">
        <v>9</v>
      </c>
      <c r="F27" s="162"/>
      <c r="G27" s="162"/>
      <c r="H27" s="163" t="s">
        <v>38</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6"/>
      <c r="BX27" s="23"/>
      <c r="BY27" s="24"/>
      <c r="BZ27" s="24"/>
      <c r="CA27" s="24"/>
      <c r="CB27" s="24"/>
      <c r="CC27" s="25"/>
    </row>
    <row r="28" spans="1:81" ht="21" customHeight="1">
      <c r="A28" s="84"/>
      <c r="B28" s="85"/>
      <c r="C28" s="86"/>
      <c r="D28" s="90" t="s">
        <v>39</v>
      </c>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3"/>
      <c r="BX28" s="69" t="s">
        <v>9</v>
      </c>
      <c r="BY28" s="70"/>
      <c r="BZ28" s="70"/>
      <c r="CA28" s="69" t="s">
        <v>9</v>
      </c>
      <c r="CB28" s="70"/>
      <c r="CC28" s="70"/>
    </row>
    <row r="29" spans="1:81" ht="21" customHeight="1">
      <c r="A29" s="75" t="s">
        <v>40</v>
      </c>
      <c r="B29" s="76"/>
      <c r="C29" s="77"/>
      <c r="D29" s="88" t="s">
        <v>41</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119"/>
      <c r="BX29" s="153" t="s">
        <v>9</v>
      </c>
      <c r="BY29" s="154"/>
      <c r="BZ29" s="155"/>
      <c r="CA29" s="153" t="s">
        <v>9</v>
      </c>
      <c r="CB29" s="154"/>
      <c r="CC29" s="155"/>
    </row>
    <row r="30" spans="1:81" ht="21" customHeight="1">
      <c r="A30" s="78"/>
      <c r="B30" s="79"/>
      <c r="C30" s="80"/>
      <c r="D30" s="91" t="s">
        <v>42</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6"/>
      <c r="BX30" s="156"/>
      <c r="BY30" s="157"/>
      <c r="BZ30" s="158"/>
      <c r="CA30" s="156"/>
      <c r="CB30" s="157"/>
      <c r="CC30" s="158"/>
    </row>
    <row r="31" spans="1:81" ht="21" customHeight="1">
      <c r="A31" s="150"/>
      <c r="B31" s="151"/>
      <c r="C31" s="152"/>
      <c r="D31" s="90" t="s">
        <v>43</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3"/>
      <c r="BX31" s="69" t="s">
        <v>9</v>
      </c>
      <c r="BY31" s="70"/>
      <c r="BZ31" s="70"/>
      <c r="CA31" s="69" t="s">
        <v>9</v>
      </c>
      <c r="CB31" s="70"/>
      <c r="CC31" s="70"/>
    </row>
    <row r="32" spans="1:81" ht="21" customHeight="1">
      <c r="A32" s="75" t="s">
        <v>44</v>
      </c>
      <c r="B32" s="76"/>
      <c r="C32" s="77"/>
      <c r="D32" s="71" t="s">
        <v>56</v>
      </c>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3"/>
      <c r="BX32" s="74" t="s">
        <v>9</v>
      </c>
      <c r="BY32" s="70"/>
      <c r="BZ32" s="70"/>
      <c r="CA32" s="69" t="s">
        <v>9</v>
      </c>
      <c r="CB32" s="70"/>
      <c r="CC32" s="70"/>
    </row>
    <row r="33" spans="1:96" ht="21" customHeight="1">
      <c r="A33" s="78"/>
      <c r="B33" s="79"/>
      <c r="C33" s="80"/>
      <c r="D33" s="71" t="s">
        <v>49</v>
      </c>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3"/>
      <c r="BX33" s="74" t="s">
        <v>9</v>
      </c>
      <c r="BY33" s="70"/>
      <c r="BZ33" s="70"/>
      <c r="CA33" s="69" t="s">
        <v>9</v>
      </c>
      <c r="CB33" s="70"/>
      <c r="CC33" s="70"/>
    </row>
    <row r="34" spans="1:96" ht="21" customHeight="1">
      <c r="A34" s="78"/>
      <c r="B34" s="79"/>
      <c r="C34" s="80"/>
      <c r="D34" s="118" t="s">
        <v>50</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119"/>
      <c r="BX34" s="33"/>
      <c r="BY34" s="20"/>
      <c r="BZ34" s="20"/>
      <c r="CA34" s="20"/>
      <c r="CB34" s="20"/>
      <c r="CC34" s="21"/>
    </row>
    <row r="35" spans="1:96" ht="21" customHeight="1">
      <c r="A35" s="78"/>
      <c r="B35" s="79"/>
      <c r="C35" s="80"/>
      <c r="D35" s="18"/>
      <c r="E35" s="18"/>
      <c r="F35" s="26"/>
      <c r="G35" s="26"/>
      <c r="H35" s="26"/>
      <c r="I35" s="26"/>
      <c r="J35" s="26"/>
      <c r="K35" s="26"/>
      <c r="L35" s="26"/>
      <c r="M35" s="136" t="s">
        <v>22</v>
      </c>
      <c r="N35" s="137"/>
      <c r="O35" s="137"/>
      <c r="P35" s="137"/>
      <c r="Q35" s="137"/>
      <c r="R35" s="137"/>
      <c r="S35" s="137"/>
      <c r="T35" s="137"/>
      <c r="U35" s="137"/>
      <c r="V35" s="138"/>
      <c r="W35" s="18"/>
      <c r="X35" s="18"/>
      <c r="Y35" s="18"/>
      <c r="Z35" s="18"/>
      <c r="AA35" s="18"/>
      <c r="AB35" s="18"/>
      <c r="AC35" s="18"/>
      <c r="AD35" s="18"/>
      <c r="AE35" s="18"/>
      <c r="AF35" s="18"/>
      <c r="AG35" s="18"/>
      <c r="AH35" s="18"/>
      <c r="AI35" s="145" t="s">
        <v>59</v>
      </c>
      <c r="AJ35" s="203"/>
      <c r="AK35" s="203"/>
      <c r="AL35" s="203"/>
      <c r="AM35" s="203"/>
      <c r="AN35" s="203"/>
      <c r="AO35" s="203"/>
      <c r="AP35" s="203"/>
      <c r="AQ35" s="203"/>
      <c r="AR35" s="203"/>
      <c r="AS35" s="204"/>
      <c r="AT35" s="18"/>
      <c r="AU35" s="18"/>
      <c r="AV35" s="145" t="s">
        <v>57</v>
      </c>
      <c r="AW35" s="146"/>
      <c r="AX35" s="146"/>
      <c r="AY35" s="146"/>
      <c r="AZ35" s="146"/>
      <c r="BA35" s="146"/>
      <c r="BB35" s="146"/>
      <c r="BC35" s="146"/>
      <c r="BD35" s="146"/>
      <c r="BE35" s="146"/>
      <c r="BF35" s="146"/>
      <c r="BG35" s="147"/>
      <c r="BH35" s="18"/>
      <c r="BI35" s="18"/>
      <c r="BJ35" s="144" t="s">
        <v>53</v>
      </c>
      <c r="BK35" s="89"/>
      <c r="BL35" s="89"/>
      <c r="BM35" s="89"/>
      <c r="BN35" s="89"/>
      <c r="BO35" s="89"/>
      <c r="BP35" s="89"/>
      <c r="BQ35" s="89"/>
      <c r="BR35" s="89"/>
      <c r="BS35" s="89"/>
      <c r="BT35" s="89"/>
      <c r="BU35" s="89"/>
      <c r="BV35" s="119"/>
      <c r="BW35" s="22"/>
      <c r="BX35" s="18"/>
      <c r="BY35" s="18"/>
      <c r="BZ35" s="18"/>
      <c r="CA35" s="18"/>
      <c r="CB35" s="18"/>
      <c r="CC35" s="22"/>
    </row>
    <row r="36" spans="1:96" ht="21" customHeight="1">
      <c r="A36" s="78"/>
      <c r="B36" s="79"/>
      <c r="C36" s="80"/>
      <c r="D36" s="71" t="s">
        <v>45</v>
      </c>
      <c r="E36" s="72"/>
      <c r="F36" s="72"/>
      <c r="G36" s="72"/>
      <c r="H36" s="72"/>
      <c r="I36" s="72"/>
      <c r="J36" s="72"/>
      <c r="K36" s="72"/>
      <c r="L36" s="72"/>
      <c r="M36" s="132">
        <f>E19</f>
        <v>0</v>
      </c>
      <c r="N36" s="129"/>
      <c r="O36" s="129"/>
      <c r="P36" s="129"/>
      <c r="Q36" s="129"/>
      <c r="R36" s="129"/>
      <c r="S36" s="108" t="s">
        <v>48</v>
      </c>
      <c r="T36" s="109"/>
      <c r="U36" s="109"/>
      <c r="V36" s="109"/>
      <c r="W36" s="33"/>
      <c r="X36" s="33"/>
      <c r="Y36" s="105" t="e">
        <f>IF(AI36="","≧",IF(AI36="時間","≧",IF(M36&gt;=AI36,"≧","要確認")))</f>
        <v>#DIV/0!</v>
      </c>
      <c r="Z36" s="106"/>
      <c r="AA36" s="106"/>
      <c r="AB36" s="107"/>
      <c r="AC36" s="107"/>
      <c r="AD36" s="107"/>
      <c r="AE36" s="107"/>
      <c r="AF36" s="107"/>
      <c r="AG36" s="33"/>
      <c r="AH36" s="33"/>
      <c r="AI36" s="148" t="e">
        <f>AV36/BP36</f>
        <v>#DIV/0!</v>
      </c>
      <c r="AJ36" s="149"/>
      <c r="AK36" s="149"/>
      <c r="AL36" s="149"/>
      <c r="AM36" s="149"/>
      <c r="AN36" s="149"/>
      <c r="AO36" s="149"/>
      <c r="AP36" s="108" t="s">
        <v>48</v>
      </c>
      <c r="AQ36" s="109"/>
      <c r="AR36" s="109"/>
      <c r="AS36" s="109"/>
      <c r="AT36" s="33"/>
      <c r="AU36" s="33"/>
      <c r="AV36" s="112"/>
      <c r="AW36" s="113"/>
      <c r="AX36" s="113"/>
      <c r="AY36" s="113"/>
      <c r="AZ36" s="113"/>
      <c r="BA36" s="113"/>
      <c r="BB36" s="113"/>
      <c r="BC36" s="113"/>
      <c r="BD36" s="108" t="s">
        <v>48</v>
      </c>
      <c r="BE36" s="109"/>
      <c r="BF36" s="109"/>
      <c r="BG36" s="109"/>
      <c r="BH36" s="33"/>
      <c r="BI36" s="33"/>
      <c r="BJ36" s="108" t="s">
        <v>51</v>
      </c>
      <c r="BK36" s="109"/>
      <c r="BL36" s="109"/>
      <c r="BM36" s="109"/>
      <c r="BN36" s="89"/>
      <c r="BO36" s="89"/>
      <c r="BP36" s="112"/>
      <c r="BQ36" s="113"/>
      <c r="BR36" s="113"/>
      <c r="BS36" s="113"/>
      <c r="BT36" s="113"/>
      <c r="BU36" s="108" t="s">
        <v>52</v>
      </c>
      <c r="BV36" s="116"/>
      <c r="BW36" s="22"/>
      <c r="BX36" s="124" t="s">
        <v>9</v>
      </c>
      <c r="BY36" s="123"/>
      <c r="BZ36" s="123"/>
      <c r="CA36" s="124" t="s">
        <v>9</v>
      </c>
      <c r="CB36" s="123"/>
      <c r="CC36" s="125"/>
    </row>
    <row r="37" spans="1:96" ht="21" customHeight="1">
      <c r="A37" s="78"/>
      <c r="B37" s="79"/>
      <c r="C37" s="80"/>
      <c r="D37" s="71" t="s">
        <v>46</v>
      </c>
      <c r="E37" s="72"/>
      <c r="F37" s="72"/>
      <c r="G37" s="72"/>
      <c r="H37" s="72"/>
      <c r="I37" s="72"/>
      <c r="J37" s="72"/>
      <c r="K37" s="72"/>
      <c r="L37" s="72"/>
      <c r="M37" s="135" t="e">
        <f>M36-AI36</f>
        <v>#DIV/0!</v>
      </c>
      <c r="N37" s="129"/>
      <c r="O37" s="129"/>
      <c r="P37" s="129"/>
      <c r="Q37" s="129"/>
      <c r="R37" s="129"/>
      <c r="S37" s="94" t="s">
        <v>48</v>
      </c>
      <c r="T37" s="95"/>
      <c r="U37" s="95"/>
      <c r="V37" s="95"/>
      <c r="W37" s="34"/>
      <c r="X37" s="34"/>
      <c r="Y37" s="105" t="e">
        <f t="shared" ref="Y37:Y38" si="0">IF(AI37="","≧",IF(AI37="時間","≧",IF(M37&gt;=AI37,"≧","要確認")))</f>
        <v>#DIV/0!</v>
      </c>
      <c r="Z37" s="106"/>
      <c r="AA37" s="106"/>
      <c r="AB37" s="107"/>
      <c r="AC37" s="107"/>
      <c r="AD37" s="107"/>
      <c r="AE37" s="107"/>
      <c r="AF37" s="107"/>
      <c r="AG37" s="34"/>
      <c r="AH37" s="34"/>
      <c r="AI37" s="140" t="e">
        <f>AV37/BP37</f>
        <v>#DIV/0!</v>
      </c>
      <c r="AJ37" s="141"/>
      <c r="AK37" s="141"/>
      <c r="AL37" s="141"/>
      <c r="AM37" s="141"/>
      <c r="AN37" s="141"/>
      <c r="AO37" s="141"/>
      <c r="AP37" s="94" t="s">
        <v>48</v>
      </c>
      <c r="AQ37" s="95"/>
      <c r="AR37" s="95"/>
      <c r="AS37" s="95"/>
      <c r="AT37" s="34"/>
      <c r="AU37" s="34"/>
      <c r="AV37" s="98"/>
      <c r="AW37" s="93"/>
      <c r="AX37" s="93"/>
      <c r="AY37" s="93"/>
      <c r="AZ37" s="93"/>
      <c r="BA37" s="93"/>
      <c r="BB37" s="93"/>
      <c r="BC37" s="93"/>
      <c r="BD37" s="94" t="s">
        <v>48</v>
      </c>
      <c r="BE37" s="95"/>
      <c r="BF37" s="95"/>
      <c r="BG37" s="95"/>
      <c r="BH37" s="34"/>
      <c r="BI37" s="34"/>
      <c r="BJ37" s="94" t="s">
        <v>51</v>
      </c>
      <c r="BK37" s="95"/>
      <c r="BL37" s="95"/>
      <c r="BM37" s="95"/>
      <c r="BN37" s="72"/>
      <c r="BO37" s="72"/>
      <c r="BP37" s="98"/>
      <c r="BQ37" s="93"/>
      <c r="BR37" s="93"/>
      <c r="BS37" s="93"/>
      <c r="BT37" s="93"/>
      <c r="BU37" s="94" t="s">
        <v>52</v>
      </c>
      <c r="BV37" s="96"/>
      <c r="BW37" s="22"/>
      <c r="BX37" s="18"/>
      <c r="BY37" s="18"/>
      <c r="BZ37" s="18"/>
      <c r="CA37" s="18"/>
      <c r="CB37" s="18"/>
      <c r="CC37" s="22"/>
    </row>
    <row r="38" spans="1:96" ht="21" customHeight="1">
      <c r="A38" s="78"/>
      <c r="B38" s="79"/>
      <c r="C38" s="80"/>
      <c r="D38" s="71" t="s">
        <v>47</v>
      </c>
      <c r="E38" s="72"/>
      <c r="F38" s="72"/>
      <c r="G38" s="72"/>
      <c r="H38" s="72"/>
      <c r="I38" s="72"/>
      <c r="J38" s="72"/>
      <c r="K38" s="72"/>
      <c r="L38" s="72"/>
      <c r="M38" s="135" t="e">
        <f>M37-AI37</f>
        <v>#DIV/0!</v>
      </c>
      <c r="N38" s="129"/>
      <c r="O38" s="129"/>
      <c r="P38" s="129"/>
      <c r="Q38" s="129"/>
      <c r="R38" s="129"/>
      <c r="S38" s="110" t="s">
        <v>48</v>
      </c>
      <c r="T38" s="111"/>
      <c r="U38" s="111"/>
      <c r="V38" s="111"/>
      <c r="W38" s="32"/>
      <c r="X38" s="32"/>
      <c r="Y38" s="105" t="e">
        <f t="shared" si="0"/>
        <v>#DIV/0!</v>
      </c>
      <c r="Z38" s="106"/>
      <c r="AA38" s="106"/>
      <c r="AB38" s="107"/>
      <c r="AC38" s="107"/>
      <c r="AD38" s="107"/>
      <c r="AE38" s="107"/>
      <c r="AF38" s="107"/>
      <c r="AG38" s="32"/>
      <c r="AH38" s="32"/>
      <c r="AI38" s="142" t="e">
        <f>AV38/BP38</f>
        <v>#DIV/0!</v>
      </c>
      <c r="AJ38" s="143"/>
      <c r="AK38" s="143"/>
      <c r="AL38" s="143"/>
      <c r="AM38" s="143"/>
      <c r="AN38" s="143"/>
      <c r="AO38" s="143"/>
      <c r="AP38" s="110" t="s">
        <v>48</v>
      </c>
      <c r="AQ38" s="111"/>
      <c r="AR38" s="111"/>
      <c r="AS38" s="111"/>
      <c r="AT38" s="32"/>
      <c r="AU38" s="32"/>
      <c r="AV38" s="114"/>
      <c r="AW38" s="115"/>
      <c r="AX38" s="115"/>
      <c r="AY38" s="115"/>
      <c r="AZ38" s="115"/>
      <c r="BA38" s="115"/>
      <c r="BB38" s="115"/>
      <c r="BC38" s="115"/>
      <c r="BD38" s="110" t="s">
        <v>48</v>
      </c>
      <c r="BE38" s="111"/>
      <c r="BF38" s="111"/>
      <c r="BG38" s="111"/>
      <c r="BH38" s="32"/>
      <c r="BI38" s="32"/>
      <c r="BJ38" s="110" t="s">
        <v>51</v>
      </c>
      <c r="BK38" s="111"/>
      <c r="BL38" s="111"/>
      <c r="BM38" s="111"/>
      <c r="BN38" s="85"/>
      <c r="BO38" s="85"/>
      <c r="BP38" s="114"/>
      <c r="BQ38" s="115"/>
      <c r="BR38" s="115"/>
      <c r="BS38" s="115"/>
      <c r="BT38" s="115"/>
      <c r="BU38" s="110" t="s">
        <v>52</v>
      </c>
      <c r="BV38" s="117"/>
      <c r="BW38" s="25"/>
      <c r="BX38" s="32"/>
      <c r="BY38" s="24"/>
      <c r="BZ38" s="24"/>
      <c r="CA38" s="24"/>
      <c r="CB38" s="24"/>
      <c r="CC38" s="25"/>
    </row>
    <row r="39" spans="1:96" ht="21" customHeight="1">
      <c r="A39" s="78"/>
      <c r="B39" s="79"/>
      <c r="C39" s="80"/>
      <c r="D39" s="118" t="s">
        <v>54</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119"/>
      <c r="BX39" s="29"/>
      <c r="BY39" s="33"/>
      <c r="BZ39" s="33"/>
      <c r="CA39" s="33"/>
      <c r="CB39" s="33"/>
      <c r="CC39" s="21"/>
    </row>
    <row r="40" spans="1:96" s="2" customFormat="1" ht="21" customHeight="1">
      <c r="A40" s="78"/>
      <c r="B40" s="79"/>
      <c r="C40" s="80"/>
      <c r="D40" s="104" t="s">
        <v>55</v>
      </c>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3"/>
      <c r="BX40" s="27"/>
      <c r="BY40" s="18"/>
      <c r="BZ40" s="18"/>
      <c r="CA40" s="18"/>
      <c r="CB40" s="18"/>
      <c r="CC40" s="22"/>
      <c r="CK40" s="31"/>
      <c r="CL40" s="31"/>
      <c r="CR40" s="31"/>
    </row>
    <row r="41" spans="1:96" ht="21" customHeight="1">
      <c r="A41" s="78"/>
      <c r="B41" s="79"/>
      <c r="C41" s="80"/>
      <c r="D41" s="18"/>
      <c r="E41" s="18"/>
      <c r="F41" s="26"/>
      <c r="G41" s="26"/>
      <c r="H41" s="26"/>
      <c r="I41" s="26"/>
      <c r="J41" s="26"/>
      <c r="K41" s="26"/>
      <c r="L41" s="26"/>
      <c r="M41" s="136" t="s">
        <v>22</v>
      </c>
      <c r="N41" s="137"/>
      <c r="O41" s="137"/>
      <c r="P41" s="137"/>
      <c r="Q41" s="137"/>
      <c r="R41" s="137"/>
      <c r="S41" s="137"/>
      <c r="T41" s="137"/>
      <c r="U41" s="137"/>
      <c r="V41" s="138"/>
      <c r="W41" s="18"/>
      <c r="X41" s="18"/>
      <c r="Y41" s="18"/>
      <c r="Z41" s="18"/>
      <c r="AA41" s="18"/>
      <c r="AB41" s="18"/>
      <c r="AC41" s="18"/>
      <c r="AD41" s="139" t="s">
        <v>64</v>
      </c>
      <c r="AE41" s="72"/>
      <c r="AF41" s="72"/>
      <c r="AG41" s="72"/>
      <c r="AH41" s="72"/>
      <c r="AI41" s="72"/>
      <c r="AJ41" s="72"/>
      <c r="AK41" s="72"/>
      <c r="AL41" s="73"/>
      <c r="AM41" s="28"/>
      <c r="AN41" s="28"/>
      <c r="AO41" s="2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22"/>
      <c r="BX41" s="27"/>
      <c r="BY41" s="18"/>
      <c r="BZ41" s="18"/>
      <c r="CA41" s="18"/>
      <c r="CB41" s="18"/>
      <c r="CC41" s="22"/>
    </row>
    <row r="42" spans="1:96" ht="21" customHeight="1">
      <c r="A42" s="81"/>
      <c r="B42" s="82"/>
      <c r="C42" s="83"/>
      <c r="D42" s="90" t="s">
        <v>45</v>
      </c>
      <c r="E42" s="72"/>
      <c r="F42" s="72"/>
      <c r="G42" s="72"/>
      <c r="H42" s="72"/>
      <c r="I42" s="72"/>
      <c r="J42" s="72"/>
      <c r="K42" s="72"/>
      <c r="L42" s="72"/>
      <c r="M42" s="132">
        <f>E19</f>
        <v>0</v>
      </c>
      <c r="N42" s="132"/>
      <c r="O42" s="132"/>
      <c r="P42" s="132"/>
      <c r="Q42" s="132"/>
      <c r="R42" s="132"/>
      <c r="S42" s="94" t="s">
        <v>48</v>
      </c>
      <c r="T42" s="95"/>
      <c r="U42" s="95"/>
      <c r="V42" s="95"/>
      <c r="W42" s="45"/>
      <c r="X42" s="45"/>
      <c r="Y42" s="126" t="e">
        <f>IF(BH42="","≧",IF(BH42="時間","≧",IF(M42&gt;=BH42,"≧","要確認")))</f>
        <v>#DIV/0!</v>
      </c>
      <c r="Z42" s="127"/>
      <c r="AA42" s="127"/>
      <c r="AB42" s="45"/>
      <c r="AC42" s="45"/>
      <c r="AD42" s="45"/>
      <c r="AE42" s="71" t="s">
        <v>69</v>
      </c>
      <c r="AF42" s="72"/>
      <c r="AG42" s="128">
        <f>AW46</f>
        <v>0</v>
      </c>
      <c r="AH42" s="129"/>
      <c r="AI42" s="129"/>
      <c r="AJ42" s="94" t="s">
        <v>60</v>
      </c>
      <c r="AK42" s="95"/>
      <c r="AL42" s="72"/>
      <c r="AM42" s="133">
        <v>15</v>
      </c>
      <c r="AN42" s="134"/>
      <c r="AO42" s="134"/>
      <c r="AP42" s="94" t="s">
        <v>65</v>
      </c>
      <c r="AQ42" s="95"/>
      <c r="AR42" s="72"/>
      <c r="AS42" s="72"/>
      <c r="AT42" s="72"/>
      <c r="AU42" s="72"/>
      <c r="AV42" s="130">
        <v>5</v>
      </c>
      <c r="AW42" s="131"/>
      <c r="AX42" s="94" t="s">
        <v>61</v>
      </c>
      <c r="AY42" s="95"/>
      <c r="AZ42" s="72"/>
      <c r="BA42" s="130">
        <v>1</v>
      </c>
      <c r="BB42" s="131"/>
      <c r="BC42" s="94" t="s">
        <v>68</v>
      </c>
      <c r="BD42" s="95"/>
      <c r="BE42" s="72"/>
      <c r="BF42" s="72"/>
      <c r="BG42" s="72"/>
      <c r="BH42" s="87" t="e">
        <f>AD46/AW46</f>
        <v>#DIV/0!</v>
      </c>
      <c r="BI42" s="103"/>
      <c r="BJ42" s="103"/>
      <c r="BK42" s="103"/>
      <c r="BL42" s="94" t="s">
        <v>62</v>
      </c>
      <c r="BM42" s="95"/>
      <c r="BN42" s="72"/>
      <c r="BO42" s="72"/>
      <c r="BP42" s="72"/>
      <c r="BQ42" s="87" t="e">
        <f>((AG42-AM42)/(AV42+BA42))*BH42</f>
        <v>#DIV/0!</v>
      </c>
      <c r="BR42" s="87"/>
      <c r="BS42" s="87"/>
      <c r="BT42" s="87"/>
      <c r="BU42" s="71" t="s">
        <v>23</v>
      </c>
      <c r="BV42" s="71"/>
      <c r="BW42" s="121"/>
      <c r="BX42" s="27"/>
      <c r="BY42" s="18"/>
      <c r="BZ42" s="18"/>
      <c r="CA42" s="18"/>
      <c r="CB42" s="18"/>
      <c r="CC42" s="22"/>
    </row>
    <row r="43" spans="1:96" ht="21" customHeight="1">
      <c r="A43" s="81"/>
      <c r="B43" s="82"/>
      <c r="C43" s="83"/>
      <c r="D43" s="90" t="s">
        <v>46</v>
      </c>
      <c r="E43" s="72"/>
      <c r="F43" s="72"/>
      <c r="G43" s="72"/>
      <c r="H43" s="72"/>
      <c r="I43" s="72"/>
      <c r="J43" s="72"/>
      <c r="K43" s="72"/>
      <c r="L43" s="72"/>
      <c r="M43" s="120" t="e">
        <f>M42-BQ42</f>
        <v>#DIV/0!</v>
      </c>
      <c r="N43" s="120"/>
      <c r="O43" s="120"/>
      <c r="P43" s="120"/>
      <c r="Q43" s="120"/>
      <c r="R43" s="120"/>
      <c r="S43" s="94" t="s">
        <v>48</v>
      </c>
      <c r="T43" s="95"/>
      <c r="U43" s="95"/>
      <c r="V43" s="95"/>
      <c r="W43" s="45"/>
      <c r="X43" s="45"/>
      <c r="Y43" s="126" t="e">
        <f>IF(BH43="","≧",IF(BH43="時間","≧",IF(M43&gt;=BH43,"≧","人員確認")))</f>
        <v>#DIV/0!</v>
      </c>
      <c r="Z43" s="127"/>
      <c r="AA43" s="127"/>
      <c r="AB43" s="45"/>
      <c r="AC43" s="45"/>
      <c r="AD43" s="45"/>
      <c r="AE43" s="71" t="s">
        <v>69</v>
      </c>
      <c r="AF43" s="71"/>
      <c r="AG43" s="128">
        <f>AW47</f>
        <v>0</v>
      </c>
      <c r="AH43" s="129"/>
      <c r="AI43" s="129"/>
      <c r="AJ43" s="94" t="s">
        <v>60</v>
      </c>
      <c r="AK43" s="95"/>
      <c r="AL43" s="72"/>
      <c r="AM43" s="133">
        <v>15</v>
      </c>
      <c r="AN43" s="134"/>
      <c r="AO43" s="134"/>
      <c r="AP43" s="94" t="s">
        <v>65</v>
      </c>
      <c r="AQ43" s="95"/>
      <c r="AR43" s="72"/>
      <c r="AS43" s="72"/>
      <c r="AT43" s="72"/>
      <c r="AU43" s="72"/>
      <c r="AV43" s="130">
        <v>5</v>
      </c>
      <c r="AW43" s="131"/>
      <c r="AX43" s="94" t="s">
        <v>61</v>
      </c>
      <c r="AY43" s="95"/>
      <c r="AZ43" s="72"/>
      <c r="BA43" s="130">
        <v>1</v>
      </c>
      <c r="BB43" s="131"/>
      <c r="BC43" s="94" t="s">
        <v>68</v>
      </c>
      <c r="BD43" s="95"/>
      <c r="BE43" s="72"/>
      <c r="BF43" s="72"/>
      <c r="BG43" s="72"/>
      <c r="BH43" s="87" t="e">
        <f>AD47/AW47</f>
        <v>#DIV/0!</v>
      </c>
      <c r="BI43" s="103"/>
      <c r="BJ43" s="103"/>
      <c r="BK43" s="103"/>
      <c r="BL43" s="94" t="s">
        <v>62</v>
      </c>
      <c r="BM43" s="95"/>
      <c r="BN43" s="72"/>
      <c r="BO43" s="72"/>
      <c r="BP43" s="72"/>
      <c r="BQ43" s="87" t="e">
        <f>((AG43-AM43)/(AV43+BA43))*BH43</f>
        <v>#DIV/0!</v>
      </c>
      <c r="BR43" s="87"/>
      <c r="BS43" s="87"/>
      <c r="BT43" s="87"/>
      <c r="BU43" s="71" t="s">
        <v>23</v>
      </c>
      <c r="BV43" s="71"/>
      <c r="BW43" s="121"/>
      <c r="BX43" s="122" t="s">
        <v>9</v>
      </c>
      <c r="BY43" s="123"/>
      <c r="BZ43" s="123"/>
      <c r="CA43" s="124" t="s">
        <v>9</v>
      </c>
      <c r="CB43" s="123"/>
      <c r="CC43" s="125"/>
    </row>
    <row r="44" spans="1:96" ht="21" customHeight="1">
      <c r="A44" s="81"/>
      <c r="B44" s="82"/>
      <c r="C44" s="83"/>
      <c r="D44" s="90" t="s">
        <v>47</v>
      </c>
      <c r="E44" s="72"/>
      <c r="F44" s="72"/>
      <c r="G44" s="72"/>
      <c r="H44" s="72"/>
      <c r="I44" s="72"/>
      <c r="J44" s="72"/>
      <c r="K44" s="72"/>
      <c r="L44" s="72"/>
      <c r="M44" s="120" t="e">
        <f>M43-BQ43</f>
        <v>#DIV/0!</v>
      </c>
      <c r="N44" s="120"/>
      <c r="O44" s="120"/>
      <c r="P44" s="120"/>
      <c r="Q44" s="120"/>
      <c r="R44" s="120"/>
      <c r="S44" s="94" t="s">
        <v>48</v>
      </c>
      <c r="T44" s="95"/>
      <c r="U44" s="95"/>
      <c r="V44" s="95"/>
      <c r="W44" s="45"/>
      <c r="X44" s="45"/>
      <c r="Y44" s="126" t="e">
        <f t="shared" ref="Y44" si="1">IF(BH44="","≧",IF(BH44="時間","≧",IF(M44&gt;=BH44,"≧","人員確認")))</f>
        <v>#DIV/0!</v>
      </c>
      <c r="Z44" s="127"/>
      <c r="AA44" s="127"/>
      <c r="AB44" s="45"/>
      <c r="AC44" s="45"/>
      <c r="AD44" s="45"/>
      <c r="AE44" s="71" t="s">
        <v>69</v>
      </c>
      <c r="AF44" s="71"/>
      <c r="AG44" s="128">
        <f>AW48</f>
        <v>0</v>
      </c>
      <c r="AH44" s="129"/>
      <c r="AI44" s="129"/>
      <c r="AJ44" s="94" t="s">
        <v>60</v>
      </c>
      <c r="AK44" s="95"/>
      <c r="AL44" s="72"/>
      <c r="AM44" s="133">
        <v>15</v>
      </c>
      <c r="AN44" s="134"/>
      <c r="AO44" s="134"/>
      <c r="AP44" s="94" t="s">
        <v>65</v>
      </c>
      <c r="AQ44" s="95"/>
      <c r="AR44" s="72"/>
      <c r="AS44" s="72"/>
      <c r="AT44" s="72"/>
      <c r="AU44" s="72"/>
      <c r="AV44" s="130">
        <v>5</v>
      </c>
      <c r="AW44" s="131"/>
      <c r="AX44" s="94" t="s">
        <v>61</v>
      </c>
      <c r="AY44" s="95"/>
      <c r="AZ44" s="72"/>
      <c r="BA44" s="130">
        <v>1</v>
      </c>
      <c r="BB44" s="131"/>
      <c r="BC44" s="94" t="s">
        <v>68</v>
      </c>
      <c r="BD44" s="95"/>
      <c r="BE44" s="72"/>
      <c r="BF44" s="72"/>
      <c r="BG44" s="72"/>
      <c r="BH44" s="87" t="e">
        <f>AD48/AW48</f>
        <v>#DIV/0!</v>
      </c>
      <c r="BI44" s="103"/>
      <c r="BJ44" s="103"/>
      <c r="BK44" s="103"/>
      <c r="BL44" s="94" t="s">
        <v>62</v>
      </c>
      <c r="BM44" s="95"/>
      <c r="BN44" s="72"/>
      <c r="BO44" s="72"/>
      <c r="BP44" s="72"/>
      <c r="BQ44" s="87" t="e">
        <f>((AG44-AM44)/(AV44+BA44))*BH44</f>
        <v>#DIV/0!</v>
      </c>
      <c r="BR44" s="87"/>
      <c r="BS44" s="87"/>
      <c r="BT44" s="87"/>
      <c r="BU44" s="71" t="s">
        <v>23</v>
      </c>
      <c r="BV44" s="71"/>
      <c r="BW44" s="121"/>
      <c r="BX44" s="27"/>
      <c r="BY44" s="18"/>
      <c r="BZ44" s="18"/>
      <c r="CA44" s="18"/>
      <c r="CB44" s="18"/>
      <c r="CC44" s="22"/>
    </row>
    <row r="45" spans="1:96" ht="21" customHeight="1">
      <c r="A45" s="81"/>
      <c r="B45" s="82"/>
      <c r="C45" s="83"/>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99" t="s">
        <v>57</v>
      </c>
      <c r="AE45" s="100"/>
      <c r="AF45" s="100"/>
      <c r="AG45" s="100"/>
      <c r="AH45" s="100"/>
      <c r="AI45" s="100"/>
      <c r="AJ45" s="100"/>
      <c r="AK45" s="100"/>
      <c r="AL45" s="100"/>
      <c r="AM45" s="100"/>
      <c r="AN45" s="100"/>
      <c r="AO45" s="101"/>
      <c r="AP45" s="18"/>
      <c r="AQ45" s="102" t="s">
        <v>63</v>
      </c>
      <c r="AR45" s="85"/>
      <c r="AS45" s="85"/>
      <c r="AT45" s="85"/>
      <c r="AU45" s="85"/>
      <c r="AV45" s="85"/>
      <c r="AW45" s="85"/>
      <c r="AX45" s="85"/>
      <c r="AY45" s="85"/>
      <c r="AZ45" s="85"/>
      <c r="BA45" s="85"/>
      <c r="BB45" s="85"/>
      <c r="BC45" s="86"/>
      <c r="BD45" s="18"/>
      <c r="BE45" s="18"/>
      <c r="BF45" s="18"/>
      <c r="BG45" s="18"/>
      <c r="BH45" s="18"/>
      <c r="BI45" s="18"/>
      <c r="BJ45" s="18"/>
      <c r="BK45" s="18"/>
      <c r="BL45" s="18"/>
      <c r="BM45" s="18"/>
      <c r="BN45" s="18"/>
      <c r="BO45" s="18"/>
      <c r="BP45" s="18"/>
      <c r="BQ45" s="18"/>
      <c r="BR45" s="18"/>
      <c r="BS45" s="18"/>
      <c r="BT45" s="18"/>
      <c r="BU45" s="18"/>
      <c r="BV45" s="18"/>
      <c r="BW45" s="22"/>
      <c r="BX45" s="27"/>
      <c r="BY45" s="18"/>
      <c r="BZ45" s="18"/>
      <c r="CA45" s="18"/>
      <c r="CB45" s="18"/>
      <c r="CC45" s="22"/>
    </row>
    <row r="46" spans="1:96" ht="21" customHeight="1">
      <c r="A46" s="81"/>
      <c r="B46" s="82"/>
      <c r="C46" s="83"/>
      <c r="D46" s="18"/>
      <c r="E46" s="18"/>
      <c r="F46" s="18"/>
      <c r="G46" s="18"/>
      <c r="H46" s="18"/>
      <c r="I46" s="18"/>
      <c r="J46" s="18"/>
      <c r="K46" s="18"/>
      <c r="L46" s="18"/>
      <c r="M46" s="18"/>
      <c r="N46" s="18"/>
      <c r="O46" s="18"/>
      <c r="P46" s="18"/>
      <c r="Q46" s="18"/>
      <c r="R46" s="18"/>
      <c r="S46" s="18"/>
      <c r="T46" s="18"/>
      <c r="U46" s="88" t="s">
        <v>45</v>
      </c>
      <c r="V46" s="89"/>
      <c r="W46" s="89"/>
      <c r="X46" s="89"/>
      <c r="Y46" s="89"/>
      <c r="Z46" s="89"/>
      <c r="AA46" s="89"/>
      <c r="AB46" s="89"/>
      <c r="AC46" s="89"/>
      <c r="AD46" s="92"/>
      <c r="AE46" s="93"/>
      <c r="AF46" s="93"/>
      <c r="AG46" s="93"/>
      <c r="AH46" s="93"/>
      <c r="AI46" s="93"/>
      <c r="AJ46" s="93"/>
      <c r="AK46" s="93"/>
      <c r="AL46" s="94" t="s">
        <v>48</v>
      </c>
      <c r="AM46" s="95"/>
      <c r="AN46" s="95"/>
      <c r="AO46" s="96"/>
      <c r="AP46" s="18"/>
      <c r="AQ46" s="97" t="s">
        <v>51</v>
      </c>
      <c r="AR46" s="95"/>
      <c r="AS46" s="95"/>
      <c r="AT46" s="95"/>
      <c r="AU46" s="72"/>
      <c r="AV46" s="72"/>
      <c r="AW46" s="98"/>
      <c r="AX46" s="93"/>
      <c r="AY46" s="93"/>
      <c r="AZ46" s="93"/>
      <c r="BA46" s="93"/>
      <c r="BB46" s="94" t="s">
        <v>52</v>
      </c>
      <c r="BC46" s="96"/>
      <c r="BD46" s="18"/>
      <c r="BE46" s="18"/>
      <c r="BF46" s="18"/>
      <c r="BG46" s="18"/>
      <c r="BH46" s="18"/>
      <c r="BI46" s="18"/>
      <c r="BJ46" s="18"/>
      <c r="BK46" s="18"/>
      <c r="BL46" s="18"/>
      <c r="BM46" s="18"/>
      <c r="BN46" s="18"/>
      <c r="BO46" s="18"/>
      <c r="BP46" s="18"/>
      <c r="BQ46" s="18"/>
      <c r="BR46" s="18"/>
      <c r="BS46" s="18"/>
      <c r="BT46" s="18"/>
      <c r="BU46" s="18"/>
      <c r="BV46" s="18"/>
      <c r="BW46" s="22"/>
      <c r="BX46" s="27"/>
      <c r="BY46" s="18"/>
      <c r="BZ46" s="18"/>
      <c r="CA46" s="18"/>
      <c r="CB46" s="18"/>
      <c r="CC46" s="22"/>
    </row>
    <row r="47" spans="1:96" ht="21" customHeight="1">
      <c r="A47" s="81"/>
      <c r="B47" s="82"/>
      <c r="C47" s="83"/>
      <c r="D47" s="18"/>
      <c r="E47" s="18"/>
      <c r="F47" s="18"/>
      <c r="G47" s="18"/>
      <c r="H47" s="18"/>
      <c r="I47" s="18"/>
      <c r="J47" s="18"/>
      <c r="K47" s="18"/>
      <c r="L47" s="18"/>
      <c r="M47" s="18"/>
      <c r="N47" s="18"/>
      <c r="O47" s="18"/>
      <c r="P47" s="18"/>
      <c r="Q47" s="18"/>
      <c r="R47" s="18"/>
      <c r="S47" s="18"/>
      <c r="T47" s="18"/>
      <c r="U47" s="90" t="s">
        <v>46</v>
      </c>
      <c r="V47" s="72"/>
      <c r="W47" s="72"/>
      <c r="X47" s="72"/>
      <c r="Y47" s="72"/>
      <c r="Z47" s="72"/>
      <c r="AA47" s="72"/>
      <c r="AB47" s="72"/>
      <c r="AC47" s="72"/>
      <c r="AD47" s="92"/>
      <c r="AE47" s="93"/>
      <c r="AF47" s="93"/>
      <c r="AG47" s="93"/>
      <c r="AH47" s="93"/>
      <c r="AI47" s="93"/>
      <c r="AJ47" s="93"/>
      <c r="AK47" s="93"/>
      <c r="AL47" s="94" t="s">
        <v>48</v>
      </c>
      <c r="AM47" s="95"/>
      <c r="AN47" s="95"/>
      <c r="AO47" s="96"/>
      <c r="AP47" s="18"/>
      <c r="AQ47" s="97" t="s">
        <v>51</v>
      </c>
      <c r="AR47" s="95"/>
      <c r="AS47" s="95"/>
      <c r="AT47" s="95"/>
      <c r="AU47" s="72"/>
      <c r="AV47" s="72"/>
      <c r="AW47" s="98"/>
      <c r="AX47" s="93"/>
      <c r="AY47" s="93"/>
      <c r="AZ47" s="93"/>
      <c r="BA47" s="93"/>
      <c r="BB47" s="94" t="s">
        <v>52</v>
      </c>
      <c r="BC47" s="96"/>
      <c r="BD47" s="18"/>
      <c r="BE47" s="18"/>
      <c r="BF47" s="18"/>
      <c r="BG47" s="18"/>
      <c r="BH47" s="18"/>
      <c r="BI47" s="18"/>
      <c r="BJ47" s="18"/>
      <c r="BK47" s="18"/>
      <c r="BL47" s="18"/>
      <c r="BM47" s="18"/>
      <c r="BN47" s="18"/>
      <c r="BO47" s="18"/>
      <c r="BP47" s="18"/>
      <c r="BQ47" s="18"/>
      <c r="BR47" s="18"/>
      <c r="BS47" s="18"/>
      <c r="BT47" s="18"/>
      <c r="BU47" s="18"/>
      <c r="BV47" s="18"/>
      <c r="BW47" s="22"/>
      <c r="BX47" s="27"/>
      <c r="BY47" s="18"/>
      <c r="BZ47" s="18"/>
      <c r="CA47" s="18"/>
      <c r="CB47" s="18"/>
      <c r="CC47" s="22"/>
    </row>
    <row r="48" spans="1:96" ht="21" customHeight="1">
      <c r="A48" s="81"/>
      <c r="B48" s="82"/>
      <c r="C48" s="83"/>
      <c r="D48" s="32"/>
      <c r="E48" s="32"/>
      <c r="F48" s="32"/>
      <c r="G48" s="32"/>
      <c r="H48" s="32"/>
      <c r="I48" s="32"/>
      <c r="J48" s="32"/>
      <c r="K48" s="32"/>
      <c r="L48" s="32"/>
      <c r="M48" s="32"/>
      <c r="N48" s="32"/>
      <c r="O48" s="32"/>
      <c r="P48" s="32"/>
      <c r="Q48" s="32"/>
      <c r="R48" s="32"/>
      <c r="S48" s="32"/>
      <c r="T48" s="32"/>
      <c r="U48" s="91" t="s">
        <v>47</v>
      </c>
      <c r="V48" s="85"/>
      <c r="W48" s="85"/>
      <c r="X48" s="85"/>
      <c r="Y48" s="85"/>
      <c r="Z48" s="85"/>
      <c r="AA48" s="85"/>
      <c r="AB48" s="85"/>
      <c r="AC48" s="85"/>
      <c r="AD48" s="92"/>
      <c r="AE48" s="93"/>
      <c r="AF48" s="93"/>
      <c r="AG48" s="93"/>
      <c r="AH48" s="93"/>
      <c r="AI48" s="93"/>
      <c r="AJ48" s="93"/>
      <c r="AK48" s="93"/>
      <c r="AL48" s="94" t="s">
        <v>48</v>
      </c>
      <c r="AM48" s="95"/>
      <c r="AN48" s="95"/>
      <c r="AO48" s="96"/>
      <c r="AP48" s="32"/>
      <c r="AQ48" s="97" t="s">
        <v>51</v>
      </c>
      <c r="AR48" s="95"/>
      <c r="AS48" s="95"/>
      <c r="AT48" s="95"/>
      <c r="AU48" s="72"/>
      <c r="AV48" s="72"/>
      <c r="AW48" s="98"/>
      <c r="AX48" s="93"/>
      <c r="AY48" s="93"/>
      <c r="AZ48" s="93"/>
      <c r="BA48" s="93"/>
      <c r="BB48" s="94" t="s">
        <v>52</v>
      </c>
      <c r="BC48" s="96"/>
      <c r="BD48" s="32"/>
      <c r="BE48" s="32"/>
      <c r="BF48" s="32"/>
      <c r="BG48" s="32"/>
      <c r="BH48" s="32"/>
      <c r="BI48" s="32"/>
      <c r="BJ48" s="32"/>
      <c r="BK48" s="32"/>
      <c r="BL48" s="32"/>
      <c r="BM48" s="32"/>
      <c r="BN48" s="32"/>
      <c r="BO48" s="32"/>
      <c r="BP48" s="32"/>
      <c r="BQ48" s="32"/>
      <c r="BR48" s="32"/>
      <c r="BS48" s="32"/>
      <c r="BT48" s="32"/>
      <c r="BU48" s="32"/>
      <c r="BV48" s="32"/>
      <c r="BW48" s="25"/>
      <c r="BX48" s="30"/>
      <c r="BY48" s="32"/>
      <c r="BZ48" s="32"/>
      <c r="CA48" s="32"/>
      <c r="CB48" s="32"/>
      <c r="CC48" s="25"/>
    </row>
    <row r="49" spans="1:81" ht="21" customHeight="1">
      <c r="A49" s="81"/>
      <c r="B49" s="82"/>
      <c r="C49" s="83"/>
      <c r="D49" s="71" t="s">
        <v>66</v>
      </c>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3"/>
      <c r="BX49" s="74" t="s">
        <v>9</v>
      </c>
      <c r="BY49" s="70"/>
      <c r="BZ49" s="70"/>
      <c r="CA49" s="69" t="s">
        <v>9</v>
      </c>
      <c r="CB49" s="70"/>
      <c r="CC49" s="70"/>
    </row>
    <row r="50" spans="1:81" ht="21" customHeight="1">
      <c r="A50" s="84"/>
      <c r="B50" s="85"/>
      <c r="C50" s="86"/>
      <c r="D50" s="71" t="s">
        <v>67</v>
      </c>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3"/>
      <c r="BX50" s="74" t="s">
        <v>9</v>
      </c>
      <c r="BY50" s="70"/>
      <c r="BZ50" s="70"/>
      <c r="CA50" s="69" t="s">
        <v>9</v>
      </c>
      <c r="CB50" s="70"/>
      <c r="CC50" s="70"/>
    </row>
    <row r="51" spans="1:81" ht="21" customHeight="1">
      <c r="A51" s="75" t="s">
        <v>70</v>
      </c>
      <c r="B51" s="76"/>
      <c r="C51" s="77"/>
      <c r="D51" s="71" t="s">
        <v>71</v>
      </c>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3"/>
      <c r="BX51" s="74" t="s">
        <v>9</v>
      </c>
      <c r="BY51" s="70"/>
      <c r="BZ51" s="70"/>
      <c r="CA51" s="69" t="s">
        <v>9</v>
      </c>
      <c r="CB51" s="70"/>
      <c r="CC51" s="70"/>
    </row>
    <row r="52" spans="1:81" ht="21" customHeight="1">
      <c r="A52" s="78"/>
      <c r="B52" s="79"/>
      <c r="C52" s="80"/>
      <c r="D52" s="118" t="s">
        <v>72</v>
      </c>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119"/>
      <c r="BX52" s="38"/>
      <c r="BY52" s="40"/>
      <c r="BZ52" s="21"/>
      <c r="CA52" s="38"/>
      <c r="CB52" s="40"/>
      <c r="CC52" s="21"/>
    </row>
    <row r="53" spans="1:81" ht="21" customHeight="1">
      <c r="A53" s="78"/>
      <c r="B53" s="79"/>
      <c r="C53" s="80"/>
      <c r="D53" s="44"/>
      <c r="E53" s="124" t="s">
        <v>9</v>
      </c>
      <c r="F53" s="123"/>
      <c r="G53" s="123"/>
      <c r="H53" s="104" t="s">
        <v>73</v>
      </c>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3"/>
      <c r="BX53" s="39"/>
      <c r="BY53" s="44"/>
      <c r="BZ53" s="22"/>
      <c r="CA53" s="39"/>
      <c r="CB53" s="44"/>
      <c r="CC53" s="22"/>
    </row>
    <row r="54" spans="1:81" ht="21" customHeight="1">
      <c r="A54" s="81"/>
      <c r="B54" s="82"/>
      <c r="C54" s="83"/>
      <c r="D54" s="44"/>
      <c r="E54" s="124" t="s">
        <v>9</v>
      </c>
      <c r="F54" s="123"/>
      <c r="G54" s="123"/>
      <c r="H54" s="104" t="s">
        <v>74</v>
      </c>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3"/>
      <c r="BX54" s="39"/>
      <c r="BY54" s="44"/>
      <c r="BZ54" s="22"/>
      <c r="CA54" s="39"/>
      <c r="CB54" s="44"/>
      <c r="CC54" s="22"/>
    </row>
    <row r="55" spans="1:81" ht="21" customHeight="1">
      <c r="A55" s="81"/>
      <c r="B55" s="82"/>
      <c r="C55" s="83"/>
      <c r="D55" s="44"/>
      <c r="E55" s="124" t="s">
        <v>9</v>
      </c>
      <c r="F55" s="123"/>
      <c r="G55" s="123"/>
      <c r="H55" s="104" t="s">
        <v>75</v>
      </c>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3"/>
      <c r="BX55" s="39"/>
      <c r="BY55" s="44"/>
      <c r="BZ55" s="22"/>
      <c r="CA55" s="39"/>
      <c r="CB55" s="44"/>
      <c r="CC55" s="22"/>
    </row>
    <row r="56" spans="1:81" ht="21" customHeight="1">
      <c r="A56" s="81"/>
      <c r="B56" s="82"/>
      <c r="C56" s="83"/>
      <c r="D56" s="44"/>
      <c r="E56" s="124" t="s">
        <v>9</v>
      </c>
      <c r="F56" s="123"/>
      <c r="G56" s="123"/>
      <c r="H56" s="104" t="s">
        <v>76</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3"/>
      <c r="BX56" s="190" t="s">
        <v>9</v>
      </c>
      <c r="BY56" s="191"/>
      <c r="BZ56" s="191"/>
      <c r="CA56" s="190" t="s">
        <v>9</v>
      </c>
      <c r="CB56" s="191"/>
      <c r="CC56" s="191"/>
    </row>
    <row r="57" spans="1:81" ht="21" customHeight="1">
      <c r="A57" s="81"/>
      <c r="B57" s="82"/>
      <c r="C57" s="83"/>
      <c r="D57" s="44"/>
      <c r="E57" s="124" t="s">
        <v>9</v>
      </c>
      <c r="F57" s="123"/>
      <c r="G57" s="123"/>
      <c r="H57" s="104" t="s">
        <v>77</v>
      </c>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3"/>
      <c r="BX57" s="39"/>
      <c r="BY57" s="44"/>
      <c r="BZ57" s="22"/>
      <c r="CA57" s="39"/>
      <c r="CB57" s="44"/>
      <c r="CC57" s="22"/>
    </row>
    <row r="58" spans="1:81" ht="21" customHeight="1">
      <c r="A58" s="81"/>
      <c r="B58" s="82"/>
      <c r="C58" s="83"/>
      <c r="D58" s="44"/>
      <c r="E58" s="124" t="s">
        <v>9</v>
      </c>
      <c r="F58" s="123"/>
      <c r="G58" s="123"/>
      <c r="H58" s="104" t="s">
        <v>78</v>
      </c>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3"/>
      <c r="BX58" s="39"/>
      <c r="BY58" s="44"/>
      <c r="BZ58" s="22"/>
      <c r="CA58" s="39"/>
      <c r="CB58" s="44"/>
      <c r="CC58" s="22"/>
    </row>
    <row r="59" spans="1:81" ht="21" customHeight="1">
      <c r="A59" s="81"/>
      <c r="B59" s="82"/>
      <c r="C59" s="83"/>
      <c r="D59" s="44"/>
      <c r="E59" s="124" t="s">
        <v>9</v>
      </c>
      <c r="F59" s="123"/>
      <c r="G59" s="123"/>
      <c r="H59" s="104" t="s">
        <v>79</v>
      </c>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3"/>
      <c r="BX59" s="39"/>
      <c r="BY59" s="44"/>
      <c r="BZ59" s="22"/>
      <c r="CA59" s="39"/>
      <c r="CB59" s="44"/>
      <c r="CC59" s="22"/>
    </row>
    <row r="60" spans="1:81" ht="21" customHeight="1">
      <c r="A60" s="81"/>
      <c r="B60" s="82"/>
      <c r="C60" s="83"/>
      <c r="D60" s="44"/>
      <c r="E60" s="124" t="s">
        <v>9</v>
      </c>
      <c r="F60" s="123"/>
      <c r="G60" s="123"/>
      <c r="H60" s="104" t="s">
        <v>80</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3"/>
      <c r="BX60" s="39"/>
      <c r="BY60" s="37"/>
      <c r="BZ60" s="37"/>
      <c r="CA60" s="39"/>
      <c r="CB60" s="44"/>
      <c r="CC60" s="22"/>
    </row>
    <row r="61" spans="1:81" ht="21" customHeight="1">
      <c r="A61" s="81"/>
      <c r="B61" s="82"/>
      <c r="C61" s="83"/>
      <c r="D61" s="192" t="s">
        <v>81</v>
      </c>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3"/>
      <c r="BX61" s="41"/>
      <c r="BY61" s="37"/>
      <c r="BZ61" s="37"/>
      <c r="CA61" s="39"/>
      <c r="CB61" s="44"/>
      <c r="CC61" s="22"/>
    </row>
    <row r="62" spans="1:81" ht="21" customHeight="1">
      <c r="A62" s="84"/>
      <c r="B62" s="85"/>
      <c r="C62" s="86"/>
      <c r="D62" s="91" t="s">
        <v>82</v>
      </c>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6"/>
      <c r="BX62" s="42"/>
      <c r="BY62" s="36"/>
      <c r="BZ62" s="36"/>
      <c r="CA62" s="43"/>
      <c r="CB62" s="35"/>
      <c r="CC62" s="25"/>
    </row>
  </sheetData>
  <mergeCells count="248">
    <mergeCell ref="BX56:BZ56"/>
    <mergeCell ref="CA56:CC56"/>
    <mergeCell ref="D61:BW61"/>
    <mergeCell ref="D62:BW62"/>
    <mergeCell ref="A51:C62"/>
    <mergeCell ref="E58:G58"/>
    <mergeCell ref="H58:BW58"/>
    <mergeCell ref="E59:G59"/>
    <mergeCell ref="H59:BW59"/>
    <mergeCell ref="E60:G60"/>
    <mergeCell ref="H60:BW60"/>
    <mergeCell ref="E54:G54"/>
    <mergeCell ref="H54:BW54"/>
    <mergeCell ref="E55:G55"/>
    <mergeCell ref="H55:BW55"/>
    <mergeCell ref="E56:G56"/>
    <mergeCell ref="H56:BW56"/>
    <mergeCell ref="E57:G57"/>
    <mergeCell ref="H57:BW57"/>
    <mergeCell ref="D28:BW28"/>
    <mergeCell ref="AI35:AS35"/>
    <mergeCell ref="D51:BW51"/>
    <mergeCell ref="D52:BW52"/>
    <mergeCell ref="BX51:BZ51"/>
    <mergeCell ref="CA51:CC51"/>
    <mergeCell ref="E53:G53"/>
    <mergeCell ref="H53:BW53"/>
    <mergeCell ref="CA20:CC20"/>
    <mergeCell ref="AM22:AW22"/>
    <mergeCell ref="AX22:BB22"/>
    <mergeCell ref="BC22:BL22"/>
    <mergeCell ref="AH22:AL22"/>
    <mergeCell ref="T22:AG22"/>
    <mergeCell ref="F20:Q20"/>
    <mergeCell ref="D22:E22"/>
    <mergeCell ref="R20:BW20"/>
    <mergeCell ref="R21:BW21"/>
    <mergeCell ref="BU22:BW22"/>
    <mergeCell ref="BM22:BT22"/>
    <mergeCell ref="BX28:BZ28"/>
    <mergeCell ref="CA28:CC28"/>
    <mergeCell ref="D37:L37"/>
    <mergeCell ref="AE44:AF44"/>
    <mergeCell ref="D17:BW17"/>
    <mergeCell ref="BX17:BZ17"/>
    <mergeCell ref="CA17:CC17"/>
    <mergeCell ref="E18:Q18"/>
    <mergeCell ref="N19:Q19"/>
    <mergeCell ref="E19:M19"/>
    <mergeCell ref="T18:AC19"/>
    <mergeCell ref="AF18:AR18"/>
    <mergeCell ref="AF19:AN19"/>
    <mergeCell ref="AO19:AR19"/>
    <mergeCell ref="A6:C6"/>
    <mergeCell ref="A7:C15"/>
    <mergeCell ref="CA7:CC7"/>
    <mergeCell ref="CA6:CC6"/>
    <mergeCell ref="BX6:BZ6"/>
    <mergeCell ref="BX7:BZ7"/>
    <mergeCell ref="D6:BW6"/>
    <mergeCell ref="D8:BW8"/>
    <mergeCell ref="G9:BW9"/>
    <mergeCell ref="G10:BW10"/>
    <mergeCell ref="G11:BW11"/>
    <mergeCell ref="BX11:BZ11"/>
    <mergeCell ref="D13:K13"/>
    <mergeCell ref="L13:BW13"/>
    <mergeCell ref="D12:BW12"/>
    <mergeCell ref="D9:F9"/>
    <mergeCell ref="D10:F10"/>
    <mergeCell ref="CA11:CC11"/>
    <mergeCell ref="L15:BW15"/>
    <mergeCell ref="D14:K14"/>
    <mergeCell ref="D15:K15"/>
    <mergeCell ref="L14:BW14"/>
    <mergeCell ref="A1:CC1"/>
    <mergeCell ref="A2:K2"/>
    <mergeCell ref="A3:K3"/>
    <mergeCell ref="L2:CC2"/>
    <mergeCell ref="D23:BW23"/>
    <mergeCell ref="BX25:BZ25"/>
    <mergeCell ref="CA25:CC25"/>
    <mergeCell ref="F22:S22"/>
    <mergeCell ref="Z3:AA3"/>
    <mergeCell ref="AB3:AC3"/>
    <mergeCell ref="AD3:AE3"/>
    <mergeCell ref="A4:K4"/>
    <mergeCell ref="L3:M3"/>
    <mergeCell ref="N3:O3"/>
    <mergeCell ref="P3:Q3"/>
    <mergeCell ref="R3:S3"/>
    <mergeCell ref="T3:U3"/>
    <mergeCell ref="V3:W3"/>
    <mergeCell ref="X3:Y3"/>
    <mergeCell ref="L4:R4"/>
    <mergeCell ref="S4:BA4"/>
    <mergeCell ref="BB4:BE4"/>
    <mergeCell ref="BF4:CC4"/>
    <mergeCell ref="D7:BW7"/>
    <mergeCell ref="AX43:AZ43"/>
    <mergeCell ref="BA43:BB43"/>
    <mergeCell ref="A16:C28"/>
    <mergeCell ref="A29:C31"/>
    <mergeCell ref="D29:BW29"/>
    <mergeCell ref="D30:BW30"/>
    <mergeCell ref="D31:BW31"/>
    <mergeCell ref="BX31:BZ31"/>
    <mergeCell ref="CA31:CC31"/>
    <mergeCell ref="BX29:BZ30"/>
    <mergeCell ref="CA29:CC30"/>
    <mergeCell ref="E24:G24"/>
    <mergeCell ref="H24:BW24"/>
    <mergeCell ref="E25:G25"/>
    <mergeCell ref="E26:G26"/>
    <mergeCell ref="E27:G27"/>
    <mergeCell ref="H25:BW25"/>
    <mergeCell ref="H26:BW26"/>
    <mergeCell ref="H27:BW27"/>
    <mergeCell ref="BX16:BZ16"/>
    <mergeCell ref="CA16:CC16"/>
    <mergeCell ref="D16:BW16"/>
    <mergeCell ref="D20:E20"/>
    <mergeCell ref="BX20:BZ20"/>
    <mergeCell ref="D32:BW32"/>
    <mergeCell ref="BX32:BZ32"/>
    <mergeCell ref="CA32:CC32"/>
    <mergeCell ref="D33:BW33"/>
    <mergeCell ref="BX33:BZ33"/>
    <mergeCell ref="CA33:CC33"/>
    <mergeCell ref="D34:BW34"/>
    <mergeCell ref="BX36:BZ36"/>
    <mergeCell ref="CA36:CC36"/>
    <mergeCell ref="D36:L36"/>
    <mergeCell ref="M35:V35"/>
    <mergeCell ref="BJ35:BV35"/>
    <mergeCell ref="AV35:BG35"/>
    <mergeCell ref="AI36:AO36"/>
    <mergeCell ref="AP36:AS36"/>
    <mergeCell ref="AV36:BC36"/>
    <mergeCell ref="BD36:BG36"/>
    <mergeCell ref="Y44:AA44"/>
    <mergeCell ref="AV38:BC38"/>
    <mergeCell ref="BD38:BG38"/>
    <mergeCell ref="M36:R36"/>
    <mergeCell ref="S36:V36"/>
    <mergeCell ref="M37:R37"/>
    <mergeCell ref="S37:V37"/>
    <mergeCell ref="M38:R38"/>
    <mergeCell ref="S38:V38"/>
    <mergeCell ref="M41:V41"/>
    <mergeCell ref="AD41:AL41"/>
    <mergeCell ref="AI37:AO37"/>
    <mergeCell ref="AP37:AS37"/>
    <mergeCell ref="AI38:AO38"/>
    <mergeCell ref="AP38:AS38"/>
    <mergeCell ref="AV37:BC37"/>
    <mergeCell ref="BD37:BG37"/>
    <mergeCell ref="AG44:AI44"/>
    <mergeCell ref="AJ44:AL44"/>
    <mergeCell ref="AM44:AO44"/>
    <mergeCell ref="AP44:AU44"/>
    <mergeCell ref="AV44:AW44"/>
    <mergeCell ref="AX44:AZ44"/>
    <mergeCell ref="BA44:BB44"/>
    <mergeCell ref="BX43:BZ43"/>
    <mergeCell ref="CA43:CC43"/>
    <mergeCell ref="D43:L43"/>
    <mergeCell ref="M43:R43"/>
    <mergeCell ref="S43:V43"/>
    <mergeCell ref="Y43:AA43"/>
    <mergeCell ref="AJ42:AL42"/>
    <mergeCell ref="AG42:AI42"/>
    <mergeCell ref="BA42:BB42"/>
    <mergeCell ref="D42:L42"/>
    <mergeCell ref="M42:R42"/>
    <mergeCell ref="S42:V42"/>
    <mergeCell ref="Y42:AA42"/>
    <mergeCell ref="AM42:AO42"/>
    <mergeCell ref="AP42:AU42"/>
    <mergeCell ref="AV42:AW42"/>
    <mergeCell ref="AX42:AZ42"/>
    <mergeCell ref="AE42:AF42"/>
    <mergeCell ref="AE43:AF43"/>
    <mergeCell ref="AG43:AI43"/>
    <mergeCell ref="AJ43:AL43"/>
    <mergeCell ref="AM43:AO43"/>
    <mergeCell ref="AP43:AU43"/>
    <mergeCell ref="AV43:AW43"/>
    <mergeCell ref="BU44:BW44"/>
    <mergeCell ref="BC42:BG42"/>
    <mergeCell ref="BC44:BG44"/>
    <mergeCell ref="BH44:BK44"/>
    <mergeCell ref="BL44:BP44"/>
    <mergeCell ref="BQ44:BT44"/>
    <mergeCell ref="BU42:BW42"/>
    <mergeCell ref="BC43:BG43"/>
    <mergeCell ref="BH43:BK43"/>
    <mergeCell ref="BL43:BP43"/>
    <mergeCell ref="BQ43:BT43"/>
    <mergeCell ref="BU43:BW43"/>
    <mergeCell ref="AL46:AO46"/>
    <mergeCell ref="AQ46:AV46"/>
    <mergeCell ref="AW46:BA46"/>
    <mergeCell ref="BB46:BC46"/>
    <mergeCell ref="BL42:BP42"/>
    <mergeCell ref="BH42:BK42"/>
    <mergeCell ref="D40:BW40"/>
    <mergeCell ref="Y36:AF36"/>
    <mergeCell ref="Y37:AF37"/>
    <mergeCell ref="Y38:AF38"/>
    <mergeCell ref="BJ36:BO36"/>
    <mergeCell ref="BJ37:BO37"/>
    <mergeCell ref="BJ38:BO38"/>
    <mergeCell ref="BP36:BT36"/>
    <mergeCell ref="BP37:BT37"/>
    <mergeCell ref="BP38:BT38"/>
    <mergeCell ref="BU36:BV36"/>
    <mergeCell ref="BU37:BV37"/>
    <mergeCell ref="BU38:BV38"/>
    <mergeCell ref="D39:BW39"/>
    <mergeCell ref="D38:L38"/>
    <mergeCell ref="D44:L44"/>
    <mergeCell ref="M44:R44"/>
    <mergeCell ref="S44:V44"/>
    <mergeCell ref="CA49:CC49"/>
    <mergeCell ref="D50:BW50"/>
    <mergeCell ref="BX50:BZ50"/>
    <mergeCell ref="CA50:CC50"/>
    <mergeCell ref="A32:C50"/>
    <mergeCell ref="BQ42:BT42"/>
    <mergeCell ref="U46:AC46"/>
    <mergeCell ref="U47:AC47"/>
    <mergeCell ref="U48:AC48"/>
    <mergeCell ref="D49:BW49"/>
    <mergeCell ref="BX49:BZ49"/>
    <mergeCell ref="AD48:AK48"/>
    <mergeCell ref="AL48:AO48"/>
    <mergeCell ref="AQ48:AV48"/>
    <mergeCell ref="AW48:BA48"/>
    <mergeCell ref="BB48:BC48"/>
    <mergeCell ref="AD47:AK47"/>
    <mergeCell ref="AL47:AO47"/>
    <mergeCell ref="AQ47:AV47"/>
    <mergeCell ref="AW47:BA47"/>
    <mergeCell ref="BB47:BC47"/>
    <mergeCell ref="AD45:AO45"/>
    <mergeCell ref="AQ45:BC45"/>
    <mergeCell ref="AD46:AK46"/>
  </mergeCells>
  <phoneticPr fontId="1"/>
  <dataValidations count="1">
    <dataValidation type="list" allowBlank="1" showInputMessage="1" showErrorMessage="1" sqref="CA7 D9:D10 CA11 BX11 BX7 CA16:CA17 BX16:BX17 CA20 BX20 E24:E27 CA25 BX25 CA28:CA29 BX28:BX29 BX36 BX31:BX33 CA36 CA31:CA33 BX43 CA43 CA49:CA51 CA56 E53:E60 BX56 BX49:BX51" xr:uid="{AD3D0C2E-5705-4766-868F-5FD27D0E710F}">
      <formula1>"□,☑"</formula1>
    </dataValidation>
  </dataValidations>
  <pageMargins left="0.19685039370078741" right="0.19685039370078741" top="0.59055118110236227" bottom="0.19685039370078741"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22AE7-EC91-425F-9DE5-E5381BBFE95F}">
  <sheetPr>
    <tabColor rgb="FFFFFF00"/>
  </sheetPr>
  <dimension ref="A1:CC36"/>
  <sheetViews>
    <sheetView tabSelected="1" workbookViewId="0">
      <selection activeCell="D9" sqref="D9:F9"/>
    </sheetView>
  </sheetViews>
  <sheetFormatPr defaultColWidth="1.625" defaultRowHeight="21" customHeight="1"/>
  <cols>
    <col min="1" max="16384" width="1.625" style="56"/>
  </cols>
  <sheetData>
    <row r="1" spans="1:81" ht="30" customHeight="1">
      <c r="A1" s="167" t="s">
        <v>5</v>
      </c>
      <c r="B1" s="168"/>
      <c r="C1" s="168"/>
      <c r="D1" s="168"/>
      <c r="E1" s="168"/>
      <c r="F1" s="168"/>
      <c r="G1" s="168"/>
      <c r="H1" s="168"/>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row>
    <row r="2" spans="1:81" ht="21" customHeight="1">
      <c r="A2" s="97" t="s">
        <v>0</v>
      </c>
      <c r="B2" s="94"/>
      <c r="C2" s="94"/>
      <c r="D2" s="94"/>
      <c r="E2" s="94"/>
      <c r="F2" s="94"/>
      <c r="G2" s="94"/>
      <c r="H2" s="94"/>
      <c r="I2" s="94"/>
      <c r="J2" s="94"/>
      <c r="K2" s="170"/>
      <c r="L2" s="171"/>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3"/>
    </row>
    <row r="3" spans="1:81" ht="21" customHeight="1">
      <c r="A3" s="97" t="s">
        <v>1</v>
      </c>
      <c r="B3" s="94"/>
      <c r="C3" s="94"/>
      <c r="D3" s="94"/>
      <c r="E3" s="94"/>
      <c r="F3" s="94"/>
      <c r="G3" s="94"/>
      <c r="H3" s="94"/>
      <c r="I3" s="94"/>
      <c r="J3" s="94"/>
      <c r="K3" s="170"/>
      <c r="L3" s="175">
        <v>2</v>
      </c>
      <c r="M3" s="176"/>
      <c r="N3" s="175">
        <v>7</v>
      </c>
      <c r="O3" s="176"/>
      <c r="P3" s="175">
        <v>9</v>
      </c>
      <c r="Q3" s="176"/>
      <c r="R3" s="175">
        <v>3</v>
      </c>
      <c r="S3" s="176"/>
      <c r="T3" s="175">
        <v>2</v>
      </c>
      <c r="U3" s="176"/>
      <c r="V3" s="175">
        <v>0</v>
      </c>
      <c r="W3" s="176"/>
      <c r="X3" s="175"/>
      <c r="Y3" s="176"/>
      <c r="Z3" s="175"/>
      <c r="AA3" s="176"/>
      <c r="AB3" s="175"/>
      <c r="AC3" s="176"/>
      <c r="AD3" s="175"/>
      <c r="AE3" s="176"/>
      <c r="AF3" s="3"/>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row>
    <row r="4" spans="1:81" ht="21" customHeight="1">
      <c r="A4" s="97" t="s">
        <v>2</v>
      </c>
      <c r="B4" s="94"/>
      <c r="C4" s="94"/>
      <c r="D4" s="94"/>
      <c r="E4" s="94"/>
      <c r="F4" s="94"/>
      <c r="G4" s="94"/>
      <c r="H4" s="94"/>
      <c r="I4" s="94"/>
      <c r="J4" s="94"/>
      <c r="K4" s="170"/>
      <c r="L4" s="177" t="s">
        <v>3</v>
      </c>
      <c r="M4" s="178"/>
      <c r="N4" s="178"/>
      <c r="O4" s="178"/>
      <c r="P4" s="178"/>
      <c r="Q4" s="178"/>
      <c r="R4" s="179"/>
      <c r="S4" s="171"/>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3"/>
      <c r="BB4" s="97" t="s">
        <v>4</v>
      </c>
      <c r="BC4" s="94"/>
      <c r="BD4" s="94"/>
      <c r="BE4" s="170"/>
      <c r="BF4" s="171"/>
      <c r="BG4" s="172"/>
      <c r="BH4" s="172"/>
      <c r="BI4" s="172"/>
      <c r="BJ4" s="172"/>
      <c r="BK4" s="172"/>
      <c r="BL4" s="172"/>
      <c r="BM4" s="172"/>
      <c r="BN4" s="172"/>
      <c r="BO4" s="172"/>
      <c r="BP4" s="172"/>
      <c r="BQ4" s="172"/>
      <c r="BR4" s="172"/>
      <c r="BS4" s="172"/>
      <c r="BT4" s="172"/>
      <c r="BU4" s="172"/>
      <c r="BV4" s="172"/>
      <c r="BW4" s="172"/>
      <c r="BX4" s="172"/>
      <c r="BY4" s="172"/>
      <c r="BZ4" s="172"/>
      <c r="CA4" s="172"/>
      <c r="CB4" s="172"/>
      <c r="CC4" s="173"/>
    </row>
    <row r="5" spans="1:81" s="8" customFormat="1" ht="21" customHeight="1">
      <c r="A5" s="6"/>
      <c r="B5" s="6"/>
      <c r="C5" s="6"/>
      <c r="D5" s="6"/>
      <c r="E5" s="6"/>
      <c r="F5" s="6"/>
      <c r="G5" s="6"/>
      <c r="H5" s="6"/>
      <c r="I5" s="6"/>
      <c r="J5" s="6"/>
      <c r="K5" s="6"/>
      <c r="L5" s="5"/>
      <c r="M5" s="5"/>
      <c r="N5" s="5"/>
      <c r="O5" s="5"/>
      <c r="P5" s="5"/>
      <c r="Q5" s="5"/>
      <c r="R5" s="5"/>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6"/>
      <c r="BC5" s="6"/>
      <c r="BD5" s="6"/>
      <c r="BE5" s="6"/>
      <c r="BF5" s="7"/>
      <c r="BG5" s="7"/>
      <c r="BH5" s="7"/>
      <c r="BI5" s="7"/>
      <c r="BJ5" s="7"/>
      <c r="BK5" s="7"/>
      <c r="BL5" s="7"/>
      <c r="BM5" s="7"/>
      <c r="BN5" s="7"/>
      <c r="BO5" s="7"/>
      <c r="BP5" s="7"/>
      <c r="BQ5" s="7"/>
      <c r="BR5" s="7"/>
      <c r="BS5" s="7"/>
      <c r="BT5" s="7"/>
      <c r="BU5" s="7"/>
      <c r="BV5" s="7"/>
      <c r="BW5" s="7"/>
      <c r="BX5" s="7"/>
      <c r="BY5" s="7"/>
      <c r="BZ5" s="7"/>
      <c r="CA5" s="7"/>
      <c r="CB5" s="7"/>
      <c r="CC5" s="7"/>
    </row>
    <row r="6" spans="1:81" ht="21" customHeight="1">
      <c r="A6" s="180" t="s">
        <v>6</v>
      </c>
      <c r="B6" s="181"/>
      <c r="C6" s="182"/>
      <c r="D6" s="186" t="s">
        <v>87</v>
      </c>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7"/>
      <c r="BX6" s="183" t="s">
        <v>10</v>
      </c>
      <c r="BY6" s="184"/>
      <c r="BZ6" s="185"/>
      <c r="CA6" s="183" t="s">
        <v>8</v>
      </c>
      <c r="CB6" s="184"/>
      <c r="CC6" s="185"/>
    </row>
    <row r="7" spans="1:81" ht="21" customHeight="1">
      <c r="A7" s="75" t="s">
        <v>7</v>
      </c>
      <c r="B7" s="76"/>
      <c r="C7" s="77"/>
      <c r="D7" s="90" t="s">
        <v>11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3"/>
      <c r="BX7" s="69" t="s">
        <v>9</v>
      </c>
      <c r="BY7" s="70"/>
      <c r="BZ7" s="70"/>
      <c r="CA7" s="69" t="s">
        <v>9</v>
      </c>
      <c r="CB7" s="70"/>
      <c r="CC7" s="70"/>
    </row>
    <row r="8" spans="1:81" ht="21" customHeight="1">
      <c r="A8" s="78"/>
      <c r="B8" s="79"/>
      <c r="C8" s="80"/>
      <c r="D8" s="88" t="s">
        <v>12</v>
      </c>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119"/>
      <c r="BX8" s="10"/>
      <c r="BY8" s="11"/>
      <c r="BZ8" s="14"/>
      <c r="CA8" s="10"/>
      <c r="CB8" s="11"/>
      <c r="CC8" s="14"/>
    </row>
    <row r="9" spans="1:81" ht="21" customHeight="1">
      <c r="A9" s="78"/>
      <c r="B9" s="79"/>
      <c r="C9" s="80"/>
      <c r="D9" s="124" t="s">
        <v>9</v>
      </c>
      <c r="E9" s="123"/>
      <c r="F9" s="123"/>
      <c r="G9" s="188" t="s">
        <v>13</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60"/>
      <c r="BW9" s="83"/>
      <c r="BX9" s="10"/>
      <c r="BY9" s="11"/>
      <c r="BZ9" s="14"/>
      <c r="CA9" s="10"/>
      <c r="CB9" s="11"/>
      <c r="CC9" s="14"/>
    </row>
    <row r="10" spans="1:81" ht="21" customHeight="1">
      <c r="A10" s="78"/>
      <c r="B10" s="79"/>
      <c r="C10" s="80"/>
      <c r="D10" s="124" t="s">
        <v>9</v>
      </c>
      <c r="E10" s="123"/>
      <c r="F10" s="123"/>
      <c r="G10" s="188" t="s">
        <v>20</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60"/>
      <c r="BW10" s="83"/>
      <c r="BX10" s="10"/>
      <c r="BY10" s="11"/>
      <c r="BZ10" s="14"/>
      <c r="CA10" s="10"/>
      <c r="CB10" s="11"/>
      <c r="CC10" s="14"/>
    </row>
    <row r="11" spans="1:81" ht="21" customHeight="1">
      <c r="A11" s="78"/>
      <c r="B11" s="79"/>
      <c r="C11" s="80"/>
      <c r="G11" s="188" t="s">
        <v>19</v>
      </c>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60"/>
      <c r="BW11" s="83"/>
      <c r="BX11" s="190" t="s">
        <v>9</v>
      </c>
      <c r="BY11" s="191"/>
      <c r="BZ11" s="191"/>
      <c r="CA11" s="190" t="s">
        <v>9</v>
      </c>
      <c r="CB11" s="191"/>
      <c r="CC11" s="191"/>
    </row>
    <row r="12" spans="1:81" ht="21" customHeight="1">
      <c r="A12" s="78"/>
      <c r="B12" s="79"/>
      <c r="C12" s="80"/>
      <c r="D12" s="192" t="s">
        <v>17</v>
      </c>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83"/>
      <c r="BX12" s="10"/>
      <c r="BY12" s="11"/>
      <c r="BZ12" s="14"/>
      <c r="CA12" s="10"/>
      <c r="CB12" s="11"/>
      <c r="CC12" s="14"/>
    </row>
    <row r="13" spans="1:81" ht="21" customHeight="1">
      <c r="A13" s="78"/>
      <c r="B13" s="79"/>
      <c r="C13" s="80"/>
      <c r="D13" s="97" t="s">
        <v>15</v>
      </c>
      <c r="E13" s="95"/>
      <c r="F13" s="95"/>
      <c r="G13" s="95"/>
      <c r="H13" s="95"/>
      <c r="I13" s="95"/>
      <c r="J13" s="95"/>
      <c r="K13" s="96"/>
      <c r="L13" s="171"/>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3"/>
      <c r="BX13" s="10"/>
      <c r="BY13" s="11"/>
      <c r="BZ13" s="14"/>
      <c r="CA13" s="10"/>
      <c r="CB13" s="11"/>
      <c r="CC13" s="14"/>
    </row>
    <row r="14" spans="1:81" ht="21" customHeight="1">
      <c r="A14" s="78"/>
      <c r="B14" s="79"/>
      <c r="C14" s="80"/>
      <c r="D14" s="97" t="s">
        <v>16</v>
      </c>
      <c r="E14" s="95"/>
      <c r="F14" s="95"/>
      <c r="G14" s="95"/>
      <c r="H14" s="95"/>
      <c r="I14" s="95"/>
      <c r="J14" s="95"/>
      <c r="K14" s="96"/>
      <c r="L14" s="171"/>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3"/>
      <c r="BX14" s="10"/>
      <c r="BY14" s="11"/>
      <c r="BZ14" s="14"/>
      <c r="CA14" s="10"/>
      <c r="CB14" s="11"/>
      <c r="CC14" s="14"/>
    </row>
    <row r="15" spans="1:81" ht="21" customHeight="1">
      <c r="A15" s="150"/>
      <c r="B15" s="151"/>
      <c r="C15" s="152"/>
      <c r="D15" s="144" t="s">
        <v>14</v>
      </c>
      <c r="E15" s="109"/>
      <c r="F15" s="109"/>
      <c r="G15" s="109"/>
      <c r="H15" s="109"/>
      <c r="I15" s="109"/>
      <c r="J15" s="109"/>
      <c r="K15" s="116"/>
      <c r="L15" s="193"/>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119"/>
      <c r="BX15" s="53"/>
      <c r="BY15" s="54"/>
      <c r="BZ15" s="55"/>
      <c r="CA15" s="53"/>
      <c r="CB15" s="54"/>
      <c r="CC15" s="55"/>
    </row>
    <row r="16" spans="1:81" ht="21" customHeight="1">
      <c r="A16" s="75" t="s">
        <v>18</v>
      </c>
      <c r="B16" s="76"/>
      <c r="C16" s="77"/>
      <c r="D16" s="164" t="s">
        <v>21</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119"/>
      <c r="BX16" s="74" t="s">
        <v>9</v>
      </c>
      <c r="BY16" s="70"/>
      <c r="BZ16" s="70"/>
      <c r="CA16" s="69" t="s">
        <v>9</v>
      </c>
      <c r="CB16" s="70"/>
      <c r="CC16" s="70"/>
    </row>
    <row r="17" spans="1:81" ht="21" customHeight="1">
      <c r="A17" s="78"/>
      <c r="B17" s="79"/>
      <c r="C17" s="80"/>
      <c r="D17" s="188" t="s">
        <v>24</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3"/>
      <c r="BX17" s="74" t="s">
        <v>9</v>
      </c>
      <c r="BY17" s="70"/>
      <c r="BZ17" s="70"/>
      <c r="CA17" s="69" t="s">
        <v>9</v>
      </c>
      <c r="CB17" s="70"/>
      <c r="CC17" s="70"/>
    </row>
    <row r="18" spans="1:81" ht="21" customHeight="1">
      <c r="A18" s="78"/>
      <c r="B18" s="79"/>
      <c r="C18" s="80"/>
      <c r="E18" s="194" t="s">
        <v>22</v>
      </c>
      <c r="F18" s="195"/>
      <c r="G18" s="195"/>
      <c r="H18" s="195"/>
      <c r="I18" s="195"/>
      <c r="J18" s="195"/>
      <c r="K18" s="195"/>
      <c r="L18" s="195"/>
      <c r="M18" s="195"/>
      <c r="N18" s="195"/>
      <c r="O18" s="195"/>
      <c r="P18" s="195"/>
      <c r="Q18" s="196"/>
      <c r="T18" s="197" t="str">
        <f>IF(AF19="","≧",IF(AF19="時間","≧",IF(E19&gt;=AF19,"≧","要確認")))</f>
        <v>≧</v>
      </c>
      <c r="U18" s="197"/>
      <c r="V18" s="197"/>
      <c r="W18" s="197"/>
      <c r="X18" s="197"/>
      <c r="Y18" s="197"/>
      <c r="Z18" s="197"/>
      <c r="AA18" s="197"/>
      <c r="AB18" s="197"/>
      <c r="AC18" s="198"/>
      <c r="AF18" s="199" t="s">
        <v>25</v>
      </c>
      <c r="AG18" s="200"/>
      <c r="AH18" s="200"/>
      <c r="AI18" s="200"/>
      <c r="AJ18" s="200"/>
      <c r="AK18" s="200"/>
      <c r="AL18" s="200"/>
      <c r="AM18" s="200"/>
      <c r="AN18" s="200"/>
      <c r="AO18" s="200"/>
      <c r="AP18" s="200"/>
      <c r="AQ18" s="200"/>
      <c r="AR18" s="201"/>
      <c r="BX18" s="48"/>
      <c r="BY18" s="51"/>
      <c r="BZ18" s="51"/>
      <c r="CA18" s="51"/>
      <c r="CB18" s="51"/>
      <c r="CC18" s="21"/>
    </row>
    <row r="19" spans="1:81" ht="21" customHeight="1">
      <c r="A19" s="78"/>
      <c r="B19" s="79"/>
      <c r="C19" s="80"/>
      <c r="E19" s="92"/>
      <c r="F19" s="93"/>
      <c r="G19" s="93"/>
      <c r="H19" s="93"/>
      <c r="I19" s="93"/>
      <c r="J19" s="93"/>
      <c r="K19" s="93"/>
      <c r="L19" s="93"/>
      <c r="M19" s="93"/>
      <c r="N19" s="94" t="s">
        <v>26</v>
      </c>
      <c r="O19" s="95"/>
      <c r="P19" s="95"/>
      <c r="Q19" s="96"/>
      <c r="T19" s="198"/>
      <c r="U19" s="198"/>
      <c r="V19" s="198"/>
      <c r="W19" s="198"/>
      <c r="X19" s="198"/>
      <c r="Y19" s="198"/>
      <c r="Z19" s="198"/>
      <c r="AA19" s="198"/>
      <c r="AB19" s="198"/>
      <c r="AC19" s="198"/>
      <c r="AF19" s="202" t="str">
        <f>BM22</f>
        <v/>
      </c>
      <c r="AG19" s="129"/>
      <c r="AH19" s="129"/>
      <c r="AI19" s="129"/>
      <c r="AJ19" s="129"/>
      <c r="AK19" s="129"/>
      <c r="AL19" s="129"/>
      <c r="AM19" s="129"/>
      <c r="AN19" s="129"/>
      <c r="AO19" s="94" t="s">
        <v>26</v>
      </c>
      <c r="AP19" s="95"/>
      <c r="AQ19" s="95"/>
      <c r="AR19" s="96"/>
      <c r="BX19" s="57"/>
      <c r="BY19" s="50"/>
      <c r="BZ19" s="50"/>
      <c r="CA19" s="50"/>
      <c r="CB19" s="50"/>
      <c r="CC19" s="22"/>
    </row>
    <row r="20" spans="1:81" ht="21" customHeight="1">
      <c r="A20" s="78"/>
      <c r="B20" s="79"/>
      <c r="C20" s="80"/>
      <c r="D20" s="165" t="s">
        <v>28</v>
      </c>
      <c r="E20" s="166"/>
      <c r="F20" s="209" t="s">
        <v>22</v>
      </c>
      <c r="G20" s="209"/>
      <c r="H20" s="209"/>
      <c r="I20" s="209"/>
      <c r="J20" s="209"/>
      <c r="K20" s="209"/>
      <c r="L20" s="209"/>
      <c r="M20" s="209"/>
      <c r="N20" s="209"/>
      <c r="O20" s="209"/>
      <c r="P20" s="209"/>
      <c r="Q20" s="209"/>
      <c r="R20" s="159" t="s">
        <v>29</v>
      </c>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22" t="s">
        <v>9</v>
      </c>
      <c r="BY20" s="123"/>
      <c r="BZ20" s="123"/>
      <c r="CA20" s="124" t="s">
        <v>9</v>
      </c>
      <c r="CB20" s="123"/>
      <c r="CC20" s="125"/>
    </row>
    <row r="21" spans="1:81" ht="21" customHeight="1">
      <c r="A21" s="78"/>
      <c r="B21" s="79"/>
      <c r="C21" s="80"/>
      <c r="R21" s="159" t="s">
        <v>30</v>
      </c>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57"/>
      <c r="BY21" s="50"/>
      <c r="BZ21" s="50"/>
      <c r="CA21" s="50"/>
      <c r="CB21" s="50"/>
      <c r="CC21" s="22"/>
    </row>
    <row r="22" spans="1:81" ht="21" customHeight="1">
      <c r="A22" s="78"/>
      <c r="B22" s="79"/>
      <c r="C22" s="80"/>
      <c r="D22" s="110" t="s">
        <v>28</v>
      </c>
      <c r="E22" s="210"/>
      <c r="F22" s="174" t="s">
        <v>58</v>
      </c>
      <c r="G22" s="174"/>
      <c r="H22" s="174"/>
      <c r="I22" s="174"/>
      <c r="J22" s="174"/>
      <c r="K22" s="174"/>
      <c r="L22" s="174"/>
      <c r="M22" s="174"/>
      <c r="N22" s="174"/>
      <c r="O22" s="174"/>
      <c r="P22" s="174"/>
      <c r="Q22" s="174"/>
      <c r="R22" s="85"/>
      <c r="S22" s="85"/>
      <c r="T22" s="205" t="s">
        <v>31</v>
      </c>
      <c r="U22" s="206"/>
      <c r="V22" s="206"/>
      <c r="W22" s="206"/>
      <c r="X22" s="206"/>
      <c r="Y22" s="206"/>
      <c r="Z22" s="206"/>
      <c r="AA22" s="206"/>
      <c r="AB22" s="206"/>
      <c r="AC22" s="206"/>
      <c r="AD22" s="206"/>
      <c r="AE22" s="206"/>
      <c r="AF22" s="206"/>
      <c r="AG22" s="206"/>
      <c r="AH22" s="207" t="s">
        <v>27</v>
      </c>
      <c r="AI22" s="207"/>
      <c r="AJ22" s="208"/>
      <c r="AK22" s="208"/>
      <c r="AL22" s="208"/>
      <c r="AM22" s="205" t="s">
        <v>32</v>
      </c>
      <c r="AN22" s="206"/>
      <c r="AO22" s="206"/>
      <c r="AP22" s="206"/>
      <c r="AQ22" s="206"/>
      <c r="AR22" s="206"/>
      <c r="AS22" s="206"/>
      <c r="AT22" s="206"/>
      <c r="AU22" s="206"/>
      <c r="AV22" s="206"/>
      <c r="AW22" s="206"/>
      <c r="AX22" s="207" t="s">
        <v>27</v>
      </c>
      <c r="AY22" s="207"/>
      <c r="AZ22" s="208"/>
      <c r="BA22" s="208"/>
      <c r="BB22" s="208"/>
      <c r="BC22" s="163" t="s">
        <v>33</v>
      </c>
      <c r="BD22" s="205"/>
      <c r="BE22" s="205"/>
      <c r="BF22" s="205"/>
      <c r="BG22" s="205"/>
      <c r="BH22" s="205"/>
      <c r="BI22" s="205"/>
      <c r="BJ22" s="205"/>
      <c r="BK22" s="205"/>
      <c r="BL22" s="205"/>
      <c r="BM22" s="211" t="str">
        <f>IFERROR(AX22-AH22,"")</f>
        <v/>
      </c>
      <c r="BN22" s="212"/>
      <c r="BO22" s="213"/>
      <c r="BP22" s="213"/>
      <c r="BQ22" s="213"/>
      <c r="BR22" s="213"/>
      <c r="BS22" s="213"/>
      <c r="BT22" s="213"/>
      <c r="BU22" s="205" t="s">
        <v>23</v>
      </c>
      <c r="BV22" s="205"/>
      <c r="BW22" s="205"/>
      <c r="BX22" s="49"/>
      <c r="BY22" s="52"/>
      <c r="BZ22" s="52"/>
      <c r="CA22" s="52"/>
      <c r="CB22" s="52"/>
      <c r="CC22" s="25"/>
    </row>
    <row r="23" spans="1:81" ht="21" customHeight="1">
      <c r="A23" s="78"/>
      <c r="B23" s="79"/>
      <c r="C23" s="80"/>
      <c r="D23" s="118" t="s">
        <v>34</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119"/>
      <c r="BX23" s="48"/>
      <c r="BY23" s="51"/>
      <c r="BZ23" s="51"/>
      <c r="CA23" s="51"/>
      <c r="CB23" s="51"/>
      <c r="CC23" s="21"/>
    </row>
    <row r="24" spans="1:81" ht="21" customHeight="1">
      <c r="A24" s="78"/>
      <c r="B24" s="79"/>
      <c r="C24" s="80"/>
      <c r="E24" s="124" t="s">
        <v>9</v>
      </c>
      <c r="F24" s="123"/>
      <c r="G24" s="123"/>
      <c r="H24" s="159" t="s">
        <v>35</v>
      </c>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83"/>
      <c r="BX24" s="57"/>
      <c r="BY24" s="46"/>
      <c r="BZ24" s="46"/>
      <c r="CA24" s="46"/>
      <c r="CB24" s="46"/>
      <c r="CC24" s="47"/>
    </row>
    <row r="25" spans="1:81" ht="21" customHeight="1">
      <c r="A25" s="81"/>
      <c r="B25" s="82"/>
      <c r="C25" s="83"/>
      <c r="E25" s="124" t="s">
        <v>9</v>
      </c>
      <c r="F25" s="123"/>
      <c r="G25" s="123"/>
      <c r="H25" s="159" t="s">
        <v>36</v>
      </c>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83"/>
      <c r="BX25" s="122" t="s">
        <v>9</v>
      </c>
      <c r="BY25" s="123"/>
      <c r="BZ25" s="123"/>
      <c r="CA25" s="124" t="s">
        <v>9</v>
      </c>
      <c r="CB25" s="123"/>
      <c r="CC25" s="125"/>
    </row>
    <row r="26" spans="1:81" ht="21" customHeight="1">
      <c r="A26" s="81"/>
      <c r="B26" s="82"/>
      <c r="C26" s="83"/>
      <c r="E26" s="124" t="s">
        <v>9</v>
      </c>
      <c r="F26" s="123"/>
      <c r="G26" s="123"/>
      <c r="H26" s="159" t="s">
        <v>37</v>
      </c>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83"/>
      <c r="BX26" s="57"/>
      <c r="BY26" s="50"/>
      <c r="BZ26" s="50"/>
      <c r="CA26" s="50"/>
      <c r="CB26" s="50"/>
      <c r="CC26" s="22"/>
    </row>
    <row r="27" spans="1:81" ht="21" customHeight="1">
      <c r="A27" s="81"/>
      <c r="B27" s="82"/>
      <c r="C27" s="83"/>
      <c r="D27" s="49"/>
      <c r="E27" s="161" t="s">
        <v>9</v>
      </c>
      <c r="F27" s="162"/>
      <c r="G27" s="162"/>
      <c r="H27" s="163" t="s">
        <v>38</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6"/>
      <c r="BX27" s="49"/>
      <c r="BY27" s="52"/>
      <c r="BZ27" s="52"/>
      <c r="CA27" s="52"/>
      <c r="CB27" s="52"/>
      <c r="CC27" s="25"/>
    </row>
    <row r="28" spans="1:81" ht="21" customHeight="1">
      <c r="A28" s="84"/>
      <c r="B28" s="85"/>
      <c r="C28" s="86"/>
      <c r="D28" s="90" t="s">
        <v>39</v>
      </c>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3"/>
      <c r="BX28" s="69" t="s">
        <v>9</v>
      </c>
      <c r="BY28" s="70"/>
      <c r="BZ28" s="70"/>
      <c r="CA28" s="69" t="s">
        <v>9</v>
      </c>
      <c r="CB28" s="70"/>
      <c r="CC28" s="70"/>
    </row>
    <row r="29" spans="1:81" ht="21" customHeight="1">
      <c r="A29" s="75" t="s">
        <v>83</v>
      </c>
      <c r="B29" s="76"/>
      <c r="C29" s="77"/>
      <c r="D29" s="118" t="s">
        <v>84</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119"/>
      <c r="BX29" s="153" t="s">
        <v>9</v>
      </c>
      <c r="BY29" s="154"/>
      <c r="BZ29" s="155"/>
      <c r="CA29" s="153" t="s">
        <v>9</v>
      </c>
      <c r="CB29" s="154"/>
      <c r="CC29" s="155"/>
    </row>
    <row r="30" spans="1:81" ht="21" customHeight="1">
      <c r="A30" s="78"/>
      <c r="B30" s="79"/>
      <c r="C30" s="80"/>
      <c r="D30" s="91" t="s">
        <v>85</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6"/>
      <c r="BX30" s="156"/>
      <c r="BY30" s="157"/>
      <c r="BZ30" s="158"/>
      <c r="CA30" s="156"/>
      <c r="CB30" s="157"/>
      <c r="CC30" s="158"/>
    </row>
    <row r="31" spans="1:81" ht="21" customHeight="1">
      <c r="A31" s="78"/>
      <c r="B31" s="79"/>
      <c r="C31" s="80"/>
      <c r="D31" s="50"/>
      <c r="E31" s="50"/>
      <c r="F31" s="26"/>
      <c r="G31" s="26"/>
      <c r="H31" s="26"/>
      <c r="I31" s="26"/>
      <c r="J31" s="26"/>
      <c r="K31" s="26"/>
      <c r="L31" s="26"/>
      <c r="M31" s="136" t="s">
        <v>22</v>
      </c>
      <c r="N31" s="137"/>
      <c r="O31" s="137"/>
      <c r="P31" s="137"/>
      <c r="Q31" s="137"/>
      <c r="R31" s="137"/>
      <c r="S31" s="137"/>
      <c r="T31" s="137"/>
      <c r="U31" s="137"/>
      <c r="V31" s="138"/>
      <c r="W31" s="50"/>
      <c r="X31" s="50"/>
      <c r="Y31" s="50"/>
      <c r="Z31" s="50"/>
      <c r="AA31" s="50"/>
      <c r="AB31" s="50"/>
      <c r="AC31" s="50"/>
      <c r="AD31" s="50"/>
      <c r="AE31" s="50"/>
      <c r="AF31" s="50"/>
      <c r="AG31" s="50"/>
      <c r="AH31" s="50"/>
      <c r="AI31" s="145" t="s">
        <v>59</v>
      </c>
      <c r="AJ31" s="203"/>
      <c r="AK31" s="203"/>
      <c r="AL31" s="203"/>
      <c r="AM31" s="203"/>
      <c r="AN31" s="203"/>
      <c r="AO31" s="203"/>
      <c r="AP31" s="203"/>
      <c r="AQ31" s="203"/>
      <c r="AR31" s="203"/>
      <c r="AS31" s="204"/>
      <c r="AT31" s="50"/>
      <c r="AU31" s="50"/>
      <c r="AV31" s="145" t="s">
        <v>57</v>
      </c>
      <c r="AW31" s="146"/>
      <c r="AX31" s="146"/>
      <c r="AY31" s="146"/>
      <c r="AZ31" s="146"/>
      <c r="BA31" s="146"/>
      <c r="BB31" s="146"/>
      <c r="BC31" s="146"/>
      <c r="BD31" s="146"/>
      <c r="BE31" s="146"/>
      <c r="BF31" s="146"/>
      <c r="BG31" s="147"/>
      <c r="BH31" s="50"/>
      <c r="BI31" s="50"/>
      <c r="BJ31" s="144" t="s">
        <v>86</v>
      </c>
      <c r="BK31" s="89"/>
      <c r="BL31" s="89"/>
      <c r="BM31" s="89"/>
      <c r="BN31" s="89"/>
      <c r="BO31" s="89"/>
      <c r="BP31" s="89"/>
      <c r="BQ31" s="89"/>
      <c r="BR31" s="89"/>
      <c r="BS31" s="89"/>
      <c r="BT31" s="89"/>
      <c r="BU31" s="89"/>
      <c r="BV31" s="119"/>
      <c r="BW31" s="22"/>
      <c r="BX31" s="50"/>
      <c r="BY31" s="50"/>
      <c r="BZ31" s="50"/>
      <c r="CA31" s="50"/>
      <c r="CB31" s="50"/>
      <c r="CC31" s="22"/>
    </row>
    <row r="32" spans="1:81" ht="21" customHeight="1">
      <c r="A32" s="78"/>
      <c r="B32" s="79"/>
      <c r="C32" s="80"/>
      <c r="D32" s="90" t="s">
        <v>45</v>
      </c>
      <c r="E32" s="71"/>
      <c r="F32" s="71"/>
      <c r="G32" s="71"/>
      <c r="H32" s="71"/>
      <c r="I32" s="71"/>
      <c r="J32" s="71"/>
      <c r="K32" s="71"/>
      <c r="L32" s="71"/>
      <c r="M32" s="132">
        <f>E19</f>
        <v>0</v>
      </c>
      <c r="N32" s="132"/>
      <c r="O32" s="132"/>
      <c r="P32" s="132"/>
      <c r="Q32" s="132"/>
      <c r="R32" s="132"/>
      <c r="S32" s="94" t="s">
        <v>23</v>
      </c>
      <c r="T32" s="94"/>
      <c r="U32" s="94"/>
      <c r="V32" s="94"/>
      <c r="W32" s="59"/>
      <c r="X32" s="59"/>
      <c r="Y32" s="126" t="e">
        <f>IF(AI32="","≧",IF(AI32="時間","≧",IF(M32&gt;=AI32,"≧","要確認")))</f>
        <v>#DIV/0!</v>
      </c>
      <c r="Z32" s="126"/>
      <c r="AA32" s="126"/>
      <c r="AB32" s="126"/>
      <c r="AC32" s="126"/>
      <c r="AD32" s="126"/>
      <c r="AE32" s="126"/>
      <c r="AF32" s="126"/>
      <c r="AG32" s="59"/>
      <c r="AH32" s="59"/>
      <c r="AI32" s="140" t="e">
        <f>AV32/BP32</f>
        <v>#DIV/0!</v>
      </c>
      <c r="AJ32" s="140"/>
      <c r="AK32" s="140"/>
      <c r="AL32" s="140"/>
      <c r="AM32" s="140"/>
      <c r="AN32" s="140"/>
      <c r="AO32" s="140"/>
      <c r="AP32" s="94" t="s">
        <v>23</v>
      </c>
      <c r="AQ32" s="94"/>
      <c r="AR32" s="94"/>
      <c r="AS32" s="94"/>
      <c r="AT32" s="59"/>
      <c r="AU32" s="59"/>
      <c r="AV32" s="98"/>
      <c r="AW32" s="98"/>
      <c r="AX32" s="98"/>
      <c r="AY32" s="98"/>
      <c r="AZ32" s="98"/>
      <c r="BA32" s="98"/>
      <c r="BB32" s="98"/>
      <c r="BC32" s="98"/>
      <c r="BD32" s="94" t="s">
        <v>23</v>
      </c>
      <c r="BE32" s="94"/>
      <c r="BF32" s="94"/>
      <c r="BG32" s="94"/>
      <c r="BH32" s="59"/>
      <c r="BI32" s="59"/>
      <c r="BJ32" s="94" t="s">
        <v>51</v>
      </c>
      <c r="BK32" s="94"/>
      <c r="BL32" s="94"/>
      <c r="BM32" s="94"/>
      <c r="BN32" s="94"/>
      <c r="BO32" s="94"/>
      <c r="BP32" s="98"/>
      <c r="BQ32" s="98"/>
      <c r="BR32" s="98"/>
      <c r="BS32" s="98"/>
      <c r="BT32" s="98"/>
      <c r="BU32" s="94" t="s">
        <v>52</v>
      </c>
      <c r="BV32" s="170"/>
      <c r="BW32" s="22"/>
      <c r="BX32" s="124" t="s">
        <v>9</v>
      </c>
      <c r="BY32" s="123"/>
      <c r="BZ32" s="123"/>
      <c r="CA32" s="124" t="s">
        <v>9</v>
      </c>
      <c r="CB32" s="123"/>
      <c r="CC32" s="125"/>
    </row>
    <row r="33" spans="1:81" ht="21" customHeight="1">
      <c r="A33" s="78"/>
      <c r="B33" s="79"/>
      <c r="C33" s="80"/>
      <c r="D33" s="90" t="s">
        <v>46</v>
      </c>
      <c r="E33" s="71"/>
      <c r="F33" s="71"/>
      <c r="G33" s="71"/>
      <c r="H33" s="71"/>
      <c r="I33" s="71"/>
      <c r="J33" s="71"/>
      <c r="K33" s="71"/>
      <c r="L33" s="71"/>
      <c r="M33" s="135" t="e">
        <f>M32-AI32</f>
        <v>#DIV/0!</v>
      </c>
      <c r="N33" s="135"/>
      <c r="O33" s="135"/>
      <c r="P33" s="135"/>
      <c r="Q33" s="135"/>
      <c r="R33" s="135"/>
      <c r="S33" s="94" t="s">
        <v>23</v>
      </c>
      <c r="T33" s="94"/>
      <c r="U33" s="94"/>
      <c r="V33" s="94"/>
      <c r="W33" s="58"/>
      <c r="X33" s="58"/>
      <c r="Y33" s="126" t="e">
        <f t="shared" ref="Y33:Y34" si="0">IF(AI33="","≧",IF(AI33="時間","≧",IF(M33&gt;=AI33,"≧","要確認")))</f>
        <v>#DIV/0!</v>
      </c>
      <c r="Z33" s="126"/>
      <c r="AA33" s="126"/>
      <c r="AB33" s="126"/>
      <c r="AC33" s="126"/>
      <c r="AD33" s="126"/>
      <c r="AE33" s="126"/>
      <c r="AF33" s="126"/>
      <c r="AG33" s="58"/>
      <c r="AH33" s="58"/>
      <c r="AI33" s="140" t="e">
        <f>AV33/BP33</f>
        <v>#DIV/0!</v>
      </c>
      <c r="AJ33" s="140"/>
      <c r="AK33" s="140"/>
      <c r="AL33" s="140"/>
      <c r="AM33" s="140"/>
      <c r="AN33" s="140"/>
      <c r="AO33" s="140"/>
      <c r="AP33" s="94" t="s">
        <v>23</v>
      </c>
      <c r="AQ33" s="94"/>
      <c r="AR33" s="94"/>
      <c r="AS33" s="94"/>
      <c r="AT33" s="58"/>
      <c r="AU33" s="58"/>
      <c r="AV33" s="98"/>
      <c r="AW33" s="98"/>
      <c r="AX33" s="98"/>
      <c r="AY33" s="98"/>
      <c r="AZ33" s="98"/>
      <c r="BA33" s="98"/>
      <c r="BB33" s="98"/>
      <c r="BC33" s="98"/>
      <c r="BD33" s="94" t="s">
        <v>23</v>
      </c>
      <c r="BE33" s="94"/>
      <c r="BF33" s="94"/>
      <c r="BG33" s="94"/>
      <c r="BH33" s="58"/>
      <c r="BI33" s="58"/>
      <c r="BJ33" s="94" t="s">
        <v>51</v>
      </c>
      <c r="BK33" s="94"/>
      <c r="BL33" s="94"/>
      <c r="BM33" s="94"/>
      <c r="BN33" s="94"/>
      <c r="BO33" s="94"/>
      <c r="BP33" s="98"/>
      <c r="BQ33" s="98"/>
      <c r="BR33" s="98"/>
      <c r="BS33" s="98"/>
      <c r="BT33" s="98"/>
      <c r="BU33" s="94" t="s">
        <v>52</v>
      </c>
      <c r="BV33" s="170"/>
      <c r="BW33" s="22"/>
      <c r="BX33" s="50"/>
      <c r="BY33" s="50"/>
      <c r="BZ33" s="50"/>
      <c r="CA33" s="50"/>
      <c r="CB33" s="50"/>
      <c r="CC33" s="22"/>
    </row>
    <row r="34" spans="1:81" ht="21" customHeight="1">
      <c r="A34" s="78"/>
      <c r="B34" s="79"/>
      <c r="C34" s="80"/>
      <c r="D34" s="90" t="s">
        <v>47</v>
      </c>
      <c r="E34" s="71"/>
      <c r="F34" s="71"/>
      <c r="G34" s="71"/>
      <c r="H34" s="71"/>
      <c r="I34" s="71"/>
      <c r="J34" s="71"/>
      <c r="K34" s="71"/>
      <c r="L34" s="71"/>
      <c r="M34" s="135" t="e">
        <f>M33-AI33</f>
        <v>#DIV/0!</v>
      </c>
      <c r="N34" s="135"/>
      <c r="O34" s="135"/>
      <c r="P34" s="135"/>
      <c r="Q34" s="135"/>
      <c r="R34" s="135"/>
      <c r="S34" s="94" t="s">
        <v>23</v>
      </c>
      <c r="T34" s="94"/>
      <c r="U34" s="94"/>
      <c r="V34" s="94"/>
      <c r="W34" s="60"/>
      <c r="X34" s="60"/>
      <c r="Y34" s="126" t="e">
        <f t="shared" si="0"/>
        <v>#DIV/0!</v>
      </c>
      <c r="Z34" s="126"/>
      <c r="AA34" s="126"/>
      <c r="AB34" s="126"/>
      <c r="AC34" s="126"/>
      <c r="AD34" s="126"/>
      <c r="AE34" s="126"/>
      <c r="AF34" s="126"/>
      <c r="AG34" s="60"/>
      <c r="AH34" s="60"/>
      <c r="AI34" s="140" t="e">
        <f>AV34/BP34</f>
        <v>#DIV/0!</v>
      </c>
      <c r="AJ34" s="140"/>
      <c r="AK34" s="140"/>
      <c r="AL34" s="140"/>
      <c r="AM34" s="140"/>
      <c r="AN34" s="140"/>
      <c r="AO34" s="140"/>
      <c r="AP34" s="94" t="s">
        <v>23</v>
      </c>
      <c r="AQ34" s="94"/>
      <c r="AR34" s="94"/>
      <c r="AS34" s="94"/>
      <c r="AT34" s="60"/>
      <c r="AU34" s="60"/>
      <c r="AV34" s="98"/>
      <c r="AW34" s="98"/>
      <c r="AX34" s="98"/>
      <c r="AY34" s="98"/>
      <c r="AZ34" s="98"/>
      <c r="BA34" s="98"/>
      <c r="BB34" s="98"/>
      <c r="BC34" s="98"/>
      <c r="BD34" s="94" t="s">
        <v>23</v>
      </c>
      <c r="BE34" s="94"/>
      <c r="BF34" s="94"/>
      <c r="BG34" s="94"/>
      <c r="BH34" s="60"/>
      <c r="BI34" s="60"/>
      <c r="BJ34" s="94" t="s">
        <v>51</v>
      </c>
      <c r="BK34" s="94"/>
      <c r="BL34" s="94"/>
      <c r="BM34" s="94"/>
      <c r="BN34" s="94"/>
      <c r="BO34" s="94"/>
      <c r="BP34" s="98"/>
      <c r="BQ34" s="98"/>
      <c r="BR34" s="98"/>
      <c r="BS34" s="98"/>
      <c r="BT34" s="98"/>
      <c r="BU34" s="94" t="s">
        <v>52</v>
      </c>
      <c r="BV34" s="170"/>
      <c r="BW34" s="25"/>
      <c r="BX34" s="52"/>
      <c r="BY34" s="52"/>
      <c r="BZ34" s="52"/>
      <c r="CA34" s="52"/>
      <c r="CB34" s="52"/>
      <c r="CC34" s="25"/>
    </row>
    <row r="35" spans="1:81" ht="21" customHeight="1">
      <c r="A35" s="81"/>
      <c r="B35" s="82"/>
      <c r="C35" s="83"/>
      <c r="D35" s="71" t="s">
        <v>66</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3"/>
      <c r="BX35" s="74" t="s">
        <v>9</v>
      </c>
      <c r="BY35" s="70"/>
      <c r="BZ35" s="70"/>
      <c r="CA35" s="69" t="s">
        <v>9</v>
      </c>
      <c r="CB35" s="70"/>
      <c r="CC35" s="70"/>
    </row>
    <row r="36" spans="1:81" ht="21" customHeight="1">
      <c r="A36" s="84"/>
      <c r="B36" s="85"/>
      <c r="C36" s="86"/>
      <c r="D36" s="71" t="s">
        <v>67</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3"/>
      <c r="BX36" s="74" t="s">
        <v>9</v>
      </c>
      <c r="BY36" s="70"/>
      <c r="BZ36" s="70"/>
      <c r="CA36" s="69" t="s">
        <v>9</v>
      </c>
      <c r="CB36" s="70"/>
      <c r="CC36" s="70"/>
    </row>
  </sheetData>
  <mergeCells count="135">
    <mergeCell ref="A1:CC1"/>
    <mergeCell ref="A2:K2"/>
    <mergeCell ref="L2:CC2"/>
    <mergeCell ref="A3:K3"/>
    <mergeCell ref="L3:M3"/>
    <mergeCell ref="N3:O3"/>
    <mergeCell ref="P3:Q3"/>
    <mergeCell ref="R3:S3"/>
    <mergeCell ref="T3:U3"/>
    <mergeCell ref="V3:W3"/>
    <mergeCell ref="BB4:BE4"/>
    <mergeCell ref="BF4:CC4"/>
    <mergeCell ref="A6:C6"/>
    <mergeCell ref="D6:BW6"/>
    <mergeCell ref="BX6:BZ6"/>
    <mergeCell ref="CA6:CC6"/>
    <mergeCell ref="X3:Y3"/>
    <mergeCell ref="Z3:AA3"/>
    <mergeCell ref="AB3:AC3"/>
    <mergeCell ref="AD3:AE3"/>
    <mergeCell ref="A4:K4"/>
    <mergeCell ref="L4:R4"/>
    <mergeCell ref="S4:BA4"/>
    <mergeCell ref="BX11:BZ11"/>
    <mergeCell ref="CA11:CC11"/>
    <mergeCell ref="D12:BW12"/>
    <mergeCell ref="D13:K13"/>
    <mergeCell ref="L13:BW13"/>
    <mergeCell ref="D14:K14"/>
    <mergeCell ref="L14:BW14"/>
    <mergeCell ref="A7:C15"/>
    <mergeCell ref="D7:BW7"/>
    <mergeCell ref="BX7:BZ7"/>
    <mergeCell ref="CA7:CC7"/>
    <mergeCell ref="D8:BW8"/>
    <mergeCell ref="D9:F9"/>
    <mergeCell ref="G9:BW9"/>
    <mergeCell ref="D10:F10"/>
    <mergeCell ref="G10:BW10"/>
    <mergeCell ref="G11:BW11"/>
    <mergeCell ref="D15:K15"/>
    <mergeCell ref="L15:BW15"/>
    <mergeCell ref="A16:C28"/>
    <mergeCell ref="D16:BW16"/>
    <mergeCell ref="BX16:BZ16"/>
    <mergeCell ref="CA16:CC16"/>
    <mergeCell ref="D17:BW17"/>
    <mergeCell ref="BX17:BZ17"/>
    <mergeCell ref="CA17:CC17"/>
    <mergeCell ref="E18:Q18"/>
    <mergeCell ref="D20:E20"/>
    <mergeCell ref="F20:Q20"/>
    <mergeCell ref="R20:BW20"/>
    <mergeCell ref="BX20:BZ20"/>
    <mergeCell ref="CA20:CC20"/>
    <mergeCell ref="R21:BW21"/>
    <mergeCell ref="T18:AC19"/>
    <mergeCell ref="AF18:AR18"/>
    <mergeCell ref="E19:M19"/>
    <mergeCell ref="N19:Q19"/>
    <mergeCell ref="AF19:AN19"/>
    <mergeCell ref="AO19:AR19"/>
    <mergeCell ref="E25:G25"/>
    <mergeCell ref="H25:BW25"/>
    <mergeCell ref="BX25:BZ25"/>
    <mergeCell ref="CA25:CC25"/>
    <mergeCell ref="E26:G26"/>
    <mergeCell ref="H26:BW26"/>
    <mergeCell ref="BC22:BL22"/>
    <mergeCell ref="BM22:BT22"/>
    <mergeCell ref="BU22:BW22"/>
    <mergeCell ref="D23:BW23"/>
    <mergeCell ref="E24:G24"/>
    <mergeCell ref="H24:BW24"/>
    <mergeCell ref="D22:E22"/>
    <mergeCell ref="F22:S22"/>
    <mergeCell ref="T22:AG22"/>
    <mergeCell ref="AH22:AL22"/>
    <mergeCell ref="AM22:AW22"/>
    <mergeCell ref="AX22:BB22"/>
    <mergeCell ref="E27:G27"/>
    <mergeCell ref="H27:BW27"/>
    <mergeCell ref="D28:BW28"/>
    <mergeCell ref="BX28:BZ28"/>
    <mergeCell ref="CA28:CC28"/>
    <mergeCell ref="A29:C36"/>
    <mergeCell ref="D29:BW29"/>
    <mergeCell ref="D30:BW30"/>
    <mergeCell ref="BX29:BZ30"/>
    <mergeCell ref="CA29:CC30"/>
    <mergeCell ref="M31:V31"/>
    <mergeCell ref="AI31:AS31"/>
    <mergeCell ref="AV31:BG31"/>
    <mergeCell ref="BJ31:BV31"/>
    <mergeCell ref="D32:L32"/>
    <mergeCell ref="M32:R32"/>
    <mergeCell ref="S32:V32"/>
    <mergeCell ref="Y32:AF32"/>
    <mergeCell ref="AI32:AO32"/>
    <mergeCell ref="BX32:BZ32"/>
    <mergeCell ref="CA32:CC32"/>
    <mergeCell ref="D33:L33"/>
    <mergeCell ref="M33:R33"/>
    <mergeCell ref="S33:V33"/>
    <mergeCell ref="Y33:AF33"/>
    <mergeCell ref="AI33:AO33"/>
    <mergeCell ref="AP33:AS33"/>
    <mergeCell ref="AV33:BC33"/>
    <mergeCell ref="BD33:BG33"/>
    <mergeCell ref="AP32:AS32"/>
    <mergeCell ref="AV32:BC32"/>
    <mergeCell ref="BD32:BG32"/>
    <mergeCell ref="BJ32:BO32"/>
    <mergeCell ref="BP32:BT32"/>
    <mergeCell ref="BU32:BV32"/>
    <mergeCell ref="BD34:BG34"/>
    <mergeCell ref="BJ34:BO34"/>
    <mergeCell ref="BP34:BT34"/>
    <mergeCell ref="BU34:BV34"/>
    <mergeCell ref="BJ33:BO33"/>
    <mergeCell ref="BP33:BT33"/>
    <mergeCell ref="BU33:BV33"/>
    <mergeCell ref="CA35:CC35"/>
    <mergeCell ref="D36:BW36"/>
    <mergeCell ref="BX36:BZ36"/>
    <mergeCell ref="CA36:CC36"/>
    <mergeCell ref="D34:L34"/>
    <mergeCell ref="M34:R34"/>
    <mergeCell ref="S34:V34"/>
    <mergeCell ref="Y34:AF34"/>
    <mergeCell ref="AI34:AO34"/>
    <mergeCell ref="AP34:AS34"/>
    <mergeCell ref="AV34:BC34"/>
    <mergeCell ref="D35:BW35"/>
    <mergeCell ref="BX35:BZ35"/>
  </mergeCells>
  <phoneticPr fontId="1"/>
  <dataValidations count="1">
    <dataValidation type="list" allowBlank="1" showInputMessage="1" showErrorMessage="1" sqref="CA7 D9:D10 CA11 BX11 BX7 CA16:CA17 BX16:BX17 CA20 BX20 E24:E27 CA25 BX25 BX32 CA32 CA35:CA36 BX35:BX36 BX28:BX29 CA28:CA29" xr:uid="{F621A8FD-AA9E-42C7-ADC4-CDF3222CE9ED}">
      <formula1>"□,☑"</formula1>
    </dataValidation>
  </dataValidations>
  <pageMargins left="0.19685039370078741" right="0.19685039370078741" top="0.59055118110236227" bottom="0.19685039370078741"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8CB46-F08C-4189-A75B-16786A2783B3}">
  <sheetPr>
    <tabColor rgb="FFFF0000"/>
  </sheetPr>
  <dimension ref="A1:CC44"/>
  <sheetViews>
    <sheetView workbookViewId="0">
      <selection sqref="A1:CC1"/>
    </sheetView>
  </sheetViews>
  <sheetFormatPr defaultColWidth="1.625" defaultRowHeight="15" customHeight="1"/>
  <cols>
    <col min="1" max="16384" width="1.625" style="61"/>
  </cols>
  <sheetData>
    <row r="1" spans="1:81" ht="21" customHeight="1">
      <c r="A1" s="271" t="s">
        <v>89</v>
      </c>
      <c r="B1" s="272"/>
      <c r="C1" s="272"/>
      <c r="D1" s="272"/>
      <c r="E1" s="272"/>
      <c r="F1" s="272"/>
      <c r="G1" s="272"/>
      <c r="H1" s="272"/>
      <c r="I1" s="272"/>
      <c r="J1" s="272"/>
      <c r="K1" s="272"/>
      <c r="L1" s="272"/>
      <c r="M1" s="272"/>
      <c r="N1" s="272"/>
      <c r="O1" s="272"/>
      <c r="P1" s="272"/>
      <c r="Q1" s="272"/>
      <c r="R1" s="272"/>
      <c r="S1" s="272"/>
      <c r="T1" s="272"/>
      <c r="U1" s="272"/>
      <c r="V1" s="272"/>
      <c r="W1" s="272"/>
      <c r="X1" s="272"/>
      <c r="Y1" s="272"/>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41"/>
      <c r="BR1" s="241"/>
      <c r="BS1" s="241"/>
      <c r="BT1" s="241"/>
      <c r="BU1" s="241"/>
      <c r="BV1" s="241"/>
      <c r="BW1" s="241"/>
      <c r="BX1" s="241"/>
      <c r="BY1" s="241"/>
      <c r="BZ1" s="241"/>
      <c r="CA1" s="241"/>
      <c r="CB1" s="241"/>
      <c r="CC1" s="241"/>
    </row>
    <row r="2" spans="1:81" ht="12" customHeight="1">
      <c r="A2" s="247" t="s">
        <v>94</v>
      </c>
      <c r="B2" s="248"/>
      <c r="C2" s="248"/>
      <c r="D2" s="248"/>
      <c r="E2" s="248"/>
      <c r="F2" s="248"/>
      <c r="G2" s="248"/>
      <c r="H2" s="248"/>
      <c r="I2" s="248"/>
      <c r="J2" s="249"/>
      <c r="K2" s="255">
        <v>2</v>
      </c>
      <c r="L2" s="256"/>
      <c r="M2" s="257">
        <v>7</v>
      </c>
      <c r="N2" s="256"/>
      <c r="O2" s="267"/>
      <c r="P2" s="268"/>
      <c r="Q2" s="257">
        <v>3</v>
      </c>
      <c r="R2" s="256"/>
      <c r="S2" s="257">
        <v>2</v>
      </c>
      <c r="T2" s="256"/>
      <c r="U2" s="257">
        <v>0</v>
      </c>
      <c r="V2" s="256"/>
      <c r="W2" s="267"/>
      <c r="X2" s="268"/>
      <c r="Y2" s="267"/>
      <c r="Z2" s="268"/>
      <c r="AA2" s="267"/>
      <c r="AB2" s="268"/>
      <c r="AC2" s="267"/>
      <c r="AD2" s="269"/>
      <c r="BQ2" s="244" t="s">
        <v>92</v>
      </c>
      <c r="BR2" s="245"/>
      <c r="BS2" s="242">
        <v>45597</v>
      </c>
      <c r="BT2" s="242"/>
      <c r="BU2" s="242"/>
      <c r="BV2" s="242"/>
      <c r="BW2" s="243"/>
      <c r="BX2" s="243"/>
      <c r="BY2" s="243"/>
      <c r="BZ2" s="243"/>
      <c r="CA2" s="243"/>
      <c r="CB2" s="244" t="s">
        <v>93</v>
      </c>
      <c r="CC2" s="245"/>
    </row>
    <row r="3" spans="1:81" ht="12" customHeight="1">
      <c r="A3" s="247" t="s">
        <v>117</v>
      </c>
      <c r="B3" s="248"/>
      <c r="C3" s="248"/>
      <c r="D3" s="248"/>
      <c r="E3" s="248"/>
      <c r="F3" s="248"/>
      <c r="G3" s="248"/>
      <c r="H3" s="248"/>
      <c r="I3" s="248"/>
      <c r="J3" s="249"/>
      <c r="K3" s="250"/>
      <c r="L3" s="251"/>
      <c r="M3" s="251"/>
      <c r="N3" s="251"/>
      <c r="O3" s="251"/>
      <c r="P3" s="251"/>
      <c r="Q3" s="251"/>
      <c r="R3" s="251"/>
      <c r="S3" s="251"/>
      <c r="T3" s="251"/>
      <c r="U3" s="251"/>
      <c r="V3" s="251"/>
      <c r="W3" s="251"/>
      <c r="X3" s="251"/>
      <c r="Y3" s="251"/>
      <c r="Z3" s="251"/>
      <c r="AA3" s="251"/>
      <c r="AB3" s="251"/>
      <c r="AC3" s="251"/>
      <c r="AD3" s="252"/>
      <c r="BT3" s="244" t="s">
        <v>108</v>
      </c>
      <c r="BU3" s="241"/>
      <c r="BV3" s="258"/>
      <c r="BW3" s="259"/>
      <c r="BX3" s="244" t="s">
        <v>107</v>
      </c>
      <c r="BY3" s="241"/>
      <c r="BZ3" s="241"/>
      <c r="CB3" s="244" t="s">
        <v>106</v>
      </c>
      <c r="CC3" s="245"/>
    </row>
    <row r="4" spans="1:81" ht="12" customHeight="1">
      <c r="A4" s="247" t="s">
        <v>95</v>
      </c>
      <c r="B4" s="248"/>
      <c r="C4" s="248"/>
      <c r="D4" s="248"/>
      <c r="E4" s="248"/>
      <c r="F4" s="248"/>
      <c r="G4" s="248"/>
      <c r="H4" s="248"/>
      <c r="I4" s="248"/>
      <c r="J4" s="249"/>
      <c r="K4" s="250"/>
      <c r="L4" s="251"/>
      <c r="M4" s="251"/>
      <c r="N4" s="251"/>
      <c r="O4" s="251"/>
      <c r="P4" s="251"/>
      <c r="Q4" s="251"/>
      <c r="R4" s="251"/>
      <c r="S4" s="251"/>
      <c r="T4" s="251"/>
      <c r="U4" s="251"/>
      <c r="V4" s="251"/>
      <c r="W4" s="251"/>
      <c r="X4" s="251"/>
      <c r="Y4" s="251"/>
      <c r="Z4" s="251"/>
      <c r="AA4" s="251"/>
      <c r="AB4" s="251"/>
      <c r="AC4" s="251"/>
      <c r="AD4" s="252"/>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row>
    <row r="5" spans="1:81" ht="12" customHeight="1">
      <c r="A5" s="247" t="s">
        <v>142</v>
      </c>
      <c r="B5" s="248"/>
      <c r="C5" s="248"/>
      <c r="D5" s="248"/>
      <c r="E5" s="248"/>
      <c r="F5" s="248"/>
      <c r="G5" s="248"/>
      <c r="H5" s="248"/>
      <c r="I5" s="248"/>
      <c r="J5" s="249"/>
      <c r="K5" s="250"/>
      <c r="L5" s="274"/>
      <c r="M5" s="275"/>
      <c r="N5" s="215" t="s">
        <v>141</v>
      </c>
      <c r="O5" s="254"/>
      <c r="P5" s="216"/>
      <c r="Q5" s="64"/>
      <c r="R5" s="62"/>
      <c r="S5" s="67"/>
      <c r="T5" s="62"/>
      <c r="U5" s="63"/>
      <c r="V5" s="63"/>
      <c r="W5" s="63"/>
      <c r="X5" s="63"/>
      <c r="Y5" s="67"/>
      <c r="Z5" s="64"/>
      <c r="AA5" s="64"/>
      <c r="AB5" s="64"/>
      <c r="AC5" s="64"/>
      <c r="AD5" s="64"/>
      <c r="AM5" s="68"/>
      <c r="AN5" s="68"/>
      <c r="AO5" s="68"/>
      <c r="AP5" s="68"/>
      <c r="AQ5" s="68"/>
      <c r="AR5" s="68"/>
      <c r="AS5" s="68"/>
      <c r="AT5" s="220" t="s">
        <v>151</v>
      </c>
      <c r="AU5" s="219"/>
      <c r="AV5" s="219"/>
      <c r="AW5" s="219"/>
      <c r="AX5" s="219"/>
      <c r="AY5" s="219"/>
      <c r="AZ5" s="219"/>
      <c r="BA5" s="219"/>
      <c r="BB5" s="219"/>
      <c r="BC5" s="219"/>
      <c r="BD5" s="219"/>
      <c r="BE5" s="221"/>
      <c r="BF5" s="220" t="s">
        <v>152</v>
      </c>
      <c r="BG5" s="219"/>
      <c r="BH5" s="219"/>
      <c r="BI5" s="219"/>
      <c r="BJ5" s="219"/>
      <c r="BK5" s="219"/>
      <c r="BL5" s="219"/>
      <c r="BM5" s="219"/>
      <c r="BN5" s="219"/>
      <c r="BO5" s="219"/>
      <c r="BP5" s="219"/>
      <c r="BQ5" s="221"/>
      <c r="BR5" s="220" t="s">
        <v>153</v>
      </c>
      <c r="BS5" s="219"/>
      <c r="BT5" s="219"/>
      <c r="BU5" s="219"/>
      <c r="BV5" s="219"/>
      <c r="BW5" s="219"/>
      <c r="BX5" s="219"/>
      <c r="BY5" s="219"/>
      <c r="BZ5" s="219"/>
      <c r="CA5" s="219"/>
      <c r="CB5" s="219"/>
      <c r="CC5" s="221"/>
    </row>
    <row r="6" spans="1:81" ht="12" customHeight="1">
      <c r="A6" s="247" t="s">
        <v>96</v>
      </c>
      <c r="B6" s="248"/>
      <c r="C6" s="248"/>
      <c r="D6" s="248"/>
      <c r="E6" s="248"/>
      <c r="F6" s="248"/>
      <c r="G6" s="248"/>
      <c r="H6" s="248"/>
      <c r="I6" s="248"/>
      <c r="J6" s="249"/>
      <c r="K6" s="285" t="s">
        <v>97</v>
      </c>
      <c r="L6" s="268"/>
      <c r="M6" s="267" t="s">
        <v>98</v>
      </c>
      <c r="N6" s="268"/>
      <c r="O6" s="267" t="s">
        <v>99</v>
      </c>
      <c r="P6" s="268"/>
      <c r="Q6" s="267" t="s">
        <v>100</v>
      </c>
      <c r="R6" s="268"/>
      <c r="S6" s="267" t="s">
        <v>101</v>
      </c>
      <c r="T6" s="268"/>
      <c r="U6" s="267" t="s">
        <v>102</v>
      </c>
      <c r="V6" s="268"/>
      <c r="W6" s="267" t="s">
        <v>103</v>
      </c>
      <c r="X6" s="268"/>
      <c r="Y6" s="267" t="s">
        <v>104</v>
      </c>
      <c r="Z6" s="268"/>
      <c r="AA6" s="268"/>
      <c r="AB6" s="269"/>
      <c r="AC6" s="265"/>
      <c r="AD6" s="266"/>
      <c r="AI6" s="404" t="s">
        <v>155</v>
      </c>
      <c r="AJ6" s="405"/>
      <c r="AK6" s="405"/>
      <c r="AL6" s="405"/>
      <c r="AM6" s="405"/>
      <c r="AN6" s="405"/>
      <c r="AO6" s="405"/>
      <c r="AP6" s="406"/>
      <c r="AQ6" s="406"/>
      <c r="AR6" s="406"/>
      <c r="AS6" s="407"/>
      <c r="AT6" s="217"/>
      <c r="AU6" s="218"/>
      <c r="AV6" s="218"/>
      <c r="AW6" s="218"/>
      <c r="AX6" s="218"/>
      <c r="AY6" s="218"/>
      <c r="AZ6" s="218"/>
      <c r="BA6" s="218"/>
      <c r="BB6" s="218"/>
      <c r="BC6" s="219" t="s">
        <v>150</v>
      </c>
      <c r="BD6" s="219"/>
      <c r="BE6" s="216"/>
      <c r="BF6" s="217"/>
      <c r="BG6" s="218"/>
      <c r="BH6" s="218"/>
      <c r="BI6" s="218"/>
      <c r="BJ6" s="218"/>
      <c r="BK6" s="218"/>
      <c r="BL6" s="218"/>
      <c r="BM6" s="218"/>
      <c r="BN6" s="218"/>
      <c r="BO6" s="219" t="s">
        <v>150</v>
      </c>
      <c r="BP6" s="219"/>
      <c r="BQ6" s="216"/>
      <c r="BR6" s="217"/>
      <c r="BS6" s="218"/>
      <c r="BT6" s="218"/>
      <c r="BU6" s="218"/>
      <c r="BV6" s="218"/>
      <c r="BW6" s="218"/>
      <c r="BX6" s="218"/>
      <c r="BY6" s="218"/>
      <c r="BZ6" s="218"/>
      <c r="CA6" s="219" t="s">
        <v>150</v>
      </c>
      <c r="CB6" s="219"/>
      <c r="CC6" s="216"/>
    </row>
    <row r="7" spans="1:81" ht="12" customHeight="1">
      <c r="A7" s="276" t="s">
        <v>105</v>
      </c>
      <c r="B7" s="277"/>
      <c r="C7" s="277"/>
      <c r="D7" s="277"/>
      <c r="E7" s="277"/>
      <c r="F7" s="277"/>
      <c r="G7" s="277"/>
      <c r="H7" s="277"/>
      <c r="I7" s="277"/>
      <c r="J7" s="277"/>
      <c r="K7" s="277"/>
      <c r="L7" s="277"/>
      <c r="M7" s="277"/>
      <c r="N7" s="278"/>
      <c r="O7" s="279"/>
      <c r="P7" s="230"/>
      <c r="Q7" s="230"/>
      <c r="R7" s="230"/>
      <c r="S7" s="230"/>
      <c r="T7" s="230"/>
      <c r="U7" s="230"/>
      <c r="V7" s="230"/>
      <c r="W7" s="230"/>
      <c r="X7" s="230"/>
      <c r="Y7" s="230"/>
      <c r="Z7" s="230"/>
      <c r="AA7" s="230"/>
      <c r="AB7" s="230"/>
      <c r="AC7" s="230"/>
      <c r="AD7" s="280"/>
      <c r="AI7" s="404" t="s">
        <v>154</v>
      </c>
      <c r="AJ7" s="405"/>
      <c r="AK7" s="405"/>
      <c r="AL7" s="405"/>
      <c r="AM7" s="405"/>
      <c r="AN7" s="405"/>
      <c r="AO7" s="405"/>
      <c r="AP7" s="406"/>
      <c r="AQ7" s="406"/>
      <c r="AR7" s="406"/>
      <c r="AS7" s="407"/>
      <c r="AT7" s="222">
        <v>0.375</v>
      </c>
      <c r="AU7" s="223"/>
      <c r="AV7" s="224"/>
      <c r="AW7" s="224"/>
      <c r="AX7" s="224"/>
      <c r="AY7" s="225" t="s">
        <v>124</v>
      </c>
      <c r="AZ7" s="226"/>
      <c r="BA7" s="223">
        <v>0.70833333333333337</v>
      </c>
      <c r="BB7" s="223"/>
      <c r="BC7" s="227"/>
      <c r="BD7" s="227"/>
      <c r="BE7" s="228"/>
      <c r="BF7" s="222"/>
      <c r="BG7" s="223"/>
      <c r="BH7" s="224"/>
      <c r="BI7" s="224"/>
      <c r="BJ7" s="224"/>
      <c r="BK7" s="225" t="s">
        <v>124</v>
      </c>
      <c r="BL7" s="226"/>
      <c r="BM7" s="223"/>
      <c r="BN7" s="223"/>
      <c r="BO7" s="227"/>
      <c r="BP7" s="227"/>
      <c r="BQ7" s="228"/>
      <c r="BR7" s="222"/>
      <c r="BS7" s="223"/>
      <c r="BT7" s="224"/>
      <c r="BU7" s="224"/>
      <c r="BV7" s="224"/>
      <c r="BW7" s="225" t="s">
        <v>124</v>
      </c>
      <c r="BX7" s="226"/>
      <c r="BY7" s="223"/>
      <c r="BZ7" s="223"/>
      <c r="CA7" s="227"/>
      <c r="CB7" s="227"/>
      <c r="CC7" s="228"/>
    </row>
    <row r="8" spans="1:81" ht="12" customHeight="1">
      <c r="A8" s="281" t="s">
        <v>109</v>
      </c>
      <c r="B8" s="282"/>
      <c r="C8" s="282"/>
      <c r="D8" s="282"/>
      <c r="E8" s="282"/>
      <c r="F8" s="282"/>
      <c r="G8" s="282"/>
      <c r="H8" s="282"/>
      <c r="I8" s="282"/>
      <c r="J8" s="282"/>
      <c r="K8" s="282"/>
      <c r="L8" s="282"/>
      <c r="M8" s="282"/>
      <c r="N8" s="282"/>
      <c r="O8" s="283"/>
      <c r="P8" s="283"/>
      <c r="Q8" s="283"/>
      <c r="R8" s="283"/>
      <c r="S8" s="283"/>
      <c r="T8" s="283"/>
      <c r="U8" s="283"/>
      <c r="V8" s="283"/>
      <c r="W8" s="283"/>
      <c r="X8" s="283"/>
      <c r="Y8" s="283"/>
      <c r="Z8" s="283"/>
      <c r="AA8" s="283"/>
      <c r="AB8" s="283"/>
      <c r="AC8" s="283"/>
      <c r="AD8" s="284"/>
      <c r="AI8" s="404" t="s">
        <v>156</v>
      </c>
      <c r="AJ8" s="405"/>
      <c r="AK8" s="405"/>
      <c r="AL8" s="405"/>
      <c r="AM8" s="405"/>
      <c r="AN8" s="405"/>
      <c r="AO8" s="405"/>
      <c r="AP8" s="406"/>
      <c r="AQ8" s="406"/>
      <c r="AR8" s="406"/>
      <c r="AS8" s="407"/>
      <c r="AT8" s="214">
        <f>IF(AT7=":","",BA7-AT7)</f>
        <v>0.33333333333333337</v>
      </c>
      <c r="AU8" s="215"/>
      <c r="AV8" s="215"/>
      <c r="AW8" s="215"/>
      <c r="AX8" s="215"/>
      <c r="AY8" s="215"/>
      <c r="AZ8" s="215"/>
      <c r="BA8" s="215"/>
      <c r="BB8" s="215"/>
      <c r="BC8" s="215"/>
      <c r="BD8" s="215"/>
      <c r="BE8" s="216"/>
      <c r="BF8" s="214">
        <f>IF(BF7=":","",BM7-BF7)</f>
        <v>0</v>
      </c>
      <c r="BG8" s="215"/>
      <c r="BH8" s="215"/>
      <c r="BI8" s="215"/>
      <c r="BJ8" s="215"/>
      <c r="BK8" s="215"/>
      <c r="BL8" s="215"/>
      <c r="BM8" s="215"/>
      <c r="BN8" s="215"/>
      <c r="BO8" s="215"/>
      <c r="BP8" s="215"/>
      <c r="BQ8" s="216"/>
      <c r="BR8" s="214">
        <f>IF(BR7=":","",BY7-BR7)</f>
        <v>0</v>
      </c>
      <c r="BS8" s="215"/>
      <c r="BT8" s="215"/>
      <c r="BU8" s="215"/>
      <c r="BV8" s="215"/>
      <c r="BW8" s="215"/>
      <c r="BX8" s="215"/>
      <c r="BY8" s="215"/>
      <c r="BZ8" s="215"/>
      <c r="CA8" s="215"/>
      <c r="CB8" s="215"/>
      <c r="CC8" s="216"/>
    </row>
    <row r="9" spans="1:81" ht="12" customHeight="1" thickBot="1"/>
    <row r="10" spans="1:81" ht="12" customHeight="1" thickBot="1">
      <c r="R10" s="364" t="s">
        <v>118</v>
      </c>
      <c r="S10" s="365"/>
      <c r="T10" s="365"/>
      <c r="U10" s="365"/>
      <c r="V10" s="365"/>
      <c r="W10" s="365"/>
      <c r="X10" s="365"/>
      <c r="Y10" s="365"/>
      <c r="Z10" s="365"/>
      <c r="AA10" s="365"/>
      <c r="AB10" s="365"/>
      <c r="AC10" s="365"/>
      <c r="AD10" s="365"/>
      <c r="AE10" s="365"/>
      <c r="AF10" s="364" t="s">
        <v>119</v>
      </c>
      <c r="AG10" s="365"/>
      <c r="AH10" s="365"/>
      <c r="AI10" s="365"/>
      <c r="AJ10" s="365"/>
      <c r="AK10" s="365"/>
      <c r="AL10" s="365"/>
      <c r="AM10" s="365"/>
      <c r="AN10" s="365"/>
      <c r="AO10" s="365"/>
      <c r="AP10" s="365"/>
      <c r="AQ10" s="365"/>
      <c r="AR10" s="365"/>
      <c r="AS10" s="366"/>
      <c r="AT10" s="364" t="s">
        <v>120</v>
      </c>
      <c r="AU10" s="365"/>
      <c r="AV10" s="365"/>
      <c r="AW10" s="365"/>
      <c r="AX10" s="365"/>
      <c r="AY10" s="365"/>
      <c r="AZ10" s="365"/>
      <c r="BA10" s="365"/>
      <c r="BB10" s="365"/>
      <c r="BC10" s="365"/>
      <c r="BD10" s="365"/>
      <c r="BE10" s="365"/>
      <c r="BF10" s="365"/>
      <c r="BG10" s="366"/>
      <c r="BH10" s="364" t="s">
        <v>121</v>
      </c>
      <c r="BI10" s="365"/>
      <c r="BJ10" s="365"/>
      <c r="BK10" s="365"/>
      <c r="BL10" s="365"/>
      <c r="BM10" s="365"/>
      <c r="BN10" s="365"/>
      <c r="BO10" s="365"/>
      <c r="BP10" s="365"/>
      <c r="BQ10" s="365"/>
      <c r="BR10" s="365"/>
      <c r="BS10" s="365"/>
      <c r="BT10" s="365"/>
      <c r="BU10" s="366"/>
    </row>
    <row r="11" spans="1:81" ht="15" customHeight="1">
      <c r="A11" s="317" t="s">
        <v>112</v>
      </c>
      <c r="B11" s="292"/>
      <c r="C11" s="292"/>
      <c r="D11" s="292"/>
      <c r="E11" s="292"/>
      <c r="F11" s="318"/>
      <c r="G11" s="355" t="s">
        <v>111</v>
      </c>
      <c r="H11" s="356"/>
      <c r="I11" s="356"/>
      <c r="J11" s="356"/>
      <c r="K11" s="356"/>
      <c r="L11" s="356"/>
      <c r="M11" s="356"/>
      <c r="N11" s="357"/>
      <c r="O11" s="325" t="s">
        <v>90</v>
      </c>
      <c r="P11" s="326"/>
      <c r="Q11" s="327"/>
      <c r="R11" s="260">
        <f>勤務形態一覧表!$BS$2</f>
        <v>45597</v>
      </c>
      <c r="S11" s="261"/>
      <c r="T11" s="288">
        <f>勤務形態一覧表!$BS$2+1</f>
        <v>45598</v>
      </c>
      <c r="U11" s="261"/>
      <c r="V11" s="288">
        <f>勤務形態一覧表!$BS$2+2</f>
        <v>45599</v>
      </c>
      <c r="W11" s="261"/>
      <c r="X11" s="288">
        <f>勤務形態一覧表!$BS$2+3</f>
        <v>45600</v>
      </c>
      <c r="Y11" s="261"/>
      <c r="Z11" s="262">
        <f>勤務形態一覧表!$BS$2+4</f>
        <v>45601</v>
      </c>
      <c r="AA11" s="263"/>
      <c r="AB11" s="262">
        <f>勤務形態一覧表!$BS$2+5</f>
        <v>45602</v>
      </c>
      <c r="AC11" s="263"/>
      <c r="AD11" s="262">
        <f>勤務形態一覧表!$BS$2+6</f>
        <v>45603</v>
      </c>
      <c r="AE11" s="264"/>
      <c r="AF11" s="270">
        <f>勤務形態一覧表!$BS$2+7</f>
        <v>45604</v>
      </c>
      <c r="AG11" s="263"/>
      <c r="AH11" s="262">
        <f>勤務形態一覧表!$BS$2+8</f>
        <v>45605</v>
      </c>
      <c r="AI11" s="263"/>
      <c r="AJ11" s="262">
        <f>勤務形態一覧表!$BS$2+9</f>
        <v>45606</v>
      </c>
      <c r="AK11" s="263"/>
      <c r="AL11" s="262">
        <f>勤務形態一覧表!$BS$2+10</f>
        <v>45607</v>
      </c>
      <c r="AM11" s="263"/>
      <c r="AN11" s="262">
        <f>勤務形態一覧表!$BS$2+11</f>
        <v>45608</v>
      </c>
      <c r="AO11" s="263"/>
      <c r="AP11" s="262">
        <f>勤務形態一覧表!$BS$2+12</f>
        <v>45609</v>
      </c>
      <c r="AQ11" s="263"/>
      <c r="AR11" s="262">
        <f>勤務形態一覧表!$BS$2+13</f>
        <v>45610</v>
      </c>
      <c r="AS11" s="290"/>
      <c r="AT11" s="270">
        <f>勤務形態一覧表!$BS$2+14</f>
        <v>45611</v>
      </c>
      <c r="AU11" s="263"/>
      <c r="AV11" s="262">
        <f>勤務形態一覧表!$BS$2+15</f>
        <v>45612</v>
      </c>
      <c r="AW11" s="263"/>
      <c r="AX11" s="262">
        <f>勤務形態一覧表!$BS$2+16</f>
        <v>45613</v>
      </c>
      <c r="AY11" s="263"/>
      <c r="AZ11" s="262">
        <f>勤務形態一覧表!$BS$2+17</f>
        <v>45614</v>
      </c>
      <c r="BA11" s="263"/>
      <c r="BB11" s="262">
        <f>勤務形態一覧表!$BS$2+18</f>
        <v>45615</v>
      </c>
      <c r="BC11" s="263"/>
      <c r="BD11" s="262">
        <f>勤務形態一覧表!$BS$2+19</f>
        <v>45616</v>
      </c>
      <c r="BE11" s="263"/>
      <c r="BF11" s="262">
        <f>勤務形態一覧表!$BS$2+20</f>
        <v>45617</v>
      </c>
      <c r="BG11" s="290"/>
      <c r="BH11" s="270">
        <f>勤務形態一覧表!$BS$2+21</f>
        <v>45618</v>
      </c>
      <c r="BI11" s="263"/>
      <c r="BJ11" s="262">
        <f>勤務形態一覧表!$BS$2+22</f>
        <v>45619</v>
      </c>
      <c r="BK11" s="263"/>
      <c r="BL11" s="262">
        <f>勤務形態一覧表!$BS$2+23</f>
        <v>45620</v>
      </c>
      <c r="BM11" s="263"/>
      <c r="BN11" s="262">
        <f>勤務形態一覧表!$BS$2+24</f>
        <v>45621</v>
      </c>
      <c r="BO11" s="263"/>
      <c r="BP11" s="262">
        <f>勤務形態一覧表!$BS$2+25</f>
        <v>45622</v>
      </c>
      <c r="BQ11" s="263"/>
      <c r="BR11" s="262">
        <f>勤務形態一覧表!$BS$2+26</f>
        <v>45623</v>
      </c>
      <c r="BS11" s="263"/>
      <c r="BT11" s="262">
        <f>勤務形態一覧表!$BS$2+27</f>
        <v>45624</v>
      </c>
      <c r="BU11" s="290"/>
      <c r="BV11" s="291" t="s">
        <v>113</v>
      </c>
      <c r="BW11" s="291"/>
      <c r="BX11" s="291"/>
      <c r="BY11" s="292"/>
      <c r="BZ11" s="367" t="s">
        <v>113</v>
      </c>
      <c r="CA11" s="291"/>
      <c r="CB11" s="291"/>
      <c r="CC11" s="318"/>
    </row>
    <row r="12" spans="1:81" ht="15" customHeight="1" thickBot="1">
      <c r="A12" s="319"/>
      <c r="B12" s="294"/>
      <c r="C12" s="294"/>
      <c r="D12" s="294"/>
      <c r="E12" s="294"/>
      <c r="F12" s="320"/>
      <c r="G12" s="358"/>
      <c r="H12" s="359"/>
      <c r="I12" s="359"/>
      <c r="J12" s="359"/>
      <c r="K12" s="359"/>
      <c r="L12" s="359"/>
      <c r="M12" s="359"/>
      <c r="N12" s="360"/>
      <c r="O12" s="328" t="s">
        <v>91</v>
      </c>
      <c r="P12" s="329"/>
      <c r="Q12" s="330"/>
      <c r="R12" s="286">
        <f>R11</f>
        <v>45597</v>
      </c>
      <c r="S12" s="287"/>
      <c r="T12" s="289">
        <f>T11</f>
        <v>45598</v>
      </c>
      <c r="U12" s="287"/>
      <c r="V12" s="289">
        <f>V11</f>
        <v>45599</v>
      </c>
      <c r="W12" s="287"/>
      <c r="X12" s="289">
        <f t="shared" ref="X12" si="0">X11</f>
        <v>45600</v>
      </c>
      <c r="Y12" s="287"/>
      <c r="Z12" s="289">
        <f t="shared" ref="Z12" si="1">Z11</f>
        <v>45601</v>
      </c>
      <c r="AA12" s="287"/>
      <c r="AB12" s="289">
        <f t="shared" ref="AB12" si="2">AB11</f>
        <v>45602</v>
      </c>
      <c r="AC12" s="287"/>
      <c r="AD12" s="289">
        <f t="shared" ref="AD12" si="3">AD11</f>
        <v>45603</v>
      </c>
      <c r="AE12" s="370"/>
      <c r="AF12" s="286">
        <f t="shared" ref="AF12" si="4">AF11</f>
        <v>45604</v>
      </c>
      <c r="AG12" s="287"/>
      <c r="AH12" s="289">
        <f t="shared" ref="AH12" si="5">AH11</f>
        <v>45605</v>
      </c>
      <c r="AI12" s="287"/>
      <c r="AJ12" s="289">
        <f t="shared" ref="AJ12" si="6">AJ11</f>
        <v>45606</v>
      </c>
      <c r="AK12" s="287"/>
      <c r="AL12" s="289">
        <f t="shared" ref="AL12" si="7">AL11</f>
        <v>45607</v>
      </c>
      <c r="AM12" s="287"/>
      <c r="AN12" s="289">
        <f t="shared" ref="AN12" si="8">AN11</f>
        <v>45608</v>
      </c>
      <c r="AO12" s="287"/>
      <c r="AP12" s="289">
        <f t="shared" ref="AP12" si="9">AP11</f>
        <v>45609</v>
      </c>
      <c r="AQ12" s="287"/>
      <c r="AR12" s="289">
        <f t="shared" ref="AR12" si="10">AR11</f>
        <v>45610</v>
      </c>
      <c r="AS12" s="298"/>
      <c r="AT12" s="286">
        <f t="shared" ref="AT12" si="11">AT11</f>
        <v>45611</v>
      </c>
      <c r="AU12" s="287"/>
      <c r="AV12" s="289">
        <f t="shared" ref="AV12" si="12">AV11</f>
        <v>45612</v>
      </c>
      <c r="AW12" s="287"/>
      <c r="AX12" s="289">
        <f t="shared" ref="AX12" si="13">AX11</f>
        <v>45613</v>
      </c>
      <c r="AY12" s="287"/>
      <c r="AZ12" s="289">
        <f t="shared" ref="AZ12" si="14">AZ11</f>
        <v>45614</v>
      </c>
      <c r="BA12" s="287"/>
      <c r="BB12" s="289">
        <f t="shared" ref="BB12" si="15">BB11</f>
        <v>45615</v>
      </c>
      <c r="BC12" s="287"/>
      <c r="BD12" s="289">
        <f t="shared" ref="BD12" si="16">BD11</f>
        <v>45616</v>
      </c>
      <c r="BE12" s="287"/>
      <c r="BF12" s="289">
        <f t="shared" ref="BF12" si="17">BF11</f>
        <v>45617</v>
      </c>
      <c r="BG12" s="298"/>
      <c r="BH12" s="286">
        <f t="shared" ref="BH12" si="18">BH11</f>
        <v>45618</v>
      </c>
      <c r="BI12" s="287"/>
      <c r="BJ12" s="289">
        <f t="shared" ref="BJ12" si="19">BJ11</f>
        <v>45619</v>
      </c>
      <c r="BK12" s="287"/>
      <c r="BL12" s="289">
        <f t="shared" ref="BL12" si="20">BL11</f>
        <v>45620</v>
      </c>
      <c r="BM12" s="287"/>
      <c r="BN12" s="289">
        <f t="shared" ref="BN12" si="21">BN11</f>
        <v>45621</v>
      </c>
      <c r="BO12" s="287"/>
      <c r="BP12" s="289">
        <f t="shared" ref="BP12" si="22">BP11</f>
        <v>45622</v>
      </c>
      <c r="BQ12" s="287"/>
      <c r="BR12" s="289">
        <f t="shared" ref="BR12" si="23">BR11</f>
        <v>45623</v>
      </c>
      <c r="BS12" s="287"/>
      <c r="BT12" s="289">
        <f t="shared" ref="BT12" si="24">BT11</f>
        <v>45624</v>
      </c>
      <c r="BU12" s="298"/>
      <c r="BV12" s="293" t="s">
        <v>110</v>
      </c>
      <c r="BW12" s="293"/>
      <c r="BX12" s="293"/>
      <c r="BY12" s="294"/>
      <c r="BZ12" s="368" t="s">
        <v>114</v>
      </c>
      <c r="CA12" s="293"/>
      <c r="CB12" s="293"/>
      <c r="CC12" s="320"/>
    </row>
    <row r="13" spans="1:81" ht="12" customHeight="1">
      <c r="A13" s="346"/>
      <c r="B13" s="347"/>
      <c r="C13" s="347"/>
      <c r="D13" s="347"/>
      <c r="E13" s="347"/>
      <c r="F13" s="348"/>
      <c r="G13" s="352"/>
      <c r="H13" s="353"/>
      <c r="I13" s="353"/>
      <c r="J13" s="353"/>
      <c r="K13" s="353"/>
      <c r="L13" s="353"/>
      <c r="M13" s="353"/>
      <c r="N13" s="354"/>
      <c r="O13" s="349"/>
      <c r="P13" s="350"/>
      <c r="Q13" s="351"/>
      <c r="R13" s="369"/>
      <c r="S13" s="316"/>
      <c r="T13" s="315"/>
      <c r="U13" s="316"/>
      <c r="V13" s="315"/>
      <c r="W13" s="316"/>
      <c r="X13" s="315"/>
      <c r="Y13" s="316"/>
      <c r="Z13" s="315"/>
      <c r="AA13" s="316"/>
      <c r="AB13" s="315"/>
      <c r="AC13" s="316"/>
      <c r="AD13" s="315"/>
      <c r="AE13" s="372"/>
      <c r="AF13" s="369"/>
      <c r="AG13" s="316"/>
      <c r="AH13" s="315"/>
      <c r="AI13" s="316"/>
      <c r="AJ13" s="315"/>
      <c r="AK13" s="316"/>
      <c r="AL13" s="315"/>
      <c r="AM13" s="316"/>
      <c r="AN13" s="315"/>
      <c r="AO13" s="316"/>
      <c r="AP13" s="315"/>
      <c r="AQ13" s="316"/>
      <c r="AR13" s="315"/>
      <c r="AS13" s="371"/>
      <c r="AT13" s="369"/>
      <c r="AU13" s="316"/>
      <c r="AV13" s="315"/>
      <c r="AW13" s="316"/>
      <c r="AX13" s="315"/>
      <c r="AY13" s="316"/>
      <c r="AZ13" s="315"/>
      <c r="BA13" s="316"/>
      <c r="BB13" s="315"/>
      <c r="BC13" s="316"/>
      <c r="BD13" s="315"/>
      <c r="BE13" s="316"/>
      <c r="BF13" s="315"/>
      <c r="BG13" s="371"/>
      <c r="BH13" s="369"/>
      <c r="BI13" s="316"/>
      <c r="BJ13" s="315"/>
      <c r="BK13" s="316"/>
      <c r="BL13" s="315"/>
      <c r="BM13" s="316"/>
      <c r="BN13" s="315"/>
      <c r="BO13" s="316"/>
      <c r="BP13" s="315"/>
      <c r="BQ13" s="316"/>
      <c r="BR13" s="315"/>
      <c r="BS13" s="316"/>
      <c r="BT13" s="315"/>
      <c r="BU13" s="371"/>
      <c r="BV13" s="380">
        <f>IFERROR(SUM(R14:BU14),"")</f>
        <v>0</v>
      </c>
      <c r="BW13" s="381"/>
      <c r="BX13" s="381"/>
      <c r="BY13" s="381"/>
      <c r="BZ13" s="382">
        <f>ROUNDDOWN((BV13/4),1)</f>
        <v>0</v>
      </c>
      <c r="CA13" s="383"/>
      <c r="CB13" s="383"/>
      <c r="CC13" s="384"/>
    </row>
    <row r="14" spans="1:81" ht="12" customHeight="1">
      <c r="A14" s="334"/>
      <c r="B14" s="332"/>
      <c r="C14" s="332"/>
      <c r="D14" s="332"/>
      <c r="E14" s="332"/>
      <c r="F14" s="333"/>
      <c r="G14" s="339"/>
      <c r="H14" s="336"/>
      <c r="I14" s="336"/>
      <c r="J14" s="336"/>
      <c r="K14" s="336"/>
      <c r="L14" s="336"/>
      <c r="M14" s="337"/>
      <c r="N14" s="338"/>
      <c r="O14" s="343"/>
      <c r="P14" s="344"/>
      <c r="Q14" s="345"/>
      <c r="R14" s="295"/>
      <c r="S14" s="296"/>
      <c r="T14" s="297"/>
      <c r="U14" s="296"/>
      <c r="V14" s="297"/>
      <c r="W14" s="296"/>
      <c r="X14" s="297"/>
      <c r="Y14" s="296"/>
      <c r="Z14" s="297"/>
      <c r="AA14" s="296"/>
      <c r="AB14" s="297"/>
      <c r="AC14" s="296"/>
      <c r="AD14" s="297"/>
      <c r="AE14" s="303"/>
      <c r="AF14" s="295"/>
      <c r="AG14" s="296"/>
      <c r="AH14" s="297"/>
      <c r="AI14" s="296"/>
      <c r="AJ14" s="297"/>
      <c r="AK14" s="296"/>
      <c r="AL14" s="297"/>
      <c r="AM14" s="296"/>
      <c r="AN14" s="297"/>
      <c r="AO14" s="296"/>
      <c r="AP14" s="297"/>
      <c r="AQ14" s="296"/>
      <c r="AR14" s="297"/>
      <c r="AS14" s="299"/>
      <c r="AT14" s="295"/>
      <c r="AU14" s="296"/>
      <c r="AV14" s="297"/>
      <c r="AW14" s="296"/>
      <c r="AX14" s="297"/>
      <c r="AY14" s="296"/>
      <c r="AZ14" s="297"/>
      <c r="BA14" s="296"/>
      <c r="BB14" s="297"/>
      <c r="BC14" s="296"/>
      <c r="BD14" s="297"/>
      <c r="BE14" s="296"/>
      <c r="BF14" s="297"/>
      <c r="BG14" s="299"/>
      <c r="BH14" s="295"/>
      <c r="BI14" s="296"/>
      <c r="BJ14" s="297"/>
      <c r="BK14" s="296"/>
      <c r="BL14" s="297"/>
      <c r="BM14" s="296"/>
      <c r="BN14" s="297"/>
      <c r="BO14" s="296"/>
      <c r="BP14" s="297"/>
      <c r="BQ14" s="296"/>
      <c r="BR14" s="297"/>
      <c r="BS14" s="296"/>
      <c r="BT14" s="297"/>
      <c r="BU14" s="299"/>
      <c r="BV14" s="275"/>
      <c r="BW14" s="275"/>
      <c r="BX14" s="275"/>
      <c r="BY14" s="275"/>
      <c r="BZ14" s="378"/>
      <c r="CA14" s="275"/>
      <c r="CB14" s="275"/>
      <c r="CC14" s="379"/>
    </row>
    <row r="15" spans="1:81" ht="12" customHeight="1">
      <c r="A15" s="331"/>
      <c r="B15" s="332"/>
      <c r="C15" s="332"/>
      <c r="D15" s="332"/>
      <c r="E15" s="332"/>
      <c r="F15" s="333"/>
      <c r="G15" s="335"/>
      <c r="H15" s="336"/>
      <c r="I15" s="336"/>
      <c r="J15" s="336"/>
      <c r="K15" s="336"/>
      <c r="L15" s="336"/>
      <c r="M15" s="337"/>
      <c r="N15" s="338"/>
      <c r="O15" s="340"/>
      <c r="P15" s="341"/>
      <c r="Q15" s="342"/>
      <c r="R15" s="300"/>
      <c r="S15" s="301"/>
      <c r="T15" s="302"/>
      <c r="U15" s="301"/>
      <c r="V15" s="302"/>
      <c r="W15" s="301"/>
      <c r="X15" s="302"/>
      <c r="Y15" s="301"/>
      <c r="Z15" s="302"/>
      <c r="AA15" s="301"/>
      <c r="AB15" s="302"/>
      <c r="AC15" s="301"/>
      <c r="AD15" s="302"/>
      <c r="AE15" s="304"/>
      <c r="AF15" s="300"/>
      <c r="AG15" s="301"/>
      <c r="AH15" s="302"/>
      <c r="AI15" s="301"/>
      <c r="AJ15" s="302"/>
      <c r="AK15" s="301"/>
      <c r="AL15" s="302"/>
      <c r="AM15" s="301"/>
      <c r="AN15" s="302"/>
      <c r="AO15" s="301"/>
      <c r="AP15" s="302"/>
      <c r="AQ15" s="301"/>
      <c r="AR15" s="302"/>
      <c r="AS15" s="304"/>
      <c r="AT15" s="300"/>
      <c r="AU15" s="301"/>
      <c r="AV15" s="302"/>
      <c r="AW15" s="301"/>
      <c r="AX15" s="302"/>
      <c r="AY15" s="301"/>
      <c r="AZ15" s="302"/>
      <c r="BA15" s="301"/>
      <c r="BB15" s="302"/>
      <c r="BC15" s="301"/>
      <c r="BD15" s="302"/>
      <c r="BE15" s="301"/>
      <c r="BF15" s="302"/>
      <c r="BG15" s="304"/>
      <c r="BH15" s="300"/>
      <c r="BI15" s="301"/>
      <c r="BJ15" s="302"/>
      <c r="BK15" s="301"/>
      <c r="BL15" s="302"/>
      <c r="BM15" s="301"/>
      <c r="BN15" s="302"/>
      <c r="BO15" s="301"/>
      <c r="BP15" s="302"/>
      <c r="BQ15" s="301"/>
      <c r="BR15" s="302"/>
      <c r="BS15" s="301"/>
      <c r="BT15" s="302"/>
      <c r="BU15" s="304"/>
      <c r="BV15" s="373">
        <f>IFERROR(SUM(R16:BU16),"")</f>
        <v>0</v>
      </c>
      <c r="BW15" s="374"/>
      <c r="BX15" s="374"/>
      <c r="BY15" s="374"/>
      <c r="BZ15" s="375">
        <f>ROUNDDOWN((BV15/4),1)</f>
        <v>0</v>
      </c>
      <c r="CA15" s="376"/>
      <c r="CB15" s="376"/>
      <c r="CC15" s="377"/>
    </row>
    <row r="16" spans="1:81" ht="12" customHeight="1">
      <c r="A16" s="334"/>
      <c r="B16" s="332"/>
      <c r="C16" s="332"/>
      <c r="D16" s="332"/>
      <c r="E16" s="332"/>
      <c r="F16" s="333"/>
      <c r="G16" s="339"/>
      <c r="H16" s="336"/>
      <c r="I16" s="336"/>
      <c r="J16" s="336"/>
      <c r="K16" s="336"/>
      <c r="L16" s="336"/>
      <c r="M16" s="337"/>
      <c r="N16" s="338"/>
      <c r="O16" s="343"/>
      <c r="P16" s="344"/>
      <c r="Q16" s="345"/>
      <c r="R16" s="295"/>
      <c r="S16" s="305"/>
      <c r="T16" s="297"/>
      <c r="U16" s="305"/>
      <c r="V16" s="297"/>
      <c r="W16" s="305"/>
      <c r="X16" s="297"/>
      <c r="Y16" s="305"/>
      <c r="Z16" s="297"/>
      <c r="AA16" s="305"/>
      <c r="AB16" s="297"/>
      <c r="AC16" s="305"/>
      <c r="AD16" s="297"/>
      <c r="AE16" s="306"/>
      <c r="AF16" s="295"/>
      <c r="AG16" s="305"/>
      <c r="AH16" s="297"/>
      <c r="AI16" s="305"/>
      <c r="AJ16" s="297"/>
      <c r="AK16" s="305"/>
      <c r="AL16" s="297"/>
      <c r="AM16" s="305"/>
      <c r="AN16" s="297"/>
      <c r="AO16" s="305"/>
      <c r="AP16" s="297"/>
      <c r="AQ16" s="305"/>
      <c r="AR16" s="297"/>
      <c r="AS16" s="306"/>
      <c r="AT16" s="295"/>
      <c r="AU16" s="305"/>
      <c r="AV16" s="297"/>
      <c r="AW16" s="305"/>
      <c r="AX16" s="297"/>
      <c r="AY16" s="305"/>
      <c r="AZ16" s="297"/>
      <c r="BA16" s="305"/>
      <c r="BB16" s="297"/>
      <c r="BC16" s="305"/>
      <c r="BD16" s="297"/>
      <c r="BE16" s="305"/>
      <c r="BF16" s="297"/>
      <c r="BG16" s="306"/>
      <c r="BH16" s="295"/>
      <c r="BI16" s="305"/>
      <c r="BJ16" s="297"/>
      <c r="BK16" s="305"/>
      <c r="BL16" s="297"/>
      <c r="BM16" s="305"/>
      <c r="BN16" s="297"/>
      <c r="BO16" s="305"/>
      <c r="BP16" s="297"/>
      <c r="BQ16" s="305"/>
      <c r="BR16" s="297"/>
      <c r="BS16" s="305"/>
      <c r="BT16" s="297"/>
      <c r="BU16" s="306"/>
      <c r="BV16" s="275"/>
      <c r="BW16" s="275"/>
      <c r="BX16" s="275"/>
      <c r="BY16" s="275"/>
      <c r="BZ16" s="378"/>
      <c r="CA16" s="275"/>
      <c r="CB16" s="275"/>
      <c r="CC16" s="379"/>
    </row>
    <row r="17" spans="1:81" ht="12" customHeight="1">
      <c r="A17" s="331"/>
      <c r="B17" s="332"/>
      <c r="C17" s="332"/>
      <c r="D17" s="332"/>
      <c r="E17" s="332"/>
      <c r="F17" s="333"/>
      <c r="G17" s="335"/>
      <c r="H17" s="336"/>
      <c r="I17" s="336"/>
      <c r="J17" s="336"/>
      <c r="K17" s="336"/>
      <c r="L17" s="336"/>
      <c r="M17" s="337"/>
      <c r="N17" s="338"/>
      <c r="O17" s="340"/>
      <c r="P17" s="341"/>
      <c r="Q17" s="342"/>
      <c r="R17" s="310"/>
      <c r="S17" s="308"/>
      <c r="T17" s="307"/>
      <c r="U17" s="308"/>
      <c r="V17" s="307"/>
      <c r="W17" s="308"/>
      <c r="X17" s="307"/>
      <c r="Y17" s="308"/>
      <c r="Z17" s="307"/>
      <c r="AA17" s="308"/>
      <c r="AB17" s="307"/>
      <c r="AC17" s="308"/>
      <c r="AD17" s="307"/>
      <c r="AE17" s="309"/>
      <c r="AF17" s="310"/>
      <c r="AG17" s="308"/>
      <c r="AH17" s="307"/>
      <c r="AI17" s="308"/>
      <c r="AJ17" s="307"/>
      <c r="AK17" s="308"/>
      <c r="AL17" s="307"/>
      <c r="AM17" s="308"/>
      <c r="AN17" s="307"/>
      <c r="AO17" s="308"/>
      <c r="AP17" s="307"/>
      <c r="AQ17" s="308"/>
      <c r="AR17" s="307"/>
      <c r="AS17" s="309"/>
      <c r="AT17" s="310"/>
      <c r="AU17" s="308"/>
      <c r="AV17" s="307"/>
      <c r="AW17" s="308"/>
      <c r="AX17" s="307"/>
      <c r="AY17" s="308"/>
      <c r="AZ17" s="307"/>
      <c r="BA17" s="308"/>
      <c r="BB17" s="307"/>
      <c r="BC17" s="308"/>
      <c r="BD17" s="307"/>
      <c r="BE17" s="308"/>
      <c r="BF17" s="307"/>
      <c r="BG17" s="309"/>
      <c r="BH17" s="310"/>
      <c r="BI17" s="308"/>
      <c r="BJ17" s="307"/>
      <c r="BK17" s="308"/>
      <c r="BL17" s="307"/>
      <c r="BM17" s="308"/>
      <c r="BN17" s="307"/>
      <c r="BO17" s="308"/>
      <c r="BP17" s="307"/>
      <c r="BQ17" s="308"/>
      <c r="BR17" s="307"/>
      <c r="BS17" s="308"/>
      <c r="BT17" s="307"/>
      <c r="BU17" s="309"/>
      <c r="BV17" s="373">
        <f>IFERROR(SUM(R18:BU18),"")</f>
        <v>0</v>
      </c>
      <c r="BW17" s="374"/>
      <c r="BX17" s="374"/>
      <c r="BY17" s="374"/>
      <c r="BZ17" s="375">
        <f>ROUNDDOWN((BV17/4),1)</f>
        <v>0</v>
      </c>
      <c r="CA17" s="376"/>
      <c r="CB17" s="376"/>
      <c r="CC17" s="377"/>
    </row>
    <row r="18" spans="1:81" ht="12" customHeight="1">
      <c r="A18" s="334"/>
      <c r="B18" s="332"/>
      <c r="C18" s="332"/>
      <c r="D18" s="332"/>
      <c r="E18" s="332"/>
      <c r="F18" s="333"/>
      <c r="G18" s="339"/>
      <c r="H18" s="336"/>
      <c r="I18" s="336"/>
      <c r="J18" s="336"/>
      <c r="K18" s="336"/>
      <c r="L18" s="336"/>
      <c r="M18" s="337"/>
      <c r="N18" s="338"/>
      <c r="O18" s="343"/>
      <c r="P18" s="344"/>
      <c r="Q18" s="345"/>
      <c r="R18" s="314"/>
      <c r="S18" s="312"/>
      <c r="T18" s="311"/>
      <c r="U18" s="312"/>
      <c r="V18" s="311"/>
      <c r="W18" s="312"/>
      <c r="X18" s="311"/>
      <c r="Y18" s="312"/>
      <c r="Z18" s="311"/>
      <c r="AA18" s="312"/>
      <c r="AB18" s="311"/>
      <c r="AC18" s="312"/>
      <c r="AD18" s="311"/>
      <c r="AE18" s="313"/>
      <c r="AF18" s="314"/>
      <c r="AG18" s="312"/>
      <c r="AH18" s="311"/>
      <c r="AI18" s="312"/>
      <c r="AJ18" s="311"/>
      <c r="AK18" s="312"/>
      <c r="AL18" s="311"/>
      <c r="AM18" s="312"/>
      <c r="AN18" s="311"/>
      <c r="AO18" s="312"/>
      <c r="AP18" s="311"/>
      <c r="AQ18" s="312"/>
      <c r="AR18" s="311"/>
      <c r="AS18" s="313"/>
      <c r="AT18" s="314"/>
      <c r="AU18" s="312"/>
      <c r="AV18" s="311"/>
      <c r="AW18" s="312"/>
      <c r="AX18" s="311"/>
      <c r="AY18" s="312"/>
      <c r="AZ18" s="311"/>
      <c r="BA18" s="312"/>
      <c r="BB18" s="311"/>
      <c r="BC18" s="312"/>
      <c r="BD18" s="311"/>
      <c r="BE18" s="312"/>
      <c r="BF18" s="311"/>
      <c r="BG18" s="313"/>
      <c r="BH18" s="314"/>
      <c r="BI18" s="312"/>
      <c r="BJ18" s="311"/>
      <c r="BK18" s="312"/>
      <c r="BL18" s="311"/>
      <c r="BM18" s="312"/>
      <c r="BN18" s="311"/>
      <c r="BO18" s="312"/>
      <c r="BP18" s="311"/>
      <c r="BQ18" s="312"/>
      <c r="BR18" s="311"/>
      <c r="BS18" s="312"/>
      <c r="BT18" s="311"/>
      <c r="BU18" s="313"/>
      <c r="BV18" s="275"/>
      <c r="BW18" s="275"/>
      <c r="BX18" s="275"/>
      <c r="BY18" s="275"/>
      <c r="BZ18" s="378"/>
      <c r="CA18" s="275"/>
      <c r="CB18" s="275"/>
      <c r="CC18" s="379"/>
    </row>
    <row r="19" spans="1:81" ht="12" customHeight="1">
      <c r="A19" s="331"/>
      <c r="B19" s="332"/>
      <c r="C19" s="332"/>
      <c r="D19" s="332"/>
      <c r="E19" s="332"/>
      <c r="F19" s="333"/>
      <c r="G19" s="335"/>
      <c r="H19" s="336"/>
      <c r="I19" s="336"/>
      <c r="J19" s="336"/>
      <c r="K19" s="336"/>
      <c r="L19" s="336"/>
      <c r="M19" s="337"/>
      <c r="N19" s="338"/>
      <c r="O19" s="340"/>
      <c r="P19" s="341"/>
      <c r="Q19" s="342"/>
      <c r="R19" s="310"/>
      <c r="S19" s="308"/>
      <c r="T19" s="307"/>
      <c r="U19" s="308"/>
      <c r="V19" s="307"/>
      <c r="W19" s="308"/>
      <c r="X19" s="307"/>
      <c r="Y19" s="308"/>
      <c r="Z19" s="307"/>
      <c r="AA19" s="308"/>
      <c r="AB19" s="307"/>
      <c r="AC19" s="308"/>
      <c r="AD19" s="307"/>
      <c r="AE19" s="309"/>
      <c r="AF19" s="310"/>
      <c r="AG19" s="308"/>
      <c r="AH19" s="307"/>
      <c r="AI19" s="308"/>
      <c r="AJ19" s="307"/>
      <c r="AK19" s="308"/>
      <c r="AL19" s="307"/>
      <c r="AM19" s="308"/>
      <c r="AN19" s="307"/>
      <c r="AO19" s="308"/>
      <c r="AP19" s="307"/>
      <c r="AQ19" s="308"/>
      <c r="AR19" s="307"/>
      <c r="AS19" s="309"/>
      <c r="AT19" s="310"/>
      <c r="AU19" s="308"/>
      <c r="AV19" s="307"/>
      <c r="AW19" s="308"/>
      <c r="AX19" s="307"/>
      <c r="AY19" s="308"/>
      <c r="AZ19" s="307"/>
      <c r="BA19" s="308"/>
      <c r="BB19" s="307"/>
      <c r="BC19" s="308"/>
      <c r="BD19" s="307"/>
      <c r="BE19" s="308"/>
      <c r="BF19" s="307"/>
      <c r="BG19" s="309"/>
      <c r="BH19" s="310"/>
      <c r="BI19" s="308"/>
      <c r="BJ19" s="307"/>
      <c r="BK19" s="308"/>
      <c r="BL19" s="307"/>
      <c r="BM19" s="308"/>
      <c r="BN19" s="307"/>
      <c r="BO19" s="308"/>
      <c r="BP19" s="307"/>
      <c r="BQ19" s="308"/>
      <c r="BR19" s="307"/>
      <c r="BS19" s="308"/>
      <c r="BT19" s="307"/>
      <c r="BU19" s="309"/>
      <c r="BV19" s="373">
        <f>IFERROR(SUM(R20:BU20),"")</f>
        <v>0</v>
      </c>
      <c r="BW19" s="374"/>
      <c r="BX19" s="374"/>
      <c r="BY19" s="374"/>
      <c r="BZ19" s="375">
        <f>ROUNDDOWN((BV19/4),1)</f>
        <v>0</v>
      </c>
      <c r="CA19" s="376"/>
      <c r="CB19" s="376"/>
      <c r="CC19" s="377"/>
    </row>
    <row r="20" spans="1:81" ht="12" customHeight="1">
      <c r="A20" s="334"/>
      <c r="B20" s="332"/>
      <c r="C20" s="332"/>
      <c r="D20" s="332"/>
      <c r="E20" s="332"/>
      <c r="F20" s="333"/>
      <c r="G20" s="339"/>
      <c r="H20" s="336"/>
      <c r="I20" s="336"/>
      <c r="J20" s="336"/>
      <c r="K20" s="336"/>
      <c r="L20" s="336"/>
      <c r="M20" s="337"/>
      <c r="N20" s="338"/>
      <c r="O20" s="343"/>
      <c r="P20" s="344"/>
      <c r="Q20" s="345"/>
      <c r="R20" s="314"/>
      <c r="S20" s="312"/>
      <c r="T20" s="311"/>
      <c r="U20" s="312"/>
      <c r="V20" s="311"/>
      <c r="W20" s="312"/>
      <c r="X20" s="311"/>
      <c r="Y20" s="312"/>
      <c r="Z20" s="311"/>
      <c r="AA20" s="312"/>
      <c r="AB20" s="311"/>
      <c r="AC20" s="312"/>
      <c r="AD20" s="311"/>
      <c r="AE20" s="313"/>
      <c r="AF20" s="314"/>
      <c r="AG20" s="312"/>
      <c r="AH20" s="311"/>
      <c r="AI20" s="312"/>
      <c r="AJ20" s="311"/>
      <c r="AK20" s="312"/>
      <c r="AL20" s="311"/>
      <c r="AM20" s="312"/>
      <c r="AN20" s="311"/>
      <c r="AO20" s="312"/>
      <c r="AP20" s="311"/>
      <c r="AQ20" s="312"/>
      <c r="AR20" s="311"/>
      <c r="AS20" s="313"/>
      <c r="AT20" s="314"/>
      <c r="AU20" s="312"/>
      <c r="AV20" s="311"/>
      <c r="AW20" s="312"/>
      <c r="AX20" s="311"/>
      <c r="AY20" s="312"/>
      <c r="AZ20" s="311"/>
      <c r="BA20" s="312"/>
      <c r="BB20" s="311"/>
      <c r="BC20" s="312"/>
      <c r="BD20" s="311"/>
      <c r="BE20" s="312"/>
      <c r="BF20" s="311"/>
      <c r="BG20" s="313"/>
      <c r="BH20" s="314"/>
      <c r="BI20" s="312"/>
      <c r="BJ20" s="311"/>
      <c r="BK20" s="312"/>
      <c r="BL20" s="311"/>
      <c r="BM20" s="312"/>
      <c r="BN20" s="311"/>
      <c r="BO20" s="312"/>
      <c r="BP20" s="311"/>
      <c r="BQ20" s="312"/>
      <c r="BR20" s="311"/>
      <c r="BS20" s="312"/>
      <c r="BT20" s="311"/>
      <c r="BU20" s="313"/>
      <c r="BV20" s="275"/>
      <c r="BW20" s="275"/>
      <c r="BX20" s="275"/>
      <c r="BY20" s="275"/>
      <c r="BZ20" s="378"/>
      <c r="CA20" s="275"/>
      <c r="CB20" s="275"/>
      <c r="CC20" s="379"/>
    </row>
    <row r="21" spans="1:81" ht="12" customHeight="1">
      <c r="A21" s="331"/>
      <c r="B21" s="332"/>
      <c r="C21" s="332"/>
      <c r="D21" s="332"/>
      <c r="E21" s="332"/>
      <c r="F21" s="333"/>
      <c r="G21" s="335"/>
      <c r="H21" s="336"/>
      <c r="I21" s="336"/>
      <c r="J21" s="336"/>
      <c r="K21" s="336"/>
      <c r="L21" s="336"/>
      <c r="M21" s="337"/>
      <c r="N21" s="338"/>
      <c r="O21" s="340"/>
      <c r="P21" s="341"/>
      <c r="Q21" s="342"/>
      <c r="R21" s="310"/>
      <c r="S21" s="308"/>
      <c r="T21" s="307"/>
      <c r="U21" s="308"/>
      <c r="V21" s="307"/>
      <c r="W21" s="308"/>
      <c r="X21" s="307"/>
      <c r="Y21" s="308"/>
      <c r="Z21" s="307"/>
      <c r="AA21" s="308"/>
      <c r="AB21" s="307"/>
      <c r="AC21" s="308"/>
      <c r="AD21" s="307"/>
      <c r="AE21" s="309"/>
      <c r="AF21" s="310"/>
      <c r="AG21" s="308"/>
      <c r="AH21" s="307"/>
      <c r="AI21" s="308"/>
      <c r="AJ21" s="307"/>
      <c r="AK21" s="308"/>
      <c r="AL21" s="307"/>
      <c r="AM21" s="308"/>
      <c r="AN21" s="307"/>
      <c r="AO21" s="308"/>
      <c r="AP21" s="307"/>
      <c r="AQ21" s="308"/>
      <c r="AR21" s="307"/>
      <c r="AS21" s="309"/>
      <c r="AT21" s="310"/>
      <c r="AU21" s="308"/>
      <c r="AV21" s="307"/>
      <c r="AW21" s="308"/>
      <c r="AX21" s="307"/>
      <c r="AY21" s="308"/>
      <c r="AZ21" s="307"/>
      <c r="BA21" s="308"/>
      <c r="BB21" s="307"/>
      <c r="BC21" s="308"/>
      <c r="BD21" s="307"/>
      <c r="BE21" s="308"/>
      <c r="BF21" s="307"/>
      <c r="BG21" s="309"/>
      <c r="BH21" s="310"/>
      <c r="BI21" s="308"/>
      <c r="BJ21" s="307"/>
      <c r="BK21" s="308"/>
      <c r="BL21" s="307"/>
      <c r="BM21" s="308"/>
      <c r="BN21" s="307"/>
      <c r="BO21" s="308"/>
      <c r="BP21" s="307"/>
      <c r="BQ21" s="308"/>
      <c r="BR21" s="307"/>
      <c r="BS21" s="308"/>
      <c r="BT21" s="307"/>
      <c r="BU21" s="309"/>
      <c r="BV21" s="373">
        <f t="shared" ref="BV21" si="25">IFERROR(SUM(R22:BU22),"")</f>
        <v>0</v>
      </c>
      <c r="BW21" s="374"/>
      <c r="BX21" s="374"/>
      <c r="BY21" s="374"/>
      <c r="BZ21" s="375">
        <f t="shared" ref="BZ21" si="26">ROUNDDOWN((BV21/4),1)</f>
        <v>0</v>
      </c>
      <c r="CA21" s="376"/>
      <c r="CB21" s="376"/>
      <c r="CC21" s="377"/>
    </row>
    <row r="22" spans="1:81" ht="12" customHeight="1">
      <c r="A22" s="334"/>
      <c r="B22" s="332"/>
      <c r="C22" s="332"/>
      <c r="D22" s="332"/>
      <c r="E22" s="332"/>
      <c r="F22" s="333"/>
      <c r="G22" s="339"/>
      <c r="H22" s="336"/>
      <c r="I22" s="336"/>
      <c r="J22" s="336"/>
      <c r="K22" s="336"/>
      <c r="L22" s="336"/>
      <c r="M22" s="337"/>
      <c r="N22" s="338"/>
      <c r="O22" s="343"/>
      <c r="P22" s="344"/>
      <c r="Q22" s="345"/>
      <c r="R22" s="314"/>
      <c r="S22" s="312"/>
      <c r="T22" s="311"/>
      <c r="U22" s="312"/>
      <c r="V22" s="311"/>
      <c r="W22" s="312"/>
      <c r="X22" s="311"/>
      <c r="Y22" s="312"/>
      <c r="Z22" s="311"/>
      <c r="AA22" s="312"/>
      <c r="AB22" s="311"/>
      <c r="AC22" s="312"/>
      <c r="AD22" s="311"/>
      <c r="AE22" s="313"/>
      <c r="AF22" s="314"/>
      <c r="AG22" s="312"/>
      <c r="AH22" s="311"/>
      <c r="AI22" s="312"/>
      <c r="AJ22" s="311"/>
      <c r="AK22" s="312"/>
      <c r="AL22" s="311"/>
      <c r="AM22" s="312"/>
      <c r="AN22" s="311"/>
      <c r="AO22" s="312"/>
      <c r="AP22" s="311"/>
      <c r="AQ22" s="312"/>
      <c r="AR22" s="311"/>
      <c r="AS22" s="313"/>
      <c r="AT22" s="314"/>
      <c r="AU22" s="312"/>
      <c r="AV22" s="311"/>
      <c r="AW22" s="312"/>
      <c r="AX22" s="311"/>
      <c r="AY22" s="312"/>
      <c r="AZ22" s="311"/>
      <c r="BA22" s="312"/>
      <c r="BB22" s="311"/>
      <c r="BC22" s="312"/>
      <c r="BD22" s="311"/>
      <c r="BE22" s="312"/>
      <c r="BF22" s="311"/>
      <c r="BG22" s="313"/>
      <c r="BH22" s="314"/>
      <c r="BI22" s="312"/>
      <c r="BJ22" s="311"/>
      <c r="BK22" s="312"/>
      <c r="BL22" s="311"/>
      <c r="BM22" s="312"/>
      <c r="BN22" s="311"/>
      <c r="BO22" s="312"/>
      <c r="BP22" s="311"/>
      <c r="BQ22" s="312"/>
      <c r="BR22" s="311"/>
      <c r="BS22" s="312"/>
      <c r="BT22" s="311"/>
      <c r="BU22" s="313"/>
      <c r="BV22" s="275"/>
      <c r="BW22" s="275"/>
      <c r="BX22" s="275"/>
      <c r="BY22" s="275"/>
      <c r="BZ22" s="378"/>
      <c r="CA22" s="275"/>
      <c r="CB22" s="275"/>
      <c r="CC22" s="379"/>
    </row>
    <row r="23" spans="1:81" ht="12" customHeight="1">
      <c r="A23" s="331"/>
      <c r="B23" s="332"/>
      <c r="C23" s="332"/>
      <c r="D23" s="332"/>
      <c r="E23" s="332"/>
      <c r="F23" s="333"/>
      <c r="G23" s="335"/>
      <c r="H23" s="336"/>
      <c r="I23" s="336"/>
      <c r="J23" s="336"/>
      <c r="K23" s="336"/>
      <c r="L23" s="336"/>
      <c r="M23" s="337"/>
      <c r="N23" s="338"/>
      <c r="O23" s="340"/>
      <c r="P23" s="341"/>
      <c r="Q23" s="342"/>
      <c r="R23" s="310"/>
      <c r="S23" s="308"/>
      <c r="T23" s="307"/>
      <c r="U23" s="308"/>
      <c r="V23" s="307"/>
      <c r="W23" s="308"/>
      <c r="X23" s="307"/>
      <c r="Y23" s="308"/>
      <c r="Z23" s="307"/>
      <c r="AA23" s="308"/>
      <c r="AB23" s="307"/>
      <c r="AC23" s="308"/>
      <c r="AD23" s="307"/>
      <c r="AE23" s="309"/>
      <c r="AF23" s="310"/>
      <c r="AG23" s="308"/>
      <c r="AH23" s="307"/>
      <c r="AI23" s="308"/>
      <c r="AJ23" s="307"/>
      <c r="AK23" s="308"/>
      <c r="AL23" s="307"/>
      <c r="AM23" s="308"/>
      <c r="AN23" s="307"/>
      <c r="AO23" s="308"/>
      <c r="AP23" s="307"/>
      <c r="AQ23" s="308"/>
      <c r="AR23" s="307"/>
      <c r="AS23" s="309"/>
      <c r="AT23" s="310"/>
      <c r="AU23" s="308"/>
      <c r="AV23" s="307"/>
      <c r="AW23" s="308"/>
      <c r="AX23" s="307"/>
      <c r="AY23" s="308"/>
      <c r="AZ23" s="307"/>
      <c r="BA23" s="308"/>
      <c r="BB23" s="307"/>
      <c r="BC23" s="308"/>
      <c r="BD23" s="307"/>
      <c r="BE23" s="308"/>
      <c r="BF23" s="307"/>
      <c r="BG23" s="309"/>
      <c r="BH23" s="310"/>
      <c r="BI23" s="308"/>
      <c r="BJ23" s="307"/>
      <c r="BK23" s="308"/>
      <c r="BL23" s="307"/>
      <c r="BM23" s="308"/>
      <c r="BN23" s="307"/>
      <c r="BO23" s="308"/>
      <c r="BP23" s="307"/>
      <c r="BQ23" s="308"/>
      <c r="BR23" s="307"/>
      <c r="BS23" s="308"/>
      <c r="BT23" s="307"/>
      <c r="BU23" s="309"/>
      <c r="BV23" s="373">
        <f t="shared" ref="BV23" si="27">IFERROR(SUM(R24:BU24),"")</f>
        <v>0</v>
      </c>
      <c r="BW23" s="374"/>
      <c r="BX23" s="374"/>
      <c r="BY23" s="374"/>
      <c r="BZ23" s="375">
        <f t="shared" ref="BZ23" si="28">ROUNDDOWN((BV23/4),1)</f>
        <v>0</v>
      </c>
      <c r="CA23" s="376"/>
      <c r="CB23" s="376"/>
      <c r="CC23" s="377"/>
    </row>
    <row r="24" spans="1:81" ht="12" customHeight="1">
      <c r="A24" s="334"/>
      <c r="B24" s="332"/>
      <c r="C24" s="332"/>
      <c r="D24" s="332"/>
      <c r="E24" s="332"/>
      <c r="F24" s="333"/>
      <c r="G24" s="339"/>
      <c r="H24" s="336"/>
      <c r="I24" s="336"/>
      <c r="J24" s="336"/>
      <c r="K24" s="336"/>
      <c r="L24" s="336"/>
      <c r="M24" s="337"/>
      <c r="N24" s="338"/>
      <c r="O24" s="343"/>
      <c r="P24" s="344"/>
      <c r="Q24" s="345"/>
      <c r="R24" s="314"/>
      <c r="S24" s="312"/>
      <c r="T24" s="311"/>
      <c r="U24" s="312"/>
      <c r="V24" s="311"/>
      <c r="W24" s="312"/>
      <c r="X24" s="311"/>
      <c r="Y24" s="312"/>
      <c r="Z24" s="311"/>
      <c r="AA24" s="312"/>
      <c r="AB24" s="311"/>
      <c r="AC24" s="312"/>
      <c r="AD24" s="311"/>
      <c r="AE24" s="313"/>
      <c r="AF24" s="314"/>
      <c r="AG24" s="312"/>
      <c r="AH24" s="311"/>
      <c r="AI24" s="312"/>
      <c r="AJ24" s="311"/>
      <c r="AK24" s="312"/>
      <c r="AL24" s="311"/>
      <c r="AM24" s="312"/>
      <c r="AN24" s="311"/>
      <c r="AO24" s="312"/>
      <c r="AP24" s="311"/>
      <c r="AQ24" s="312"/>
      <c r="AR24" s="311"/>
      <c r="AS24" s="313"/>
      <c r="AT24" s="314"/>
      <c r="AU24" s="312"/>
      <c r="AV24" s="311"/>
      <c r="AW24" s="312"/>
      <c r="AX24" s="311"/>
      <c r="AY24" s="312"/>
      <c r="AZ24" s="311"/>
      <c r="BA24" s="312"/>
      <c r="BB24" s="311"/>
      <c r="BC24" s="312"/>
      <c r="BD24" s="311"/>
      <c r="BE24" s="312"/>
      <c r="BF24" s="311"/>
      <c r="BG24" s="313"/>
      <c r="BH24" s="314"/>
      <c r="BI24" s="312"/>
      <c r="BJ24" s="311"/>
      <c r="BK24" s="312"/>
      <c r="BL24" s="311"/>
      <c r="BM24" s="312"/>
      <c r="BN24" s="311"/>
      <c r="BO24" s="312"/>
      <c r="BP24" s="311"/>
      <c r="BQ24" s="312"/>
      <c r="BR24" s="311"/>
      <c r="BS24" s="312"/>
      <c r="BT24" s="311"/>
      <c r="BU24" s="313"/>
      <c r="BV24" s="275"/>
      <c r="BW24" s="275"/>
      <c r="BX24" s="275"/>
      <c r="BY24" s="275"/>
      <c r="BZ24" s="378"/>
      <c r="CA24" s="275"/>
      <c r="CB24" s="275"/>
      <c r="CC24" s="379"/>
    </row>
    <row r="25" spans="1:81" ht="12" customHeight="1">
      <c r="A25" s="331"/>
      <c r="B25" s="332"/>
      <c r="C25" s="332"/>
      <c r="D25" s="332"/>
      <c r="E25" s="332"/>
      <c r="F25" s="333"/>
      <c r="G25" s="335"/>
      <c r="H25" s="336"/>
      <c r="I25" s="336"/>
      <c r="J25" s="336"/>
      <c r="K25" s="336"/>
      <c r="L25" s="336"/>
      <c r="M25" s="337"/>
      <c r="N25" s="338"/>
      <c r="O25" s="340"/>
      <c r="P25" s="341"/>
      <c r="Q25" s="342"/>
      <c r="R25" s="310"/>
      <c r="S25" s="308"/>
      <c r="T25" s="307"/>
      <c r="U25" s="308"/>
      <c r="V25" s="307"/>
      <c r="W25" s="308"/>
      <c r="X25" s="307"/>
      <c r="Y25" s="308"/>
      <c r="Z25" s="307"/>
      <c r="AA25" s="308"/>
      <c r="AB25" s="307"/>
      <c r="AC25" s="308"/>
      <c r="AD25" s="307"/>
      <c r="AE25" s="309"/>
      <c r="AF25" s="310"/>
      <c r="AG25" s="308"/>
      <c r="AH25" s="307"/>
      <c r="AI25" s="308"/>
      <c r="AJ25" s="307"/>
      <c r="AK25" s="308"/>
      <c r="AL25" s="307"/>
      <c r="AM25" s="308"/>
      <c r="AN25" s="307"/>
      <c r="AO25" s="308"/>
      <c r="AP25" s="307"/>
      <c r="AQ25" s="308"/>
      <c r="AR25" s="307"/>
      <c r="AS25" s="309"/>
      <c r="AT25" s="310"/>
      <c r="AU25" s="308"/>
      <c r="AV25" s="307"/>
      <c r="AW25" s="308"/>
      <c r="AX25" s="307"/>
      <c r="AY25" s="308"/>
      <c r="AZ25" s="307"/>
      <c r="BA25" s="308"/>
      <c r="BB25" s="307"/>
      <c r="BC25" s="308"/>
      <c r="BD25" s="307"/>
      <c r="BE25" s="308"/>
      <c r="BF25" s="307"/>
      <c r="BG25" s="309"/>
      <c r="BH25" s="310"/>
      <c r="BI25" s="308"/>
      <c r="BJ25" s="307"/>
      <c r="BK25" s="308"/>
      <c r="BL25" s="307"/>
      <c r="BM25" s="308"/>
      <c r="BN25" s="307"/>
      <c r="BO25" s="308"/>
      <c r="BP25" s="307"/>
      <c r="BQ25" s="308"/>
      <c r="BR25" s="307"/>
      <c r="BS25" s="308"/>
      <c r="BT25" s="307"/>
      <c r="BU25" s="309"/>
      <c r="BV25" s="373">
        <f t="shared" ref="BV25" si="29">IFERROR(SUM(R26:BU26),"")</f>
        <v>0</v>
      </c>
      <c r="BW25" s="374"/>
      <c r="BX25" s="374"/>
      <c r="BY25" s="374"/>
      <c r="BZ25" s="375">
        <f t="shared" ref="BZ25" si="30">ROUNDDOWN((BV25/4),1)</f>
        <v>0</v>
      </c>
      <c r="CA25" s="376"/>
      <c r="CB25" s="376"/>
      <c r="CC25" s="377"/>
    </row>
    <row r="26" spans="1:81" ht="12" customHeight="1">
      <c r="A26" s="334"/>
      <c r="B26" s="332"/>
      <c r="C26" s="332"/>
      <c r="D26" s="332"/>
      <c r="E26" s="332"/>
      <c r="F26" s="333"/>
      <c r="G26" s="339"/>
      <c r="H26" s="336"/>
      <c r="I26" s="336"/>
      <c r="J26" s="336"/>
      <c r="K26" s="336"/>
      <c r="L26" s="336"/>
      <c r="M26" s="337"/>
      <c r="N26" s="338"/>
      <c r="O26" s="343"/>
      <c r="P26" s="344"/>
      <c r="Q26" s="345"/>
      <c r="R26" s="314"/>
      <c r="S26" s="312"/>
      <c r="T26" s="311"/>
      <c r="U26" s="312"/>
      <c r="V26" s="311"/>
      <c r="W26" s="312"/>
      <c r="X26" s="311"/>
      <c r="Y26" s="312"/>
      <c r="Z26" s="311"/>
      <c r="AA26" s="312"/>
      <c r="AB26" s="311"/>
      <c r="AC26" s="312"/>
      <c r="AD26" s="311"/>
      <c r="AE26" s="313"/>
      <c r="AF26" s="314"/>
      <c r="AG26" s="312"/>
      <c r="AH26" s="311"/>
      <c r="AI26" s="312"/>
      <c r="AJ26" s="311"/>
      <c r="AK26" s="312"/>
      <c r="AL26" s="311"/>
      <c r="AM26" s="312"/>
      <c r="AN26" s="311"/>
      <c r="AO26" s="312"/>
      <c r="AP26" s="311"/>
      <c r="AQ26" s="312"/>
      <c r="AR26" s="311"/>
      <c r="AS26" s="313"/>
      <c r="AT26" s="314"/>
      <c r="AU26" s="312"/>
      <c r="AV26" s="311"/>
      <c r="AW26" s="312"/>
      <c r="AX26" s="311"/>
      <c r="AY26" s="312"/>
      <c r="AZ26" s="311"/>
      <c r="BA26" s="312"/>
      <c r="BB26" s="311"/>
      <c r="BC26" s="312"/>
      <c r="BD26" s="311"/>
      <c r="BE26" s="312"/>
      <c r="BF26" s="311"/>
      <c r="BG26" s="313"/>
      <c r="BH26" s="314"/>
      <c r="BI26" s="312"/>
      <c r="BJ26" s="311"/>
      <c r="BK26" s="312"/>
      <c r="BL26" s="311"/>
      <c r="BM26" s="312"/>
      <c r="BN26" s="311"/>
      <c r="BO26" s="312"/>
      <c r="BP26" s="311"/>
      <c r="BQ26" s="312"/>
      <c r="BR26" s="311"/>
      <c r="BS26" s="312"/>
      <c r="BT26" s="311"/>
      <c r="BU26" s="313"/>
      <c r="BV26" s="275"/>
      <c r="BW26" s="275"/>
      <c r="BX26" s="275"/>
      <c r="BY26" s="275"/>
      <c r="BZ26" s="378"/>
      <c r="CA26" s="275"/>
      <c r="CB26" s="275"/>
      <c r="CC26" s="379"/>
    </row>
    <row r="27" spans="1:81" ht="12" customHeight="1">
      <c r="A27" s="331"/>
      <c r="B27" s="332"/>
      <c r="C27" s="332"/>
      <c r="D27" s="332"/>
      <c r="E27" s="332"/>
      <c r="F27" s="333"/>
      <c r="G27" s="335"/>
      <c r="H27" s="336"/>
      <c r="I27" s="336"/>
      <c r="J27" s="336"/>
      <c r="K27" s="336"/>
      <c r="L27" s="336"/>
      <c r="M27" s="337"/>
      <c r="N27" s="338"/>
      <c r="O27" s="340"/>
      <c r="P27" s="341"/>
      <c r="Q27" s="342"/>
      <c r="R27" s="310"/>
      <c r="S27" s="308"/>
      <c r="T27" s="307"/>
      <c r="U27" s="308"/>
      <c r="V27" s="307"/>
      <c r="W27" s="308"/>
      <c r="X27" s="307"/>
      <c r="Y27" s="308"/>
      <c r="Z27" s="307"/>
      <c r="AA27" s="308"/>
      <c r="AB27" s="307"/>
      <c r="AC27" s="308"/>
      <c r="AD27" s="307"/>
      <c r="AE27" s="309"/>
      <c r="AF27" s="310"/>
      <c r="AG27" s="308"/>
      <c r="AH27" s="307"/>
      <c r="AI27" s="308"/>
      <c r="AJ27" s="307"/>
      <c r="AK27" s="308"/>
      <c r="AL27" s="307"/>
      <c r="AM27" s="308"/>
      <c r="AN27" s="307"/>
      <c r="AO27" s="308"/>
      <c r="AP27" s="307"/>
      <c r="AQ27" s="308"/>
      <c r="AR27" s="307"/>
      <c r="AS27" s="309"/>
      <c r="AT27" s="310"/>
      <c r="AU27" s="308"/>
      <c r="AV27" s="307"/>
      <c r="AW27" s="308"/>
      <c r="AX27" s="307"/>
      <c r="AY27" s="308"/>
      <c r="AZ27" s="307"/>
      <c r="BA27" s="308"/>
      <c r="BB27" s="307"/>
      <c r="BC27" s="308"/>
      <c r="BD27" s="307"/>
      <c r="BE27" s="308"/>
      <c r="BF27" s="307"/>
      <c r="BG27" s="309"/>
      <c r="BH27" s="310"/>
      <c r="BI27" s="308"/>
      <c r="BJ27" s="307"/>
      <c r="BK27" s="308"/>
      <c r="BL27" s="307"/>
      <c r="BM27" s="308"/>
      <c r="BN27" s="307"/>
      <c r="BO27" s="308"/>
      <c r="BP27" s="307"/>
      <c r="BQ27" s="308"/>
      <c r="BR27" s="307"/>
      <c r="BS27" s="308"/>
      <c r="BT27" s="307"/>
      <c r="BU27" s="309"/>
      <c r="BV27" s="373">
        <f t="shared" ref="BV27" si="31">IFERROR(SUM(R28:BU28),"")</f>
        <v>0</v>
      </c>
      <c r="BW27" s="374"/>
      <c r="BX27" s="374"/>
      <c r="BY27" s="374"/>
      <c r="BZ27" s="375">
        <f t="shared" ref="BZ27" si="32">ROUNDDOWN((BV27/4),1)</f>
        <v>0</v>
      </c>
      <c r="CA27" s="376"/>
      <c r="CB27" s="376"/>
      <c r="CC27" s="377"/>
    </row>
    <row r="28" spans="1:81" ht="12" customHeight="1">
      <c r="A28" s="334"/>
      <c r="B28" s="332"/>
      <c r="C28" s="332"/>
      <c r="D28" s="332"/>
      <c r="E28" s="332"/>
      <c r="F28" s="333"/>
      <c r="G28" s="339"/>
      <c r="H28" s="336"/>
      <c r="I28" s="336"/>
      <c r="J28" s="336"/>
      <c r="K28" s="336"/>
      <c r="L28" s="336"/>
      <c r="M28" s="337"/>
      <c r="N28" s="338"/>
      <c r="O28" s="343"/>
      <c r="P28" s="344"/>
      <c r="Q28" s="345"/>
      <c r="R28" s="314"/>
      <c r="S28" s="312"/>
      <c r="T28" s="311"/>
      <c r="U28" s="312"/>
      <c r="V28" s="311"/>
      <c r="W28" s="312"/>
      <c r="X28" s="311"/>
      <c r="Y28" s="312"/>
      <c r="Z28" s="311"/>
      <c r="AA28" s="312"/>
      <c r="AB28" s="311"/>
      <c r="AC28" s="312"/>
      <c r="AD28" s="311"/>
      <c r="AE28" s="313"/>
      <c r="AF28" s="314"/>
      <c r="AG28" s="312"/>
      <c r="AH28" s="311"/>
      <c r="AI28" s="312"/>
      <c r="AJ28" s="311"/>
      <c r="AK28" s="312"/>
      <c r="AL28" s="311"/>
      <c r="AM28" s="312"/>
      <c r="AN28" s="311"/>
      <c r="AO28" s="312"/>
      <c r="AP28" s="311"/>
      <c r="AQ28" s="312"/>
      <c r="AR28" s="311"/>
      <c r="AS28" s="313"/>
      <c r="AT28" s="314"/>
      <c r="AU28" s="312"/>
      <c r="AV28" s="311"/>
      <c r="AW28" s="312"/>
      <c r="AX28" s="311"/>
      <c r="AY28" s="312"/>
      <c r="AZ28" s="311"/>
      <c r="BA28" s="312"/>
      <c r="BB28" s="311"/>
      <c r="BC28" s="312"/>
      <c r="BD28" s="311"/>
      <c r="BE28" s="312"/>
      <c r="BF28" s="311"/>
      <c r="BG28" s="313"/>
      <c r="BH28" s="314"/>
      <c r="BI28" s="312"/>
      <c r="BJ28" s="311"/>
      <c r="BK28" s="312"/>
      <c r="BL28" s="311"/>
      <c r="BM28" s="312"/>
      <c r="BN28" s="311"/>
      <c r="BO28" s="312"/>
      <c r="BP28" s="311"/>
      <c r="BQ28" s="312"/>
      <c r="BR28" s="311"/>
      <c r="BS28" s="312"/>
      <c r="BT28" s="311"/>
      <c r="BU28" s="313"/>
      <c r="BV28" s="275"/>
      <c r="BW28" s="275"/>
      <c r="BX28" s="275"/>
      <c r="BY28" s="275"/>
      <c r="BZ28" s="378"/>
      <c r="CA28" s="275"/>
      <c r="CB28" s="275"/>
      <c r="CC28" s="379"/>
    </row>
    <row r="29" spans="1:81" ht="12" customHeight="1">
      <c r="A29" s="331"/>
      <c r="B29" s="332"/>
      <c r="C29" s="332"/>
      <c r="D29" s="332"/>
      <c r="E29" s="332"/>
      <c r="F29" s="333"/>
      <c r="G29" s="335"/>
      <c r="H29" s="336"/>
      <c r="I29" s="336"/>
      <c r="J29" s="336"/>
      <c r="K29" s="336"/>
      <c r="L29" s="336"/>
      <c r="M29" s="337"/>
      <c r="N29" s="338"/>
      <c r="O29" s="340"/>
      <c r="P29" s="341"/>
      <c r="Q29" s="342"/>
      <c r="R29" s="310"/>
      <c r="S29" s="308"/>
      <c r="T29" s="307"/>
      <c r="U29" s="308"/>
      <c r="V29" s="307"/>
      <c r="W29" s="308"/>
      <c r="X29" s="307"/>
      <c r="Y29" s="308"/>
      <c r="Z29" s="307"/>
      <c r="AA29" s="308"/>
      <c r="AB29" s="307"/>
      <c r="AC29" s="308"/>
      <c r="AD29" s="307"/>
      <c r="AE29" s="309"/>
      <c r="AF29" s="310"/>
      <c r="AG29" s="308"/>
      <c r="AH29" s="307"/>
      <c r="AI29" s="308"/>
      <c r="AJ29" s="307"/>
      <c r="AK29" s="308"/>
      <c r="AL29" s="307"/>
      <c r="AM29" s="308"/>
      <c r="AN29" s="307"/>
      <c r="AO29" s="308"/>
      <c r="AP29" s="307"/>
      <c r="AQ29" s="308"/>
      <c r="AR29" s="307"/>
      <c r="AS29" s="309"/>
      <c r="AT29" s="310"/>
      <c r="AU29" s="308"/>
      <c r="AV29" s="307"/>
      <c r="AW29" s="308"/>
      <c r="AX29" s="307"/>
      <c r="AY29" s="308"/>
      <c r="AZ29" s="307"/>
      <c r="BA29" s="308"/>
      <c r="BB29" s="307"/>
      <c r="BC29" s="308"/>
      <c r="BD29" s="307"/>
      <c r="BE29" s="308"/>
      <c r="BF29" s="307"/>
      <c r="BG29" s="309"/>
      <c r="BH29" s="310"/>
      <c r="BI29" s="308"/>
      <c r="BJ29" s="307"/>
      <c r="BK29" s="308"/>
      <c r="BL29" s="307"/>
      <c r="BM29" s="308"/>
      <c r="BN29" s="307"/>
      <c r="BO29" s="308"/>
      <c r="BP29" s="307"/>
      <c r="BQ29" s="308"/>
      <c r="BR29" s="307"/>
      <c r="BS29" s="308"/>
      <c r="BT29" s="307"/>
      <c r="BU29" s="309"/>
      <c r="BV29" s="373">
        <f>IFERROR(SUM(R30:BU30),"")</f>
        <v>0</v>
      </c>
      <c r="BW29" s="374"/>
      <c r="BX29" s="374"/>
      <c r="BY29" s="374"/>
      <c r="BZ29" s="375">
        <f t="shared" ref="BZ29" si="33">ROUNDDOWN((BV29/4),1)</f>
        <v>0</v>
      </c>
      <c r="CA29" s="376"/>
      <c r="CB29" s="376"/>
      <c r="CC29" s="377"/>
    </row>
    <row r="30" spans="1:81" ht="12" customHeight="1">
      <c r="A30" s="334"/>
      <c r="B30" s="332"/>
      <c r="C30" s="332"/>
      <c r="D30" s="332"/>
      <c r="E30" s="332"/>
      <c r="F30" s="333"/>
      <c r="G30" s="339"/>
      <c r="H30" s="336"/>
      <c r="I30" s="336"/>
      <c r="J30" s="336"/>
      <c r="K30" s="336"/>
      <c r="L30" s="336"/>
      <c r="M30" s="337"/>
      <c r="N30" s="338"/>
      <c r="O30" s="343"/>
      <c r="P30" s="344"/>
      <c r="Q30" s="345"/>
      <c r="R30" s="314"/>
      <c r="S30" s="312"/>
      <c r="T30" s="311"/>
      <c r="U30" s="312"/>
      <c r="V30" s="311"/>
      <c r="W30" s="312"/>
      <c r="X30" s="311"/>
      <c r="Y30" s="312"/>
      <c r="Z30" s="311"/>
      <c r="AA30" s="312"/>
      <c r="AB30" s="311"/>
      <c r="AC30" s="312"/>
      <c r="AD30" s="311"/>
      <c r="AE30" s="313"/>
      <c r="AF30" s="314"/>
      <c r="AG30" s="312"/>
      <c r="AH30" s="311"/>
      <c r="AI30" s="312"/>
      <c r="AJ30" s="311"/>
      <c r="AK30" s="312"/>
      <c r="AL30" s="311"/>
      <c r="AM30" s="312"/>
      <c r="AN30" s="311"/>
      <c r="AO30" s="312"/>
      <c r="AP30" s="311"/>
      <c r="AQ30" s="312"/>
      <c r="AR30" s="311"/>
      <c r="AS30" s="313"/>
      <c r="AT30" s="314"/>
      <c r="AU30" s="312"/>
      <c r="AV30" s="311"/>
      <c r="AW30" s="312"/>
      <c r="AX30" s="311"/>
      <c r="AY30" s="312"/>
      <c r="AZ30" s="311"/>
      <c r="BA30" s="312"/>
      <c r="BB30" s="311"/>
      <c r="BC30" s="312"/>
      <c r="BD30" s="311"/>
      <c r="BE30" s="312"/>
      <c r="BF30" s="311"/>
      <c r="BG30" s="313"/>
      <c r="BH30" s="314"/>
      <c r="BI30" s="312"/>
      <c r="BJ30" s="311"/>
      <c r="BK30" s="312"/>
      <c r="BL30" s="311"/>
      <c r="BM30" s="312"/>
      <c r="BN30" s="311"/>
      <c r="BO30" s="312"/>
      <c r="BP30" s="311"/>
      <c r="BQ30" s="312"/>
      <c r="BR30" s="311"/>
      <c r="BS30" s="312"/>
      <c r="BT30" s="311"/>
      <c r="BU30" s="313"/>
      <c r="BV30" s="275"/>
      <c r="BW30" s="275"/>
      <c r="BX30" s="275"/>
      <c r="BY30" s="275"/>
      <c r="BZ30" s="378"/>
      <c r="CA30" s="275"/>
      <c r="CB30" s="275"/>
      <c r="CC30" s="379"/>
    </row>
    <row r="31" spans="1:81" ht="12" customHeight="1">
      <c r="A31" s="331"/>
      <c r="B31" s="332"/>
      <c r="C31" s="332"/>
      <c r="D31" s="332"/>
      <c r="E31" s="332"/>
      <c r="F31" s="333"/>
      <c r="G31" s="335"/>
      <c r="H31" s="336"/>
      <c r="I31" s="336"/>
      <c r="J31" s="336"/>
      <c r="K31" s="336"/>
      <c r="L31" s="336"/>
      <c r="M31" s="337"/>
      <c r="N31" s="338"/>
      <c r="O31" s="340"/>
      <c r="P31" s="341"/>
      <c r="Q31" s="342"/>
      <c r="R31" s="310"/>
      <c r="S31" s="308"/>
      <c r="T31" s="307"/>
      <c r="U31" s="308"/>
      <c r="V31" s="307"/>
      <c r="W31" s="308"/>
      <c r="X31" s="307"/>
      <c r="Y31" s="308"/>
      <c r="Z31" s="307"/>
      <c r="AA31" s="308"/>
      <c r="AB31" s="307"/>
      <c r="AC31" s="308"/>
      <c r="AD31" s="307"/>
      <c r="AE31" s="309"/>
      <c r="AF31" s="310"/>
      <c r="AG31" s="308"/>
      <c r="AH31" s="307"/>
      <c r="AI31" s="308"/>
      <c r="AJ31" s="307"/>
      <c r="AK31" s="308"/>
      <c r="AL31" s="307"/>
      <c r="AM31" s="308"/>
      <c r="AN31" s="307"/>
      <c r="AO31" s="308"/>
      <c r="AP31" s="307"/>
      <c r="AQ31" s="308"/>
      <c r="AR31" s="307"/>
      <c r="AS31" s="309"/>
      <c r="AT31" s="310"/>
      <c r="AU31" s="308"/>
      <c r="AV31" s="307"/>
      <c r="AW31" s="308"/>
      <c r="AX31" s="307"/>
      <c r="AY31" s="308"/>
      <c r="AZ31" s="307"/>
      <c r="BA31" s="308"/>
      <c r="BB31" s="307"/>
      <c r="BC31" s="308"/>
      <c r="BD31" s="307"/>
      <c r="BE31" s="308"/>
      <c r="BF31" s="307"/>
      <c r="BG31" s="309"/>
      <c r="BH31" s="310"/>
      <c r="BI31" s="308"/>
      <c r="BJ31" s="307"/>
      <c r="BK31" s="308"/>
      <c r="BL31" s="307"/>
      <c r="BM31" s="308"/>
      <c r="BN31" s="307"/>
      <c r="BO31" s="308"/>
      <c r="BP31" s="307"/>
      <c r="BQ31" s="308"/>
      <c r="BR31" s="307"/>
      <c r="BS31" s="308"/>
      <c r="BT31" s="307"/>
      <c r="BU31" s="309"/>
      <c r="BV31" s="373">
        <f>IFERROR(SUM(R32:BU32),"")</f>
        <v>0</v>
      </c>
      <c r="BW31" s="374"/>
      <c r="BX31" s="374"/>
      <c r="BY31" s="374"/>
      <c r="BZ31" s="375">
        <f t="shared" ref="BZ31" si="34">ROUNDDOWN((BV31/4),1)</f>
        <v>0</v>
      </c>
      <c r="CA31" s="376"/>
      <c r="CB31" s="376"/>
      <c r="CC31" s="377"/>
    </row>
    <row r="32" spans="1:81" ht="12" customHeight="1">
      <c r="A32" s="334"/>
      <c r="B32" s="332"/>
      <c r="C32" s="332"/>
      <c r="D32" s="332"/>
      <c r="E32" s="332"/>
      <c r="F32" s="333"/>
      <c r="G32" s="339"/>
      <c r="H32" s="336"/>
      <c r="I32" s="336"/>
      <c r="J32" s="336"/>
      <c r="K32" s="336"/>
      <c r="L32" s="336"/>
      <c r="M32" s="337"/>
      <c r="N32" s="338"/>
      <c r="O32" s="343"/>
      <c r="P32" s="344"/>
      <c r="Q32" s="345"/>
      <c r="R32" s="314"/>
      <c r="S32" s="312"/>
      <c r="T32" s="311"/>
      <c r="U32" s="312"/>
      <c r="V32" s="311"/>
      <c r="W32" s="312"/>
      <c r="X32" s="311"/>
      <c r="Y32" s="312"/>
      <c r="Z32" s="311"/>
      <c r="AA32" s="312"/>
      <c r="AB32" s="311"/>
      <c r="AC32" s="312"/>
      <c r="AD32" s="311"/>
      <c r="AE32" s="313"/>
      <c r="AF32" s="314"/>
      <c r="AG32" s="312"/>
      <c r="AH32" s="311"/>
      <c r="AI32" s="312"/>
      <c r="AJ32" s="311"/>
      <c r="AK32" s="312"/>
      <c r="AL32" s="311"/>
      <c r="AM32" s="312"/>
      <c r="AN32" s="311"/>
      <c r="AO32" s="312"/>
      <c r="AP32" s="311"/>
      <c r="AQ32" s="312"/>
      <c r="AR32" s="311"/>
      <c r="AS32" s="313"/>
      <c r="AT32" s="314"/>
      <c r="AU32" s="312"/>
      <c r="AV32" s="311"/>
      <c r="AW32" s="312"/>
      <c r="AX32" s="311"/>
      <c r="AY32" s="312"/>
      <c r="AZ32" s="311"/>
      <c r="BA32" s="312"/>
      <c r="BB32" s="311"/>
      <c r="BC32" s="312"/>
      <c r="BD32" s="311"/>
      <c r="BE32" s="312"/>
      <c r="BF32" s="311"/>
      <c r="BG32" s="313"/>
      <c r="BH32" s="314"/>
      <c r="BI32" s="312"/>
      <c r="BJ32" s="311"/>
      <c r="BK32" s="312"/>
      <c r="BL32" s="311"/>
      <c r="BM32" s="312"/>
      <c r="BN32" s="311"/>
      <c r="BO32" s="312"/>
      <c r="BP32" s="311"/>
      <c r="BQ32" s="312"/>
      <c r="BR32" s="311"/>
      <c r="BS32" s="312"/>
      <c r="BT32" s="311"/>
      <c r="BU32" s="313"/>
      <c r="BV32" s="275"/>
      <c r="BW32" s="275"/>
      <c r="BX32" s="275"/>
      <c r="BY32" s="275"/>
      <c r="BZ32" s="378"/>
      <c r="CA32" s="275"/>
      <c r="CB32" s="275"/>
      <c r="CC32" s="379"/>
    </row>
    <row r="33" spans="1:81" ht="12" customHeight="1">
      <c r="A33" s="331"/>
      <c r="B33" s="332"/>
      <c r="C33" s="332"/>
      <c r="D33" s="332"/>
      <c r="E33" s="332"/>
      <c r="F33" s="333"/>
      <c r="G33" s="335"/>
      <c r="H33" s="336"/>
      <c r="I33" s="336"/>
      <c r="J33" s="336"/>
      <c r="K33" s="336"/>
      <c r="L33" s="336"/>
      <c r="M33" s="337"/>
      <c r="N33" s="338"/>
      <c r="O33" s="340"/>
      <c r="P33" s="341"/>
      <c r="Q33" s="342"/>
      <c r="R33" s="310"/>
      <c r="S33" s="308"/>
      <c r="T33" s="307"/>
      <c r="U33" s="308"/>
      <c r="V33" s="307"/>
      <c r="W33" s="308"/>
      <c r="X33" s="307"/>
      <c r="Y33" s="308"/>
      <c r="Z33" s="307"/>
      <c r="AA33" s="308"/>
      <c r="AB33" s="307"/>
      <c r="AC33" s="308"/>
      <c r="AD33" s="307"/>
      <c r="AE33" s="309"/>
      <c r="AF33" s="310"/>
      <c r="AG33" s="308"/>
      <c r="AH33" s="307"/>
      <c r="AI33" s="308"/>
      <c r="AJ33" s="307"/>
      <c r="AK33" s="308"/>
      <c r="AL33" s="307"/>
      <c r="AM33" s="308"/>
      <c r="AN33" s="307"/>
      <c r="AO33" s="308"/>
      <c r="AP33" s="307"/>
      <c r="AQ33" s="308"/>
      <c r="AR33" s="307"/>
      <c r="AS33" s="309"/>
      <c r="AT33" s="310"/>
      <c r="AU33" s="308"/>
      <c r="AV33" s="307"/>
      <c r="AW33" s="308"/>
      <c r="AX33" s="307"/>
      <c r="AY33" s="308"/>
      <c r="AZ33" s="307"/>
      <c r="BA33" s="308"/>
      <c r="BB33" s="307"/>
      <c r="BC33" s="308"/>
      <c r="BD33" s="307"/>
      <c r="BE33" s="308"/>
      <c r="BF33" s="307"/>
      <c r="BG33" s="309"/>
      <c r="BH33" s="310"/>
      <c r="BI33" s="308"/>
      <c r="BJ33" s="307"/>
      <c r="BK33" s="308"/>
      <c r="BL33" s="307"/>
      <c r="BM33" s="308"/>
      <c r="BN33" s="307"/>
      <c r="BO33" s="308"/>
      <c r="BP33" s="307"/>
      <c r="BQ33" s="308"/>
      <c r="BR33" s="307"/>
      <c r="BS33" s="308"/>
      <c r="BT33" s="307"/>
      <c r="BU33" s="309"/>
      <c r="BV33" s="373">
        <f>IFERROR(SUM(R34:BU34),"")</f>
        <v>0</v>
      </c>
      <c r="BW33" s="374"/>
      <c r="BX33" s="374"/>
      <c r="BY33" s="374"/>
      <c r="BZ33" s="375">
        <f t="shared" ref="BZ33" si="35">ROUNDDOWN((BV33/4),1)</f>
        <v>0</v>
      </c>
      <c r="CA33" s="376"/>
      <c r="CB33" s="376"/>
      <c r="CC33" s="377"/>
    </row>
    <row r="34" spans="1:81" ht="12" customHeight="1" thickBot="1">
      <c r="A34" s="385"/>
      <c r="B34" s="386"/>
      <c r="C34" s="386"/>
      <c r="D34" s="386"/>
      <c r="E34" s="386"/>
      <c r="F34" s="387"/>
      <c r="G34" s="388"/>
      <c r="H34" s="389"/>
      <c r="I34" s="389"/>
      <c r="J34" s="389"/>
      <c r="K34" s="389"/>
      <c r="L34" s="389"/>
      <c r="M34" s="389"/>
      <c r="N34" s="390"/>
      <c r="O34" s="391"/>
      <c r="P34" s="392"/>
      <c r="Q34" s="393"/>
      <c r="R34" s="397"/>
      <c r="S34" s="398"/>
      <c r="T34" s="399"/>
      <c r="U34" s="398"/>
      <c r="V34" s="399"/>
      <c r="W34" s="398"/>
      <c r="X34" s="399"/>
      <c r="Y34" s="398"/>
      <c r="Z34" s="399"/>
      <c r="AA34" s="398"/>
      <c r="AB34" s="399"/>
      <c r="AC34" s="398"/>
      <c r="AD34" s="399"/>
      <c r="AE34" s="400"/>
      <c r="AF34" s="397"/>
      <c r="AG34" s="398"/>
      <c r="AH34" s="399"/>
      <c r="AI34" s="398"/>
      <c r="AJ34" s="399"/>
      <c r="AK34" s="398"/>
      <c r="AL34" s="399"/>
      <c r="AM34" s="398"/>
      <c r="AN34" s="399"/>
      <c r="AO34" s="398"/>
      <c r="AP34" s="399"/>
      <c r="AQ34" s="398"/>
      <c r="AR34" s="399"/>
      <c r="AS34" s="400"/>
      <c r="AT34" s="397"/>
      <c r="AU34" s="398"/>
      <c r="AV34" s="399"/>
      <c r="AW34" s="398"/>
      <c r="AX34" s="399"/>
      <c r="AY34" s="398"/>
      <c r="AZ34" s="399"/>
      <c r="BA34" s="398"/>
      <c r="BB34" s="399"/>
      <c r="BC34" s="398"/>
      <c r="BD34" s="399"/>
      <c r="BE34" s="398"/>
      <c r="BF34" s="399"/>
      <c r="BG34" s="400"/>
      <c r="BH34" s="397"/>
      <c r="BI34" s="398"/>
      <c r="BJ34" s="399"/>
      <c r="BK34" s="398"/>
      <c r="BL34" s="399"/>
      <c r="BM34" s="398"/>
      <c r="BN34" s="399"/>
      <c r="BO34" s="398"/>
      <c r="BP34" s="399"/>
      <c r="BQ34" s="398"/>
      <c r="BR34" s="399"/>
      <c r="BS34" s="398"/>
      <c r="BT34" s="399"/>
      <c r="BU34" s="400"/>
      <c r="BV34" s="395"/>
      <c r="BW34" s="395"/>
      <c r="BX34" s="395"/>
      <c r="BY34" s="395"/>
      <c r="BZ34" s="394"/>
      <c r="CA34" s="395"/>
      <c r="CB34" s="395"/>
      <c r="CC34" s="396"/>
    </row>
    <row r="35" spans="1:81" ht="12" customHeight="1">
      <c r="A35" s="321">
        <v>1</v>
      </c>
      <c r="B35" s="321"/>
      <c r="C35" s="322"/>
      <c r="D35" s="322"/>
      <c r="E35" s="322"/>
      <c r="F35" s="361" t="s">
        <v>115</v>
      </c>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61"/>
      <c r="BI35" s="361"/>
      <c r="BJ35" s="361"/>
      <c r="BK35" s="361"/>
      <c r="BL35" s="361"/>
      <c r="BM35" s="361"/>
      <c r="BN35" s="361"/>
      <c r="BO35" s="361"/>
      <c r="BP35" s="361"/>
      <c r="BQ35" s="361"/>
      <c r="BR35" s="361"/>
      <c r="BS35" s="361"/>
      <c r="BT35" s="361"/>
      <c r="BU35" s="361"/>
      <c r="BV35" s="361"/>
      <c r="BW35" s="361"/>
      <c r="BX35" s="361"/>
      <c r="BY35" s="361"/>
      <c r="BZ35" s="361"/>
      <c r="CA35" s="361"/>
      <c r="CB35" s="361"/>
      <c r="CC35" s="362"/>
    </row>
    <row r="36" spans="1:81" ht="12" customHeight="1">
      <c r="A36" s="323">
        <v>2</v>
      </c>
      <c r="B36" s="324"/>
      <c r="C36" s="246"/>
      <c r="D36" s="246"/>
      <c r="E36" s="246"/>
      <c r="F36" s="363" t="s">
        <v>116</v>
      </c>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3"/>
      <c r="BG36" s="363"/>
      <c r="BH36" s="363"/>
      <c r="BI36" s="363"/>
      <c r="BJ36" s="363"/>
      <c r="BK36" s="363"/>
      <c r="BL36" s="363"/>
      <c r="BM36" s="363"/>
      <c r="BN36" s="363"/>
      <c r="BO36" s="363"/>
      <c r="BP36" s="363"/>
      <c r="BQ36" s="363"/>
      <c r="BR36" s="363"/>
      <c r="BS36" s="363"/>
      <c r="BT36" s="363"/>
      <c r="BU36" s="363"/>
      <c r="BV36" s="363"/>
      <c r="BW36" s="363"/>
      <c r="BX36" s="363"/>
      <c r="BY36" s="363"/>
      <c r="BZ36" s="363"/>
      <c r="CA36" s="363"/>
      <c r="CB36" s="363"/>
      <c r="CC36" s="241"/>
    </row>
    <row r="37" spans="1:81" ht="12" customHeight="1">
      <c r="A37" s="323">
        <v>3</v>
      </c>
      <c r="B37" s="324"/>
      <c r="C37" s="253"/>
      <c r="D37" s="253"/>
      <c r="E37" s="253"/>
      <c r="F37" s="229" t="s">
        <v>149</v>
      </c>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157"/>
    </row>
    <row r="38" spans="1:81" ht="12" customHeight="1">
      <c r="A38" s="65"/>
      <c r="B38" s="234" t="s">
        <v>122</v>
      </c>
      <c r="C38" s="235"/>
      <c r="D38" s="231"/>
      <c r="E38" s="232"/>
      <c r="F38" s="225" t="s">
        <v>123</v>
      </c>
      <c r="G38" s="230"/>
      <c r="H38" s="231"/>
      <c r="I38" s="232"/>
      <c r="J38" s="225" t="s">
        <v>124</v>
      </c>
      <c r="K38" s="230"/>
      <c r="L38" s="231"/>
      <c r="M38" s="232"/>
      <c r="N38" s="225" t="s">
        <v>123</v>
      </c>
      <c r="O38" s="230"/>
      <c r="P38" s="231"/>
      <c r="Q38" s="233"/>
      <c r="R38" s="234" t="s">
        <v>125</v>
      </c>
      <c r="S38" s="235"/>
      <c r="T38" s="231"/>
      <c r="U38" s="232"/>
      <c r="V38" s="225" t="s">
        <v>123</v>
      </c>
      <c r="W38" s="230"/>
      <c r="X38" s="231"/>
      <c r="Y38" s="232"/>
      <c r="Z38" s="225" t="s">
        <v>124</v>
      </c>
      <c r="AA38" s="230"/>
      <c r="AB38" s="231"/>
      <c r="AC38" s="232"/>
      <c r="AD38" s="225" t="s">
        <v>123</v>
      </c>
      <c r="AE38" s="230"/>
      <c r="AF38" s="231"/>
      <c r="AG38" s="233"/>
      <c r="AH38" s="234" t="s">
        <v>126</v>
      </c>
      <c r="AI38" s="235"/>
      <c r="AJ38" s="231"/>
      <c r="AK38" s="232"/>
      <c r="AL38" s="225" t="s">
        <v>123</v>
      </c>
      <c r="AM38" s="230"/>
      <c r="AN38" s="231"/>
      <c r="AO38" s="232"/>
      <c r="AP38" s="225" t="s">
        <v>124</v>
      </c>
      <c r="AQ38" s="230"/>
      <c r="AR38" s="231"/>
      <c r="AS38" s="232"/>
      <c r="AT38" s="225" t="s">
        <v>123</v>
      </c>
      <c r="AU38" s="230"/>
      <c r="AV38" s="231"/>
      <c r="AW38" s="233"/>
      <c r="AX38" s="234" t="s">
        <v>127</v>
      </c>
      <c r="AY38" s="235"/>
      <c r="AZ38" s="231"/>
      <c r="BA38" s="232"/>
      <c r="BB38" s="225" t="s">
        <v>123</v>
      </c>
      <c r="BC38" s="230"/>
      <c r="BD38" s="231"/>
      <c r="BE38" s="232"/>
      <c r="BF38" s="225" t="s">
        <v>124</v>
      </c>
      <c r="BG38" s="230"/>
      <c r="BH38" s="231"/>
      <c r="BI38" s="232"/>
      <c r="BJ38" s="225" t="s">
        <v>123</v>
      </c>
      <c r="BK38" s="230"/>
      <c r="BL38" s="231"/>
      <c r="BM38" s="233"/>
      <c r="BN38" s="234" t="s">
        <v>128</v>
      </c>
      <c r="BO38" s="235"/>
      <c r="BP38" s="231"/>
      <c r="BQ38" s="232"/>
      <c r="BR38" s="225" t="s">
        <v>123</v>
      </c>
      <c r="BS38" s="230"/>
      <c r="BT38" s="231"/>
      <c r="BU38" s="232"/>
      <c r="BV38" s="225" t="s">
        <v>124</v>
      </c>
      <c r="BW38" s="230"/>
      <c r="BX38" s="231"/>
      <c r="BY38" s="232"/>
      <c r="BZ38" s="225" t="s">
        <v>123</v>
      </c>
      <c r="CA38" s="230"/>
      <c r="CB38" s="231"/>
      <c r="CC38" s="233"/>
    </row>
    <row r="39" spans="1:81" ht="12" customHeight="1">
      <c r="A39" s="65"/>
      <c r="B39" s="234" t="s">
        <v>129</v>
      </c>
      <c r="C39" s="235"/>
      <c r="D39" s="231"/>
      <c r="E39" s="232"/>
      <c r="F39" s="225" t="s">
        <v>123</v>
      </c>
      <c r="G39" s="230"/>
      <c r="H39" s="231"/>
      <c r="I39" s="232"/>
      <c r="J39" s="225" t="s">
        <v>124</v>
      </c>
      <c r="K39" s="230"/>
      <c r="L39" s="231"/>
      <c r="M39" s="232"/>
      <c r="N39" s="225" t="s">
        <v>123</v>
      </c>
      <c r="O39" s="230"/>
      <c r="P39" s="231"/>
      <c r="Q39" s="233"/>
      <c r="R39" s="234" t="s">
        <v>130</v>
      </c>
      <c r="S39" s="235"/>
      <c r="T39" s="231"/>
      <c r="U39" s="232"/>
      <c r="V39" s="225" t="s">
        <v>123</v>
      </c>
      <c r="W39" s="230"/>
      <c r="X39" s="231"/>
      <c r="Y39" s="232"/>
      <c r="Z39" s="225" t="s">
        <v>124</v>
      </c>
      <c r="AA39" s="230"/>
      <c r="AB39" s="231"/>
      <c r="AC39" s="232"/>
      <c r="AD39" s="225" t="s">
        <v>123</v>
      </c>
      <c r="AE39" s="230"/>
      <c r="AF39" s="231"/>
      <c r="AG39" s="233"/>
      <c r="AH39" s="234" t="s">
        <v>131</v>
      </c>
      <c r="AI39" s="235"/>
      <c r="AJ39" s="231"/>
      <c r="AK39" s="232"/>
      <c r="AL39" s="225" t="s">
        <v>123</v>
      </c>
      <c r="AM39" s="230"/>
      <c r="AN39" s="231"/>
      <c r="AO39" s="232"/>
      <c r="AP39" s="225" t="s">
        <v>124</v>
      </c>
      <c r="AQ39" s="230"/>
      <c r="AR39" s="231"/>
      <c r="AS39" s="232"/>
      <c r="AT39" s="225" t="s">
        <v>123</v>
      </c>
      <c r="AU39" s="230"/>
      <c r="AV39" s="231"/>
      <c r="AW39" s="233"/>
      <c r="AX39" s="234" t="s">
        <v>132</v>
      </c>
      <c r="AY39" s="235"/>
      <c r="AZ39" s="231"/>
      <c r="BA39" s="232"/>
      <c r="BB39" s="225" t="s">
        <v>123</v>
      </c>
      <c r="BC39" s="230"/>
      <c r="BD39" s="231"/>
      <c r="BE39" s="232"/>
      <c r="BF39" s="225" t="s">
        <v>124</v>
      </c>
      <c r="BG39" s="230"/>
      <c r="BH39" s="231"/>
      <c r="BI39" s="232"/>
      <c r="BJ39" s="225" t="s">
        <v>123</v>
      </c>
      <c r="BK39" s="230"/>
      <c r="BL39" s="231"/>
      <c r="BM39" s="233"/>
      <c r="BN39" s="234" t="s">
        <v>133</v>
      </c>
      <c r="BO39" s="235"/>
      <c r="BP39" s="231"/>
      <c r="BQ39" s="232"/>
      <c r="BR39" s="225" t="s">
        <v>123</v>
      </c>
      <c r="BS39" s="230"/>
      <c r="BT39" s="231"/>
      <c r="BU39" s="232"/>
      <c r="BV39" s="225" t="s">
        <v>124</v>
      </c>
      <c r="BW39" s="230"/>
      <c r="BX39" s="231"/>
      <c r="BY39" s="232"/>
      <c r="BZ39" s="225" t="s">
        <v>123</v>
      </c>
      <c r="CA39" s="230"/>
      <c r="CB39" s="231"/>
      <c r="CC39" s="233"/>
    </row>
    <row r="40" spans="1:81" ht="12" customHeight="1">
      <c r="A40" s="323">
        <v>4</v>
      </c>
      <c r="B40" s="324"/>
      <c r="C40" s="236" t="s">
        <v>134</v>
      </c>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8"/>
    </row>
    <row r="41" spans="1:81" ht="12" customHeight="1">
      <c r="A41" s="65"/>
      <c r="B41" s="401" t="s">
        <v>135</v>
      </c>
      <c r="C41" s="225"/>
      <c r="D41" s="225"/>
      <c r="E41" s="225"/>
      <c r="F41" s="225"/>
      <c r="G41" s="225"/>
      <c r="H41" s="225"/>
      <c r="I41" s="225"/>
      <c r="J41" s="408"/>
      <c r="K41" s="225"/>
      <c r="L41" s="409"/>
      <c r="M41" s="401" t="s">
        <v>136</v>
      </c>
      <c r="N41" s="225"/>
      <c r="O41" s="402" t="s">
        <v>145</v>
      </c>
      <c r="P41" s="230"/>
      <c r="Q41" s="230"/>
      <c r="R41" s="230"/>
      <c r="S41" s="230"/>
      <c r="T41" s="403"/>
      <c r="U41" s="230"/>
      <c r="V41" s="230"/>
      <c r="W41" s="403"/>
      <c r="X41" s="280"/>
      <c r="Y41" s="401" t="s">
        <v>137</v>
      </c>
      <c r="Z41" s="225"/>
      <c r="AA41" s="402" t="s">
        <v>146</v>
      </c>
      <c r="AB41" s="230"/>
      <c r="AC41" s="230"/>
      <c r="AD41" s="230"/>
      <c r="AE41" s="403"/>
      <c r="AF41" s="230"/>
      <c r="AG41" s="230"/>
      <c r="AH41" s="230"/>
      <c r="AI41" s="403"/>
      <c r="AJ41" s="280"/>
      <c r="AK41" s="401" t="s">
        <v>138</v>
      </c>
      <c r="AL41" s="225"/>
      <c r="AM41" s="402" t="s">
        <v>147</v>
      </c>
      <c r="AN41" s="230"/>
      <c r="AO41" s="230"/>
      <c r="AP41" s="230"/>
      <c r="AQ41" s="230"/>
      <c r="AR41" s="230"/>
      <c r="AS41" s="403"/>
      <c r="AT41" s="230"/>
      <c r="AU41" s="230"/>
      <c r="AV41" s="403"/>
      <c r="AW41" s="216"/>
      <c r="AX41" s="401" t="s">
        <v>139</v>
      </c>
      <c r="AY41" s="225"/>
      <c r="AZ41" s="402" t="s">
        <v>148</v>
      </c>
      <c r="BA41" s="230"/>
      <c r="BB41" s="230"/>
      <c r="BC41" s="230"/>
      <c r="BD41" s="230"/>
      <c r="BE41" s="403"/>
      <c r="BF41" s="230"/>
      <c r="BG41" s="230"/>
      <c r="BH41" s="230"/>
      <c r="BI41" s="403"/>
      <c r="BJ41" s="216"/>
      <c r="BK41" s="66"/>
      <c r="BL41" s="66"/>
      <c r="BM41" s="66"/>
      <c r="BN41" s="66"/>
      <c r="BO41" s="66"/>
      <c r="BP41" s="66"/>
      <c r="BQ41" s="66"/>
      <c r="BR41" s="66"/>
      <c r="BS41" s="66"/>
      <c r="BT41" s="66"/>
      <c r="BU41" s="66"/>
      <c r="BV41" s="66"/>
      <c r="BW41" s="66"/>
      <c r="BX41" s="66"/>
      <c r="BY41" s="66"/>
      <c r="BZ41" s="66"/>
      <c r="CA41" s="66"/>
      <c r="CB41" s="66"/>
      <c r="CC41" s="66"/>
    </row>
    <row r="42" spans="1:81" ht="12" customHeight="1">
      <c r="A42" s="323">
        <v>5</v>
      </c>
      <c r="B42" s="324"/>
      <c r="C42" s="239" t="s">
        <v>140</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1"/>
    </row>
    <row r="43" spans="1:81" ht="12" customHeight="1">
      <c r="A43" s="323">
        <v>6</v>
      </c>
      <c r="B43" s="324"/>
      <c r="C43" s="239" t="s">
        <v>144</v>
      </c>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240"/>
      <c r="BW43" s="240"/>
      <c r="BX43" s="240"/>
      <c r="BY43" s="240"/>
      <c r="BZ43" s="240"/>
      <c r="CA43" s="240"/>
      <c r="CB43" s="240"/>
      <c r="CC43" s="241"/>
    </row>
    <row r="44" spans="1:81" ht="12" customHeight="1">
      <c r="B44" s="239" t="s">
        <v>143</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c r="BR44" s="240"/>
      <c r="BS44" s="240"/>
      <c r="BT44" s="240"/>
      <c r="BU44" s="240"/>
      <c r="BV44" s="240"/>
      <c r="BW44" s="240"/>
      <c r="BX44" s="240"/>
      <c r="BY44" s="240"/>
      <c r="BZ44" s="240"/>
      <c r="CA44" s="240"/>
      <c r="CB44" s="241"/>
      <c r="CC44" s="241"/>
    </row>
  </sheetData>
  <mergeCells count="907">
    <mergeCell ref="AX41:AY41"/>
    <mergeCell ref="AZ41:BJ41"/>
    <mergeCell ref="A43:B43"/>
    <mergeCell ref="AI7:AS7"/>
    <mergeCell ref="AI8:AS8"/>
    <mergeCell ref="AI6:AS6"/>
    <mergeCell ref="A40:B40"/>
    <mergeCell ref="A42:B42"/>
    <mergeCell ref="B41:L41"/>
    <mergeCell ref="M41:N41"/>
    <mergeCell ref="O41:X41"/>
    <mergeCell ref="Y41:Z41"/>
    <mergeCell ref="AA41:AJ41"/>
    <mergeCell ref="AK41:AL41"/>
    <mergeCell ref="AM41:AW41"/>
    <mergeCell ref="A37:B37"/>
    <mergeCell ref="BH34:BI34"/>
    <mergeCell ref="BJ34:BK34"/>
    <mergeCell ref="AJ34:AK34"/>
    <mergeCell ref="AL34:AM34"/>
    <mergeCell ref="AN34:AO34"/>
    <mergeCell ref="AP34:AQ34"/>
    <mergeCell ref="AR34:AS34"/>
    <mergeCell ref="AT34:AU34"/>
    <mergeCell ref="BL34:BM34"/>
    <mergeCell ref="BN34:BO34"/>
    <mergeCell ref="BP34:BQ34"/>
    <mergeCell ref="BR34:BS34"/>
    <mergeCell ref="AV34:AW34"/>
    <mergeCell ref="AX34:AY34"/>
    <mergeCell ref="AZ34:BA34"/>
    <mergeCell ref="BB34:BC34"/>
    <mergeCell ref="BD34:BE34"/>
    <mergeCell ref="BF34:BG34"/>
    <mergeCell ref="BZ33:CC34"/>
    <mergeCell ref="R34:S34"/>
    <mergeCell ref="T34:U34"/>
    <mergeCell ref="V34:W34"/>
    <mergeCell ref="X34:Y34"/>
    <mergeCell ref="Z34:AA34"/>
    <mergeCell ref="AB34:AC34"/>
    <mergeCell ref="AD34:AE34"/>
    <mergeCell ref="AF34:AG34"/>
    <mergeCell ref="AH34:AI34"/>
    <mergeCell ref="BL33:BM33"/>
    <mergeCell ref="BN33:BO33"/>
    <mergeCell ref="BP33:BQ33"/>
    <mergeCell ref="BR33:BS33"/>
    <mergeCell ref="BT33:BU33"/>
    <mergeCell ref="BV33:BY34"/>
    <mergeCell ref="BT34:BU34"/>
    <mergeCell ref="AZ33:BA33"/>
    <mergeCell ref="BB33:BC33"/>
    <mergeCell ref="BD33:BE33"/>
    <mergeCell ref="BF33:BG33"/>
    <mergeCell ref="BH33:BI33"/>
    <mergeCell ref="BJ33:BK33"/>
    <mergeCell ref="AN33:AO33"/>
    <mergeCell ref="AP33:AQ33"/>
    <mergeCell ref="AR33:AS33"/>
    <mergeCell ref="AT33:AU33"/>
    <mergeCell ref="AV33:AW33"/>
    <mergeCell ref="AX33:AY33"/>
    <mergeCell ref="AB33:AC33"/>
    <mergeCell ref="AD33:AE33"/>
    <mergeCell ref="AF33:AG33"/>
    <mergeCell ref="AH33:AI33"/>
    <mergeCell ref="AJ33:AK33"/>
    <mergeCell ref="AL33:AM33"/>
    <mergeCell ref="BR32:BS32"/>
    <mergeCell ref="BT32:BU32"/>
    <mergeCell ref="A33:F34"/>
    <mergeCell ref="G33:N34"/>
    <mergeCell ref="O33:Q34"/>
    <mergeCell ref="R33:S33"/>
    <mergeCell ref="T33:U33"/>
    <mergeCell ref="V33:W33"/>
    <mergeCell ref="X33:Y33"/>
    <mergeCell ref="Z33:AA33"/>
    <mergeCell ref="BF32:BG32"/>
    <mergeCell ref="BH32:BI32"/>
    <mergeCell ref="BJ32:BK32"/>
    <mergeCell ref="BL32:BM32"/>
    <mergeCell ref="BN32:BO32"/>
    <mergeCell ref="BP32:BQ32"/>
    <mergeCell ref="AT32:AU32"/>
    <mergeCell ref="AV32:AW32"/>
    <mergeCell ref="AX32:AY32"/>
    <mergeCell ref="AZ32:BA32"/>
    <mergeCell ref="BB32:BC32"/>
    <mergeCell ref="BD32:BE32"/>
    <mergeCell ref="AH32:AI32"/>
    <mergeCell ref="AJ32:AK32"/>
    <mergeCell ref="AL32:AM32"/>
    <mergeCell ref="AN32:AO32"/>
    <mergeCell ref="AP32:AQ32"/>
    <mergeCell ref="AR32:AS32"/>
    <mergeCell ref="BV31:BY32"/>
    <mergeCell ref="BZ31:CC32"/>
    <mergeCell ref="R32:S32"/>
    <mergeCell ref="T32:U32"/>
    <mergeCell ref="V32:W32"/>
    <mergeCell ref="X32:Y32"/>
    <mergeCell ref="Z32:AA32"/>
    <mergeCell ref="AB32:AC32"/>
    <mergeCell ref="AD32:AE32"/>
    <mergeCell ref="AF32:AG32"/>
    <mergeCell ref="BJ31:BK31"/>
    <mergeCell ref="BL31:BM31"/>
    <mergeCell ref="BN31:BO31"/>
    <mergeCell ref="BP31:BQ31"/>
    <mergeCell ref="BR31:BS31"/>
    <mergeCell ref="BT31:BU31"/>
    <mergeCell ref="AX31:AY31"/>
    <mergeCell ref="AZ31:BA31"/>
    <mergeCell ref="BB31:BC31"/>
    <mergeCell ref="BD31:BE31"/>
    <mergeCell ref="BF31:BG31"/>
    <mergeCell ref="BH31:BI31"/>
    <mergeCell ref="AL31:AM31"/>
    <mergeCell ref="AN31:AO31"/>
    <mergeCell ref="AP31:AQ31"/>
    <mergeCell ref="AR31:AS31"/>
    <mergeCell ref="AT31:AU31"/>
    <mergeCell ref="AV31:AW31"/>
    <mergeCell ref="Z31:AA31"/>
    <mergeCell ref="AB31:AC31"/>
    <mergeCell ref="AD31:AE31"/>
    <mergeCell ref="AF31:AG31"/>
    <mergeCell ref="AH31:AI31"/>
    <mergeCell ref="AJ31:AK31"/>
    <mergeCell ref="BP30:BQ30"/>
    <mergeCell ref="BR30:BS30"/>
    <mergeCell ref="BT30:BU30"/>
    <mergeCell ref="A31:F32"/>
    <mergeCell ref="G31:N32"/>
    <mergeCell ref="O31:Q32"/>
    <mergeCell ref="R31:S31"/>
    <mergeCell ref="T31:U31"/>
    <mergeCell ref="V31:W31"/>
    <mergeCell ref="X31:Y31"/>
    <mergeCell ref="BD30:BE30"/>
    <mergeCell ref="BF30:BG30"/>
    <mergeCell ref="BH30:BI30"/>
    <mergeCell ref="BJ30:BK30"/>
    <mergeCell ref="BL30:BM30"/>
    <mergeCell ref="BN30:BO30"/>
    <mergeCell ref="AR30:AS30"/>
    <mergeCell ref="AT30:AU30"/>
    <mergeCell ref="AV30:AW30"/>
    <mergeCell ref="AX30:AY30"/>
    <mergeCell ref="AZ30:BA30"/>
    <mergeCell ref="BB30:BC30"/>
    <mergeCell ref="AF30:AG30"/>
    <mergeCell ref="AH30:AI30"/>
    <mergeCell ref="AJ30:AK30"/>
    <mergeCell ref="AL30:AM30"/>
    <mergeCell ref="AN30:AO30"/>
    <mergeCell ref="AP30:AQ30"/>
    <mergeCell ref="BT29:BU29"/>
    <mergeCell ref="BV29:BY30"/>
    <mergeCell ref="BZ29:CC30"/>
    <mergeCell ref="R30:S30"/>
    <mergeCell ref="T30:U30"/>
    <mergeCell ref="V30:W30"/>
    <mergeCell ref="X30:Y30"/>
    <mergeCell ref="Z30:AA30"/>
    <mergeCell ref="AB30:AC30"/>
    <mergeCell ref="AD30:AE30"/>
    <mergeCell ref="BH29:BI29"/>
    <mergeCell ref="BJ29:BK29"/>
    <mergeCell ref="BL29:BM29"/>
    <mergeCell ref="BN29:BO29"/>
    <mergeCell ref="BP29:BQ29"/>
    <mergeCell ref="BR29:BS29"/>
    <mergeCell ref="AV29:AW29"/>
    <mergeCell ref="AX29:AY29"/>
    <mergeCell ref="AZ29:BA29"/>
    <mergeCell ref="BB29:BC29"/>
    <mergeCell ref="BF29:BG29"/>
    <mergeCell ref="AJ29:AK29"/>
    <mergeCell ref="AL29:AM29"/>
    <mergeCell ref="AN29:AO29"/>
    <mergeCell ref="AP29:AQ29"/>
    <mergeCell ref="AR29:AS29"/>
    <mergeCell ref="AT29:AU29"/>
    <mergeCell ref="X29:Y29"/>
    <mergeCell ref="Z29:AA29"/>
    <mergeCell ref="AB29:AC29"/>
    <mergeCell ref="AD29:AE29"/>
    <mergeCell ref="AF29:AG29"/>
    <mergeCell ref="AH29:AI29"/>
    <mergeCell ref="BD29:BE29"/>
    <mergeCell ref="BV25:BY26"/>
    <mergeCell ref="R28:S28"/>
    <mergeCell ref="T28:U28"/>
    <mergeCell ref="V28:W28"/>
    <mergeCell ref="X28:Y28"/>
    <mergeCell ref="Z28:AA28"/>
    <mergeCell ref="BL27:BM27"/>
    <mergeCell ref="BN27:BO27"/>
    <mergeCell ref="BP27:BQ27"/>
    <mergeCell ref="BR27:BS27"/>
    <mergeCell ref="BT27:BU27"/>
    <mergeCell ref="AZ27:BA27"/>
    <mergeCell ref="BB27:BC27"/>
    <mergeCell ref="BD27:BE27"/>
    <mergeCell ref="BF27:BG27"/>
    <mergeCell ref="BH27:BI27"/>
    <mergeCell ref="BR28:BS28"/>
    <mergeCell ref="BT28:BU28"/>
    <mergeCell ref="AZ28:BA28"/>
    <mergeCell ref="BB28:BC28"/>
    <mergeCell ref="BD28:BE28"/>
    <mergeCell ref="BF28:BG28"/>
    <mergeCell ref="BH28:BI28"/>
    <mergeCell ref="BJ28:BK28"/>
    <mergeCell ref="BZ25:CC26"/>
    <mergeCell ref="A27:F28"/>
    <mergeCell ref="G27:N28"/>
    <mergeCell ref="O27:Q28"/>
    <mergeCell ref="BV27:BY28"/>
    <mergeCell ref="BZ27:CC28"/>
    <mergeCell ref="G21:N22"/>
    <mergeCell ref="O21:Q22"/>
    <mergeCell ref="BV21:BY22"/>
    <mergeCell ref="BZ21:CC22"/>
    <mergeCell ref="A23:F24"/>
    <mergeCell ref="G23:N24"/>
    <mergeCell ref="O23:Q24"/>
    <mergeCell ref="BV23:BY24"/>
    <mergeCell ref="BZ23:CC24"/>
    <mergeCell ref="A21:F22"/>
    <mergeCell ref="A25:F26"/>
    <mergeCell ref="AX28:AY28"/>
    <mergeCell ref="AB28:AC28"/>
    <mergeCell ref="AD28:AE28"/>
    <mergeCell ref="AF28:AG28"/>
    <mergeCell ref="AH28:AI28"/>
    <mergeCell ref="AJ28:AK28"/>
    <mergeCell ref="AL28:AM28"/>
    <mergeCell ref="BV17:BY18"/>
    <mergeCell ref="BZ17:CC18"/>
    <mergeCell ref="A19:F20"/>
    <mergeCell ref="G19:N20"/>
    <mergeCell ref="O19:Q20"/>
    <mergeCell ref="BV19:BY20"/>
    <mergeCell ref="BZ19:CC20"/>
    <mergeCell ref="BR13:BS13"/>
    <mergeCell ref="BT13:BU13"/>
    <mergeCell ref="BV13:BY14"/>
    <mergeCell ref="BZ13:CC14"/>
    <mergeCell ref="A15:F16"/>
    <mergeCell ref="G15:N16"/>
    <mergeCell ref="O15:Q16"/>
    <mergeCell ref="BV15:BY16"/>
    <mergeCell ref="BZ15:CC16"/>
    <mergeCell ref="AX13:AY13"/>
    <mergeCell ref="AZ13:BA13"/>
    <mergeCell ref="BB13:BC13"/>
    <mergeCell ref="BD13:BE13"/>
    <mergeCell ref="BF13:BG13"/>
    <mergeCell ref="BH13:BI13"/>
    <mergeCell ref="AL13:AM13"/>
    <mergeCell ref="BT18:BU18"/>
    <mergeCell ref="T18:U18"/>
    <mergeCell ref="V18:W18"/>
    <mergeCell ref="X18:Y18"/>
    <mergeCell ref="Z18:AA18"/>
    <mergeCell ref="AN17:AO17"/>
    <mergeCell ref="AP17:AQ17"/>
    <mergeCell ref="AR17:AS17"/>
    <mergeCell ref="AT17:AU17"/>
    <mergeCell ref="AV17:AW17"/>
    <mergeCell ref="AH18:AI18"/>
    <mergeCell ref="AJ18:AK18"/>
    <mergeCell ref="AL18:AM18"/>
    <mergeCell ref="AR18:AS18"/>
    <mergeCell ref="AT18:AU18"/>
    <mergeCell ref="AV18:AW18"/>
    <mergeCell ref="AP13:AQ13"/>
    <mergeCell ref="AR13:AS13"/>
    <mergeCell ref="AT13:AU13"/>
    <mergeCell ref="AV13:AW13"/>
    <mergeCell ref="Z13:AA13"/>
    <mergeCell ref="AB13:AC13"/>
    <mergeCell ref="AD13:AE13"/>
    <mergeCell ref="AF13:AG13"/>
    <mergeCell ref="AH13:AI13"/>
    <mergeCell ref="AJ13:AK13"/>
    <mergeCell ref="R26:S26"/>
    <mergeCell ref="T26:U26"/>
    <mergeCell ref="V26:W26"/>
    <mergeCell ref="X26:Y26"/>
    <mergeCell ref="Z26:AA26"/>
    <mergeCell ref="BH10:BU10"/>
    <mergeCell ref="BZ11:CC11"/>
    <mergeCell ref="BZ12:CC12"/>
    <mergeCell ref="BJ13:BK13"/>
    <mergeCell ref="BL13:BM13"/>
    <mergeCell ref="BN13:BO13"/>
    <mergeCell ref="BP13:BQ13"/>
    <mergeCell ref="R10:AE10"/>
    <mergeCell ref="AF10:AS10"/>
    <mergeCell ref="AT10:BG10"/>
    <mergeCell ref="R13:S13"/>
    <mergeCell ref="T13:U13"/>
    <mergeCell ref="V13:W13"/>
    <mergeCell ref="X13:Y13"/>
    <mergeCell ref="AR12:AS12"/>
    <mergeCell ref="BP11:BQ11"/>
    <mergeCell ref="BR11:BS11"/>
    <mergeCell ref="BT11:BU11"/>
    <mergeCell ref="X12:Y12"/>
    <mergeCell ref="A11:F12"/>
    <mergeCell ref="A35:B35"/>
    <mergeCell ref="C35:E35"/>
    <mergeCell ref="A36:B36"/>
    <mergeCell ref="O11:Q11"/>
    <mergeCell ref="O12:Q12"/>
    <mergeCell ref="A29:F30"/>
    <mergeCell ref="G29:N30"/>
    <mergeCell ref="O29:Q30"/>
    <mergeCell ref="A13:F14"/>
    <mergeCell ref="O13:Q14"/>
    <mergeCell ref="G13:N14"/>
    <mergeCell ref="A17:F18"/>
    <mergeCell ref="G17:N18"/>
    <mergeCell ref="O17:Q18"/>
    <mergeCell ref="G25:N26"/>
    <mergeCell ref="O25:Q26"/>
    <mergeCell ref="G11:N12"/>
    <mergeCell ref="F35:CC35"/>
    <mergeCell ref="F36:CC36"/>
    <mergeCell ref="R29:S29"/>
    <mergeCell ref="T29:U29"/>
    <mergeCell ref="V29:W29"/>
    <mergeCell ref="Z27:AA27"/>
    <mergeCell ref="AB27:AC27"/>
    <mergeCell ref="AD27:AE27"/>
    <mergeCell ref="AF27:AG27"/>
    <mergeCell ref="AH27:AI27"/>
    <mergeCell ref="AJ27:AK27"/>
    <mergeCell ref="AL27:AM27"/>
    <mergeCell ref="R27:S27"/>
    <mergeCell ref="T27:U27"/>
    <mergeCell ref="V27:W27"/>
    <mergeCell ref="X27:Y27"/>
    <mergeCell ref="R18:S18"/>
    <mergeCell ref="AN13:AO13"/>
    <mergeCell ref="AB26:AC26"/>
    <mergeCell ref="AD26:AE26"/>
    <mergeCell ref="AF26:AG26"/>
    <mergeCell ref="AH26:AI26"/>
    <mergeCell ref="AJ26:AK26"/>
    <mergeCell ref="AL26:AM26"/>
    <mergeCell ref="BL28:BM28"/>
    <mergeCell ref="AX25:AY25"/>
    <mergeCell ref="AB25:AC25"/>
    <mergeCell ref="AD25:AE25"/>
    <mergeCell ref="AF25:AG25"/>
    <mergeCell ref="AH25:AI25"/>
    <mergeCell ref="AJ25:AK25"/>
    <mergeCell ref="AL25:AM25"/>
    <mergeCell ref="R25:S25"/>
    <mergeCell ref="T25:U25"/>
    <mergeCell ref="V25:W25"/>
    <mergeCell ref="X25:Y25"/>
    <mergeCell ref="Z25:AA25"/>
    <mergeCell ref="AV25:AW25"/>
    <mergeCell ref="R24:S24"/>
    <mergeCell ref="T24:U24"/>
    <mergeCell ref="BN28:BO28"/>
    <mergeCell ref="BP28:BQ28"/>
    <mergeCell ref="AV27:AW27"/>
    <mergeCell ref="AX27:AY27"/>
    <mergeCell ref="AN28:AO28"/>
    <mergeCell ref="AP28:AQ28"/>
    <mergeCell ref="AR28:AS28"/>
    <mergeCell ref="AT28:AU28"/>
    <mergeCell ref="AV28:AW28"/>
    <mergeCell ref="BJ27:BK27"/>
    <mergeCell ref="AN27:AO27"/>
    <mergeCell ref="AP27:AQ27"/>
    <mergeCell ref="AR27:AS27"/>
    <mergeCell ref="AT27:AU27"/>
    <mergeCell ref="BT26:BU26"/>
    <mergeCell ref="AZ26:BA26"/>
    <mergeCell ref="BB26:BC26"/>
    <mergeCell ref="BD26:BE26"/>
    <mergeCell ref="BF26:BG26"/>
    <mergeCell ref="BH26:BI26"/>
    <mergeCell ref="BJ26:BK26"/>
    <mergeCell ref="AN26:AO26"/>
    <mergeCell ref="AP26:AQ26"/>
    <mergeCell ref="AR26:AS26"/>
    <mergeCell ref="AT26:AU26"/>
    <mergeCell ref="AV26:AW26"/>
    <mergeCell ref="AX26:AY26"/>
    <mergeCell ref="BL26:BM26"/>
    <mergeCell ref="BN26:BO26"/>
    <mergeCell ref="BP26:BQ26"/>
    <mergeCell ref="BR26:BS26"/>
    <mergeCell ref="BN25:BO25"/>
    <mergeCell ref="BP25:BQ25"/>
    <mergeCell ref="BR25:BS25"/>
    <mergeCell ref="BT25:BU25"/>
    <mergeCell ref="AZ25:BA25"/>
    <mergeCell ref="BB25:BC25"/>
    <mergeCell ref="BD25:BE25"/>
    <mergeCell ref="BF25:BG25"/>
    <mergeCell ref="BH25:BI25"/>
    <mergeCell ref="BJ25:BK25"/>
    <mergeCell ref="BL25:BM25"/>
    <mergeCell ref="V24:W24"/>
    <mergeCell ref="X24:Y24"/>
    <mergeCell ref="Z24:AA24"/>
    <mergeCell ref="AN25:AO25"/>
    <mergeCell ref="AP25:AQ25"/>
    <mergeCell ref="AR25:AS25"/>
    <mergeCell ref="AT25:AU25"/>
    <mergeCell ref="AB24:AC24"/>
    <mergeCell ref="AD24:AE24"/>
    <mergeCell ref="AF24:AG24"/>
    <mergeCell ref="AH24:AI24"/>
    <mergeCell ref="AJ24:AK24"/>
    <mergeCell ref="AL24:AM24"/>
    <mergeCell ref="BT24:BU24"/>
    <mergeCell ref="AZ24:BA24"/>
    <mergeCell ref="BB24:BC24"/>
    <mergeCell ref="BD24:BE24"/>
    <mergeCell ref="BF24:BG24"/>
    <mergeCell ref="BH24:BI24"/>
    <mergeCell ref="BJ24:BK24"/>
    <mergeCell ref="AN24:AO24"/>
    <mergeCell ref="AP24:AQ24"/>
    <mergeCell ref="AR24:AS24"/>
    <mergeCell ref="AT24:AU24"/>
    <mergeCell ref="AV24:AW24"/>
    <mergeCell ref="AX24:AY24"/>
    <mergeCell ref="BL24:BM24"/>
    <mergeCell ref="BN24:BO24"/>
    <mergeCell ref="BP24:BQ24"/>
    <mergeCell ref="BR24:BS24"/>
    <mergeCell ref="BN23:BO23"/>
    <mergeCell ref="BP23:BQ23"/>
    <mergeCell ref="BR23:BS23"/>
    <mergeCell ref="BT23:BU23"/>
    <mergeCell ref="AZ23:BA23"/>
    <mergeCell ref="BB23:BC23"/>
    <mergeCell ref="BD23:BE23"/>
    <mergeCell ref="BF23:BG23"/>
    <mergeCell ref="BH23:BI23"/>
    <mergeCell ref="BJ23:BK23"/>
    <mergeCell ref="AV23:AW23"/>
    <mergeCell ref="AX23:AY23"/>
    <mergeCell ref="AB23:AC23"/>
    <mergeCell ref="AD23:AE23"/>
    <mergeCell ref="AF23:AG23"/>
    <mergeCell ref="AH23:AI23"/>
    <mergeCell ref="AJ23:AK23"/>
    <mergeCell ref="AL23:AM23"/>
    <mergeCell ref="BL23:BM23"/>
    <mergeCell ref="R23:S23"/>
    <mergeCell ref="T23:U23"/>
    <mergeCell ref="V23:W23"/>
    <mergeCell ref="X23:Y23"/>
    <mergeCell ref="Z23:AA23"/>
    <mergeCell ref="BL22:BM22"/>
    <mergeCell ref="BN22:BO22"/>
    <mergeCell ref="BP22:BQ22"/>
    <mergeCell ref="BR22:BS22"/>
    <mergeCell ref="AB22:AC22"/>
    <mergeCell ref="AD22:AE22"/>
    <mergeCell ref="AF22:AG22"/>
    <mergeCell ref="AH22:AI22"/>
    <mergeCell ref="AJ22:AK22"/>
    <mergeCell ref="AL22:AM22"/>
    <mergeCell ref="R22:S22"/>
    <mergeCell ref="T22:U22"/>
    <mergeCell ref="V22:W22"/>
    <mergeCell ref="X22:Y22"/>
    <mergeCell ref="Z22:AA22"/>
    <mergeCell ref="AN23:AO23"/>
    <mergeCell ref="AP23:AQ23"/>
    <mergeCell ref="AR23:AS23"/>
    <mergeCell ref="AT23:AU23"/>
    <mergeCell ref="BT22:BU22"/>
    <mergeCell ref="AZ22:BA22"/>
    <mergeCell ref="BB22:BC22"/>
    <mergeCell ref="BD22:BE22"/>
    <mergeCell ref="BF22:BG22"/>
    <mergeCell ref="BH22:BI22"/>
    <mergeCell ref="BJ22:BK22"/>
    <mergeCell ref="AN22:AO22"/>
    <mergeCell ref="AP22:AQ22"/>
    <mergeCell ref="AR22:AS22"/>
    <mergeCell ref="AT22:AU22"/>
    <mergeCell ref="AV22:AW22"/>
    <mergeCell ref="AX22:AY22"/>
    <mergeCell ref="BN21:BO21"/>
    <mergeCell ref="BP21:BQ21"/>
    <mergeCell ref="BR21:BS21"/>
    <mergeCell ref="BT21:BU21"/>
    <mergeCell ref="AZ21:BA21"/>
    <mergeCell ref="BB21:BC21"/>
    <mergeCell ref="BD21:BE21"/>
    <mergeCell ref="BF21:BG21"/>
    <mergeCell ref="BH21:BI21"/>
    <mergeCell ref="BJ21:BK21"/>
    <mergeCell ref="AV21:AW21"/>
    <mergeCell ref="AX21:AY21"/>
    <mergeCell ref="AB21:AC21"/>
    <mergeCell ref="AD21:AE21"/>
    <mergeCell ref="AF21:AG21"/>
    <mergeCell ref="AH21:AI21"/>
    <mergeCell ref="AJ21:AK21"/>
    <mergeCell ref="AL21:AM21"/>
    <mergeCell ref="BL21:BM21"/>
    <mergeCell ref="R21:S21"/>
    <mergeCell ref="T21:U21"/>
    <mergeCell ref="V21:W21"/>
    <mergeCell ref="X21:Y21"/>
    <mergeCell ref="Z21:AA21"/>
    <mergeCell ref="BL20:BM20"/>
    <mergeCell ref="BN20:BO20"/>
    <mergeCell ref="BP20:BQ20"/>
    <mergeCell ref="BR20:BS20"/>
    <mergeCell ref="AB20:AC20"/>
    <mergeCell ref="AD20:AE20"/>
    <mergeCell ref="AF20:AG20"/>
    <mergeCell ref="AH20:AI20"/>
    <mergeCell ref="AJ20:AK20"/>
    <mergeCell ref="AL20:AM20"/>
    <mergeCell ref="R20:S20"/>
    <mergeCell ref="T20:U20"/>
    <mergeCell ref="V20:W20"/>
    <mergeCell ref="X20:Y20"/>
    <mergeCell ref="Z20:AA20"/>
    <mergeCell ref="AN21:AO21"/>
    <mergeCell ref="AP21:AQ21"/>
    <mergeCell ref="AR21:AS21"/>
    <mergeCell ref="AT21:AU21"/>
    <mergeCell ref="BT20:BU20"/>
    <mergeCell ref="AZ20:BA20"/>
    <mergeCell ref="BB20:BC20"/>
    <mergeCell ref="BD20:BE20"/>
    <mergeCell ref="BF20:BG20"/>
    <mergeCell ref="BH20:BI20"/>
    <mergeCell ref="BJ20:BK20"/>
    <mergeCell ref="AN20:AO20"/>
    <mergeCell ref="AP20:AQ20"/>
    <mergeCell ref="AR20:AS20"/>
    <mergeCell ref="AT20:AU20"/>
    <mergeCell ref="AV20:AW20"/>
    <mergeCell ref="AX20:AY20"/>
    <mergeCell ref="BL19:BM19"/>
    <mergeCell ref="BN19:BO19"/>
    <mergeCell ref="BP19:BQ19"/>
    <mergeCell ref="BR19:BS19"/>
    <mergeCell ref="BT19:BU19"/>
    <mergeCell ref="AZ19:BA19"/>
    <mergeCell ref="BB19:BC19"/>
    <mergeCell ref="BD19:BE19"/>
    <mergeCell ref="BF19:BG19"/>
    <mergeCell ref="BH19:BI19"/>
    <mergeCell ref="BJ19:BK19"/>
    <mergeCell ref="AX18:AY18"/>
    <mergeCell ref="AB18:AC18"/>
    <mergeCell ref="AD18:AE18"/>
    <mergeCell ref="AF18:AG18"/>
    <mergeCell ref="AN19:AO19"/>
    <mergeCell ref="AP19:AQ19"/>
    <mergeCell ref="AR19:AS19"/>
    <mergeCell ref="AT19:AU19"/>
    <mergeCell ref="AV19:AW19"/>
    <mergeCell ref="AX19:AY19"/>
    <mergeCell ref="AB19:AC19"/>
    <mergeCell ref="AD19:AE19"/>
    <mergeCell ref="AF19:AG19"/>
    <mergeCell ref="AH19:AI19"/>
    <mergeCell ref="AJ19:AK19"/>
    <mergeCell ref="AL19:AM19"/>
    <mergeCell ref="BT17:BU17"/>
    <mergeCell ref="AZ17:BA17"/>
    <mergeCell ref="BB17:BC17"/>
    <mergeCell ref="BD17:BE17"/>
    <mergeCell ref="BF17:BG17"/>
    <mergeCell ref="BH17:BI17"/>
    <mergeCell ref="BJ17:BK17"/>
    <mergeCell ref="R19:S19"/>
    <mergeCell ref="T19:U19"/>
    <mergeCell ref="V19:W19"/>
    <mergeCell ref="X19:Y19"/>
    <mergeCell ref="Z19:AA19"/>
    <mergeCell ref="BL18:BM18"/>
    <mergeCell ref="BN18:BO18"/>
    <mergeCell ref="BP18:BQ18"/>
    <mergeCell ref="BR18:BS18"/>
    <mergeCell ref="AZ18:BA18"/>
    <mergeCell ref="BB18:BC18"/>
    <mergeCell ref="BD18:BE18"/>
    <mergeCell ref="BF18:BG18"/>
    <mergeCell ref="BH18:BI18"/>
    <mergeCell ref="BJ18:BK18"/>
    <mergeCell ref="AN18:AO18"/>
    <mergeCell ref="AP18:AQ18"/>
    <mergeCell ref="R17:S17"/>
    <mergeCell ref="T17:U17"/>
    <mergeCell ref="V17:W17"/>
    <mergeCell ref="X17:Y17"/>
    <mergeCell ref="Z17:AA17"/>
    <mergeCell ref="BL17:BM17"/>
    <mergeCell ref="BN17:BO17"/>
    <mergeCell ref="BP17:BQ17"/>
    <mergeCell ref="BR17:BS17"/>
    <mergeCell ref="AF16:AG16"/>
    <mergeCell ref="AH16:AI16"/>
    <mergeCell ref="AJ16:AK16"/>
    <mergeCell ref="AL16:AM16"/>
    <mergeCell ref="AX17:AY17"/>
    <mergeCell ref="AB17:AC17"/>
    <mergeCell ref="AD17:AE17"/>
    <mergeCell ref="AF17:AG17"/>
    <mergeCell ref="AH17:AI17"/>
    <mergeCell ref="AJ17:AK17"/>
    <mergeCell ref="AL17:AM17"/>
    <mergeCell ref="R16:S16"/>
    <mergeCell ref="T16:U16"/>
    <mergeCell ref="V16:W16"/>
    <mergeCell ref="BN16:BO16"/>
    <mergeCell ref="BP16:BQ16"/>
    <mergeCell ref="BR16:BS16"/>
    <mergeCell ref="BT16:BU16"/>
    <mergeCell ref="AZ16:BA16"/>
    <mergeCell ref="BB16:BC16"/>
    <mergeCell ref="BD16:BE16"/>
    <mergeCell ref="BF16:BG16"/>
    <mergeCell ref="BH16:BI16"/>
    <mergeCell ref="BJ16:BK16"/>
    <mergeCell ref="X16:Y16"/>
    <mergeCell ref="Z16:AA16"/>
    <mergeCell ref="BL16:BM16"/>
    <mergeCell ref="AN16:AO16"/>
    <mergeCell ref="AP16:AQ16"/>
    <mergeCell ref="AR16:AS16"/>
    <mergeCell ref="AT16:AU16"/>
    <mergeCell ref="AV16:AW16"/>
    <mergeCell ref="AX16:AY16"/>
    <mergeCell ref="AB16:AC16"/>
    <mergeCell ref="AD16:AE16"/>
    <mergeCell ref="AJ15:AK15"/>
    <mergeCell ref="AL15:AM15"/>
    <mergeCell ref="BL15:BM15"/>
    <mergeCell ref="BN15:BO15"/>
    <mergeCell ref="BP15:BQ15"/>
    <mergeCell ref="BR15:BS15"/>
    <mergeCell ref="BT15:BU15"/>
    <mergeCell ref="AZ15:BA15"/>
    <mergeCell ref="BB15:BC15"/>
    <mergeCell ref="BD15:BE15"/>
    <mergeCell ref="BF15:BG15"/>
    <mergeCell ref="BH15:BI15"/>
    <mergeCell ref="BJ15:BK15"/>
    <mergeCell ref="R15:S15"/>
    <mergeCell ref="T15:U15"/>
    <mergeCell ref="V15:W15"/>
    <mergeCell ref="X15:Y15"/>
    <mergeCell ref="Z15:AA15"/>
    <mergeCell ref="BL14:BM14"/>
    <mergeCell ref="BN14:BO14"/>
    <mergeCell ref="BP14:BQ14"/>
    <mergeCell ref="AB14:AC14"/>
    <mergeCell ref="AD14:AE14"/>
    <mergeCell ref="AF14:AG14"/>
    <mergeCell ref="AH14:AI14"/>
    <mergeCell ref="AJ14:AK14"/>
    <mergeCell ref="AL14:AM14"/>
    <mergeCell ref="AN15:AO15"/>
    <mergeCell ref="AP15:AQ15"/>
    <mergeCell ref="AR15:AS15"/>
    <mergeCell ref="AT15:AU15"/>
    <mergeCell ref="AV15:AW15"/>
    <mergeCell ref="AX15:AY15"/>
    <mergeCell ref="AB15:AC15"/>
    <mergeCell ref="AD15:AE15"/>
    <mergeCell ref="AF15:AG15"/>
    <mergeCell ref="AH15:AI15"/>
    <mergeCell ref="BR14:BS14"/>
    <mergeCell ref="BT14:BU14"/>
    <mergeCell ref="AZ14:BA14"/>
    <mergeCell ref="BB14:BC14"/>
    <mergeCell ref="BD14:BE14"/>
    <mergeCell ref="BF14:BG14"/>
    <mergeCell ref="BH14:BI14"/>
    <mergeCell ref="BJ14:BK14"/>
    <mergeCell ref="AN14:AO14"/>
    <mergeCell ref="AP14:AQ14"/>
    <mergeCell ref="AR14:AS14"/>
    <mergeCell ref="AT14:AU14"/>
    <mergeCell ref="AV14:AW14"/>
    <mergeCell ref="AX14:AY14"/>
    <mergeCell ref="BV11:BY11"/>
    <mergeCell ref="BV12:BY12"/>
    <mergeCell ref="R14:S14"/>
    <mergeCell ref="T14:U14"/>
    <mergeCell ref="V14:W14"/>
    <mergeCell ref="X14:Y14"/>
    <mergeCell ref="Z14:AA14"/>
    <mergeCell ref="BR12:BS12"/>
    <mergeCell ref="BT12:BU12"/>
    <mergeCell ref="BF12:BG12"/>
    <mergeCell ref="BH12:BI12"/>
    <mergeCell ref="BJ12:BK12"/>
    <mergeCell ref="BL12:BM12"/>
    <mergeCell ref="BN12:BO12"/>
    <mergeCell ref="BP12:BQ12"/>
    <mergeCell ref="AT12:AU12"/>
    <mergeCell ref="AV12:AW12"/>
    <mergeCell ref="AX12:AY12"/>
    <mergeCell ref="AZ12:BA12"/>
    <mergeCell ref="BB12:BC12"/>
    <mergeCell ref="BD12:BE12"/>
    <mergeCell ref="AH12:AI12"/>
    <mergeCell ref="AJ12:AK12"/>
    <mergeCell ref="BF11:BG11"/>
    <mergeCell ref="BH11:BI11"/>
    <mergeCell ref="BJ11:BK11"/>
    <mergeCell ref="BL11:BM11"/>
    <mergeCell ref="BN11:BO11"/>
    <mergeCell ref="AR11:AS11"/>
    <mergeCell ref="AT11:AU11"/>
    <mergeCell ref="AV11:AW11"/>
    <mergeCell ref="AX11:AY11"/>
    <mergeCell ref="AZ11:BA11"/>
    <mergeCell ref="BB11:BC11"/>
    <mergeCell ref="BD11:BE11"/>
    <mergeCell ref="AH11:AI11"/>
    <mergeCell ref="AJ11:AK11"/>
    <mergeCell ref="AL11:AM11"/>
    <mergeCell ref="AN11:AO11"/>
    <mergeCell ref="AP11:AQ11"/>
    <mergeCell ref="R12:S12"/>
    <mergeCell ref="T11:U11"/>
    <mergeCell ref="T12:U12"/>
    <mergeCell ref="V11:W11"/>
    <mergeCell ref="V12:W12"/>
    <mergeCell ref="X11:Y11"/>
    <mergeCell ref="AL12:AM12"/>
    <mergeCell ref="AN12:AO12"/>
    <mergeCell ref="AP12:AQ12"/>
    <mergeCell ref="Z12:AA12"/>
    <mergeCell ref="AB12:AC12"/>
    <mergeCell ref="AD12:AE12"/>
    <mergeCell ref="AF12:AG12"/>
    <mergeCell ref="A1:CC1"/>
    <mergeCell ref="K5:M5"/>
    <mergeCell ref="A7:N7"/>
    <mergeCell ref="O7:AD7"/>
    <mergeCell ref="A8:AD8"/>
    <mergeCell ref="AA2:AB2"/>
    <mergeCell ref="AC2:AD2"/>
    <mergeCell ref="K3:AD3"/>
    <mergeCell ref="K6:L6"/>
    <mergeCell ref="M6:N6"/>
    <mergeCell ref="O6:P6"/>
    <mergeCell ref="Q6:R6"/>
    <mergeCell ref="S6:T6"/>
    <mergeCell ref="U6:V6"/>
    <mergeCell ref="W6:X6"/>
    <mergeCell ref="O2:P2"/>
    <mergeCell ref="Q2:R2"/>
    <mergeCell ref="S2:T2"/>
    <mergeCell ref="U2:V2"/>
    <mergeCell ref="W2:X2"/>
    <mergeCell ref="Y2:Z2"/>
    <mergeCell ref="A2:J2"/>
    <mergeCell ref="A3:J3"/>
    <mergeCell ref="A6:J6"/>
    <mergeCell ref="BS2:CA2"/>
    <mergeCell ref="CB2:CC2"/>
    <mergeCell ref="BQ2:BR2"/>
    <mergeCell ref="C36:E36"/>
    <mergeCell ref="A4:J4"/>
    <mergeCell ref="K4:AD4"/>
    <mergeCell ref="C37:E37"/>
    <mergeCell ref="A5:J5"/>
    <mergeCell ref="N5:P5"/>
    <mergeCell ref="K2:L2"/>
    <mergeCell ref="M2:N2"/>
    <mergeCell ref="CB3:CC3"/>
    <mergeCell ref="BX3:BZ3"/>
    <mergeCell ref="BV3:BW3"/>
    <mergeCell ref="BT3:BU3"/>
    <mergeCell ref="R11:S11"/>
    <mergeCell ref="Z11:AA11"/>
    <mergeCell ref="AB11:AC11"/>
    <mergeCell ref="AD11:AE11"/>
    <mergeCell ref="AC6:AD6"/>
    <mergeCell ref="Y6:AB6"/>
    <mergeCell ref="AT5:BE5"/>
    <mergeCell ref="AF11:AG11"/>
    <mergeCell ref="AT8:BE8"/>
    <mergeCell ref="AZ38:BA38"/>
    <mergeCell ref="BB38:BC38"/>
    <mergeCell ref="BD38:BE38"/>
    <mergeCell ref="BF38:BG38"/>
    <mergeCell ref="B38:C38"/>
    <mergeCell ref="D38:E38"/>
    <mergeCell ref="F38:G38"/>
    <mergeCell ref="H38:I38"/>
    <mergeCell ref="J38:K38"/>
    <mergeCell ref="L38:M38"/>
    <mergeCell ref="N38:O38"/>
    <mergeCell ref="P38:Q38"/>
    <mergeCell ref="R38:S38"/>
    <mergeCell ref="B44:CC44"/>
    <mergeCell ref="BL39:BM39"/>
    <mergeCell ref="BN39:BO39"/>
    <mergeCell ref="BP39:BQ39"/>
    <mergeCell ref="BR39:BS39"/>
    <mergeCell ref="BT39:BU39"/>
    <mergeCell ref="BV39:BW39"/>
    <mergeCell ref="BX39:BY39"/>
    <mergeCell ref="BZ39:CA39"/>
    <mergeCell ref="CB39:CC39"/>
    <mergeCell ref="AT39:AU39"/>
    <mergeCell ref="AV39:AW39"/>
    <mergeCell ref="AX39:AY39"/>
    <mergeCell ref="AZ39:BA39"/>
    <mergeCell ref="BB39:BC39"/>
    <mergeCell ref="BD39:BE39"/>
    <mergeCell ref="BF39:BG39"/>
    <mergeCell ref="BH39:BI39"/>
    <mergeCell ref="BJ39:BK39"/>
    <mergeCell ref="B39:C39"/>
    <mergeCell ref="D39:E39"/>
    <mergeCell ref="F39:G39"/>
    <mergeCell ref="H39:I39"/>
    <mergeCell ref="J39:K39"/>
    <mergeCell ref="C40:CC40"/>
    <mergeCell ref="C42:CC42"/>
    <mergeCell ref="C43:CC43"/>
    <mergeCell ref="BZ38:CA38"/>
    <mergeCell ref="CB38:CC38"/>
    <mergeCell ref="L39:M39"/>
    <mergeCell ref="N39:O39"/>
    <mergeCell ref="P39:Q39"/>
    <mergeCell ref="R39:S39"/>
    <mergeCell ref="T39:U39"/>
    <mergeCell ref="V39:W39"/>
    <mergeCell ref="X39:Y39"/>
    <mergeCell ref="Z39:AA39"/>
    <mergeCell ref="AB39:AC39"/>
    <mergeCell ref="AD39:AE39"/>
    <mergeCell ref="AF39:AG39"/>
    <mergeCell ref="AH39:AI39"/>
    <mergeCell ref="AJ39:AK39"/>
    <mergeCell ref="AL39:AM39"/>
    <mergeCell ref="AN39:AO39"/>
    <mergeCell ref="AP39:AQ39"/>
    <mergeCell ref="AR39:AS39"/>
    <mergeCell ref="BH38:BI38"/>
    <mergeCell ref="BJ38:BK38"/>
    <mergeCell ref="F37:CC37"/>
    <mergeCell ref="BV38:BW38"/>
    <mergeCell ref="BX38:BY38"/>
    <mergeCell ref="T38:U38"/>
    <mergeCell ref="V38:W38"/>
    <mergeCell ref="X38:Y38"/>
    <mergeCell ref="Z38:AA38"/>
    <mergeCell ref="AB38:AC38"/>
    <mergeCell ref="AD38:AE38"/>
    <mergeCell ref="AF38:AG38"/>
    <mergeCell ref="AH38:AI38"/>
    <mergeCell ref="AJ38:AK38"/>
    <mergeCell ref="AL38:AM38"/>
    <mergeCell ref="AN38:AO38"/>
    <mergeCell ref="BL38:BM38"/>
    <mergeCell ref="BN38:BO38"/>
    <mergeCell ref="BP38:BQ38"/>
    <mergeCell ref="BR38:BS38"/>
    <mergeCell ref="BT38:BU38"/>
    <mergeCell ref="AP38:AQ38"/>
    <mergeCell ref="AR38:AS38"/>
    <mergeCell ref="AT38:AU38"/>
    <mergeCell ref="AV38:AW38"/>
    <mergeCell ref="AX38:AY38"/>
    <mergeCell ref="BF8:BQ8"/>
    <mergeCell ref="BR8:CC8"/>
    <mergeCell ref="AT6:BB6"/>
    <mergeCell ref="BF6:BN6"/>
    <mergeCell ref="BR6:BZ6"/>
    <mergeCell ref="BC6:BE6"/>
    <mergeCell ref="BF5:BQ5"/>
    <mergeCell ref="BR5:CC5"/>
    <mergeCell ref="BO6:BQ6"/>
    <mergeCell ref="CA6:CC6"/>
    <mergeCell ref="BF7:BJ7"/>
    <mergeCell ref="BK7:BL7"/>
    <mergeCell ref="BM7:BQ7"/>
    <mergeCell ref="BR7:BV7"/>
    <mergeCell ref="BW7:BX7"/>
    <mergeCell ref="BY7:CC7"/>
    <mergeCell ref="AY7:AZ7"/>
    <mergeCell ref="AT7:AX7"/>
    <mergeCell ref="BA7:BE7"/>
  </mergeCells>
  <phoneticPr fontId="1"/>
  <conditionalFormatting sqref="AT7:AU7 BF7:BG7 BR7:BS7">
    <cfRule type="cellIs" dxfId="2" priority="3" stopIfTrue="1" operator="equal">
      <formula>":"</formula>
    </cfRule>
  </conditionalFormatting>
  <conditionalFormatting sqref="BA7:BB7 BM7:BN7 BY7:BZ7">
    <cfRule type="cellIs" dxfId="1" priority="2" stopIfTrue="1" operator="equal">
      <formula>":"</formula>
    </cfRule>
  </conditionalFormatting>
  <conditionalFormatting sqref="AT8 BF8 BR8">
    <cfRule type="cellIs" dxfId="0" priority="1" stopIfTrue="1" operator="equal">
      <formula>":"</formula>
    </cfRule>
  </conditionalFormatting>
  <dataValidations xWindow="320" yWindow="481" count="6">
    <dataValidation type="list" allowBlank="1" showInputMessage="1" showErrorMessage="1" sqref="O7" xr:uid="{29B8A469-E8B0-45A3-9007-DA3A86C1F8AC}">
      <formula1>"なし,病院,診療所,訪問看護ステーション"</formula1>
    </dataValidation>
    <dataValidation type="list" allowBlank="1" showErrorMessage="1" promptTitle="リストから選択" prompt="Ａ：常勤で専従_x000a_Ｂ：常勤で兼務_x000a_Ｃ：常勤以外で専従_x000a_Ｄ：常勤以外で兼務_x000a_連：病院等との連携" sqref="O33:Q33 O13:Q13 O15:Q15 O17:Q17 O19:Q19 O21:Q21 O23:Q23 O25:Q25 O27:Q27 O29:Q29 O31:Q31 BR35:BT37 BQ44:BS44 BR40:BT40 BS41:BU41 BR42:BT43" xr:uid="{9D27B150-EFCF-40B4-B055-1E8BDEE86F8B}">
      <formula1>"Ａ,Ｂ,Ｃ,Ｄ,連"</formula1>
    </dataValidation>
    <dataValidation type="list" errorStyle="warning" allowBlank="1" showErrorMessage="1" promptTitle="リストから選択" prompt="職種ごとに、勤務形態の区分の順にまとめて記載してください。_x000a_同じ職種の従業者が複数いる場合は、先頭の者のみ職種を記載し、後の者は省略可能です。" sqref="A13:F13 A33:F33 A31:F31 A29:F29 A27:F27 A25:F25 A23:F23 A21:F21 A19:F19 A17:F17 A15:F15 BB35:BI37 BA44:BH44 BB40:BI40 BB42:BI43" xr:uid="{815B249F-7AE2-451C-86AA-8C1E64519F4E}">
      <formula1>"管理者,生活相談員,看護職員,介護職員,機能訓練指導員"</formula1>
    </dataValidation>
    <dataValidation type="list" allowBlank="1" showErrorMessage="1" promptTitle="リストから選択" prompt="Ａ：常勤で専従_x000a_Ｂ：常勤で兼務_x000a_Ｃ：常勤以外で専従_x000a_Ｄ：常勤以外で兼務_x000a_連：病院等との連携" sqref="R13:BU13 R17:BU17 R15:BU15 R19:BU19 R21:BU21 R23:BU23 R25:BU25 R27:BU27 R29:BU29 R31:BU31 R33:BU33" xr:uid="{AD4BB975-6D25-467F-BB6C-04A68E8A52A3}">
      <formula1>"①,②,③,④,⑤,⑥,⑦,⑧,⑨,⑩"</formula1>
    </dataValidation>
    <dataValidation type="list" allowBlank="1" showInputMessage="1" showErrorMessage="1" sqref="K3:AD3" xr:uid="{F27860F9-599D-4A65-8977-37F3F8C344EE}">
      <formula1>"居宅介護支援事業,介護予防支援事業,定期巡回・随時対応型訪問介護看護,(介護予防)認知症対応型通所介護,認知症対応型通所介護,(介護予防)小規模多機能型居宅介護,小規模多機能型居宅介護,(介護予防)認知症対応型共同生活介護,認知症対応型共同生活介護,地域密着型特定施設入居者生活介護,地域密着型介護老人福祉施設入所者生活介護,看護小規模多機能型居宅介護,地域密着型通所介護,総合訪問介護(現行相当),総合訪問介護(緩和型A),総合通所介護(現行相当),総合通所介護(緩和型A),総合通所介護(短期集中型C）"</formula1>
    </dataValidation>
    <dataValidation type="time" errorStyle="warning" allowBlank="1" showInputMessage="1" showErrorMessage="1" sqref="AT7:AU7 BA7:BB7 BF7:BG7 BR7:BS7 BM7:BN7 BY7:BZ7" xr:uid="{50178836-6577-4038-AAFC-A45DAEFCF614}">
      <formula1>0</formula1>
      <formula2>0.999305555555556</formula2>
    </dataValidation>
  </dataValidations>
  <pageMargins left="0" right="0" top="0.39370078740157483" bottom="0.3937007874015748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E8CF-93A5-43BF-8D43-76CA9120E996}">
  <sheetPr>
    <tabColor rgb="FF0070C0"/>
  </sheetPr>
  <dimension ref="A1:M122"/>
  <sheetViews>
    <sheetView zoomScaleNormal="100" workbookViewId="0">
      <selection activeCell="C10" sqref="C10"/>
    </sheetView>
  </sheetViews>
  <sheetFormatPr defaultRowHeight="14.25"/>
  <cols>
    <col min="1" max="1" width="21.625" style="508" customWidth="1"/>
    <col min="2" max="2" width="5.625" style="509" customWidth="1"/>
    <col min="3" max="3" width="44.125" style="508" customWidth="1"/>
    <col min="4" max="4" width="5" style="413" customWidth="1"/>
    <col min="5" max="5" width="9.625" style="410" customWidth="1"/>
    <col min="6" max="6" width="5" style="413" customWidth="1"/>
    <col min="7" max="7" width="9.625" style="410" customWidth="1"/>
    <col min="8" max="8" width="31.875" style="508" customWidth="1"/>
    <col min="9" max="9" width="1.625" style="410" customWidth="1"/>
    <col min="10" max="10" width="9" style="410"/>
    <col min="11" max="11" width="13" style="410" bestFit="1" customWidth="1"/>
    <col min="12" max="256" width="9" style="410"/>
    <col min="257" max="257" width="23.625" style="410" customWidth="1"/>
    <col min="258" max="258" width="7.75" style="410" customWidth="1"/>
    <col min="259" max="259" width="68.375" style="410" customWidth="1"/>
    <col min="260" max="260" width="5" style="410" customWidth="1"/>
    <col min="261" max="261" width="13.75" style="410" customWidth="1"/>
    <col min="262" max="262" width="5" style="410" customWidth="1"/>
    <col min="263" max="263" width="14" style="410" customWidth="1"/>
    <col min="264" max="264" width="28.75" style="410" customWidth="1"/>
    <col min="265" max="265" width="1.625" style="410" customWidth="1"/>
    <col min="266" max="266" width="9" style="410"/>
    <col min="267" max="267" width="13" style="410" bestFit="1" customWidth="1"/>
    <col min="268" max="512" width="9" style="410"/>
    <col min="513" max="513" width="23.625" style="410" customWidth="1"/>
    <col min="514" max="514" width="7.75" style="410" customWidth="1"/>
    <col min="515" max="515" width="68.375" style="410" customWidth="1"/>
    <col min="516" max="516" width="5" style="410" customWidth="1"/>
    <col min="517" max="517" width="13.75" style="410" customWidth="1"/>
    <col min="518" max="518" width="5" style="410" customWidth="1"/>
    <col min="519" max="519" width="14" style="410" customWidth="1"/>
    <col min="520" max="520" width="28.75" style="410" customWidth="1"/>
    <col min="521" max="521" width="1.625" style="410" customWidth="1"/>
    <col min="522" max="522" width="9" style="410"/>
    <col min="523" max="523" width="13" style="410" bestFit="1" customWidth="1"/>
    <col min="524" max="768" width="9" style="410"/>
    <col min="769" max="769" width="23.625" style="410" customWidth="1"/>
    <col min="770" max="770" width="7.75" style="410" customWidth="1"/>
    <col min="771" max="771" width="68.375" style="410" customWidth="1"/>
    <col min="772" max="772" width="5" style="410" customWidth="1"/>
    <col min="773" max="773" width="13.75" style="410" customWidth="1"/>
    <col min="774" max="774" width="5" style="410" customWidth="1"/>
    <col min="775" max="775" width="14" style="410" customWidth="1"/>
    <col min="776" max="776" width="28.75" style="410" customWidth="1"/>
    <col min="777" max="777" width="1.625" style="410" customWidth="1"/>
    <col min="778" max="778" width="9" style="410"/>
    <col min="779" max="779" width="13" style="410" bestFit="1" customWidth="1"/>
    <col min="780" max="1024" width="9" style="410"/>
    <col min="1025" max="1025" width="23.625" style="410" customWidth="1"/>
    <col min="1026" max="1026" width="7.75" style="410" customWidth="1"/>
    <col min="1027" max="1027" width="68.375" style="410" customWidth="1"/>
    <col min="1028" max="1028" width="5" style="410" customWidth="1"/>
    <col min="1029" max="1029" width="13.75" style="410" customWidth="1"/>
    <col min="1030" max="1030" width="5" style="410" customWidth="1"/>
    <col min="1031" max="1031" width="14" style="410" customWidth="1"/>
    <col min="1032" max="1032" width="28.75" style="410" customWidth="1"/>
    <col min="1033" max="1033" width="1.625" style="410" customWidth="1"/>
    <col min="1034" max="1034" width="9" style="410"/>
    <col min="1035" max="1035" width="13" style="410" bestFit="1" customWidth="1"/>
    <col min="1036" max="1280" width="9" style="410"/>
    <col min="1281" max="1281" width="23.625" style="410" customWidth="1"/>
    <col min="1282" max="1282" width="7.75" style="410" customWidth="1"/>
    <col min="1283" max="1283" width="68.375" style="410" customWidth="1"/>
    <col min="1284" max="1284" width="5" style="410" customWidth="1"/>
    <col min="1285" max="1285" width="13.75" style="410" customWidth="1"/>
    <col min="1286" max="1286" width="5" style="410" customWidth="1"/>
    <col min="1287" max="1287" width="14" style="410" customWidth="1"/>
    <col min="1288" max="1288" width="28.75" style="410" customWidth="1"/>
    <col min="1289" max="1289" width="1.625" style="410" customWidth="1"/>
    <col min="1290" max="1290" width="9" style="410"/>
    <col min="1291" max="1291" width="13" style="410" bestFit="1" customWidth="1"/>
    <col min="1292" max="1536" width="9" style="410"/>
    <col min="1537" max="1537" width="23.625" style="410" customWidth="1"/>
    <col min="1538" max="1538" width="7.75" style="410" customWidth="1"/>
    <col min="1539" max="1539" width="68.375" style="410" customWidth="1"/>
    <col min="1540" max="1540" width="5" style="410" customWidth="1"/>
    <col min="1541" max="1541" width="13.75" style="410" customWidth="1"/>
    <col min="1542" max="1542" width="5" style="410" customWidth="1"/>
    <col min="1543" max="1543" width="14" style="410" customWidth="1"/>
    <col min="1544" max="1544" width="28.75" style="410" customWidth="1"/>
    <col min="1545" max="1545" width="1.625" style="410" customWidth="1"/>
    <col min="1546" max="1546" width="9" style="410"/>
    <col min="1547" max="1547" width="13" style="410" bestFit="1" customWidth="1"/>
    <col min="1548" max="1792" width="9" style="410"/>
    <col min="1793" max="1793" width="23.625" style="410" customWidth="1"/>
    <col min="1794" max="1794" width="7.75" style="410" customWidth="1"/>
    <col min="1795" max="1795" width="68.375" style="410" customWidth="1"/>
    <col min="1796" max="1796" width="5" style="410" customWidth="1"/>
    <col min="1797" max="1797" width="13.75" style="410" customWidth="1"/>
    <col min="1798" max="1798" width="5" style="410" customWidth="1"/>
    <col min="1799" max="1799" width="14" style="410" customWidth="1"/>
    <col min="1800" max="1800" width="28.75" style="410" customWidth="1"/>
    <col min="1801" max="1801" width="1.625" style="410" customWidth="1"/>
    <col min="1802" max="1802" width="9" style="410"/>
    <col min="1803" max="1803" width="13" style="410" bestFit="1" customWidth="1"/>
    <col min="1804" max="2048" width="9" style="410"/>
    <col min="2049" max="2049" width="23.625" style="410" customWidth="1"/>
    <col min="2050" max="2050" width="7.75" style="410" customWidth="1"/>
    <col min="2051" max="2051" width="68.375" style="410" customWidth="1"/>
    <col min="2052" max="2052" width="5" style="410" customWidth="1"/>
    <col min="2053" max="2053" width="13.75" style="410" customWidth="1"/>
    <col min="2054" max="2054" width="5" style="410" customWidth="1"/>
    <col min="2055" max="2055" width="14" style="410" customWidth="1"/>
    <col min="2056" max="2056" width="28.75" style="410" customWidth="1"/>
    <col min="2057" max="2057" width="1.625" style="410" customWidth="1"/>
    <col min="2058" max="2058" width="9" style="410"/>
    <col min="2059" max="2059" width="13" style="410" bestFit="1" customWidth="1"/>
    <col min="2060" max="2304" width="9" style="410"/>
    <col min="2305" max="2305" width="23.625" style="410" customWidth="1"/>
    <col min="2306" max="2306" width="7.75" style="410" customWidth="1"/>
    <col min="2307" max="2307" width="68.375" style="410" customWidth="1"/>
    <col min="2308" max="2308" width="5" style="410" customWidth="1"/>
    <col min="2309" max="2309" width="13.75" style="410" customWidth="1"/>
    <col min="2310" max="2310" width="5" style="410" customWidth="1"/>
    <col min="2311" max="2311" width="14" style="410" customWidth="1"/>
    <col min="2312" max="2312" width="28.75" style="410" customWidth="1"/>
    <col min="2313" max="2313" width="1.625" style="410" customWidth="1"/>
    <col min="2314" max="2314" width="9" style="410"/>
    <col min="2315" max="2315" width="13" style="410" bestFit="1" customWidth="1"/>
    <col min="2316" max="2560" width="9" style="410"/>
    <col min="2561" max="2561" width="23.625" style="410" customWidth="1"/>
    <col min="2562" max="2562" width="7.75" style="410" customWidth="1"/>
    <col min="2563" max="2563" width="68.375" style="410" customWidth="1"/>
    <col min="2564" max="2564" width="5" style="410" customWidth="1"/>
    <col min="2565" max="2565" width="13.75" style="410" customWidth="1"/>
    <col min="2566" max="2566" width="5" style="410" customWidth="1"/>
    <col min="2567" max="2567" width="14" style="410" customWidth="1"/>
    <col min="2568" max="2568" width="28.75" style="410" customWidth="1"/>
    <col min="2569" max="2569" width="1.625" style="410" customWidth="1"/>
    <col min="2570" max="2570" width="9" style="410"/>
    <col min="2571" max="2571" width="13" style="410" bestFit="1" customWidth="1"/>
    <col min="2572" max="2816" width="9" style="410"/>
    <col min="2817" max="2817" width="23.625" style="410" customWidth="1"/>
    <col min="2818" max="2818" width="7.75" style="410" customWidth="1"/>
    <col min="2819" max="2819" width="68.375" style="410" customWidth="1"/>
    <col min="2820" max="2820" width="5" style="410" customWidth="1"/>
    <col min="2821" max="2821" width="13.75" style="410" customWidth="1"/>
    <col min="2822" max="2822" width="5" style="410" customWidth="1"/>
    <col min="2823" max="2823" width="14" style="410" customWidth="1"/>
    <col min="2824" max="2824" width="28.75" style="410" customWidth="1"/>
    <col min="2825" max="2825" width="1.625" style="410" customWidth="1"/>
    <col min="2826" max="2826" width="9" style="410"/>
    <col min="2827" max="2827" width="13" style="410" bestFit="1" customWidth="1"/>
    <col min="2828" max="3072" width="9" style="410"/>
    <col min="3073" max="3073" width="23.625" style="410" customWidth="1"/>
    <col min="3074" max="3074" width="7.75" style="410" customWidth="1"/>
    <col min="3075" max="3075" width="68.375" style="410" customWidth="1"/>
    <col min="3076" max="3076" width="5" style="410" customWidth="1"/>
    <col min="3077" max="3077" width="13.75" style="410" customWidth="1"/>
    <col min="3078" max="3078" width="5" style="410" customWidth="1"/>
    <col min="3079" max="3079" width="14" style="410" customWidth="1"/>
    <col min="3080" max="3080" width="28.75" style="410" customWidth="1"/>
    <col min="3081" max="3081" width="1.625" style="410" customWidth="1"/>
    <col min="3082" max="3082" width="9" style="410"/>
    <col min="3083" max="3083" width="13" style="410" bestFit="1" customWidth="1"/>
    <col min="3084" max="3328" width="9" style="410"/>
    <col min="3329" max="3329" width="23.625" style="410" customWidth="1"/>
    <col min="3330" max="3330" width="7.75" style="410" customWidth="1"/>
    <col min="3331" max="3331" width="68.375" style="410" customWidth="1"/>
    <col min="3332" max="3332" width="5" style="410" customWidth="1"/>
    <col min="3333" max="3333" width="13.75" style="410" customWidth="1"/>
    <col min="3334" max="3334" width="5" style="410" customWidth="1"/>
    <col min="3335" max="3335" width="14" style="410" customWidth="1"/>
    <col min="3336" max="3336" width="28.75" style="410" customWidth="1"/>
    <col min="3337" max="3337" width="1.625" style="410" customWidth="1"/>
    <col min="3338" max="3338" width="9" style="410"/>
    <col min="3339" max="3339" width="13" style="410" bestFit="1" customWidth="1"/>
    <col min="3340" max="3584" width="9" style="410"/>
    <col min="3585" max="3585" width="23.625" style="410" customWidth="1"/>
    <col min="3586" max="3586" width="7.75" style="410" customWidth="1"/>
    <col min="3587" max="3587" width="68.375" style="410" customWidth="1"/>
    <col min="3588" max="3588" width="5" style="410" customWidth="1"/>
    <col min="3589" max="3589" width="13.75" style="410" customWidth="1"/>
    <col min="3590" max="3590" width="5" style="410" customWidth="1"/>
    <col min="3591" max="3591" width="14" style="410" customWidth="1"/>
    <col min="3592" max="3592" width="28.75" style="410" customWidth="1"/>
    <col min="3593" max="3593" width="1.625" style="410" customWidth="1"/>
    <col min="3594" max="3594" width="9" style="410"/>
    <col min="3595" max="3595" width="13" style="410" bestFit="1" customWidth="1"/>
    <col min="3596" max="3840" width="9" style="410"/>
    <col min="3841" max="3841" width="23.625" style="410" customWidth="1"/>
    <col min="3842" max="3842" width="7.75" style="410" customWidth="1"/>
    <col min="3843" max="3843" width="68.375" style="410" customWidth="1"/>
    <col min="3844" max="3844" width="5" style="410" customWidth="1"/>
    <col min="3845" max="3845" width="13.75" style="410" customWidth="1"/>
    <col min="3846" max="3846" width="5" style="410" customWidth="1"/>
    <col min="3847" max="3847" width="14" style="410" customWidth="1"/>
    <col min="3848" max="3848" width="28.75" style="410" customWidth="1"/>
    <col min="3849" max="3849" width="1.625" style="410" customWidth="1"/>
    <col min="3850" max="3850" width="9" style="410"/>
    <col min="3851" max="3851" width="13" style="410" bestFit="1" customWidth="1"/>
    <col min="3852" max="4096" width="9" style="410"/>
    <col min="4097" max="4097" width="23.625" style="410" customWidth="1"/>
    <col min="4098" max="4098" width="7.75" style="410" customWidth="1"/>
    <col min="4099" max="4099" width="68.375" style="410" customWidth="1"/>
    <col min="4100" max="4100" width="5" style="410" customWidth="1"/>
    <col min="4101" max="4101" width="13.75" style="410" customWidth="1"/>
    <col min="4102" max="4102" width="5" style="410" customWidth="1"/>
    <col min="4103" max="4103" width="14" style="410" customWidth="1"/>
    <col min="4104" max="4104" width="28.75" style="410" customWidth="1"/>
    <col min="4105" max="4105" width="1.625" style="410" customWidth="1"/>
    <col min="4106" max="4106" width="9" style="410"/>
    <col min="4107" max="4107" width="13" style="410" bestFit="1" customWidth="1"/>
    <col min="4108" max="4352" width="9" style="410"/>
    <col min="4353" max="4353" width="23.625" style="410" customWidth="1"/>
    <col min="4354" max="4354" width="7.75" style="410" customWidth="1"/>
    <col min="4355" max="4355" width="68.375" style="410" customWidth="1"/>
    <col min="4356" max="4356" width="5" style="410" customWidth="1"/>
    <col min="4357" max="4357" width="13.75" style="410" customWidth="1"/>
    <col min="4358" max="4358" width="5" style="410" customWidth="1"/>
    <col min="4359" max="4359" width="14" style="410" customWidth="1"/>
    <col min="4360" max="4360" width="28.75" style="410" customWidth="1"/>
    <col min="4361" max="4361" width="1.625" style="410" customWidth="1"/>
    <col min="4362" max="4362" width="9" style="410"/>
    <col min="4363" max="4363" width="13" style="410" bestFit="1" customWidth="1"/>
    <col min="4364" max="4608" width="9" style="410"/>
    <col min="4609" max="4609" width="23.625" style="410" customWidth="1"/>
    <col min="4610" max="4610" width="7.75" style="410" customWidth="1"/>
    <col min="4611" max="4611" width="68.375" style="410" customWidth="1"/>
    <col min="4612" max="4612" width="5" style="410" customWidth="1"/>
    <col min="4613" max="4613" width="13.75" style="410" customWidth="1"/>
    <col min="4614" max="4614" width="5" style="410" customWidth="1"/>
    <col min="4615" max="4615" width="14" style="410" customWidth="1"/>
    <col min="4616" max="4616" width="28.75" style="410" customWidth="1"/>
    <col min="4617" max="4617" width="1.625" style="410" customWidth="1"/>
    <col min="4618" max="4618" width="9" style="410"/>
    <col min="4619" max="4619" width="13" style="410" bestFit="1" customWidth="1"/>
    <col min="4620" max="4864" width="9" style="410"/>
    <col min="4865" max="4865" width="23.625" style="410" customWidth="1"/>
    <col min="4866" max="4866" width="7.75" style="410" customWidth="1"/>
    <col min="4867" max="4867" width="68.375" style="410" customWidth="1"/>
    <col min="4868" max="4868" width="5" style="410" customWidth="1"/>
    <col min="4869" max="4869" width="13.75" style="410" customWidth="1"/>
    <col min="4870" max="4870" width="5" style="410" customWidth="1"/>
    <col min="4871" max="4871" width="14" style="410" customWidth="1"/>
    <col min="4872" max="4872" width="28.75" style="410" customWidth="1"/>
    <col min="4873" max="4873" width="1.625" style="410" customWidth="1"/>
    <col min="4874" max="4874" width="9" style="410"/>
    <col min="4875" max="4875" width="13" style="410" bestFit="1" customWidth="1"/>
    <col min="4876" max="5120" width="9" style="410"/>
    <col min="5121" max="5121" width="23.625" style="410" customWidth="1"/>
    <col min="5122" max="5122" width="7.75" style="410" customWidth="1"/>
    <col min="5123" max="5123" width="68.375" style="410" customWidth="1"/>
    <col min="5124" max="5124" width="5" style="410" customWidth="1"/>
    <col min="5125" max="5125" width="13.75" style="410" customWidth="1"/>
    <col min="5126" max="5126" width="5" style="410" customWidth="1"/>
    <col min="5127" max="5127" width="14" style="410" customWidth="1"/>
    <col min="5128" max="5128" width="28.75" style="410" customWidth="1"/>
    <col min="5129" max="5129" width="1.625" style="410" customWidth="1"/>
    <col min="5130" max="5130" width="9" style="410"/>
    <col min="5131" max="5131" width="13" style="410" bestFit="1" customWidth="1"/>
    <col min="5132" max="5376" width="9" style="410"/>
    <col min="5377" max="5377" width="23.625" style="410" customWidth="1"/>
    <col min="5378" max="5378" width="7.75" style="410" customWidth="1"/>
    <col min="5379" max="5379" width="68.375" style="410" customWidth="1"/>
    <col min="5380" max="5380" width="5" style="410" customWidth="1"/>
    <col min="5381" max="5381" width="13.75" style="410" customWidth="1"/>
    <col min="5382" max="5382" width="5" style="410" customWidth="1"/>
    <col min="5383" max="5383" width="14" style="410" customWidth="1"/>
    <col min="5384" max="5384" width="28.75" style="410" customWidth="1"/>
    <col min="5385" max="5385" width="1.625" style="410" customWidth="1"/>
    <col min="5386" max="5386" width="9" style="410"/>
    <col min="5387" max="5387" width="13" style="410" bestFit="1" customWidth="1"/>
    <col min="5388" max="5632" width="9" style="410"/>
    <col min="5633" max="5633" width="23.625" style="410" customWidth="1"/>
    <col min="5634" max="5634" width="7.75" style="410" customWidth="1"/>
    <col min="5635" max="5635" width="68.375" style="410" customWidth="1"/>
    <col min="5636" max="5636" width="5" style="410" customWidth="1"/>
    <col min="5637" max="5637" width="13.75" style="410" customWidth="1"/>
    <col min="5638" max="5638" width="5" style="410" customWidth="1"/>
    <col min="5639" max="5639" width="14" style="410" customWidth="1"/>
    <col min="5640" max="5640" width="28.75" style="410" customWidth="1"/>
    <col min="5641" max="5641" width="1.625" style="410" customWidth="1"/>
    <col min="5642" max="5642" width="9" style="410"/>
    <col min="5643" max="5643" width="13" style="410" bestFit="1" customWidth="1"/>
    <col min="5644" max="5888" width="9" style="410"/>
    <col min="5889" max="5889" width="23.625" style="410" customWidth="1"/>
    <col min="5890" max="5890" width="7.75" style="410" customWidth="1"/>
    <col min="5891" max="5891" width="68.375" style="410" customWidth="1"/>
    <col min="5892" max="5892" width="5" style="410" customWidth="1"/>
    <col min="5893" max="5893" width="13.75" style="410" customWidth="1"/>
    <col min="5894" max="5894" width="5" style="410" customWidth="1"/>
    <col min="5895" max="5895" width="14" style="410" customWidth="1"/>
    <col min="5896" max="5896" width="28.75" style="410" customWidth="1"/>
    <col min="5897" max="5897" width="1.625" style="410" customWidth="1"/>
    <col min="5898" max="5898" width="9" style="410"/>
    <col min="5899" max="5899" width="13" style="410" bestFit="1" customWidth="1"/>
    <col min="5900" max="6144" width="9" style="410"/>
    <col min="6145" max="6145" width="23.625" style="410" customWidth="1"/>
    <col min="6146" max="6146" width="7.75" style="410" customWidth="1"/>
    <col min="6147" max="6147" width="68.375" style="410" customWidth="1"/>
    <col min="6148" max="6148" width="5" style="410" customWidth="1"/>
    <col min="6149" max="6149" width="13.75" style="410" customWidth="1"/>
    <col min="6150" max="6150" width="5" style="410" customWidth="1"/>
    <col min="6151" max="6151" width="14" style="410" customWidth="1"/>
    <col min="6152" max="6152" width="28.75" style="410" customWidth="1"/>
    <col min="6153" max="6153" width="1.625" style="410" customWidth="1"/>
    <col min="6154" max="6154" width="9" style="410"/>
    <col min="6155" max="6155" width="13" style="410" bestFit="1" customWidth="1"/>
    <col min="6156" max="6400" width="9" style="410"/>
    <col min="6401" max="6401" width="23.625" style="410" customWidth="1"/>
    <col min="6402" max="6402" width="7.75" style="410" customWidth="1"/>
    <col min="6403" max="6403" width="68.375" style="410" customWidth="1"/>
    <col min="6404" max="6404" width="5" style="410" customWidth="1"/>
    <col min="6405" max="6405" width="13.75" style="410" customWidth="1"/>
    <col min="6406" max="6406" width="5" style="410" customWidth="1"/>
    <col min="6407" max="6407" width="14" style="410" customWidth="1"/>
    <col min="6408" max="6408" width="28.75" style="410" customWidth="1"/>
    <col min="6409" max="6409" width="1.625" style="410" customWidth="1"/>
    <col min="6410" max="6410" width="9" style="410"/>
    <col min="6411" max="6411" width="13" style="410" bestFit="1" customWidth="1"/>
    <col min="6412" max="6656" width="9" style="410"/>
    <col min="6657" max="6657" width="23.625" style="410" customWidth="1"/>
    <col min="6658" max="6658" width="7.75" style="410" customWidth="1"/>
    <col min="6659" max="6659" width="68.375" style="410" customWidth="1"/>
    <col min="6660" max="6660" width="5" style="410" customWidth="1"/>
    <col min="6661" max="6661" width="13.75" style="410" customWidth="1"/>
    <col min="6662" max="6662" width="5" style="410" customWidth="1"/>
    <col min="6663" max="6663" width="14" style="410" customWidth="1"/>
    <col min="6664" max="6664" width="28.75" style="410" customWidth="1"/>
    <col min="6665" max="6665" width="1.625" style="410" customWidth="1"/>
    <col min="6666" max="6666" width="9" style="410"/>
    <col min="6667" max="6667" width="13" style="410" bestFit="1" customWidth="1"/>
    <col min="6668" max="6912" width="9" style="410"/>
    <col min="6913" max="6913" width="23.625" style="410" customWidth="1"/>
    <col min="6914" max="6914" width="7.75" style="410" customWidth="1"/>
    <col min="6915" max="6915" width="68.375" style="410" customWidth="1"/>
    <col min="6916" max="6916" width="5" style="410" customWidth="1"/>
    <col min="6917" max="6917" width="13.75" style="410" customWidth="1"/>
    <col min="6918" max="6918" width="5" style="410" customWidth="1"/>
    <col min="6919" max="6919" width="14" style="410" customWidth="1"/>
    <col min="6920" max="6920" width="28.75" style="410" customWidth="1"/>
    <col min="6921" max="6921" width="1.625" style="410" customWidth="1"/>
    <col min="6922" max="6922" width="9" style="410"/>
    <col min="6923" max="6923" width="13" style="410" bestFit="1" customWidth="1"/>
    <col min="6924" max="7168" width="9" style="410"/>
    <col min="7169" max="7169" width="23.625" style="410" customWidth="1"/>
    <col min="7170" max="7170" width="7.75" style="410" customWidth="1"/>
    <col min="7171" max="7171" width="68.375" style="410" customWidth="1"/>
    <col min="7172" max="7172" width="5" style="410" customWidth="1"/>
    <col min="7173" max="7173" width="13.75" style="410" customWidth="1"/>
    <col min="7174" max="7174" width="5" style="410" customWidth="1"/>
    <col min="7175" max="7175" width="14" style="410" customWidth="1"/>
    <col min="7176" max="7176" width="28.75" style="410" customWidth="1"/>
    <col min="7177" max="7177" width="1.625" style="410" customWidth="1"/>
    <col min="7178" max="7178" width="9" style="410"/>
    <col min="7179" max="7179" width="13" style="410" bestFit="1" customWidth="1"/>
    <col min="7180" max="7424" width="9" style="410"/>
    <col min="7425" max="7425" width="23.625" style="410" customWidth="1"/>
    <col min="7426" max="7426" width="7.75" style="410" customWidth="1"/>
    <col min="7427" max="7427" width="68.375" style="410" customWidth="1"/>
    <col min="7428" max="7428" width="5" style="410" customWidth="1"/>
    <col min="7429" max="7429" width="13.75" style="410" customWidth="1"/>
    <col min="7430" max="7430" width="5" style="410" customWidth="1"/>
    <col min="7431" max="7431" width="14" style="410" customWidth="1"/>
    <col min="7432" max="7432" width="28.75" style="410" customWidth="1"/>
    <col min="7433" max="7433" width="1.625" style="410" customWidth="1"/>
    <col min="7434" max="7434" width="9" style="410"/>
    <col min="7435" max="7435" width="13" style="410" bestFit="1" customWidth="1"/>
    <col min="7436" max="7680" width="9" style="410"/>
    <col min="7681" max="7681" width="23.625" style="410" customWidth="1"/>
    <col min="7682" max="7682" width="7.75" style="410" customWidth="1"/>
    <col min="7683" max="7683" width="68.375" style="410" customWidth="1"/>
    <col min="7684" max="7684" width="5" style="410" customWidth="1"/>
    <col min="7685" max="7685" width="13.75" style="410" customWidth="1"/>
    <col min="7686" max="7686" width="5" style="410" customWidth="1"/>
    <col min="7687" max="7687" width="14" style="410" customWidth="1"/>
    <col min="7688" max="7688" width="28.75" style="410" customWidth="1"/>
    <col min="7689" max="7689" width="1.625" style="410" customWidth="1"/>
    <col min="7690" max="7690" width="9" style="410"/>
    <col min="7691" max="7691" width="13" style="410" bestFit="1" customWidth="1"/>
    <col min="7692" max="7936" width="9" style="410"/>
    <col min="7937" max="7937" width="23.625" style="410" customWidth="1"/>
    <col min="7938" max="7938" width="7.75" style="410" customWidth="1"/>
    <col min="7939" max="7939" width="68.375" style="410" customWidth="1"/>
    <col min="7940" max="7940" width="5" style="410" customWidth="1"/>
    <col min="7941" max="7941" width="13.75" style="410" customWidth="1"/>
    <col min="7942" max="7942" width="5" style="410" customWidth="1"/>
    <col min="7943" max="7943" width="14" style="410" customWidth="1"/>
    <col min="7944" max="7944" width="28.75" style="410" customWidth="1"/>
    <col min="7945" max="7945" width="1.625" style="410" customWidth="1"/>
    <col min="7946" max="7946" width="9" style="410"/>
    <col min="7947" max="7947" width="13" style="410" bestFit="1" customWidth="1"/>
    <col min="7948" max="8192" width="9" style="410"/>
    <col min="8193" max="8193" width="23.625" style="410" customWidth="1"/>
    <col min="8194" max="8194" width="7.75" style="410" customWidth="1"/>
    <col min="8195" max="8195" width="68.375" style="410" customWidth="1"/>
    <col min="8196" max="8196" width="5" style="410" customWidth="1"/>
    <col min="8197" max="8197" width="13.75" style="410" customWidth="1"/>
    <col min="8198" max="8198" width="5" style="410" customWidth="1"/>
    <col min="8199" max="8199" width="14" style="410" customWidth="1"/>
    <col min="8200" max="8200" width="28.75" style="410" customWidth="1"/>
    <col min="8201" max="8201" width="1.625" style="410" customWidth="1"/>
    <col min="8202" max="8202" width="9" style="410"/>
    <col min="8203" max="8203" width="13" style="410" bestFit="1" customWidth="1"/>
    <col min="8204" max="8448" width="9" style="410"/>
    <col min="8449" max="8449" width="23.625" style="410" customWidth="1"/>
    <col min="8450" max="8450" width="7.75" style="410" customWidth="1"/>
    <col min="8451" max="8451" width="68.375" style="410" customWidth="1"/>
    <col min="8452" max="8452" width="5" style="410" customWidth="1"/>
    <col min="8453" max="8453" width="13.75" style="410" customWidth="1"/>
    <col min="8454" max="8454" width="5" style="410" customWidth="1"/>
    <col min="8455" max="8455" width="14" style="410" customWidth="1"/>
    <col min="8456" max="8456" width="28.75" style="410" customWidth="1"/>
    <col min="8457" max="8457" width="1.625" style="410" customWidth="1"/>
    <col min="8458" max="8458" width="9" style="410"/>
    <col min="8459" max="8459" width="13" style="410" bestFit="1" customWidth="1"/>
    <col min="8460" max="8704" width="9" style="410"/>
    <col min="8705" max="8705" width="23.625" style="410" customWidth="1"/>
    <col min="8706" max="8706" width="7.75" style="410" customWidth="1"/>
    <col min="8707" max="8707" width="68.375" style="410" customWidth="1"/>
    <col min="8708" max="8708" width="5" style="410" customWidth="1"/>
    <col min="8709" max="8709" width="13.75" style="410" customWidth="1"/>
    <col min="8710" max="8710" width="5" style="410" customWidth="1"/>
    <col min="8711" max="8711" width="14" style="410" customWidth="1"/>
    <col min="8712" max="8712" width="28.75" style="410" customWidth="1"/>
    <col min="8713" max="8713" width="1.625" style="410" customWidth="1"/>
    <col min="8714" max="8714" width="9" style="410"/>
    <col min="8715" max="8715" width="13" style="410" bestFit="1" customWidth="1"/>
    <col min="8716" max="8960" width="9" style="410"/>
    <col min="8961" max="8961" width="23.625" style="410" customWidth="1"/>
    <col min="8962" max="8962" width="7.75" style="410" customWidth="1"/>
    <col min="8963" max="8963" width="68.375" style="410" customWidth="1"/>
    <col min="8964" max="8964" width="5" style="410" customWidth="1"/>
    <col min="8965" max="8965" width="13.75" style="410" customWidth="1"/>
    <col min="8966" max="8966" width="5" style="410" customWidth="1"/>
    <col min="8967" max="8967" width="14" style="410" customWidth="1"/>
    <col min="8968" max="8968" width="28.75" style="410" customWidth="1"/>
    <col min="8969" max="8969" width="1.625" style="410" customWidth="1"/>
    <col min="8970" max="8970" width="9" style="410"/>
    <col min="8971" max="8971" width="13" style="410" bestFit="1" customWidth="1"/>
    <col min="8972" max="9216" width="9" style="410"/>
    <col min="9217" max="9217" width="23.625" style="410" customWidth="1"/>
    <col min="9218" max="9218" width="7.75" style="410" customWidth="1"/>
    <col min="9219" max="9219" width="68.375" style="410" customWidth="1"/>
    <col min="9220" max="9220" width="5" style="410" customWidth="1"/>
    <col min="9221" max="9221" width="13.75" style="410" customWidth="1"/>
    <col min="9222" max="9222" width="5" style="410" customWidth="1"/>
    <col min="9223" max="9223" width="14" style="410" customWidth="1"/>
    <col min="9224" max="9224" width="28.75" style="410" customWidth="1"/>
    <col min="9225" max="9225" width="1.625" style="410" customWidth="1"/>
    <col min="9226" max="9226" width="9" style="410"/>
    <col min="9227" max="9227" width="13" style="410" bestFit="1" customWidth="1"/>
    <col min="9228" max="9472" width="9" style="410"/>
    <col min="9473" max="9473" width="23.625" style="410" customWidth="1"/>
    <col min="9474" max="9474" width="7.75" style="410" customWidth="1"/>
    <col min="9475" max="9475" width="68.375" style="410" customWidth="1"/>
    <col min="9476" max="9476" width="5" style="410" customWidth="1"/>
    <col min="9477" max="9477" width="13.75" style="410" customWidth="1"/>
    <col min="9478" max="9478" width="5" style="410" customWidth="1"/>
    <col min="9479" max="9479" width="14" style="410" customWidth="1"/>
    <col min="9480" max="9480" width="28.75" style="410" customWidth="1"/>
    <col min="9481" max="9481" width="1.625" style="410" customWidth="1"/>
    <col min="9482" max="9482" width="9" style="410"/>
    <col min="9483" max="9483" width="13" style="410" bestFit="1" customWidth="1"/>
    <col min="9484" max="9728" width="9" style="410"/>
    <col min="9729" max="9729" width="23.625" style="410" customWidth="1"/>
    <col min="9730" max="9730" width="7.75" style="410" customWidth="1"/>
    <col min="9731" max="9731" width="68.375" style="410" customWidth="1"/>
    <col min="9732" max="9732" width="5" style="410" customWidth="1"/>
    <col min="9733" max="9733" width="13.75" style="410" customWidth="1"/>
    <col min="9734" max="9734" width="5" style="410" customWidth="1"/>
    <col min="9735" max="9735" width="14" style="410" customWidth="1"/>
    <col min="9736" max="9736" width="28.75" style="410" customWidth="1"/>
    <col min="9737" max="9737" width="1.625" style="410" customWidth="1"/>
    <col min="9738" max="9738" width="9" style="410"/>
    <col min="9739" max="9739" width="13" style="410" bestFit="1" customWidth="1"/>
    <col min="9740" max="9984" width="9" style="410"/>
    <col min="9985" max="9985" width="23.625" style="410" customWidth="1"/>
    <col min="9986" max="9986" width="7.75" style="410" customWidth="1"/>
    <col min="9987" max="9987" width="68.375" style="410" customWidth="1"/>
    <col min="9988" max="9988" width="5" style="410" customWidth="1"/>
    <col min="9989" max="9989" width="13.75" style="410" customWidth="1"/>
    <col min="9990" max="9990" width="5" style="410" customWidth="1"/>
    <col min="9991" max="9991" width="14" style="410" customWidth="1"/>
    <col min="9992" max="9992" width="28.75" style="410" customWidth="1"/>
    <col min="9993" max="9993" width="1.625" style="410" customWidth="1"/>
    <col min="9994" max="9994" width="9" style="410"/>
    <col min="9995" max="9995" width="13" style="410" bestFit="1" customWidth="1"/>
    <col min="9996" max="10240" width="9" style="410"/>
    <col min="10241" max="10241" width="23.625" style="410" customWidth="1"/>
    <col min="10242" max="10242" width="7.75" style="410" customWidth="1"/>
    <col min="10243" max="10243" width="68.375" style="410" customWidth="1"/>
    <col min="10244" max="10244" width="5" style="410" customWidth="1"/>
    <col min="10245" max="10245" width="13.75" style="410" customWidth="1"/>
    <col min="10246" max="10246" width="5" style="410" customWidth="1"/>
    <col min="10247" max="10247" width="14" style="410" customWidth="1"/>
    <col min="10248" max="10248" width="28.75" style="410" customWidth="1"/>
    <col min="10249" max="10249" width="1.625" style="410" customWidth="1"/>
    <col min="10250" max="10250" width="9" style="410"/>
    <col min="10251" max="10251" width="13" style="410" bestFit="1" customWidth="1"/>
    <col min="10252" max="10496" width="9" style="410"/>
    <col min="10497" max="10497" width="23.625" style="410" customWidth="1"/>
    <col min="10498" max="10498" width="7.75" style="410" customWidth="1"/>
    <col min="10499" max="10499" width="68.375" style="410" customWidth="1"/>
    <col min="10500" max="10500" width="5" style="410" customWidth="1"/>
    <col min="10501" max="10501" width="13.75" style="410" customWidth="1"/>
    <col min="10502" max="10502" width="5" style="410" customWidth="1"/>
    <col min="10503" max="10503" width="14" style="410" customWidth="1"/>
    <col min="10504" max="10504" width="28.75" style="410" customWidth="1"/>
    <col min="10505" max="10505" width="1.625" style="410" customWidth="1"/>
    <col min="10506" max="10506" width="9" style="410"/>
    <col min="10507" max="10507" width="13" style="410" bestFit="1" customWidth="1"/>
    <col min="10508" max="10752" width="9" style="410"/>
    <col min="10753" max="10753" width="23.625" style="410" customWidth="1"/>
    <col min="10754" max="10754" width="7.75" style="410" customWidth="1"/>
    <col min="10755" max="10755" width="68.375" style="410" customWidth="1"/>
    <col min="10756" max="10756" width="5" style="410" customWidth="1"/>
    <col min="10757" max="10757" width="13.75" style="410" customWidth="1"/>
    <col min="10758" max="10758" width="5" style="410" customWidth="1"/>
    <col min="10759" max="10759" width="14" style="410" customWidth="1"/>
    <col min="10760" max="10760" width="28.75" style="410" customWidth="1"/>
    <col min="10761" max="10761" width="1.625" style="410" customWidth="1"/>
    <col min="10762" max="10762" width="9" style="410"/>
    <col min="10763" max="10763" width="13" style="410" bestFit="1" customWidth="1"/>
    <col min="10764" max="11008" width="9" style="410"/>
    <col min="11009" max="11009" width="23.625" style="410" customWidth="1"/>
    <col min="11010" max="11010" width="7.75" style="410" customWidth="1"/>
    <col min="11011" max="11011" width="68.375" style="410" customWidth="1"/>
    <col min="11012" max="11012" width="5" style="410" customWidth="1"/>
    <col min="11013" max="11013" width="13.75" style="410" customWidth="1"/>
    <col min="11014" max="11014" width="5" style="410" customWidth="1"/>
    <col min="11015" max="11015" width="14" style="410" customWidth="1"/>
    <col min="11016" max="11016" width="28.75" style="410" customWidth="1"/>
    <col min="11017" max="11017" width="1.625" style="410" customWidth="1"/>
    <col min="11018" max="11018" width="9" style="410"/>
    <col min="11019" max="11019" width="13" style="410" bestFit="1" customWidth="1"/>
    <col min="11020" max="11264" width="9" style="410"/>
    <col min="11265" max="11265" width="23.625" style="410" customWidth="1"/>
    <col min="11266" max="11266" width="7.75" style="410" customWidth="1"/>
    <col min="11267" max="11267" width="68.375" style="410" customWidth="1"/>
    <col min="11268" max="11268" width="5" style="410" customWidth="1"/>
    <col min="11269" max="11269" width="13.75" style="410" customWidth="1"/>
    <col min="11270" max="11270" width="5" style="410" customWidth="1"/>
    <col min="11271" max="11271" width="14" style="410" customWidth="1"/>
    <col min="11272" max="11272" width="28.75" style="410" customWidth="1"/>
    <col min="11273" max="11273" width="1.625" style="410" customWidth="1"/>
    <col min="11274" max="11274" width="9" style="410"/>
    <col min="11275" max="11275" width="13" style="410" bestFit="1" customWidth="1"/>
    <col min="11276" max="11520" width="9" style="410"/>
    <col min="11521" max="11521" width="23.625" style="410" customWidth="1"/>
    <col min="11522" max="11522" width="7.75" style="410" customWidth="1"/>
    <col min="11523" max="11523" width="68.375" style="410" customWidth="1"/>
    <col min="11524" max="11524" width="5" style="410" customWidth="1"/>
    <col min="11525" max="11525" width="13.75" style="410" customWidth="1"/>
    <col min="11526" max="11526" width="5" style="410" customWidth="1"/>
    <col min="11527" max="11527" width="14" style="410" customWidth="1"/>
    <col min="11528" max="11528" width="28.75" style="410" customWidth="1"/>
    <col min="11529" max="11529" width="1.625" style="410" customWidth="1"/>
    <col min="11530" max="11530" width="9" style="410"/>
    <col min="11531" max="11531" width="13" style="410" bestFit="1" customWidth="1"/>
    <col min="11532" max="11776" width="9" style="410"/>
    <col min="11777" max="11777" width="23.625" style="410" customWidth="1"/>
    <col min="11778" max="11778" width="7.75" style="410" customWidth="1"/>
    <col min="11779" max="11779" width="68.375" style="410" customWidth="1"/>
    <col min="11780" max="11780" width="5" style="410" customWidth="1"/>
    <col min="11781" max="11781" width="13.75" style="410" customWidth="1"/>
    <col min="11782" max="11782" width="5" style="410" customWidth="1"/>
    <col min="11783" max="11783" width="14" style="410" customWidth="1"/>
    <col min="11784" max="11784" width="28.75" style="410" customWidth="1"/>
    <col min="11785" max="11785" width="1.625" style="410" customWidth="1"/>
    <col min="11786" max="11786" width="9" style="410"/>
    <col min="11787" max="11787" width="13" style="410" bestFit="1" customWidth="1"/>
    <col min="11788" max="12032" width="9" style="410"/>
    <col min="12033" max="12033" width="23.625" style="410" customWidth="1"/>
    <col min="12034" max="12034" width="7.75" style="410" customWidth="1"/>
    <col min="12035" max="12035" width="68.375" style="410" customWidth="1"/>
    <col min="12036" max="12036" width="5" style="410" customWidth="1"/>
    <col min="12037" max="12037" width="13.75" style="410" customWidth="1"/>
    <col min="12038" max="12038" width="5" style="410" customWidth="1"/>
    <col min="12039" max="12039" width="14" style="410" customWidth="1"/>
    <col min="12040" max="12040" width="28.75" style="410" customWidth="1"/>
    <col min="12041" max="12041" width="1.625" style="410" customWidth="1"/>
    <col min="12042" max="12042" width="9" style="410"/>
    <col min="12043" max="12043" width="13" style="410" bestFit="1" customWidth="1"/>
    <col min="12044" max="12288" width="9" style="410"/>
    <col min="12289" max="12289" width="23.625" style="410" customWidth="1"/>
    <col min="12290" max="12290" width="7.75" style="410" customWidth="1"/>
    <col min="12291" max="12291" width="68.375" style="410" customWidth="1"/>
    <col min="12292" max="12292" width="5" style="410" customWidth="1"/>
    <col min="12293" max="12293" width="13.75" style="410" customWidth="1"/>
    <col min="12294" max="12294" width="5" style="410" customWidth="1"/>
    <col min="12295" max="12295" width="14" style="410" customWidth="1"/>
    <col min="12296" max="12296" width="28.75" style="410" customWidth="1"/>
    <col min="12297" max="12297" width="1.625" style="410" customWidth="1"/>
    <col min="12298" max="12298" width="9" style="410"/>
    <col min="12299" max="12299" width="13" style="410" bestFit="1" customWidth="1"/>
    <col min="12300" max="12544" width="9" style="410"/>
    <col min="12545" max="12545" width="23.625" style="410" customWidth="1"/>
    <col min="12546" max="12546" width="7.75" style="410" customWidth="1"/>
    <col min="12547" max="12547" width="68.375" style="410" customWidth="1"/>
    <col min="12548" max="12548" width="5" style="410" customWidth="1"/>
    <col min="12549" max="12549" width="13.75" style="410" customWidth="1"/>
    <col min="12550" max="12550" width="5" style="410" customWidth="1"/>
    <col min="12551" max="12551" width="14" style="410" customWidth="1"/>
    <col min="12552" max="12552" width="28.75" style="410" customWidth="1"/>
    <col min="12553" max="12553" width="1.625" style="410" customWidth="1"/>
    <col min="12554" max="12554" width="9" style="410"/>
    <col min="12555" max="12555" width="13" style="410" bestFit="1" customWidth="1"/>
    <col min="12556" max="12800" width="9" style="410"/>
    <col min="12801" max="12801" width="23.625" style="410" customWidth="1"/>
    <col min="12802" max="12802" width="7.75" style="410" customWidth="1"/>
    <col min="12803" max="12803" width="68.375" style="410" customWidth="1"/>
    <col min="12804" max="12804" width="5" style="410" customWidth="1"/>
    <col min="12805" max="12805" width="13.75" style="410" customWidth="1"/>
    <col min="12806" max="12806" width="5" style="410" customWidth="1"/>
    <col min="12807" max="12807" width="14" style="410" customWidth="1"/>
    <col min="12808" max="12808" width="28.75" style="410" customWidth="1"/>
    <col min="12809" max="12809" width="1.625" style="410" customWidth="1"/>
    <col min="12810" max="12810" width="9" style="410"/>
    <col min="12811" max="12811" width="13" style="410" bestFit="1" customWidth="1"/>
    <col min="12812" max="13056" width="9" style="410"/>
    <col min="13057" max="13057" width="23.625" style="410" customWidth="1"/>
    <col min="13058" max="13058" width="7.75" style="410" customWidth="1"/>
    <col min="13059" max="13059" width="68.375" style="410" customWidth="1"/>
    <col min="13060" max="13060" width="5" style="410" customWidth="1"/>
    <col min="13061" max="13061" width="13.75" style="410" customWidth="1"/>
    <col min="13062" max="13062" width="5" style="410" customWidth="1"/>
    <col min="13063" max="13063" width="14" style="410" customWidth="1"/>
    <col min="13064" max="13064" width="28.75" style="410" customWidth="1"/>
    <col min="13065" max="13065" width="1.625" style="410" customWidth="1"/>
    <col min="13066" max="13066" width="9" style="410"/>
    <col min="13067" max="13067" width="13" style="410" bestFit="1" customWidth="1"/>
    <col min="13068" max="13312" width="9" style="410"/>
    <col min="13313" max="13313" width="23.625" style="410" customWidth="1"/>
    <col min="13314" max="13314" width="7.75" style="410" customWidth="1"/>
    <col min="13315" max="13315" width="68.375" style="410" customWidth="1"/>
    <col min="13316" max="13316" width="5" style="410" customWidth="1"/>
    <col min="13317" max="13317" width="13.75" style="410" customWidth="1"/>
    <col min="13318" max="13318" width="5" style="410" customWidth="1"/>
    <col min="13319" max="13319" width="14" style="410" customWidth="1"/>
    <col min="13320" max="13320" width="28.75" style="410" customWidth="1"/>
    <col min="13321" max="13321" width="1.625" style="410" customWidth="1"/>
    <col min="13322" max="13322" width="9" style="410"/>
    <col min="13323" max="13323" width="13" style="410" bestFit="1" customWidth="1"/>
    <col min="13324" max="13568" width="9" style="410"/>
    <col min="13569" max="13569" width="23.625" style="410" customWidth="1"/>
    <col min="13570" max="13570" width="7.75" style="410" customWidth="1"/>
    <col min="13571" max="13571" width="68.375" style="410" customWidth="1"/>
    <col min="13572" max="13572" width="5" style="410" customWidth="1"/>
    <col min="13573" max="13573" width="13.75" style="410" customWidth="1"/>
    <col min="13574" max="13574" width="5" style="410" customWidth="1"/>
    <col min="13575" max="13575" width="14" style="410" customWidth="1"/>
    <col min="13576" max="13576" width="28.75" style="410" customWidth="1"/>
    <col min="13577" max="13577" width="1.625" style="410" customWidth="1"/>
    <col min="13578" max="13578" width="9" style="410"/>
    <col min="13579" max="13579" width="13" style="410" bestFit="1" customWidth="1"/>
    <col min="13580" max="13824" width="9" style="410"/>
    <col min="13825" max="13825" width="23.625" style="410" customWidth="1"/>
    <col min="13826" max="13826" width="7.75" style="410" customWidth="1"/>
    <col min="13827" max="13827" width="68.375" style="410" customWidth="1"/>
    <col min="13828" max="13828" width="5" style="410" customWidth="1"/>
    <col min="13829" max="13829" width="13.75" style="410" customWidth="1"/>
    <col min="13830" max="13830" width="5" style="410" customWidth="1"/>
    <col min="13831" max="13831" width="14" style="410" customWidth="1"/>
    <col min="13832" max="13832" width="28.75" style="410" customWidth="1"/>
    <col min="13833" max="13833" width="1.625" style="410" customWidth="1"/>
    <col min="13834" max="13834" width="9" style="410"/>
    <col min="13835" max="13835" width="13" style="410" bestFit="1" customWidth="1"/>
    <col min="13836" max="14080" width="9" style="410"/>
    <col min="14081" max="14081" width="23.625" style="410" customWidth="1"/>
    <col min="14082" max="14082" width="7.75" style="410" customWidth="1"/>
    <col min="14083" max="14083" width="68.375" style="410" customWidth="1"/>
    <col min="14084" max="14084" width="5" style="410" customWidth="1"/>
    <col min="14085" max="14085" width="13.75" style="410" customWidth="1"/>
    <col min="14086" max="14086" width="5" style="410" customWidth="1"/>
    <col min="14087" max="14087" width="14" style="410" customWidth="1"/>
    <col min="14088" max="14088" width="28.75" style="410" customWidth="1"/>
    <col min="14089" max="14089" width="1.625" style="410" customWidth="1"/>
    <col min="14090" max="14090" width="9" style="410"/>
    <col min="14091" max="14091" width="13" style="410" bestFit="1" customWidth="1"/>
    <col min="14092" max="14336" width="9" style="410"/>
    <col min="14337" max="14337" width="23.625" style="410" customWidth="1"/>
    <col min="14338" max="14338" width="7.75" style="410" customWidth="1"/>
    <col min="14339" max="14339" width="68.375" style="410" customWidth="1"/>
    <col min="14340" max="14340" width="5" style="410" customWidth="1"/>
    <col min="14341" max="14341" width="13.75" style="410" customWidth="1"/>
    <col min="14342" max="14342" width="5" style="410" customWidth="1"/>
    <col min="14343" max="14343" width="14" style="410" customWidth="1"/>
    <col min="14344" max="14344" width="28.75" style="410" customWidth="1"/>
    <col min="14345" max="14345" width="1.625" style="410" customWidth="1"/>
    <col min="14346" max="14346" width="9" style="410"/>
    <col min="14347" max="14347" width="13" style="410" bestFit="1" customWidth="1"/>
    <col min="14348" max="14592" width="9" style="410"/>
    <col min="14593" max="14593" width="23.625" style="410" customWidth="1"/>
    <col min="14594" max="14594" width="7.75" style="410" customWidth="1"/>
    <col min="14595" max="14595" width="68.375" style="410" customWidth="1"/>
    <col min="14596" max="14596" width="5" style="410" customWidth="1"/>
    <col min="14597" max="14597" width="13.75" style="410" customWidth="1"/>
    <col min="14598" max="14598" width="5" style="410" customWidth="1"/>
    <col min="14599" max="14599" width="14" style="410" customWidth="1"/>
    <col min="14600" max="14600" width="28.75" style="410" customWidth="1"/>
    <col min="14601" max="14601" width="1.625" style="410" customWidth="1"/>
    <col min="14602" max="14602" width="9" style="410"/>
    <col min="14603" max="14603" width="13" style="410" bestFit="1" customWidth="1"/>
    <col min="14604" max="14848" width="9" style="410"/>
    <col min="14849" max="14849" width="23.625" style="410" customWidth="1"/>
    <col min="14850" max="14850" width="7.75" style="410" customWidth="1"/>
    <col min="14851" max="14851" width="68.375" style="410" customWidth="1"/>
    <col min="14852" max="14852" width="5" style="410" customWidth="1"/>
    <col min="14853" max="14853" width="13.75" style="410" customWidth="1"/>
    <col min="14854" max="14854" width="5" style="410" customWidth="1"/>
    <col min="14855" max="14855" width="14" style="410" customWidth="1"/>
    <col min="14856" max="14856" width="28.75" style="410" customWidth="1"/>
    <col min="14857" max="14857" width="1.625" style="410" customWidth="1"/>
    <col min="14858" max="14858" width="9" style="410"/>
    <col min="14859" max="14859" width="13" style="410" bestFit="1" customWidth="1"/>
    <col min="14860" max="15104" width="9" style="410"/>
    <col min="15105" max="15105" width="23.625" style="410" customWidth="1"/>
    <col min="15106" max="15106" width="7.75" style="410" customWidth="1"/>
    <col min="15107" max="15107" width="68.375" style="410" customWidth="1"/>
    <col min="15108" max="15108" width="5" style="410" customWidth="1"/>
    <col min="15109" max="15109" width="13.75" style="410" customWidth="1"/>
    <col min="15110" max="15110" width="5" style="410" customWidth="1"/>
    <col min="15111" max="15111" width="14" style="410" customWidth="1"/>
    <col min="15112" max="15112" width="28.75" style="410" customWidth="1"/>
    <col min="15113" max="15113" width="1.625" style="410" customWidth="1"/>
    <col min="15114" max="15114" width="9" style="410"/>
    <col min="15115" max="15115" width="13" style="410" bestFit="1" customWidth="1"/>
    <col min="15116" max="15360" width="9" style="410"/>
    <col min="15361" max="15361" width="23.625" style="410" customWidth="1"/>
    <col min="15362" max="15362" width="7.75" style="410" customWidth="1"/>
    <col min="15363" max="15363" width="68.375" style="410" customWidth="1"/>
    <col min="15364" max="15364" width="5" style="410" customWidth="1"/>
    <col min="15365" max="15365" width="13.75" style="410" customWidth="1"/>
    <col min="15366" max="15366" width="5" style="410" customWidth="1"/>
    <col min="15367" max="15367" width="14" style="410" customWidth="1"/>
    <col min="15368" max="15368" width="28.75" style="410" customWidth="1"/>
    <col min="15369" max="15369" width="1.625" style="410" customWidth="1"/>
    <col min="15370" max="15370" width="9" style="410"/>
    <col min="15371" max="15371" width="13" style="410" bestFit="1" customWidth="1"/>
    <col min="15372" max="15616" width="9" style="410"/>
    <col min="15617" max="15617" width="23.625" style="410" customWidth="1"/>
    <col min="15618" max="15618" width="7.75" style="410" customWidth="1"/>
    <col min="15619" max="15619" width="68.375" style="410" customWidth="1"/>
    <col min="15620" max="15620" width="5" style="410" customWidth="1"/>
    <col min="15621" max="15621" width="13.75" style="410" customWidth="1"/>
    <col min="15622" max="15622" width="5" style="410" customWidth="1"/>
    <col min="15623" max="15623" width="14" style="410" customWidth="1"/>
    <col min="15624" max="15624" width="28.75" style="410" customWidth="1"/>
    <col min="15625" max="15625" width="1.625" style="410" customWidth="1"/>
    <col min="15626" max="15626" width="9" style="410"/>
    <col min="15627" max="15627" width="13" style="410" bestFit="1" customWidth="1"/>
    <col min="15628" max="15872" width="9" style="410"/>
    <col min="15873" max="15873" width="23.625" style="410" customWidth="1"/>
    <col min="15874" max="15874" width="7.75" style="410" customWidth="1"/>
    <col min="15875" max="15875" width="68.375" style="410" customWidth="1"/>
    <col min="15876" max="15876" width="5" style="410" customWidth="1"/>
    <col min="15877" max="15877" width="13.75" style="410" customWidth="1"/>
    <col min="15878" max="15878" width="5" style="410" customWidth="1"/>
    <col min="15879" max="15879" width="14" style="410" customWidth="1"/>
    <col min="15880" max="15880" width="28.75" style="410" customWidth="1"/>
    <col min="15881" max="15881" width="1.625" style="410" customWidth="1"/>
    <col min="15882" max="15882" width="9" style="410"/>
    <col min="15883" max="15883" width="13" style="410" bestFit="1" customWidth="1"/>
    <col min="15884" max="16128" width="9" style="410"/>
    <col min="16129" max="16129" width="23.625" style="410" customWidth="1"/>
    <col min="16130" max="16130" width="7.75" style="410" customWidth="1"/>
    <col min="16131" max="16131" width="68.375" style="410" customWidth="1"/>
    <col min="16132" max="16132" width="5" style="410" customWidth="1"/>
    <col min="16133" max="16133" width="13.75" style="410" customWidth="1"/>
    <col min="16134" max="16134" width="5" style="410" customWidth="1"/>
    <col min="16135" max="16135" width="14" style="410" customWidth="1"/>
    <col min="16136" max="16136" width="28.75" style="410" customWidth="1"/>
    <col min="16137" max="16137" width="1.625" style="410" customWidth="1"/>
    <col min="16138" max="16138" width="9" style="410"/>
    <col min="16139" max="16139" width="13" style="410" bestFit="1" customWidth="1"/>
    <col min="16140" max="16384" width="9" style="410"/>
  </cols>
  <sheetData>
    <row r="1" spans="1:8" ht="30" customHeight="1">
      <c r="A1" s="588" t="s">
        <v>338</v>
      </c>
      <c r="B1" s="588"/>
      <c r="C1" s="588"/>
      <c r="D1" s="588"/>
      <c r="E1" s="588"/>
      <c r="F1" s="588"/>
      <c r="G1" s="588"/>
      <c r="H1" s="588"/>
    </row>
    <row r="2" spans="1:8" ht="27" customHeight="1">
      <c r="A2" s="587" t="s">
        <v>325</v>
      </c>
      <c r="B2" s="587"/>
      <c r="C2" s="587"/>
      <c r="D2" s="587"/>
      <c r="E2" s="587"/>
      <c r="F2" s="587"/>
      <c r="G2" s="587"/>
      <c r="H2" s="587"/>
    </row>
    <row r="3" spans="1:8" ht="20.100000000000001" customHeight="1">
      <c r="A3" s="587" t="s">
        <v>157</v>
      </c>
      <c r="B3" s="587"/>
      <c r="C3" s="587"/>
      <c r="D3" s="587"/>
      <c r="E3" s="587"/>
      <c r="F3" s="587"/>
      <c r="G3" s="587"/>
      <c r="H3" s="587"/>
    </row>
    <row r="4" spans="1:8" ht="9.9499999999999993" customHeight="1">
      <c r="A4" s="411"/>
      <c r="B4" s="412"/>
      <c r="C4" s="411"/>
    </row>
    <row r="5" spans="1:8" ht="20.100000000000001" customHeight="1">
      <c r="A5" s="414" t="s">
        <v>158</v>
      </c>
      <c r="B5" s="414" t="s">
        <v>159</v>
      </c>
      <c r="C5" s="414" t="s">
        <v>160</v>
      </c>
      <c r="D5" s="415" t="s">
        <v>161</v>
      </c>
      <c r="E5" s="416"/>
      <c r="F5" s="416"/>
      <c r="G5" s="417"/>
      <c r="H5" s="524" t="s">
        <v>162</v>
      </c>
    </row>
    <row r="6" spans="1:8" ht="20.100000000000001" customHeight="1">
      <c r="A6" s="418"/>
      <c r="B6" s="418"/>
      <c r="C6" s="418"/>
      <c r="D6" s="419" t="s">
        <v>163</v>
      </c>
      <c r="E6" s="420"/>
      <c r="F6" s="419" t="s">
        <v>164</v>
      </c>
      <c r="G6" s="420"/>
      <c r="H6" s="525"/>
    </row>
    <row r="7" spans="1:8" s="421" customFormat="1" ht="28.5">
      <c r="A7" s="428" t="s">
        <v>326</v>
      </c>
      <c r="B7" s="511" t="s">
        <v>9</v>
      </c>
      <c r="C7" s="510"/>
      <c r="D7" s="512" t="s">
        <v>9</v>
      </c>
      <c r="E7" s="430" t="s">
        <v>165</v>
      </c>
      <c r="F7" s="512" t="s">
        <v>9</v>
      </c>
      <c r="G7" s="431" t="s">
        <v>166</v>
      </c>
      <c r="H7" s="526"/>
    </row>
    <row r="8" spans="1:8" s="421" customFormat="1" ht="28.5">
      <c r="A8" s="545" t="s">
        <v>327</v>
      </c>
      <c r="B8" s="511" t="s">
        <v>9</v>
      </c>
      <c r="C8" s="429"/>
      <c r="D8" s="512" t="s">
        <v>9</v>
      </c>
      <c r="E8" s="430"/>
      <c r="F8" s="512" t="s">
        <v>9</v>
      </c>
      <c r="G8" s="431"/>
      <c r="H8" s="526"/>
    </row>
    <row r="9" spans="1:8" s="421" customFormat="1" ht="28.5">
      <c r="A9" s="428" t="s">
        <v>328</v>
      </c>
      <c r="B9" s="511" t="s">
        <v>9</v>
      </c>
      <c r="C9" s="429"/>
      <c r="D9" s="512" t="s">
        <v>9</v>
      </c>
      <c r="E9" s="432" t="s">
        <v>165</v>
      </c>
      <c r="F9" s="512" t="s">
        <v>9</v>
      </c>
      <c r="G9" s="433" t="s">
        <v>166</v>
      </c>
      <c r="H9" s="527"/>
    </row>
    <row r="10" spans="1:8" ht="57">
      <c r="A10" s="516" t="s">
        <v>329</v>
      </c>
      <c r="B10" s="511" t="s">
        <v>9</v>
      </c>
      <c r="C10" s="437"/>
      <c r="D10" s="512" t="s">
        <v>9</v>
      </c>
      <c r="E10" s="430" t="s">
        <v>165</v>
      </c>
      <c r="F10" s="512" t="s">
        <v>9</v>
      </c>
      <c r="G10" s="431" t="s">
        <v>166</v>
      </c>
      <c r="H10" s="526"/>
    </row>
    <row r="11" spans="1:8">
      <c r="A11" s="517" t="s">
        <v>330</v>
      </c>
      <c r="B11" s="511" t="s">
        <v>9</v>
      </c>
      <c r="C11" s="437"/>
      <c r="D11" s="512" t="s">
        <v>9</v>
      </c>
      <c r="E11" s="430" t="s">
        <v>165</v>
      </c>
      <c r="F11" s="512" t="s">
        <v>9</v>
      </c>
      <c r="G11" s="431" t="s">
        <v>166</v>
      </c>
      <c r="H11" s="526"/>
    </row>
    <row r="12" spans="1:8" ht="28.5">
      <c r="A12" s="517" t="s">
        <v>331</v>
      </c>
      <c r="B12" s="511" t="s">
        <v>9</v>
      </c>
      <c r="C12" s="437"/>
      <c r="D12" s="512" t="s">
        <v>9</v>
      </c>
      <c r="E12" s="430" t="s">
        <v>165</v>
      </c>
      <c r="F12" s="512" t="s">
        <v>9</v>
      </c>
      <c r="G12" s="431" t="s">
        <v>166</v>
      </c>
      <c r="H12" s="526"/>
    </row>
    <row r="13" spans="1:8" ht="28.5">
      <c r="A13" s="517" t="s">
        <v>332</v>
      </c>
      <c r="B13" s="511" t="s">
        <v>9</v>
      </c>
      <c r="C13" s="437"/>
      <c r="D13" s="512" t="s">
        <v>9</v>
      </c>
      <c r="E13" s="430" t="s">
        <v>165</v>
      </c>
      <c r="F13" s="512" t="s">
        <v>9</v>
      </c>
      <c r="G13" s="431" t="s">
        <v>166</v>
      </c>
      <c r="H13" s="526"/>
    </row>
    <row r="14" spans="1:8" ht="28.5">
      <c r="A14" s="517" t="s">
        <v>333</v>
      </c>
      <c r="B14" s="511" t="s">
        <v>9</v>
      </c>
      <c r="C14" s="437"/>
      <c r="D14" s="512" t="s">
        <v>9</v>
      </c>
      <c r="E14" s="430" t="s">
        <v>165</v>
      </c>
      <c r="F14" s="512" t="s">
        <v>9</v>
      </c>
      <c r="G14" s="431" t="s">
        <v>166</v>
      </c>
      <c r="H14" s="526"/>
    </row>
    <row r="15" spans="1:8" ht="42.75">
      <c r="A15" s="517" t="s">
        <v>334</v>
      </c>
      <c r="B15" s="511" t="s">
        <v>9</v>
      </c>
      <c r="C15" s="437"/>
      <c r="D15" s="512" t="s">
        <v>9</v>
      </c>
      <c r="E15" s="430" t="s">
        <v>165</v>
      </c>
      <c r="F15" s="512" t="s">
        <v>9</v>
      </c>
      <c r="G15" s="431" t="s">
        <v>166</v>
      </c>
      <c r="H15" s="526"/>
    </row>
    <row r="16" spans="1:8">
      <c r="A16" s="517" t="s">
        <v>335</v>
      </c>
      <c r="B16" s="511" t="s">
        <v>9</v>
      </c>
      <c r="C16" s="437"/>
      <c r="D16" s="512" t="s">
        <v>9</v>
      </c>
      <c r="E16" s="430" t="s">
        <v>165</v>
      </c>
      <c r="F16" s="512" t="s">
        <v>9</v>
      </c>
      <c r="G16" s="431" t="s">
        <v>166</v>
      </c>
      <c r="H16" s="526"/>
    </row>
    <row r="17" spans="1:8" s="421" customFormat="1" ht="19.5" customHeight="1">
      <c r="A17" s="441" t="s">
        <v>167</v>
      </c>
      <c r="B17" s="511" t="s">
        <v>9</v>
      </c>
      <c r="C17" s="552" t="s">
        <v>168</v>
      </c>
      <c r="D17" s="512" t="s">
        <v>9</v>
      </c>
      <c r="E17" s="430" t="s">
        <v>169</v>
      </c>
      <c r="F17" s="512" t="s">
        <v>9</v>
      </c>
      <c r="G17" s="431" t="s">
        <v>170</v>
      </c>
      <c r="H17" s="526"/>
    </row>
    <row r="18" spans="1:8" s="421" customFormat="1" ht="19.5" customHeight="1">
      <c r="A18" s="442"/>
      <c r="B18" s="511" t="s">
        <v>9</v>
      </c>
      <c r="C18" s="552" t="s">
        <v>171</v>
      </c>
      <c r="D18" s="512" t="s">
        <v>9</v>
      </c>
      <c r="E18" s="430" t="s">
        <v>172</v>
      </c>
      <c r="F18" s="512" t="s">
        <v>9</v>
      </c>
      <c r="G18" s="431" t="s">
        <v>173</v>
      </c>
      <c r="H18" s="526" t="s">
        <v>174</v>
      </c>
    </row>
    <row r="19" spans="1:8" s="421" customFormat="1" ht="19.5" customHeight="1">
      <c r="A19" s="443"/>
      <c r="B19" s="511" t="s">
        <v>9</v>
      </c>
      <c r="C19" s="552" t="s">
        <v>175</v>
      </c>
      <c r="D19" s="512" t="s">
        <v>9</v>
      </c>
      <c r="E19" s="430" t="s">
        <v>176</v>
      </c>
      <c r="F19" s="512" t="s">
        <v>9</v>
      </c>
      <c r="G19" s="431" t="s">
        <v>177</v>
      </c>
      <c r="H19" s="526" t="s">
        <v>178</v>
      </c>
    </row>
    <row r="20" spans="1:8" s="447" customFormat="1" ht="40.5">
      <c r="A20" s="441" t="s">
        <v>179</v>
      </c>
      <c r="B20" s="511" t="s">
        <v>9</v>
      </c>
      <c r="C20" s="477" t="s">
        <v>180</v>
      </c>
      <c r="D20" s="512" t="s">
        <v>9</v>
      </c>
      <c r="E20" s="553" t="s">
        <v>165</v>
      </c>
      <c r="F20" s="512" t="s">
        <v>9</v>
      </c>
      <c r="G20" s="554" t="s">
        <v>166</v>
      </c>
      <c r="H20" s="526" t="s">
        <v>181</v>
      </c>
    </row>
    <row r="21" spans="1:8" s="447" customFormat="1" ht="40.5">
      <c r="A21" s="442"/>
      <c r="B21" s="511" t="s">
        <v>9</v>
      </c>
      <c r="C21" s="477" t="s">
        <v>182</v>
      </c>
      <c r="D21" s="512" t="s">
        <v>9</v>
      </c>
      <c r="E21" s="553" t="s">
        <v>165</v>
      </c>
      <c r="F21" s="512" t="s">
        <v>9</v>
      </c>
      <c r="G21" s="554" t="s">
        <v>166</v>
      </c>
      <c r="H21" s="526"/>
    </row>
    <row r="22" spans="1:8" s="447" customFormat="1" ht="27">
      <c r="A22" s="443"/>
      <c r="B22" s="511" t="s">
        <v>9</v>
      </c>
      <c r="C22" s="477" t="s">
        <v>183</v>
      </c>
      <c r="D22" s="512" t="s">
        <v>9</v>
      </c>
      <c r="E22" s="553" t="s">
        <v>165</v>
      </c>
      <c r="F22" s="512" t="s">
        <v>9</v>
      </c>
      <c r="G22" s="554" t="s">
        <v>166</v>
      </c>
      <c r="H22" s="526"/>
    </row>
    <row r="23" spans="1:8" s="447" customFormat="1" ht="35.1" customHeight="1">
      <c r="A23" s="520" t="s">
        <v>336</v>
      </c>
      <c r="B23" s="511" t="s">
        <v>9</v>
      </c>
      <c r="C23" s="477"/>
      <c r="D23" s="512" t="s">
        <v>9</v>
      </c>
      <c r="E23" s="553" t="s">
        <v>165</v>
      </c>
      <c r="F23" s="512" t="s">
        <v>9</v>
      </c>
      <c r="G23" s="554" t="s">
        <v>166</v>
      </c>
      <c r="H23" s="526"/>
    </row>
    <row r="24" spans="1:8" s="447" customFormat="1" ht="108">
      <c r="A24" s="452" t="s">
        <v>184</v>
      </c>
      <c r="B24" s="543" t="s">
        <v>9</v>
      </c>
      <c r="C24" s="444" t="s">
        <v>185</v>
      </c>
      <c r="D24" s="512" t="s">
        <v>9</v>
      </c>
      <c r="E24" s="453" t="s">
        <v>186</v>
      </c>
      <c r="F24" s="513" t="s">
        <v>9</v>
      </c>
      <c r="G24" s="454" t="s">
        <v>187</v>
      </c>
      <c r="H24" s="529"/>
    </row>
    <row r="25" spans="1:8" s="447" customFormat="1" ht="35.1" customHeight="1">
      <c r="A25" s="455"/>
      <c r="B25" s="544" t="s">
        <v>9</v>
      </c>
      <c r="C25" s="439" t="s">
        <v>188</v>
      </c>
      <c r="D25" s="512" t="s">
        <v>9</v>
      </c>
      <c r="E25" s="456" t="s">
        <v>186</v>
      </c>
      <c r="F25" s="514" t="s">
        <v>9</v>
      </c>
      <c r="G25" s="457" t="s">
        <v>187</v>
      </c>
      <c r="H25" s="530"/>
    </row>
    <row r="26" spans="1:8" s="459" customFormat="1" ht="30" customHeight="1">
      <c r="A26" s="455"/>
      <c r="B26" s="544" t="s">
        <v>9</v>
      </c>
      <c r="C26" s="458" t="s">
        <v>189</v>
      </c>
      <c r="D26" s="512" t="s">
        <v>9</v>
      </c>
      <c r="E26" s="456" t="s">
        <v>186</v>
      </c>
      <c r="F26" s="514" t="s">
        <v>9</v>
      </c>
      <c r="G26" s="457" t="s">
        <v>187</v>
      </c>
      <c r="H26" s="532"/>
    </row>
    <row r="27" spans="1:8" s="459" customFormat="1" ht="45.75" customHeight="1">
      <c r="A27" s="455"/>
      <c r="B27" s="544" t="s">
        <v>9</v>
      </c>
      <c r="C27" s="458" t="s">
        <v>190</v>
      </c>
      <c r="D27" s="512" t="s">
        <v>9</v>
      </c>
      <c r="E27" s="456" t="s">
        <v>186</v>
      </c>
      <c r="F27" s="514" t="s">
        <v>9</v>
      </c>
      <c r="G27" s="457" t="s">
        <v>187</v>
      </c>
      <c r="H27" s="532"/>
    </row>
    <row r="28" spans="1:8" s="459" customFormat="1" ht="40.5" customHeight="1">
      <c r="A28" s="455"/>
      <c r="B28" s="544" t="s">
        <v>9</v>
      </c>
      <c r="C28" s="458" t="s">
        <v>191</v>
      </c>
      <c r="D28" s="512" t="s">
        <v>9</v>
      </c>
      <c r="E28" s="456" t="s">
        <v>186</v>
      </c>
      <c r="F28" s="514" t="s">
        <v>9</v>
      </c>
      <c r="G28" s="457" t="s">
        <v>187</v>
      </c>
      <c r="H28" s="532"/>
    </row>
    <row r="29" spans="1:8" s="459" customFormat="1" ht="81">
      <c r="A29" s="455"/>
      <c r="B29" s="544" t="s">
        <v>9</v>
      </c>
      <c r="C29" s="458" t="s">
        <v>192</v>
      </c>
      <c r="D29" s="512" t="s">
        <v>9</v>
      </c>
      <c r="E29" s="456" t="s">
        <v>186</v>
      </c>
      <c r="F29" s="514" t="s">
        <v>9</v>
      </c>
      <c r="G29" s="457" t="s">
        <v>187</v>
      </c>
      <c r="H29" s="532"/>
    </row>
    <row r="30" spans="1:8" s="459" customFormat="1" ht="27">
      <c r="A30" s="460"/>
      <c r="B30" s="555" t="s">
        <v>9</v>
      </c>
      <c r="C30" s="461" t="s">
        <v>193</v>
      </c>
      <c r="D30" s="512" t="s">
        <v>9</v>
      </c>
      <c r="E30" s="462" t="s">
        <v>165</v>
      </c>
      <c r="F30" s="515" t="s">
        <v>9</v>
      </c>
      <c r="G30" s="463" t="s">
        <v>166</v>
      </c>
      <c r="H30" s="533"/>
    </row>
    <row r="31" spans="1:8" s="421" customFormat="1" ht="76.5">
      <c r="A31" s="441" t="s">
        <v>194</v>
      </c>
      <c r="B31" s="543" t="s">
        <v>9</v>
      </c>
      <c r="C31" s="434" t="s">
        <v>195</v>
      </c>
      <c r="D31" s="556" t="s">
        <v>9</v>
      </c>
      <c r="E31" s="435" t="s">
        <v>186</v>
      </c>
      <c r="F31" s="556" t="s">
        <v>9</v>
      </c>
      <c r="G31" s="436" t="s">
        <v>187</v>
      </c>
      <c r="H31" s="529" t="s">
        <v>196</v>
      </c>
    </row>
    <row r="32" spans="1:8" s="421" customFormat="1" ht="29.25" customHeight="1">
      <c r="A32" s="442"/>
      <c r="B32" s="544" t="s">
        <v>9</v>
      </c>
      <c r="C32" s="422" t="s">
        <v>197</v>
      </c>
      <c r="D32" s="557" t="s">
        <v>9</v>
      </c>
      <c r="E32" s="423" t="s">
        <v>186</v>
      </c>
      <c r="F32" s="557" t="s">
        <v>9</v>
      </c>
      <c r="G32" s="424" t="s">
        <v>187</v>
      </c>
      <c r="H32" s="530" t="s">
        <v>198</v>
      </c>
    </row>
    <row r="33" spans="1:8" s="421" customFormat="1" ht="23.25" customHeight="1">
      <c r="A33" s="442"/>
      <c r="B33" s="544" t="s">
        <v>9</v>
      </c>
      <c r="C33" s="422" t="s">
        <v>199</v>
      </c>
      <c r="D33" s="557" t="s">
        <v>9</v>
      </c>
      <c r="E33" s="423" t="s">
        <v>186</v>
      </c>
      <c r="F33" s="557" t="s">
        <v>9</v>
      </c>
      <c r="G33" s="424" t="s">
        <v>187</v>
      </c>
      <c r="H33" s="530" t="s">
        <v>200</v>
      </c>
    </row>
    <row r="34" spans="1:8" s="421" customFormat="1" ht="57" customHeight="1">
      <c r="A34" s="442"/>
      <c r="B34" s="544" t="s">
        <v>9</v>
      </c>
      <c r="C34" s="422" t="s">
        <v>201</v>
      </c>
      <c r="D34" s="557" t="s">
        <v>9</v>
      </c>
      <c r="E34" s="439" t="s">
        <v>176</v>
      </c>
      <c r="F34" s="557" t="s">
        <v>9</v>
      </c>
      <c r="G34" s="464" t="s">
        <v>177</v>
      </c>
      <c r="H34" s="530" t="s">
        <v>202</v>
      </c>
    </row>
    <row r="35" spans="1:8" s="421" customFormat="1" ht="23.25" customHeight="1">
      <c r="A35" s="443"/>
      <c r="B35" s="555" t="s">
        <v>9</v>
      </c>
      <c r="C35" s="425" t="s">
        <v>203</v>
      </c>
      <c r="D35" s="558" t="s">
        <v>9</v>
      </c>
      <c r="E35" s="450" t="s">
        <v>172</v>
      </c>
      <c r="F35" s="558" t="s">
        <v>9</v>
      </c>
      <c r="G35" s="451" t="s">
        <v>173</v>
      </c>
      <c r="H35" s="531"/>
    </row>
    <row r="36" spans="1:8" s="421" customFormat="1" ht="54">
      <c r="A36" s="441" t="s">
        <v>204</v>
      </c>
      <c r="B36" s="543" t="s">
        <v>9</v>
      </c>
      <c r="C36" s="434" t="s">
        <v>205</v>
      </c>
      <c r="D36" s="556" t="s">
        <v>9</v>
      </c>
      <c r="E36" s="435" t="s">
        <v>186</v>
      </c>
      <c r="F36" s="556" t="s">
        <v>9</v>
      </c>
      <c r="G36" s="436" t="s">
        <v>187</v>
      </c>
      <c r="H36" s="529" t="s">
        <v>196</v>
      </c>
    </row>
    <row r="37" spans="1:8" s="421" customFormat="1" ht="27">
      <c r="A37" s="442"/>
      <c r="B37" s="544" t="s">
        <v>9</v>
      </c>
      <c r="C37" s="422" t="s">
        <v>197</v>
      </c>
      <c r="D37" s="557" t="s">
        <v>9</v>
      </c>
      <c r="E37" s="423" t="s">
        <v>186</v>
      </c>
      <c r="F37" s="557" t="s">
        <v>9</v>
      </c>
      <c r="G37" s="424" t="s">
        <v>187</v>
      </c>
      <c r="H37" s="530" t="s">
        <v>198</v>
      </c>
    </row>
    <row r="38" spans="1:8" s="421" customFormat="1" ht="36" customHeight="1">
      <c r="A38" s="442"/>
      <c r="B38" s="544" t="s">
        <v>9</v>
      </c>
      <c r="C38" s="422" t="s">
        <v>206</v>
      </c>
      <c r="D38" s="557" t="s">
        <v>9</v>
      </c>
      <c r="E38" s="423" t="s">
        <v>186</v>
      </c>
      <c r="F38" s="557" t="s">
        <v>9</v>
      </c>
      <c r="G38" s="424" t="s">
        <v>187</v>
      </c>
      <c r="H38" s="530" t="s">
        <v>178</v>
      </c>
    </row>
    <row r="39" spans="1:8" s="421" customFormat="1" ht="67.5">
      <c r="A39" s="442"/>
      <c r="B39" s="544" t="s">
        <v>9</v>
      </c>
      <c r="C39" s="439" t="s">
        <v>207</v>
      </c>
      <c r="D39" s="557" t="s">
        <v>9</v>
      </c>
      <c r="E39" s="439" t="s">
        <v>176</v>
      </c>
      <c r="F39" s="557" t="s">
        <v>9</v>
      </c>
      <c r="G39" s="464" t="s">
        <v>177</v>
      </c>
      <c r="H39" s="530" t="s">
        <v>208</v>
      </c>
    </row>
    <row r="40" spans="1:8" s="421" customFormat="1" ht="21.75" customHeight="1">
      <c r="A40" s="443"/>
      <c r="B40" s="555" t="s">
        <v>9</v>
      </c>
      <c r="C40" s="440" t="s">
        <v>209</v>
      </c>
      <c r="D40" s="558" t="s">
        <v>9</v>
      </c>
      <c r="E40" s="450" t="s">
        <v>172</v>
      </c>
      <c r="F40" s="558" t="s">
        <v>9</v>
      </c>
      <c r="G40" s="451" t="s">
        <v>173</v>
      </c>
      <c r="H40" s="531"/>
    </row>
    <row r="41" spans="1:8" s="421" customFormat="1" ht="67.5">
      <c r="A41" s="441" t="s">
        <v>210</v>
      </c>
      <c r="B41" s="543" t="s">
        <v>9</v>
      </c>
      <c r="C41" s="444" t="s">
        <v>211</v>
      </c>
      <c r="D41" s="556" t="s">
        <v>9</v>
      </c>
      <c r="E41" s="445" t="s">
        <v>165</v>
      </c>
      <c r="F41" s="556" t="s">
        <v>9</v>
      </c>
      <c r="G41" s="446" t="s">
        <v>166</v>
      </c>
      <c r="H41" s="529"/>
    </row>
    <row r="42" spans="1:8" s="421" customFormat="1" ht="40.5">
      <c r="A42" s="442"/>
      <c r="B42" s="544" t="s">
        <v>9</v>
      </c>
      <c r="C42" s="439" t="s">
        <v>212</v>
      </c>
      <c r="D42" s="557" t="s">
        <v>9</v>
      </c>
      <c r="E42" s="448" t="s">
        <v>165</v>
      </c>
      <c r="F42" s="557" t="s">
        <v>9</v>
      </c>
      <c r="G42" s="449" t="s">
        <v>166</v>
      </c>
      <c r="H42" s="530"/>
    </row>
    <row r="43" spans="1:8" s="421" customFormat="1" ht="54">
      <c r="A43" s="442"/>
      <c r="B43" s="544" t="s">
        <v>9</v>
      </c>
      <c r="C43" s="422" t="s">
        <v>213</v>
      </c>
      <c r="D43" s="557" t="s">
        <v>9</v>
      </c>
      <c r="E43" s="448" t="s">
        <v>165</v>
      </c>
      <c r="F43" s="557" t="s">
        <v>9</v>
      </c>
      <c r="G43" s="449" t="s">
        <v>166</v>
      </c>
      <c r="H43" s="530"/>
    </row>
    <row r="44" spans="1:8" s="421" customFormat="1" ht="67.5">
      <c r="A44" s="442"/>
      <c r="B44" s="544" t="s">
        <v>9</v>
      </c>
      <c r="C44" s="422" t="s">
        <v>214</v>
      </c>
      <c r="D44" s="557" t="s">
        <v>9</v>
      </c>
      <c r="E44" s="448" t="s">
        <v>165</v>
      </c>
      <c r="F44" s="557" t="s">
        <v>9</v>
      </c>
      <c r="G44" s="449" t="s">
        <v>166</v>
      </c>
      <c r="H44" s="530"/>
    </row>
    <row r="45" spans="1:8" s="421" customFormat="1" ht="94.5">
      <c r="A45" s="442"/>
      <c r="B45" s="544" t="s">
        <v>9</v>
      </c>
      <c r="C45" s="422" t="s">
        <v>215</v>
      </c>
      <c r="D45" s="557" t="s">
        <v>9</v>
      </c>
      <c r="E45" s="448"/>
      <c r="F45" s="557" t="s">
        <v>9</v>
      </c>
      <c r="G45" s="449"/>
      <c r="H45" s="530"/>
    </row>
    <row r="46" spans="1:8" s="421" customFormat="1">
      <c r="A46" s="443"/>
      <c r="B46" s="555" t="s">
        <v>9</v>
      </c>
      <c r="C46" s="465" t="s">
        <v>216</v>
      </c>
      <c r="D46" s="558" t="s">
        <v>9</v>
      </c>
      <c r="E46" s="450" t="s">
        <v>165</v>
      </c>
      <c r="F46" s="558" t="s">
        <v>9</v>
      </c>
      <c r="G46" s="451" t="s">
        <v>166</v>
      </c>
      <c r="H46" s="531"/>
    </row>
    <row r="47" spans="1:8" s="421" customFormat="1" ht="40.5">
      <c r="A47" s="441" t="s">
        <v>217</v>
      </c>
      <c r="B47" s="543" t="s">
        <v>9</v>
      </c>
      <c r="C47" s="444" t="s">
        <v>218</v>
      </c>
      <c r="D47" s="512" t="s">
        <v>9</v>
      </c>
      <c r="E47" s="445" t="s">
        <v>165</v>
      </c>
      <c r="F47" s="513" t="s">
        <v>9</v>
      </c>
      <c r="G47" s="446" t="s">
        <v>166</v>
      </c>
      <c r="H47" s="529"/>
    </row>
    <row r="48" spans="1:8" s="421" customFormat="1">
      <c r="A48" s="443"/>
      <c r="B48" s="555" t="s">
        <v>9</v>
      </c>
      <c r="C48" s="465" t="s">
        <v>219</v>
      </c>
      <c r="D48" s="512" t="s">
        <v>9</v>
      </c>
      <c r="E48" s="450" t="s">
        <v>165</v>
      </c>
      <c r="F48" s="515" t="s">
        <v>9</v>
      </c>
      <c r="G48" s="451" t="s">
        <v>166</v>
      </c>
      <c r="H48" s="531"/>
    </row>
    <row r="49" spans="1:13" s="421" customFormat="1" ht="40.5">
      <c r="A49" s="441" t="s">
        <v>220</v>
      </c>
      <c r="B49" s="543" t="s">
        <v>9</v>
      </c>
      <c r="C49" s="444" t="s">
        <v>180</v>
      </c>
      <c r="D49" s="556" t="s">
        <v>9</v>
      </c>
      <c r="E49" s="445" t="s">
        <v>165</v>
      </c>
      <c r="F49" s="556" t="s">
        <v>9</v>
      </c>
      <c r="G49" s="446" t="s">
        <v>166</v>
      </c>
      <c r="H49" s="529" t="s">
        <v>221</v>
      </c>
    </row>
    <row r="50" spans="1:13" s="421" customFormat="1" ht="54">
      <c r="A50" s="442"/>
      <c r="B50" s="544" t="s">
        <v>9</v>
      </c>
      <c r="C50" s="439" t="s">
        <v>222</v>
      </c>
      <c r="D50" s="557" t="s">
        <v>9</v>
      </c>
      <c r="E50" s="448" t="s">
        <v>165</v>
      </c>
      <c r="F50" s="557" t="s">
        <v>9</v>
      </c>
      <c r="G50" s="449" t="s">
        <v>166</v>
      </c>
      <c r="H50" s="530"/>
    </row>
    <row r="51" spans="1:13" s="421" customFormat="1" ht="40.5">
      <c r="A51" s="442"/>
      <c r="B51" s="544" t="s">
        <v>9</v>
      </c>
      <c r="C51" s="439" t="s">
        <v>223</v>
      </c>
      <c r="D51" s="557" t="s">
        <v>9</v>
      </c>
      <c r="E51" s="448" t="s">
        <v>186</v>
      </c>
      <c r="F51" s="557" t="s">
        <v>9</v>
      </c>
      <c r="G51" s="449" t="s">
        <v>187</v>
      </c>
      <c r="H51" s="530"/>
    </row>
    <row r="52" spans="1:13" s="421" customFormat="1" ht="27">
      <c r="A52" s="443"/>
      <c r="B52" s="555" t="s">
        <v>9</v>
      </c>
      <c r="C52" s="440" t="s">
        <v>224</v>
      </c>
      <c r="D52" s="558" t="s">
        <v>9</v>
      </c>
      <c r="E52" s="450" t="s">
        <v>225</v>
      </c>
      <c r="F52" s="558" t="s">
        <v>9</v>
      </c>
      <c r="G52" s="451" t="s">
        <v>225</v>
      </c>
      <c r="H52" s="531" t="s">
        <v>226</v>
      </c>
    </row>
    <row r="53" spans="1:13" s="421" customFormat="1">
      <c r="A53" s="466" t="s">
        <v>227</v>
      </c>
      <c r="B53" s="543" t="s">
        <v>9</v>
      </c>
      <c r="C53" s="434" t="s">
        <v>228</v>
      </c>
      <c r="D53" s="512" t="s">
        <v>9</v>
      </c>
      <c r="E53" s="435" t="s">
        <v>165</v>
      </c>
      <c r="F53" s="513" t="s">
        <v>9</v>
      </c>
      <c r="G53" s="436" t="s">
        <v>166</v>
      </c>
      <c r="H53" s="529"/>
      <c r="K53" s="467"/>
      <c r="L53" s="467"/>
      <c r="M53" s="467"/>
    </row>
    <row r="54" spans="1:13" s="421" customFormat="1">
      <c r="A54" s="468"/>
      <c r="B54" s="544" t="s">
        <v>9</v>
      </c>
      <c r="C54" s="422" t="s">
        <v>229</v>
      </c>
      <c r="D54" s="512" t="s">
        <v>9</v>
      </c>
      <c r="E54" s="423" t="s">
        <v>176</v>
      </c>
      <c r="F54" s="514" t="s">
        <v>9</v>
      </c>
      <c r="G54" s="424" t="s">
        <v>177</v>
      </c>
      <c r="H54" s="530"/>
      <c r="K54" s="467"/>
      <c r="L54" s="467"/>
      <c r="M54" s="467"/>
    </row>
    <row r="55" spans="1:13" s="421" customFormat="1">
      <c r="A55" s="469"/>
      <c r="B55" s="555" t="s">
        <v>9</v>
      </c>
      <c r="C55" s="425" t="s">
        <v>230</v>
      </c>
      <c r="D55" s="512" t="s">
        <v>9</v>
      </c>
      <c r="E55" s="450" t="s">
        <v>231</v>
      </c>
      <c r="F55" s="515" t="s">
        <v>9</v>
      </c>
      <c r="G55" s="451" t="s">
        <v>159</v>
      </c>
      <c r="H55" s="531"/>
      <c r="K55" s="467"/>
      <c r="L55" s="467"/>
      <c r="M55" s="467"/>
    </row>
    <row r="56" spans="1:13" s="421" customFormat="1" ht="28.5">
      <c r="A56" s="523" t="s">
        <v>337</v>
      </c>
      <c r="B56" s="559" t="s">
        <v>9</v>
      </c>
      <c r="C56" s="467" t="s">
        <v>230</v>
      </c>
      <c r="D56" s="514" t="s">
        <v>9</v>
      </c>
      <c r="E56" s="521" t="s">
        <v>231</v>
      </c>
      <c r="F56" s="514" t="s">
        <v>9</v>
      </c>
      <c r="G56" s="522" t="s">
        <v>159</v>
      </c>
      <c r="H56" s="551"/>
      <c r="K56" s="467"/>
      <c r="L56" s="467"/>
      <c r="M56" s="467"/>
    </row>
    <row r="57" spans="1:13" s="421" customFormat="1" ht="40.5">
      <c r="A57" s="441" t="s">
        <v>232</v>
      </c>
      <c r="B57" s="543" t="s">
        <v>9</v>
      </c>
      <c r="C57" s="434" t="s">
        <v>233</v>
      </c>
      <c r="D57" s="556" t="s">
        <v>9</v>
      </c>
      <c r="E57" s="435" t="s">
        <v>165</v>
      </c>
      <c r="F57" s="556" t="s">
        <v>9</v>
      </c>
      <c r="G57" s="436" t="s">
        <v>166</v>
      </c>
      <c r="H57" s="529" t="s">
        <v>234</v>
      </c>
      <c r="K57" s="467"/>
      <c r="L57" s="467"/>
      <c r="M57" s="467"/>
    </row>
    <row r="58" spans="1:13" s="421" customFormat="1">
      <c r="A58" s="442"/>
      <c r="B58" s="544" t="s">
        <v>9</v>
      </c>
      <c r="C58" s="423" t="s">
        <v>235</v>
      </c>
      <c r="D58" s="557" t="s">
        <v>9</v>
      </c>
      <c r="E58" s="423" t="s">
        <v>186</v>
      </c>
      <c r="F58" s="557" t="s">
        <v>9</v>
      </c>
      <c r="G58" s="424" t="s">
        <v>187</v>
      </c>
      <c r="H58" s="530" t="s">
        <v>236</v>
      </c>
      <c r="K58" s="467"/>
      <c r="L58" s="467"/>
      <c r="M58" s="467"/>
    </row>
    <row r="59" spans="1:13" s="421" customFormat="1">
      <c r="A59" s="442"/>
      <c r="B59" s="544" t="s">
        <v>9</v>
      </c>
      <c r="C59" s="422" t="s">
        <v>237</v>
      </c>
      <c r="D59" s="557" t="s">
        <v>9</v>
      </c>
      <c r="E59" s="423" t="s">
        <v>172</v>
      </c>
      <c r="F59" s="557" t="s">
        <v>9</v>
      </c>
      <c r="G59" s="424" t="s">
        <v>173</v>
      </c>
      <c r="H59" s="530"/>
      <c r="K59" s="467"/>
      <c r="L59" s="467"/>
      <c r="M59" s="467"/>
    </row>
    <row r="60" spans="1:13" s="421" customFormat="1" ht="27">
      <c r="A60" s="442"/>
      <c r="B60" s="544" t="s">
        <v>9</v>
      </c>
      <c r="C60" s="422" t="s">
        <v>238</v>
      </c>
      <c r="D60" s="557" t="s">
        <v>9</v>
      </c>
      <c r="E60" s="423" t="s">
        <v>172</v>
      </c>
      <c r="F60" s="557" t="s">
        <v>9</v>
      </c>
      <c r="G60" s="424" t="s">
        <v>173</v>
      </c>
      <c r="H60" s="530" t="s">
        <v>239</v>
      </c>
      <c r="K60" s="467"/>
      <c r="L60" s="467"/>
      <c r="M60" s="467"/>
    </row>
    <row r="61" spans="1:13" s="421" customFormat="1" ht="27">
      <c r="A61" s="442"/>
      <c r="B61" s="544" t="s">
        <v>9</v>
      </c>
      <c r="C61" s="422" t="s">
        <v>240</v>
      </c>
      <c r="D61" s="557" t="s">
        <v>9</v>
      </c>
      <c r="E61" s="423" t="s">
        <v>186</v>
      </c>
      <c r="F61" s="557" t="s">
        <v>9</v>
      </c>
      <c r="G61" s="424" t="s">
        <v>187</v>
      </c>
      <c r="H61" s="530" t="s">
        <v>241</v>
      </c>
      <c r="K61" s="467"/>
      <c r="L61" s="467"/>
      <c r="M61" s="467"/>
    </row>
    <row r="62" spans="1:13" s="421" customFormat="1">
      <c r="A62" s="442"/>
      <c r="B62" s="544" t="s">
        <v>9</v>
      </c>
      <c r="C62" s="422" t="s">
        <v>242</v>
      </c>
      <c r="D62" s="557" t="s">
        <v>9</v>
      </c>
      <c r="E62" s="423" t="s">
        <v>165</v>
      </c>
      <c r="F62" s="557" t="s">
        <v>9</v>
      </c>
      <c r="G62" s="424" t="s">
        <v>166</v>
      </c>
      <c r="H62" s="530"/>
      <c r="K62" s="467"/>
      <c r="L62" s="467"/>
      <c r="M62" s="467"/>
    </row>
    <row r="63" spans="1:13" s="421" customFormat="1">
      <c r="A63" s="443"/>
      <c r="B63" s="555" t="s">
        <v>9</v>
      </c>
      <c r="C63" s="425" t="s">
        <v>243</v>
      </c>
      <c r="D63" s="558" t="s">
        <v>9</v>
      </c>
      <c r="E63" s="426" t="s">
        <v>165</v>
      </c>
      <c r="F63" s="558" t="s">
        <v>9</v>
      </c>
      <c r="G63" s="427" t="s">
        <v>166</v>
      </c>
      <c r="H63" s="531"/>
      <c r="K63" s="467"/>
      <c r="L63" s="467"/>
      <c r="M63" s="467"/>
    </row>
    <row r="64" spans="1:13" s="421" customFormat="1" ht="27">
      <c r="A64" s="441" t="s">
        <v>244</v>
      </c>
      <c r="B64" s="543" t="s">
        <v>9</v>
      </c>
      <c r="C64" s="434" t="s">
        <v>245</v>
      </c>
      <c r="D64" s="556" t="s">
        <v>9</v>
      </c>
      <c r="E64" s="435" t="s">
        <v>186</v>
      </c>
      <c r="F64" s="556" t="s">
        <v>9</v>
      </c>
      <c r="G64" s="436" t="s">
        <v>187</v>
      </c>
      <c r="H64" s="529"/>
      <c r="K64" s="467"/>
      <c r="L64" s="467"/>
      <c r="M64" s="467"/>
    </row>
    <row r="65" spans="1:13" s="421" customFormat="1" ht="27">
      <c r="A65" s="470"/>
      <c r="B65" s="544" t="s">
        <v>9</v>
      </c>
      <c r="C65" s="422" t="s">
        <v>246</v>
      </c>
      <c r="D65" s="557" t="s">
        <v>9</v>
      </c>
      <c r="E65" s="423" t="s">
        <v>186</v>
      </c>
      <c r="F65" s="557" t="s">
        <v>9</v>
      </c>
      <c r="G65" s="424" t="s">
        <v>187</v>
      </c>
      <c r="H65" s="530"/>
      <c r="K65" s="467"/>
      <c r="L65" s="467"/>
      <c r="M65" s="467"/>
    </row>
    <row r="66" spans="1:13" s="421" customFormat="1" ht="27">
      <c r="A66" s="470"/>
      <c r="B66" s="544" t="s">
        <v>9</v>
      </c>
      <c r="C66" s="439" t="s">
        <v>247</v>
      </c>
      <c r="D66" s="557" t="s">
        <v>9</v>
      </c>
      <c r="E66" s="423" t="s">
        <v>165</v>
      </c>
      <c r="F66" s="557" t="s">
        <v>9</v>
      </c>
      <c r="G66" s="424" t="s">
        <v>166</v>
      </c>
      <c r="H66" s="530"/>
      <c r="K66" s="467"/>
      <c r="L66" s="467"/>
      <c r="M66" s="467"/>
    </row>
    <row r="67" spans="1:13" s="421" customFormat="1">
      <c r="A67" s="471"/>
      <c r="B67" s="555" t="s">
        <v>9</v>
      </c>
      <c r="C67" s="440" t="s">
        <v>248</v>
      </c>
      <c r="D67" s="558" t="s">
        <v>9</v>
      </c>
      <c r="E67" s="426" t="s">
        <v>165</v>
      </c>
      <c r="F67" s="558" t="s">
        <v>9</v>
      </c>
      <c r="G67" s="427" t="s">
        <v>166</v>
      </c>
      <c r="H67" s="531"/>
      <c r="K67" s="467"/>
      <c r="L67" s="467"/>
      <c r="M67" s="467"/>
    </row>
    <row r="68" spans="1:13" s="421" customFormat="1">
      <c r="A68" s="441" t="s">
        <v>249</v>
      </c>
      <c r="B68" s="543" t="s">
        <v>9</v>
      </c>
      <c r="C68" s="434" t="s">
        <v>250</v>
      </c>
      <c r="D68" s="556" t="s">
        <v>9</v>
      </c>
      <c r="E68" s="435" t="s">
        <v>165</v>
      </c>
      <c r="F68" s="556" t="s">
        <v>9</v>
      </c>
      <c r="G68" s="436" t="s">
        <v>166</v>
      </c>
      <c r="H68" s="529" t="s">
        <v>234</v>
      </c>
      <c r="K68" s="467"/>
      <c r="L68" s="467"/>
      <c r="M68" s="467"/>
    </row>
    <row r="69" spans="1:13" s="421" customFormat="1" ht="27">
      <c r="A69" s="442"/>
      <c r="B69" s="544" t="s">
        <v>9</v>
      </c>
      <c r="C69" s="422" t="s">
        <v>251</v>
      </c>
      <c r="D69" s="557" t="s">
        <v>9</v>
      </c>
      <c r="E69" s="423" t="s">
        <v>186</v>
      </c>
      <c r="F69" s="557" t="s">
        <v>9</v>
      </c>
      <c r="G69" s="424" t="s">
        <v>187</v>
      </c>
      <c r="H69" s="530" t="s">
        <v>252</v>
      </c>
      <c r="K69" s="467"/>
      <c r="L69" s="467"/>
      <c r="M69" s="467"/>
    </row>
    <row r="70" spans="1:13" s="421" customFormat="1" ht="112.5">
      <c r="A70" s="442"/>
      <c r="B70" s="544" t="s">
        <v>9</v>
      </c>
      <c r="C70" s="472" t="s">
        <v>253</v>
      </c>
      <c r="D70" s="557" t="s">
        <v>9</v>
      </c>
      <c r="E70" s="423" t="s">
        <v>165</v>
      </c>
      <c r="F70" s="557" t="s">
        <v>9</v>
      </c>
      <c r="G70" s="424" t="s">
        <v>166</v>
      </c>
      <c r="H70" s="530"/>
      <c r="K70" s="467"/>
      <c r="L70" s="467"/>
      <c r="M70" s="467"/>
    </row>
    <row r="71" spans="1:13" s="421" customFormat="1" ht="21">
      <c r="A71" s="442"/>
      <c r="B71" s="544" t="s">
        <v>9</v>
      </c>
      <c r="C71" s="422" t="s">
        <v>237</v>
      </c>
      <c r="D71" s="557" t="s">
        <v>9</v>
      </c>
      <c r="E71" s="423" t="s">
        <v>172</v>
      </c>
      <c r="F71" s="557" t="s">
        <v>9</v>
      </c>
      <c r="G71" s="424" t="s">
        <v>173</v>
      </c>
      <c r="H71" s="534" t="s">
        <v>254</v>
      </c>
    </row>
    <row r="72" spans="1:13" s="421" customFormat="1" ht="40.5">
      <c r="A72" s="442"/>
      <c r="B72" s="544" t="s">
        <v>9</v>
      </c>
      <c r="C72" s="422" t="s">
        <v>255</v>
      </c>
      <c r="D72" s="557" t="s">
        <v>9</v>
      </c>
      <c r="E72" s="423" t="s">
        <v>186</v>
      </c>
      <c r="F72" s="557" t="s">
        <v>9</v>
      </c>
      <c r="G72" s="424" t="s">
        <v>187</v>
      </c>
      <c r="H72" s="530" t="s">
        <v>252</v>
      </c>
    </row>
    <row r="73" spans="1:13" s="421" customFormat="1" ht="27">
      <c r="A73" s="442"/>
      <c r="B73" s="544" t="s">
        <v>9</v>
      </c>
      <c r="C73" s="473" t="s">
        <v>256</v>
      </c>
      <c r="D73" s="557" t="s">
        <v>9</v>
      </c>
      <c r="E73" s="423" t="s">
        <v>186</v>
      </c>
      <c r="F73" s="557" t="s">
        <v>9</v>
      </c>
      <c r="G73" s="424" t="s">
        <v>187</v>
      </c>
      <c r="H73" s="530" t="s">
        <v>257</v>
      </c>
    </row>
    <row r="74" spans="1:13" s="421" customFormat="1">
      <c r="A74" s="442"/>
      <c r="B74" s="544" t="s">
        <v>9</v>
      </c>
      <c r="C74" s="422" t="s">
        <v>242</v>
      </c>
      <c r="D74" s="557" t="s">
        <v>9</v>
      </c>
      <c r="E74" s="423" t="s">
        <v>165</v>
      </c>
      <c r="F74" s="557" t="s">
        <v>9</v>
      </c>
      <c r="G74" s="424" t="s">
        <v>166</v>
      </c>
      <c r="H74" s="530"/>
    </row>
    <row r="75" spans="1:13" s="421" customFormat="1">
      <c r="A75" s="443"/>
      <c r="B75" s="555" t="s">
        <v>9</v>
      </c>
      <c r="C75" s="425" t="s">
        <v>258</v>
      </c>
      <c r="D75" s="558" t="s">
        <v>9</v>
      </c>
      <c r="E75" s="426" t="s">
        <v>165</v>
      </c>
      <c r="F75" s="558" t="s">
        <v>9</v>
      </c>
      <c r="G75" s="427" t="s">
        <v>166</v>
      </c>
      <c r="H75" s="531"/>
    </row>
    <row r="76" spans="1:13" s="421" customFormat="1">
      <c r="A76" s="474" t="s">
        <v>259</v>
      </c>
      <c r="B76" s="543" t="s">
        <v>9</v>
      </c>
      <c r="C76" s="444" t="s">
        <v>260</v>
      </c>
      <c r="D76" s="512" t="s">
        <v>9</v>
      </c>
      <c r="E76" s="445" t="s">
        <v>176</v>
      </c>
      <c r="F76" s="513" t="s">
        <v>9</v>
      </c>
      <c r="G76" s="446" t="s">
        <v>177</v>
      </c>
      <c r="H76" s="529" t="s">
        <v>261</v>
      </c>
    </row>
    <row r="77" spans="1:13" s="421" customFormat="1" ht="20.100000000000001" customHeight="1">
      <c r="A77" s="475"/>
      <c r="B77" s="544" t="s">
        <v>9</v>
      </c>
      <c r="C77" s="439" t="s">
        <v>262</v>
      </c>
      <c r="D77" s="512" t="s">
        <v>9</v>
      </c>
      <c r="E77" s="448" t="s">
        <v>165</v>
      </c>
      <c r="F77" s="514" t="s">
        <v>9</v>
      </c>
      <c r="G77" s="449" t="s">
        <v>166</v>
      </c>
      <c r="H77" s="530"/>
    </row>
    <row r="78" spans="1:13" s="421" customFormat="1" ht="20.100000000000001" customHeight="1">
      <c r="A78" s="476"/>
      <c r="B78" s="555" t="s">
        <v>9</v>
      </c>
      <c r="C78" s="440" t="s">
        <v>263</v>
      </c>
      <c r="D78" s="512" t="s">
        <v>9</v>
      </c>
      <c r="E78" s="450" t="s">
        <v>264</v>
      </c>
      <c r="F78" s="515" t="s">
        <v>9</v>
      </c>
      <c r="G78" s="451" t="s">
        <v>173</v>
      </c>
      <c r="H78" s="531" t="s">
        <v>265</v>
      </c>
    </row>
    <row r="79" spans="1:13" s="421" customFormat="1" ht="20.100000000000001" customHeight="1">
      <c r="A79" s="474" t="s">
        <v>266</v>
      </c>
      <c r="B79" s="543" t="s">
        <v>9</v>
      </c>
      <c r="C79" s="444" t="s">
        <v>267</v>
      </c>
      <c r="D79" s="512" t="s">
        <v>9</v>
      </c>
      <c r="E79" s="445" t="s">
        <v>176</v>
      </c>
      <c r="F79" s="513" t="s">
        <v>9</v>
      </c>
      <c r="G79" s="446" t="s">
        <v>177</v>
      </c>
      <c r="H79" s="529" t="s">
        <v>200</v>
      </c>
    </row>
    <row r="80" spans="1:13" s="421" customFormat="1">
      <c r="A80" s="475"/>
      <c r="B80" s="544" t="s">
        <v>9</v>
      </c>
      <c r="C80" s="439" t="s">
        <v>268</v>
      </c>
      <c r="D80" s="512" t="s">
        <v>9</v>
      </c>
      <c r="E80" s="448" t="s">
        <v>165</v>
      </c>
      <c r="F80" s="514" t="s">
        <v>9</v>
      </c>
      <c r="G80" s="449" t="s">
        <v>166</v>
      </c>
      <c r="H80" s="530"/>
    </row>
    <row r="81" spans="1:8" s="421" customFormat="1" ht="27">
      <c r="A81" s="476"/>
      <c r="B81" s="555" t="s">
        <v>9</v>
      </c>
      <c r="C81" s="440" t="s">
        <v>269</v>
      </c>
      <c r="D81" s="512" t="s">
        <v>9</v>
      </c>
      <c r="E81" s="450" t="s">
        <v>264</v>
      </c>
      <c r="F81" s="515" t="s">
        <v>9</v>
      </c>
      <c r="G81" s="451" t="s">
        <v>173</v>
      </c>
      <c r="H81" s="531" t="s">
        <v>265</v>
      </c>
    </row>
    <row r="82" spans="1:8">
      <c r="A82" s="560" t="s">
        <v>270</v>
      </c>
      <c r="B82" s="546" t="s">
        <v>9</v>
      </c>
      <c r="C82" s="550" t="s">
        <v>271</v>
      </c>
      <c r="D82" s="515" t="s">
        <v>9</v>
      </c>
      <c r="E82" s="547" t="s">
        <v>165</v>
      </c>
      <c r="F82" s="514" t="s">
        <v>9</v>
      </c>
      <c r="G82" s="548" t="s">
        <v>166</v>
      </c>
      <c r="H82" s="549"/>
    </row>
    <row r="83" spans="1:8">
      <c r="A83" s="561" t="s">
        <v>272</v>
      </c>
      <c r="B83" s="562" t="s">
        <v>9</v>
      </c>
      <c r="C83" s="563" t="s">
        <v>273</v>
      </c>
      <c r="D83" s="513" t="s">
        <v>9</v>
      </c>
      <c r="E83" s="518" t="s">
        <v>165</v>
      </c>
      <c r="F83" s="514" t="s">
        <v>9</v>
      </c>
      <c r="G83" s="519" t="s">
        <v>166</v>
      </c>
      <c r="H83" s="528"/>
    </row>
    <row r="84" spans="1:8" ht="21">
      <c r="A84" s="478" t="s">
        <v>274</v>
      </c>
      <c r="B84" s="543" t="s">
        <v>9</v>
      </c>
      <c r="C84" s="438" t="s">
        <v>275</v>
      </c>
      <c r="D84" s="556" t="s">
        <v>9</v>
      </c>
      <c r="E84" s="435" t="s">
        <v>165</v>
      </c>
      <c r="F84" s="556" t="s">
        <v>9</v>
      </c>
      <c r="G84" s="436" t="s">
        <v>166</v>
      </c>
      <c r="H84" s="535" t="s">
        <v>276</v>
      </c>
    </row>
    <row r="85" spans="1:8">
      <c r="A85" s="479"/>
      <c r="B85" s="555" t="s">
        <v>9</v>
      </c>
      <c r="C85" s="480" t="s">
        <v>242</v>
      </c>
      <c r="D85" s="558" t="s">
        <v>9</v>
      </c>
      <c r="E85" s="426" t="s">
        <v>186</v>
      </c>
      <c r="F85" s="558" t="s">
        <v>9</v>
      </c>
      <c r="G85" s="427" t="s">
        <v>187</v>
      </c>
      <c r="H85" s="531"/>
    </row>
    <row r="86" spans="1:8" ht="27" customHeight="1">
      <c r="A86" s="478" t="s">
        <v>277</v>
      </c>
      <c r="B86" s="543" t="s">
        <v>9</v>
      </c>
      <c r="C86" s="438" t="s">
        <v>278</v>
      </c>
      <c r="D86" s="556" t="s">
        <v>9</v>
      </c>
      <c r="E86" s="435" t="s">
        <v>165</v>
      </c>
      <c r="F86" s="556" t="s">
        <v>9</v>
      </c>
      <c r="G86" s="436" t="s">
        <v>166</v>
      </c>
      <c r="H86" s="535" t="s">
        <v>276</v>
      </c>
    </row>
    <row r="87" spans="1:8" ht="20.100000000000001" customHeight="1">
      <c r="A87" s="479"/>
      <c r="B87" s="555" t="s">
        <v>9</v>
      </c>
      <c r="C87" s="480" t="s">
        <v>242</v>
      </c>
      <c r="D87" s="558" t="s">
        <v>9</v>
      </c>
      <c r="E87" s="426" t="s">
        <v>186</v>
      </c>
      <c r="F87" s="558" t="s">
        <v>9</v>
      </c>
      <c r="G87" s="427" t="s">
        <v>187</v>
      </c>
      <c r="H87" s="531"/>
    </row>
    <row r="88" spans="1:8" ht="27" customHeight="1">
      <c r="A88" s="478" t="s">
        <v>279</v>
      </c>
      <c r="B88" s="543" t="s">
        <v>9</v>
      </c>
      <c r="C88" s="438" t="s">
        <v>280</v>
      </c>
      <c r="D88" s="556" t="s">
        <v>9</v>
      </c>
      <c r="E88" s="435" t="s">
        <v>165</v>
      </c>
      <c r="F88" s="556" t="s">
        <v>9</v>
      </c>
      <c r="G88" s="436" t="s">
        <v>166</v>
      </c>
      <c r="H88" s="535" t="s">
        <v>276</v>
      </c>
    </row>
    <row r="89" spans="1:8" ht="20.100000000000001" customHeight="1">
      <c r="A89" s="479"/>
      <c r="B89" s="555" t="s">
        <v>9</v>
      </c>
      <c r="C89" s="480" t="s">
        <v>242</v>
      </c>
      <c r="D89" s="558" t="s">
        <v>9</v>
      </c>
      <c r="E89" s="426" t="s">
        <v>186</v>
      </c>
      <c r="F89" s="558" t="s">
        <v>9</v>
      </c>
      <c r="G89" s="427" t="s">
        <v>187</v>
      </c>
      <c r="H89" s="531"/>
    </row>
    <row r="90" spans="1:8" ht="24" customHeight="1">
      <c r="A90" s="478" t="s">
        <v>281</v>
      </c>
      <c r="B90" s="543" t="s">
        <v>9</v>
      </c>
      <c r="C90" s="438" t="s">
        <v>280</v>
      </c>
      <c r="D90" s="556" t="s">
        <v>9</v>
      </c>
      <c r="E90" s="435" t="s">
        <v>165</v>
      </c>
      <c r="F90" s="556" t="s">
        <v>9</v>
      </c>
      <c r="G90" s="436" t="s">
        <v>166</v>
      </c>
      <c r="H90" s="535" t="s">
        <v>276</v>
      </c>
    </row>
    <row r="91" spans="1:8" ht="20.100000000000001" customHeight="1">
      <c r="A91" s="479"/>
      <c r="B91" s="555" t="s">
        <v>9</v>
      </c>
      <c r="C91" s="480" t="s">
        <v>242</v>
      </c>
      <c r="D91" s="558" t="s">
        <v>9</v>
      </c>
      <c r="E91" s="426" t="s">
        <v>186</v>
      </c>
      <c r="F91" s="558" t="s">
        <v>9</v>
      </c>
      <c r="G91" s="427" t="s">
        <v>187</v>
      </c>
      <c r="H91" s="531"/>
    </row>
    <row r="92" spans="1:8" s="486" customFormat="1" ht="27">
      <c r="A92" s="481" t="s">
        <v>282</v>
      </c>
      <c r="B92" s="482"/>
      <c r="C92" s="483" t="s">
        <v>283</v>
      </c>
      <c r="D92" s="556" t="s">
        <v>9</v>
      </c>
      <c r="E92" s="484" t="s">
        <v>172</v>
      </c>
      <c r="F92" s="556" t="s">
        <v>9</v>
      </c>
      <c r="G92" s="485" t="s">
        <v>173</v>
      </c>
      <c r="H92" s="536" t="s">
        <v>284</v>
      </c>
    </row>
    <row r="93" spans="1:8" s="486" customFormat="1" ht="27">
      <c r="A93" s="487" t="s">
        <v>285</v>
      </c>
      <c r="B93" s="488"/>
      <c r="C93" s="489" t="s">
        <v>286</v>
      </c>
      <c r="D93" s="557" t="s">
        <v>9</v>
      </c>
      <c r="E93" s="490" t="s">
        <v>172</v>
      </c>
      <c r="F93" s="557" t="s">
        <v>9</v>
      </c>
      <c r="G93" s="491" t="s">
        <v>173</v>
      </c>
      <c r="H93" s="537" t="s">
        <v>284</v>
      </c>
    </row>
    <row r="94" spans="1:8" s="486" customFormat="1" ht="63">
      <c r="A94" s="487"/>
      <c r="B94" s="488"/>
      <c r="C94" s="489" t="s">
        <v>287</v>
      </c>
      <c r="D94" s="557" t="s">
        <v>9</v>
      </c>
      <c r="E94" s="490" t="s">
        <v>172</v>
      </c>
      <c r="F94" s="557" t="s">
        <v>9</v>
      </c>
      <c r="G94" s="491" t="s">
        <v>173</v>
      </c>
      <c r="H94" s="537"/>
    </row>
    <row r="95" spans="1:8" s="486" customFormat="1" ht="27">
      <c r="A95" s="487"/>
      <c r="B95" s="488"/>
      <c r="C95" s="489" t="s">
        <v>288</v>
      </c>
      <c r="D95" s="557" t="s">
        <v>9</v>
      </c>
      <c r="E95" s="490" t="s">
        <v>172</v>
      </c>
      <c r="F95" s="557" t="s">
        <v>9</v>
      </c>
      <c r="G95" s="491" t="s">
        <v>173</v>
      </c>
      <c r="H95" s="537" t="s">
        <v>289</v>
      </c>
    </row>
    <row r="96" spans="1:8" s="486" customFormat="1" ht="27">
      <c r="A96" s="487"/>
      <c r="B96" s="488"/>
      <c r="C96" s="489" t="s">
        <v>290</v>
      </c>
      <c r="D96" s="557" t="s">
        <v>9</v>
      </c>
      <c r="E96" s="490" t="s">
        <v>165</v>
      </c>
      <c r="F96" s="557" t="s">
        <v>9</v>
      </c>
      <c r="G96" s="491" t="s">
        <v>166</v>
      </c>
      <c r="H96" s="537"/>
    </row>
    <row r="97" spans="1:8" s="486" customFormat="1" ht="27">
      <c r="A97" s="492"/>
      <c r="B97" s="493"/>
      <c r="C97" s="494" t="s">
        <v>291</v>
      </c>
      <c r="D97" s="558" t="s">
        <v>9</v>
      </c>
      <c r="E97" s="495" t="s">
        <v>292</v>
      </c>
      <c r="F97" s="558" t="s">
        <v>9</v>
      </c>
      <c r="G97" s="570" t="s">
        <v>293</v>
      </c>
      <c r="H97" s="538"/>
    </row>
    <row r="98" spans="1:8" s="486" customFormat="1" ht="27">
      <c r="A98" s="497" t="s">
        <v>294</v>
      </c>
      <c r="B98" s="540" t="s">
        <v>9</v>
      </c>
      <c r="C98" s="483" t="s">
        <v>295</v>
      </c>
      <c r="D98" s="556" t="s">
        <v>9</v>
      </c>
      <c r="E98" s="484" t="s">
        <v>165</v>
      </c>
      <c r="F98" s="556" t="s">
        <v>9</v>
      </c>
      <c r="G98" s="485" t="s">
        <v>166</v>
      </c>
      <c r="H98" s="536"/>
    </row>
    <row r="99" spans="1:8" s="486" customFormat="1" ht="40.5">
      <c r="A99" s="498"/>
      <c r="B99" s="542" t="s">
        <v>9</v>
      </c>
      <c r="C99" s="494" t="s">
        <v>296</v>
      </c>
      <c r="D99" s="558" t="s">
        <v>9</v>
      </c>
      <c r="E99" s="495" t="s">
        <v>165</v>
      </c>
      <c r="F99" s="558" t="s">
        <v>9</v>
      </c>
      <c r="G99" s="496" t="s">
        <v>166</v>
      </c>
      <c r="H99" s="538"/>
    </row>
    <row r="100" spans="1:8" s="499" customFormat="1" ht="27">
      <c r="A100" s="497" t="s">
        <v>297</v>
      </c>
      <c r="B100" s="540" t="s">
        <v>9</v>
      </c>
      <c r="C100" s="483" t="s">
        <v>298</v>
      </c>
      <c r="D100" s="556" t="s">
        <v>9</v>
      </c>
      <c r="E100" s="484" t="s">
        <v>165</v>
      </c>
      <c r="F100" s="556" t="s">
        <v>9</v>
      </c>
      <c r="G100" s="485" t="s">
        <v>166</v>
      </c>
      <c r="H100" s="536"/>
    </row>
    <row r="101" spans="1:8" s="499" customFormat="1" ht="35.1" customHeight="1">
      <c r="A101" s="498"/>
      <c r="B101" s="542" t="s">
        <v>9</v>
      </c>
      <c r="C101" s="494" t="s">
        <v>296</v>
      </c>
      <c r="D101" s="558" t="s">
        <v>9</v>
      </c>
      <c r="E101" s="495" t="s">
        <v>165</v>
      </c>
      <c r="F101" s="558" t="s">
        <v>9</v>
      </c>
      <c r="G101" s="496" t="s">
        <v>166</v>
      </c>
      <c r="H101" s="538"/>
    </row>
    <row r="102" spans="1:8" s="499" customFormat="1" ht="27">
      <c r="A102" s="568" t="s">
        <v>299</v>
      </c>
      <c r="B102" s="569" t="s">
        <v>9</v>
      </c>
      <c r="C102" s="564" t="s">
        <v>300</v>
      </c>
      <c r="D102" s="515" t="s">
        <v>9</v>
      </c>
      <c r="E102" s="565" t="s">
        <v>165</v>
      </c>
      <c r="F102" s="514" t="s">
        <v>9</v>
      </c>
      <c r="G102" s="566" t="s">
        <v>166</v>
      </c>
      <c r="H102" s="567"/>
    </row>
    <row r="103" spans="1:8" s="499" customFormat="1" ht="40.5">
      <c r="A103" s="571"/>
      <c r="B103" s="572" t="s">
        <v>9</v>
      </c>
      <c r="C103" s="573" t="s">
        <v>301</v>
      </c>
      <c r="D103" s="513" t="s">
        <v>9</v>
      </c>
      <c r="E103" s="574" t="s">
        <v>165</v>
      </c>
      <c r="F103" s="514" t="s">
        <v>9</v>
      </c>
      <c r="G103" s="575" t="s">
        <v>166</v>
      </c>
      <c r="H103" s="576"/>
    </row>
    <row r="104" spans="1:8" s="499" customFormat="1" ht="27">
      <c r="A104" s="497" t="s">
        <v>302</v>
      </c>
      <c r="B104" s="540" t="s">
        <v>9</v>
      </c>
      <c r="C104" s="483" t="s">
        <v>303</v>
      </c>
      <c r="D104" s="556" t="s">
        <v>9</v>
      </c>
      <c r="E104" s="484" t="s">
        <v>165</v>
      </c>
      <c r="F104" s="556" t="s">
        <v>9</v>
      </c>
      <c r="G104" s="485" t="s">
        <v>166</v>
      </c>
      <c r="H104" s="536"/>
    </row>
    <row r="105" spans="1:8" s="499" customFormat="1" ht="24.95" customHeight="1">
      <c r="A105" s="500"/>
      <c r="B105" s="541" t="s">
        <v>9</v>
      </c>
      <c r="C105" s="489" t="s">
        <v>304</v>
      </c>
      <c r="D105" s="557" t="s">
        <v>9</v>
      </c>
      <c r="E105" s="490" t="s">
        <v>165</v>
      </c>
      <c r="F105" s="557" t="s">
        <v>9</v>
      </c>
      <c r="G105" s="491" t="s">
        <v>166</v>
      </c>
      <c r="H105" s="537" t="s">
        <v>305</v>
      </c>
    </row>
    <row r="106" spans="1:8" s="499" customFormat="1">
      <c r="A106" s="500"/>
      <c r="B106" s="541" t="s">
        <v>9</v>
      </c>
      <c r="C106" s="489" t="s">
        <v>306</v>
      </c>
      <c r="D106" s="557" t="s">
        <v>9</v>
      </c>
      <c r="E106" s="490" t="s">
        <v>165</v>
      </c>
      <c r="F106" s="557" t="s">
        <v>9</v>
      </c>
      <c r="G106" s="491" t="s">
        <v>166</v>
      </c>
      <c r="H106" s="537" t="s">
        <v>305</v>
      </c>
    </row>
    <row r="107" spans="1:8" s="499" customFormat="1" ht="40.5">
      <c r="A107" s="501"/>
      <c r="B107" s="542" t="s">
        <v>9</v>
      </c>
      <c r="C107" s="494" t="s">
        <v>307</v>
      </c>
      <c r="D107" s="558" t="s">
        <v>9</v>
      </c>
      <c r="E107" s="495" t="s">
        <v>165</v>
      </c>
      <c r="F107" s="558" t="s">
        <v>9</v>
      </c>
      <c r="G107" s="496" t="s">
        <v>166</v>
      </c>
      <c r="H107" s="538" t="s">
        <v>305</v>
      </c>
    </row>
    <row r="108" spans="1:8" s="499" customFormat="1">
      <c r="A108" s="502" t="s">
        <v>308</v>
      </c>
      <c r="B108" s="540" t="s">
        <v>9</v>
      </c>
      <c r="C108" s="483" t="s">
        <v>309</v>
      </c>
      <c r="D108" s="556" t="s">
        <v>9</v>
      </c>
      <c r="E108" s="484" t="s">
        <v>165</v>
      </c>
      <c r="F108" s="556" t="s">
        <v>9</v>
      </c>
      <c r="G108" s="485" t="s">
        <v>166</v>
      </c>
      <c r="H108" s="536"/>
    </row>
    <row r="109" spans="1:8" s="499" customFormat="1" ht="40.5">
      <c r="A109" s="503"/>
      <c r="B109" s="541" t="s">
        <v>9</v>
      </c>
      <c r="C109" s="489" t="s">
        <v>310</v>
      </c>
      <c r="D109" s="557" t="s">
        <v>9</v>
      </c>
      <c r="E109" s="490" t="s">
        <v>165</v>
      </c>
      <c r="F109" s="557" t="s">
        <v>9</v>
      </c>
      <c r="G109" s="491" t="s">
        <v>166</v>
      </c>
      <c r="H109" s="537"/>
    </row>
    <row r="110" spans="1:8" s="486" customFormat="1" ht="40.5">
      <c r="A110" s="503"/>
      <c r="B110" s="541" t="s">
        <v>9</v>
      </c>
      <c r="C110" s="489" t="s">
        <v>311</v>
      </c>
      <c r="D110" s="557" t="s">
        <v>9</v>
      </c>
      <c r="E110" s="490" t="s">
        <v>165</v>
      </c>
      <c r="F110" s="557" t="s">
        <v>9</v>
      </c>
      <c r="G110" s="491" t="s">
        <v>166</v>
      </c>
      <c r="H110" s="537"/>
    </row>
    <row r="111" spans="1:8" s="486" customFormat="1" ht="40.5">
      <c r="A111" s="498"/>
      <c r="B111" s="542" t="s">
        <v>9</v>
      </c>
      <c r="C111" s="494" t="s">
        <v>312</v>
      </c>
      <c r="D111" s="558" t="s">
        <v>9</v>
      </c>
      <c r="E111" s="495" t="s">
        <v>165</v>
      </c>
      <c r="F111" s="558" t="s">
        <v>9</v>
      </c>
      <c r="G111" s="496" t="s">
        <v>166</v>
      </c>
      <c r="H111" s="538"/>
    </row>
    <row r="112" spans="1:8" s="499" customFormat="1">
      <c r="A112" s="577" t="s">
        <v>313</v>
      </c>
      <c r="B112" s="540" t="s">
        <v>9</v>
      </c>
      <c r="C112" s="578" t="s">
        <v>314</v>
      </c>
      <c r="D112" s="556" t="s">
        <v>9</v>
      </c>
      <c r="E112" s="579" t="s">
        <v>165</v>
      </c>
      <c r="F112" s="556" t="s">
        <v>9</v>
      </c>
      <c r="G112" s="580" t="s">
        <v>166</v>
      </c>
      <c r="H112" s="581"/>
    </row>
    <row r="113" spans="1:8" s="499" customFormat="1" ht="40.5">
      <c r="A113" s="507"/>
      <c r="B113" s="541" t="s">
        <v>9</v>
      </c>
      <c r="C113" s="504" t="s">
        <v>315</v>
      </c>
      <c r="D113" s="557" t="s">
        <v>9</v>
      </c>
      <c r="E113" s="505" t="s">
        <v>165</v>
      </c>
      <c r="F113" s="557" t="s">
        <v>9</v>
      </c>
      <c r="G113" s="506" t="s">
        <v>166</v>
      </c>
      <c r="H113" s="539"/>
    </row>
    <row r="114" spans="1:8" s="486" customFormat="1" ht="54">
      <c r="A114" s="507"/>
      <c r="B114" s="541" t="s">
        <v>9</v>
      </c>
      <c r="C114" s="504" t="s">
        <v>316</v>
      </c>
      <c r="D114" s="557" t="s">
        <v>9</v>
      </c>
      <c r="E114" s="505" t="s">
        <v>165</v>
      </c>
      <c r="F114" s="557" t="s">
        <v>9</v>
      </c>
      <c r="G114" s="506" t="s">
        <v>166</v>
      </c>
      <c r="H114" s="539" t="s">
        <v>305</v>
      </c>
    </row>
    <row r="115" spans="1:8" s="486" customFormat="1" ht="40.5">
      <c r="A115" s="507"/>
      <c r="B115" s="541" t="s">
        <v>9</v>
      </c>
      <c r="C115" s="504" t="s">
        <v>317</v>
      </c>
      <c r="D115" s="557" t="s">
        <v>9</v>
      </c>
      <c r="E115" s="505" t="s">
        <v>165</v>
      </c>
      <c r="F115" s="557" t="s">
        <v>9</v>
      </c>
      <c r="G115" s="506" t="s">
        <v>166</v>
      </c>
      <c r="H115" s="539" t="s">
        <v>305</v>
      </c>
    </row>
    <row r="116" spans="1:8" s="486" customFormat="1">
      <c r="A116" s="582"/>
      <c r="B116" s="542" t="s">
        <v>9</v>
      </c>
      <c r="C116" s="583" t="s">
        <v>318</v>
      </c>
      <c r="D116" s="558" t="s">
        <v>9</v>
      </c>
      <c r="E116" s="584" t="s">
        <v>165</v>
      </c>
      <c r="F116" s="558" t="s">
        <v>9</v>
      </c>
      <c r="G116" s="585" t="s">
        <v>166</v>
      </c>
      <c r="H116" s="586"/>
    </row>
    <row r="117" spans="1:8" s="499" customFormat="1">
      <c r="A117" s="502" t="s">
        <v>319</v>
      </c>
      <c r="B117" s="540" t="s">
        <v>9</v>
      </c>
      <c r="C117" s="483" t="s">
        <v>314</v>
      </c>
      <c r="D117" s="556" t="s">
        <v>9</v>
      </c>
      <c r="E117" s="484" t="s">
        <v>165</v>
      </c>
      <c r="F117" s="556" t="s">
        <v>9</v>
      </c>
      <c r="G117" s="485" t="s">
        <v>166</v>
      </c>
      <c r="H117" s="536"/>
    </row>
    <row r="118" spans="1:8" s="499" customFormat="1" ht="27">
      <c r="A118" s="503"/>
      <c r="B118" s="541" t="s">
        <v>9</v>
      </c>
      <c r="C118" s="489" t="s">
        <v>320</v>
      </c>
      <c r="D118" s="557" t="s">
        <v>9</v>
      </c>
      <c r="E118" s="490" t="s">
        <v>165</v>
      </c>
      <c r="F118" s="557" t="s">
        <v>9</v>
      </c>
      <c r="G118" s="491" t="s">
        <v>166</v>
      </c>
      <c r="H118" s="537"/>
    </row>
    <row r="119" spans="1:8" s="486" customFormat="1">
      <c r="A119" s="503"/>
      <c r="B119" s="541" t="s">
        <v>9</v>
      </c>
      <c r="C119" s="489" t="s">
        <v>321</v>
      </c>
      <c r="D119" s="557" t="s">
        <v>9</v>
      </c>
      <c r="E119" s="490" t="s">
        <v>165</v>
      </c>
      <c r="F119" s="557" t="s">
        <v>9</v>
      </c>
      <c r="G119" s="491" t="s">
        <v>166</v>
      </c>
      <c r="H119" s="537" t="s">
        <v>305</v>
      </c>
    </row>
    <row r="120" spans="1:8" s="486" customFormat="1">
      <c r="A120" s="503"/>
      <c r="B120" s="541" t="s">
        <v>9</v>
      </c>
      <c r="C120" s="489" t="s">
        <v>322</v>
      </c>
      <c r="D120" s="557" t="s">
        <v>9</v>
      </c>
      <c r="E120" s="490" t="s">
        <v>165</v>
      </c>
      <c r="F120" s="557" t="s">
        <v>9</v>
      </c>
      <c r="G120" s="491" t="s">
        <v>166</v>
      </c>
      <c r="H120" s="537" t="s">
        <v>305</v>
      </c>
    </row>
    <row r="121" spans="1:8" s="486" customFormat="1" ht="27">
      <c r="A121" s="503"/>
      <c r="B121" s="541" t="s">
        <v>9</v>
      </c>
      <c r="C121" s="489" t="s">
        <v>323</v>
      </c>
      <c r="D121" s="557" t="s">
        <v>9</v>
      </c>
      <c r="E121" s="490" t="s">
        <v>165</v>
      </c>
      <c r="F121" s="557" t="s">
        <v>9</v>
      </c>
      <c r="G121" s="491" t="s">
        <v>166</v>
      </c>
      <c r="H121" s="537" t="s">
        <v>305</v>
      </c>
    </row>
    <row r="122" spans="1:8" s="486" customFormat="1" ht="27">
      <c r="A122" s="498"/>
      <c r="B122" s="542" t="s">
        <v>9</v>
      </c>
      <c r="C122" s="494" t="s">
        <v>324</v>
      </c>
      <c r="D122" s="558" t="s">
        <v>9</v>
      </c>
      <c r="E122" s="495" t="s">
        <v>165</v>
      </c>
      <c r="F122" s="558" t="s">
        <v>9</v>
      </c>
      <c r="G122" s="496" t="s">
        <v>166</v>
      </c>
      <c r="H122" s="538"/>
    </row>
  </sheetData>
  <mergeCells count="30">
    <mergeCell ref="A88:A89"/>
    <mergeCell ref="A90:A91"/>
    <mergeCell ref="A92:B92"/>
    <mergeCell ref="A93:B97"/>
    <mergeCell ref="A79:A81"/>
    <mergeCell ref="A84:A85"/>
    <mergeCell ref="A86:A87"/>
    <mergeCell ref="A64:A67"/>
    <mergeCell ref="A68:A75"/>
    <mergeCell ref="A76:A78"/>
    <mergeCell ref="A49:A52"/>
    <mergeCell ref="A53:A55"/>
    <mergeCell ref="A57:A63"/>
    <mergeCell ref="A36:A40"/>
    <mergeCell ref="A41:A46"/>
    <mergeCell ref="A47:A48"/>
    <mergeCell ref="A20:A22"/>
    <mergeCell ref="A24:A30"/>
    <mergeCell ref="A31:A35"/>
    <mergeCell ref="A17:A19"/>
    <mergeCell ref="A1:H1"/>
    <mergeCell ref="A2:H2"/>
    <mergeCell ref="A3:H3"/>
    <mergeCell ref="A5:A6"/>
    <mergeCell ref="B5:B6"/>
    <mergeCell ref="C5:C6"/>
    <mergeCell ref="D5:G5"/>
    <mergeCell ref="H5:H6"/>
    <mergeCell ref="D6:E6"/>
    <mergeCell ref="F6:G6"/>
  </mergeCells>
  <phoneticPr fontId="1"/>
  <dataValidations count="1">
    <dataValidation type="list" allowBlank="1" showInputMessage="1" showErrorMessage="1" sqref="B98:B122 B7:B91 D7:D122 F7:F122" xr:uid="{C02E2DF2-5094-4109-81CB-CCBA96BC7C52}">
      <formula1>"□,☑"</formula1>
    </dataValidation>
  </dataValidations>
  <pageMargins left="0" right="0.19685039370078741" top="0.59055118110236227" bottom="0.19685039370078741" header="0.31496062992125984" footer="0.31496062992125984"/>
  <pageSetup paperSize="9" orientation="landscape" verticalDpi="0" r:id="rId1"/>
  <rowBreaks count="2" manualBreakCount="2">
    <brk id="37" max="7"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人員基準チェックシート（利用定員１１名以上）</vt:lpstr>
      <vt:lpstr>人員基準チェックシート（利用定員１０名以下）</vt:lpstr>
      <vt:lpstr>勤務形態一覧表</vt:lpstr>
      <vt:lpstr>加算自主点検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2024-11-07T04:30:43Z</cp:lastPrinted>
  <dcterms:created xsi:type="dcterms:W3CDTF">2024-10-22T00:57:15Z</dcterms:created>
  <dcterms:modified xsi:type="dcterms:W3CDTF">2024-11-07T05:56:23Z</dcterms:modified>
</cp:coreProperties>
</file>