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Z:\◆2都市計画係フォルダ\■１．窓口\01_国土法・公拡法\04_【HP】国土法・公拡法リーフレット・HP（H23.11から掲載）\国土法_(R7.7改め)土地売買等届出書\"/>
    </mc:Choice>
  </mc:AlternateContent>
  <xr:revisionPtr revIDLastSave="0" documentId="13_ncr:1_{566854A1-CA45-47BF-9312-4D4303A17FED}" xr6:coauthVersionLast="47" xr6:coauthVersionMax="47" xr10:uidLastSave="{00000000-0000-0000-0000-000000000000}"/>
  <workbookProtection workbookAlgorithmName="SHA-512" workbookHashValue="IrQdxw9FwZPrPTsA4VicWtKFu7V5/xmrfBInInT/yKENpymUm/0AWeVFUOgFGeQsKOEQ57TEeTEXYEJ7SQHTIg==" workbookSaltValue="H3qE9KgNAtZoB0ZAZmvAyw==" workbookSpinCount="100000" lockStructure="1"/>
  <bookViews>
    <workbookView xWindow="21210" yWindow="1005" windowWidth="15375" windowHeight="1276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<sst xmlns="http://schemas.openxmlformats.org/spreadsheetml/2006/main" count="18967" uniqueCount="11113">
  <si>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</si>
  <si>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</si>
  <si>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</si>
  <si>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</si>
  <si>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</si>
  <si>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</si>
  <si>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</si>
  <si>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</si>
  <si>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</si>
  <si>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</si>
  <si>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</si>
  <si>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</si>
  <si>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</si>
  <si>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</si>
  <si>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</si>
  <si>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</si>
  <si>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</si>
  <si>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</si>
  <si>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</si>
  <si>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</si>
  <si>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</si>
  <si>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</si>
  <si>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</si>
  <si>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</si>
  <si>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</si>
  <si>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</si>
  <si>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</si>
  <si>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</si>
  <si>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</si>
  <si>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</si>
  <si>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</si>
  <si>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</si>
  <si>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</si>
  <si>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</si>
  <si>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</si>
  <si>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</si>
  <si>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</si>
  <si>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</si>
  <si>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</si>
  <si>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</si>
  <si>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</si>
  <si>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</si>
  <si>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</si>
  <si>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</si>
  <si>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</si>
  <si>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</si>
  <si>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</si>
  <si>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</si>
  <si>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</si>
  <si>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</si>
  <si>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</si>
  <si>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</si>
  <si>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</si>
  <si>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</si>
  <si>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</si>
  <si>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</si>
  <si>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</si>
  <si>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</si>
  <si>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</si>
  <si>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</si>
  <si>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</si>
  <si>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</si>
  <si>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</si>
  <si>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</si>
  <si>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</si>
  <si>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</si>
  <si>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</si>
  <si>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</si>
  <si>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</si>
  <si>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</si>
  <si>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</si>
  <si>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</si>
  <si>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</si>
  <si>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</si>
  <si>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</si>
  <si>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</si>
  <si>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</si>
  <si>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</si>
  <si>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</si>
  <si>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</si>
  <si>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</si>
  <si>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</si>
  <si>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</si>
  <si>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</si>
  <si>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</si>
  <si>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</si>
  <si>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</si>
  <si>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</si>
  <si>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</si>
  <si>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</si>
  <si>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</si>
  <si>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</si>
  <si>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</si>
  <si>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</si>
  <si>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</si>
  <si>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</si>
  <si>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</si>
  <si>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</si>
  <si>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</si>
  <si>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</si>
  <si>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</si>
  <si>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</si>
  <si>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</si>
  <si>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</si>
  <si>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</si>
  <si>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</si>
  <si>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</si>
  <si>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</si>
  <si>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</si>
  <si>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</si>
  <si>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</si>
  <si>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</si>
  <si>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</si>
  <si>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</si>
  <si>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</si>
  <si>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</si>
  <si>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</si>
  <si>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</si>
  <si>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</si>
  <si>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</si>
  <si>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</si>
  <si>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</si>
  <si>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</si>
  <si>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</si>
  <si>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</si>
  <si>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</si>
  <si>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</si>
  <si>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</si>
  <si>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</si>
  <si>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</si>
  <si>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</si>
  <si>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</si>
  <si>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</si>
  <si>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</si>
  <si>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</si>
  <si>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</si>
  <si>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</si>
  <si>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</si>
  <si>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</si>
  <si>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</si>
  <si>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</si>
  <si>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</si>
  <si>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</si>
  <si>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</si>
  <si>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</si>
  <si>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</si>
  <si>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</si>
  <si>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</si>
  <si>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</si>
  <si>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</si>
  <si>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</si>
  <si>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</si>
  <si>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</si>
  <si>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</si>
  <si>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</si>
  <si>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</si>
  <si>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</si>
  <si>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</si>
  <si>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</si>
  <si>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</si>
  <si>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</si>
  <si>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</si>
  <si>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</si>
  <si>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</si>
  <si>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</si>
  <si>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</si>
  <si>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</si>
  <si>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</si>
  <si>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</si>
  <si>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</si>
  <si>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</si>
  <si>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</si>
  <si>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</si>
  <si>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</si>
  <si>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</si>
  <si>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</si>
  <si>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</si>
  <si>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</si>
  <si>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</si>
  <si>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</si>
  <si>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</si>
  <si>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</si>
  <si>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</si>
  <si>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</si>
  <si>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</si>
  <si>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</si>
  <si>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</si>
  <si>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</si>
  <si>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</si>
  <si>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</si>
  <si>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</si>
  <si>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</si>
  <si>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</si>
  <si>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</si>
  <si>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</si>
  <si>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</si>
  <si>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</si>
  <si>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</si>
  <si>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</si>
  <si>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</si>
  <si>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</si>
  <si>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</si>
  <si>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</si>
  <si>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</si>
  <si>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</si>
  <si>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</si>
  <si>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</si>
  <si>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</si>
  <si>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</si>
  <si>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</si>
  <si>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</si>
  <si>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</si>
  <si>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</si>
  <si>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</si>
  <si>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</si>
  <si>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</si>
  <si>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</si>
  <si>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</si>
  <si>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</si>
  <si>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</si>
  <si>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</si>
  <si>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</si>
  <si>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</si>
  <si>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</si>
  <si>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</si>
  <si>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</si>
  <si>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</si>
  <si>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</si>
  <si>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</si>
  <si>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</si>
  <si>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</si>
  <si>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</si>
  <si>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</si>
  <si>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</si>
  <si>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</si>
  <si>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</si>
  <si>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</si>
  <si>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</si>
  <si>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</si>
  <si>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</si>
  <si>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</si>
  <si>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</si>
  <si>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</si>
  <si>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</si>
  <si>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</si>
  <si>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</si>
  <si>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</si>
  <si>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</si>
  <si>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</si>
  <si>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</si>
  <si>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</si>
  <si>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</si>
  <si>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</si>
  <si>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</si>
  <si>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</si>
  <si>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</si>
  <si>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</si>
  <si>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</si>
  <si>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</si>
  <si>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</si>
  <si>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</si>
  <si>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</si>
  <si>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</si>
  <si>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</si>
  <si>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</si>
  <si>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</si>
  <si>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</si>
  <si>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</si>
  <si>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</si>
  <si>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</si>
  <si>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</si>
  <si>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</si>
  <si>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</si>
  <si>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</si>
  <si>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</si>
  <si>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</si>
  <si>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</si>
  <si>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</si>
  <si>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</si>
  <si>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</si>
  <si>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</si>
  <si>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</si>
  <si>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</si>
  <si>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</si>
  <si>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</si>
  <si>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</si>
  <si>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</si>
  <si>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</si>
  <si>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</si>
  <si>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</si>
  <si>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</si>
  <si>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</si>
  <si>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</si>
  <si>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</si>
  <si>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</si>
  <si>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</si>
  <si>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</si>
  <si>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</si>
  <si>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</si>
  <si>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</si>
  <si>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</si>
  <si>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</si>
  <si>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</si>
  <si>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</si>
  <si>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</si>
  <si>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</si>
  <si>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</si>
  <si>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</si>
  <si>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</si>
  <si>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</si>
  <si>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</si>
  <si>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</si>
  <si>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</si>
  <si>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</si>
  <si>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</si>
  <si>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</si>
  <si>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</si>
  <si>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</si>
  <si>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</si>
  <si>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</si>
  <si>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</si>
  <si>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</si>
  <si>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</si>
  <si>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</si>
  <si>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</si>
  <si>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</si>
  <si>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</si>
  <si>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</si>
  <si>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</si>
  <si>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</si>
  <si>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</si>
  <si>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</si>
  <si>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</si>
  <si>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</si>
  <si>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</si>
  <si>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</si>
  <si>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</si>
  <si>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</si>
  <si>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</si>
  <si>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</si>
  <si>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</si>
  <si>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</si>
  <si>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</si>
  <si>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</si>
  <si>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</si>
  <si>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</si>
  <si>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</si>
  <si>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</si>
  <si>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</si>
  <si>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</si>
  <si>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</si>
  <si>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</si>
  <si>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</si>
  <si>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</si>
  <si>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</si>
  <si>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</si>
  <si>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</si>
  <si>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</si>
  <si>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</si>
  <si>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</si>
  <si>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</si>
  <si>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</si>
  <si>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</si>
  <si>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</si>
  <si>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</si>
  <si>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</si>
  <si>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</si>
  <si>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</si>
  <si>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</si>
  <si>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</si>
  <si>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</si>
  <si>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</si>
  <si>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</si>
  <si>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</si>
  <si>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</si>
  <si>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</si>
  <si>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</si>
  <si>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</si>
  <si>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</si>
  <si>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</si>
  <si>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</si>
  <si>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</si>
  <si>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</si>
  <si>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</si>
  <si>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</si>
  <si>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</si>
  <si>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</si>
  <si>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</si>
  <si>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</si>
  <si>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</si>
  <si>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</si>
  <si>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</si>
  <si>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</si>
  <si>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</si>
  <si>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</si>
  <si>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</si>
  <si>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</si>
  <si>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</si>
  <si>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</si>
  <si>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</si>
  <si>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</si>
  <si>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</si>
  <si>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</si>
  <si>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</si>
  <si>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</si>
  <si>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</si>
  <si>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</si>
  <si>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</si>
  <si>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</si>
  <si>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</si>
  <si>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</si>
  <si>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</si>
  <si>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</si>
  <si>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</si>
  <si>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</si>
  <si>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</si>
  <si>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</si>
  <si>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</si>
  <si>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</si>
  <si>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</si>
  <si>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</si>
  <si>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</si>
  <si>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</si>
  <si>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</si>
  <si>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</si>
  <si>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</si>
  <si>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</si>
  <si>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</si>
  <si>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</si>
  <si>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</si>
  <si>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</si>
  <si>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</si>
  <si>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</si>
  <si>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</si>
  <si>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</si>
  <si>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</si>
  <si>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</si>
  <si>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</si>
  <si>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</si>
  <si>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</si>
  <si>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</si>
  <si>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</si>
  <si>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</si>
  <si>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</si>
  <si>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</si>
  <si>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</si>
  <si>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</si>
  <si>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</si>
  <si>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</si>
  <si>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</si>
  <si>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</si>
  <si>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</si>
  <si>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</si>
  <si>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</si>
  <si>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</si>
  <si>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</si>
  <si>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</si>
  <si>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</si>
  <si>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</si>
  <si>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</si>
  <si>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</si>
  <si>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</si>
  <si>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</si>
  <si>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</si>
  <si>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</si>
  <si>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</si>
  <si>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</si>
  <si>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</si>
  <si>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</si>
  <si>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</si>
  <si>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</si>
  <si>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</si>
  <si>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</si>
  <si>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</si>
  <si>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</si>
  <si>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</si>
  <si>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</si>
  <si>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</si>
  <si>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</si>
  <si>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</si>
  <si>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</si>
  <si>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</si>
  <si>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</si>
  <si>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</si>
  <si>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</si>
  <si>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</si>
  <si>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</si>
  <si>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</si>
  <si>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</si>
  <si>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</si>
  <si>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</si>
  <si>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</si>
  <si>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</si>
  <si>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</si>
  <si>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</si>
  <si>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</si>
  <si>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</si>
  <si>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</si>
  <si>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</si>
  <si>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</si>
  <si>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</si>
  <si>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</si>
  <si>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</si>
  <si>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</si>
  <si>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</si>
  <si>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</si>
  <si>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</si>
  <si>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</si>
  <si>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</si>
  <si>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</si>
  <si>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</si>
  <si>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</si>
  <si>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</si>
  <si>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</si>
  <si>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</si>
  <si>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</si>
  <si>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</si>
  <si>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</si>
  <si>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</si>
  <si>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</si>
  <si>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</si>
  <si>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</si>
  <si>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</si>
  <si>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</si>
  <si>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</si>
  <si>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</si>
  <si>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</si>
  <si>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</si>
  <si>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</si>
  <si>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</si>
  <si>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</si>
  <si>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</si>
  <si>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</si>
  <si>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</si>
  <si>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</si>
  <si>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</si>
  <si>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</si>
  <si>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</si>
  <si>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</si>
  <si>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</si>
  <si>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</si>
  <si>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</si>
  <si>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</si>
  <si>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</si>
  <si>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</si>
  <si>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</si>
  <si>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</si>
  <si>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</si>
  <si>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</si>
  <si>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</si>
  <si>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</si>
  <si>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</si>
  <si>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</si>
  <si>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</si>
  <si>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</si>
  <si>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</si>
  <si>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</si>
  <si>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</si>
  <si>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</si>
  <si>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</si>
  <si>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</si>
  <si>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</si>
  <si>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</si>
  <si>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</si>
  <si>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</si>
  <si>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</si>
  <si>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</si>
  <si>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</si>
  <si>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</si>
  <si>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</si>
  <si>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</si>
  <si>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</si>
  <si>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</si>
  <si>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</si>
  <si>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</si>
  <si>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</si>
  <si>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</si>
  <si>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</si>
  <si>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</si>
  <si>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</si>
  <si>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</si>
  <si>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</si>
  <si>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</si>
  <si>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</si>
  <si>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</si>
  <si>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</si>
  <si>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</si>
  <si>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</si>
  <si>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</si>
  <si>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</si>
  <si>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</si>
  <si>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</si>
  <si>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</si>
  <si>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</si>
  <si>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</si>
  <si>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</si>
  <si>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</si>
  <si>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</si>
  <si>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</si>
  <si>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</si>
  <si>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</si>
  <si>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</si>
  <si>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</si>
  <si>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</si>
  <si>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</si>
  <si>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</si>
  <si>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</si>
  <si>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</si>
  <si>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</si>
  <si>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</si>
  <si>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</si>
  <si>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</si>
  <si>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</si>
  <si>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</si>
  <si>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</si>
  <si>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</si>
  <si>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</si>
  <si>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</si>
  <si>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</si>
  <si>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</si>
  <si>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</si>
  <si>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</si>
  <si>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</si>
  <si>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</si>
  <si>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</si>
  <si>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</si>
  <si>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</si>
  <si>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</si>
  <si>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</si>
  <si>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</si>
  <si>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</si>
  <si>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</si>
  <si>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</si>
  <si>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</si>
  <si>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</si>
  <si>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</si>
  <si>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</si>
  <si>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</si>
  <si>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</si>
  <si>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</si>
  <si>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</si>
  <si>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</si>
  <si>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</si>
  <si>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</si>
  <si>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</si>
  <si>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</si>
  <si>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</si>
  <si>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</si>
  <si>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</si>
  <si>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</si>
  <si>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</si>
  <si>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</si>
  <si>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</si>
  <si>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</si>
  <si>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</si>
  <si>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</si>
  <si>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</si>
  <si>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</si>
  <si>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</si>
  <si>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</si>
  <si>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</si>
  <si>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</si>
  <si>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</si>
  <si>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</si>
  <si>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</si>
  <si>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</si>
  <si>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</si>
  <si>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</si>
  <si>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</si>
  <si>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</si>
  <si>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</si>
  <si>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</si>
  <si>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</si>
  <si>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</si>
  <si>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</si>
  <si>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</si>
  <si>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</si>
  <si>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</si>
  <si>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</si>
  <si>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</si>
  <si>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</si>
  <si>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</si>
  <si>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</si>
  <si>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</si>
  <si>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</si>
  <si>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</si>
  <si>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</si>
  <si>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</si>
  <si>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</si>
  <si>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</si>
  <si>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</si>
  <si>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</si>
  <si>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</si>
  <si>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</si>
  <si>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</si>
  <si>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</si>
  <si>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</si>
  <si>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</si>
  <si>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</si>
  <si>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</si>
  <si>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</si>
  <si>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</si>
  <si>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</si>
  <si>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</si>
  <si>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</si>
  <si>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</si>
  <si>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</si>
  <si>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</si>
  <si>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</si>
  <si>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</si>
  <si>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</si>
  <si>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</si>
  <si>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</si>
  <si>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</si>
  <si>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</si>
  <si>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</si>
  <si>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</si>
  <si>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</si>
  <si>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</si>
  <si>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</si>
  <si>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</si>
  <si>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</si>
  <si>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</si>
  <si>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</si>
  <si>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</si>
  <si>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</si>
  <si>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</si>
  <si>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</si>
  <si>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</si>
  <si>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</si>
  <si>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</si>
  <si>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</si>
  <si>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</si>
  <si>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</si>
  <si>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</si>
  <si>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</si>
  <si>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</si>
  <si>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</si>
  <si>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</si>
  <si>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</si>
  <si>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</si>
  <si>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</si>
  <si>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</si>
  <si>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</si>
  <si>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</si>
  <si>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</si>
  <si>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</si>
  <si>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</si>
  <si>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</si>
  <si>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</si>
  <si>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</si>
  <si>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</si>
  <si>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</si>
  <si>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</si>
  <si>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</si>
  <si>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</si>
  <si>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</si>
  <si>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</si>
  <si>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</si>
  <si>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</si>
  <si>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</si>
  <si>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</si>
  <si>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</si>
  <si>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</si>
  <si>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</si>
  <si>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</si>
  <si>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</si>
  <si>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</si>
  <si>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</si>
  <si>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</si>
  <si>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</si>
  <si>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</si>
  <si>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</si>
  <si>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</si>
  <si>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</si>
  <si>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</si>
  <si>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</si>
  <si>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</si>
  <si>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</si>
  <si>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</si>
  <si>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</si>
  <si>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</si>
  <si>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</si>
  <si>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</si>
  <si>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</si>
  <si>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</si>
  <si>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</si>
  <si>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</si>
  <si>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</si>
  <si>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</si>
  <si>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</si>
  <si>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</si>
  <si>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</si>
  <si>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</si>
  <si>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</si>
  <si>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</si>
  <si>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</si>
  <si>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</si>
  <si>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</si>
  <si>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</si>
  <si>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</si>
  <si>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</si>
  <si>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</si>
  <si>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</si>
  <si>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</si>
  <si>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</si>
  <si>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</si>
  <si>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</si>
  <si>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</si>
  <si>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</si>
  <si>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</si>
  <si>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</si>
  <si>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</si>
  <si>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</si>
  <si>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</si>
  <si>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</si>
  <si>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</si>
  <si>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</si>
  <si>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</si>
  <si>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</si>
  <si>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</si>
  <si>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</si>
  <si>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</si>
  <si>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</si>
  <si>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</si>
  <si>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</si>
  <si>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</si>
  <si>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</si>
  <si>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</si>
  <si>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</si>
  <si>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</si>
  <si>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</si>
  <si>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</si>
  <si>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</si>
  <si>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</si>
  <si>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</si>
  <si>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</si>
  <si>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</si>
  <si>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</si>
  <si>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</si>
  <si>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</si>
  <si>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</si>
  <si>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</si>
  <si>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</si>
  <si>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</si>
  <si>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</si>
  <si>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</si>
  <si>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</si>
  <si>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</si>
  <si>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</si>
  <si>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</si>
  <si>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</si>
  <si>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</si>
  <si>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</si>
  <si>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</si>
  <si>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</si>
  <si>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</si>
  <si>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</si>
  <si>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</si>
  <si>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</si>
  <si>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</si>
  <si>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</si>
  <si>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</si>
  <si>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</si>
  <si>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</si>
  <si>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</si>
  <si>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</si>
  <si>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</si>
  <si>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</si>
  <si>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</si>
  <si>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</si>
  <si>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</si>
  <si>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</si>
  <si>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</si>
  <si>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</si>
  <si>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</si>
  <si>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</si>
  <si>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</si>
  <si>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</si>
  <si>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</si>
  <si>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</si>
  <si>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</si>
  <si>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</si>
  <si>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</si>
  <si>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</si>
  <si>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</si>
  <si>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</si>
  <si>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</si>
  <si>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</si>
  <si>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</si>
  <si>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</si>
  <si>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</si>
  <si>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</si>
  <si>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</si>
  <si>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</si>
  <si>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</si>
  <si>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</si>
  <si>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</si>
  <si>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</si>
  <si>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</si>
  <si>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</si>
  <si>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</si>
  <si>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</si>
  <si>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</si>
  <si>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</si>
  <si>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</si>
  <si>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</si>
  <si>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</si>
  <si>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</si>
  <si>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</si>
  <si>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</si>
  <si>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</si>
  <si>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</si>
  <si>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</si>
  <si>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</si>
  <si>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</si>
  <si>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</si>
  <si>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</si>
  <si>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</si>
  <si>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</si>
  <si>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</si>
  <si>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</si>
  <si>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</si>
  <si>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</si>
  <si>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</si>
  <si>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</si>
  <si>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</si>
  <si>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</si>
  <si>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</si>
  <si>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</si>
  <si>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</si>
  <si>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</si>
  <si>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</si>
  <si>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</si>
  <si>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</si>
  <si>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</si>
  <si>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</si>
  <si>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</si>
  <si>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</si>
  <si>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</si>
  <si>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</si>
  <si>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</si>
  <si>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</si>
  <si>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</si>
  <si>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</si>
  <si>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</si>
  <si>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</si>
  <si>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</si>
  <si>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</si>
  <si>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</si>
  <si>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</si>
  <si>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</si>
  <si>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</si>
  <si>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</si>
  <si>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</si>
  <si>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</si>
  <si>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</si>
  <si>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</si>
  <si>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</si>
  <si>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</si>
  <si>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</si>
  <si>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</si>
  <si>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</si>
  <si>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</si>
  <si>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</si>
  <si>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</si>
  <si>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</si>
  <si>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</si>
  <si>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</si>
  <si>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</si>
  <si>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</si>
  <si>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</si>
  <si>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</si>
  <si>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</si>
  <si>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</si>
  <si>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</si>
  <si>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</si>
  <si>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</si>
  <si>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</si>
  <si>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</si>
  <si>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</si>
  <si>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</si>
  <si>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</si>
  <si>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</si>
  <si>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</si>
  <si>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</si>
  <si>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</si>
  <si>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</si>
  <si>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</si>
  <si>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</si>
  <si>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</si>
  <si>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</si>
  <si>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</si>
  <si>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</si>
  <si>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</si>
  <si>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</si>
  <si>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</si>
  <si>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</si>
  <si>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</si>
  <si>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</si>
  <si>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</si>
  <si>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</si>
  <si>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</si>
  <si>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</si>
  <si>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</si>
  <si>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</si>
  <si>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</si>
  <si>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</si>
  <si>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</si>
  <si>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</si>
  <si>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</si>
  <si>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</si>
  <si>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</si>
  <si>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</si>
  <si>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</si>
  <si>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</si>
  <si>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</si>
  <si>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</si>
  <si>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</si>
  <si>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</si>
  <si>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</si>
  <si>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</si>
  <si>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</si>
  <si>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</si>
  <si>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</si>
  <si>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</si>
  <si>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</si>
  <si>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</si>
  <si>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</si>
  <si>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</si>
  <si>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</si>
  <si>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</si>
  <si>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</si>
  <si>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</si>
  <si>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</si>
  <si>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</si>
  <si>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</si>
  <si>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</si>
  <si>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</si>
  <si>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</si>
  <si>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</si>
  <si>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</si>
  <si>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</si>
  <si>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</si>
  <si>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</si>
  <si>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</si>
  <si>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</si>
  <si>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</si>
  <si>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</si>
  <si>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</si>
  <si>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</si>
  <si>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</si>
  <si>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</si>
  <si>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</si>
  <si>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</si>
  <si>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</si>
  <si>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</si>
  <si>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</si>
  <si>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</si>
  <si>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</si>
  <si>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</si>
  <si>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</si>
  <si>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</si>
  <si>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</si>
  <si>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</si>
  <si>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</si>
  <si>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</si>
  <si>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</si>
  <si>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</si>
  <si>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</si>
  <si>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</si>
  <si>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</si>
  <si>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</si>
  <si>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</si>
  <si>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</si>
  <si>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</si>
  <si>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</si>
  <si>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</si>
  <si>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</si>
  <si>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</si>
  <si>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</si>
  <si>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</si>
  <si>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</si>
  <si>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</si>
  <si>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</si>
  <si>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</si>
  <si>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</si>
  <si>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</si>
  <si>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</si>
  <si>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</si>
  <si>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</si>
  <si>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</si>
  <si>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</si>
  <si>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</si>
  <si>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</si>
  <si>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</si>
  <si>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</si>
  <si>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</si>
  <si>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</si>
  <si>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</si>
  <si>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</si>
  <si>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</si>
  <si>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</si>
  <si>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</si>
  <si>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</si>
  <si>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</si>
  <si>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</si>
  <si>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</si>
  <si>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</si>
  <si>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</si>
  <si>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</si>
  <si>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</si>
  <si>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</si>
  <si>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</si>
  <si>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</si>
  <si>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</si>
  <si>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</si>
  <si>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</si>
  <si>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</si>
  <si>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</si>
  <si>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</si>
  <si>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</si>
  <si>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</si>
  <si>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</si>
  <si>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</si>
  <si>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</si>
  <si>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</si>
  <si>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</si>
  <si>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</si>
  <si>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</si>
  <si>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</si>
  <si>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</si>
  <si>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</si>
  <si>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</si>
  <si>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</si>
  <si>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</si>
  <si>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</si>
  <si>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</si>
  <si>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</si>
  <si>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</si>
  <si>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</si>
  <si>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</si>
  <si>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</si>
  <si>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</si>
  <si>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</si>
  <si>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</si>
  <si>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</si>
  <si>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</si>
  <si>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</si>
  <si>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</si>
  <si>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</si>
  <si>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</si>
  <si>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</si>
  <si>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</si>
  <si>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</si>
  <si>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</si>
  <si>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</si>
  <si>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</si>
  <si>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</si>
  <si>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</si>
  <si>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</si>
  <si>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</si>
  <si>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</si>
  <si>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</si>
  <si>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</si>
  <si>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</si>
  <si>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</si>
  <si>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</si>
  <si>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</si>
  <si>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</si>
  <si>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</si>
  <si>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</si>
  <si>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</si>
  <si>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</si>
  <si>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</si>
  <si>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</si>
  <si>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</si>
  <si>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</si>
  <si>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</si>
  <si>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</si>
  <si>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</si>
  <si>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</si>
  <si>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</si>
  <si>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</si>
  <si>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</si>
  <si>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</si>
  <si>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</si>
  <si>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</si>
  <si>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</si>
  <si>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</si>
  <si>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</si>
  <si>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</si>
  <si>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</si>
  <si>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</si>
  <si>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</si>
  <si>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</si>
  <si>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</si>
  <si>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</si>
  <si>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</si>
  <si>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</si>
  <si>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</si>
  <si>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</si>
  <si>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</si>
  <si>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</si>
  <si>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</si>
  <si>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</si>
  <si>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</si>
  <si>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</si>
  <si>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</si>
  <si>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</si>
  <si>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</si>
  <si>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</si>
  <si>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</si>
  <si>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</si>
  <si>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</si>
  <si>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</si>
  <si>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</si>
  <si>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</si>
  <si>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</si>
  <si>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</si>
  <si>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</si>
  <si>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</si>
  <si>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</si>
  <si>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</si>
  <si>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</si>
  <si>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</si>
  <si>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</si>
  <si>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</si>
  <si>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</si>
  <si>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</si>
  <si>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</si>
  <si>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</si>
  <si>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</si>
  <si>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</si>
  <si>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</si>
  <si>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</si>
  <si>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</si>
  <si>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</si>
  <si>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</si>
  <si>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</si>
  <si>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</si>
  <si>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</si>
  <si>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</si>
  <si>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</si>
  <si>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</si>
  <si>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</si>
  <si>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</si>
  <si>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</si>
  <si>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</si>
  <si>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</si>
  <si>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</si>
  <si>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</si>
  <si>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</si>
  <si>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</si>
  <si>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</si>
  <si>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</si>
  <si>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</si>
  <si>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</si>
  <si>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</si>
  <si>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</si>
  <si>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</si>
  <si>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</si>
  <si>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</si>
  <si>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</si>
  <si>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</si>
  <si>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</si>
  <si>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</si>
  <si>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</si>
  <si>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</si>
  <si>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</si>
  <si>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</si>
  <si>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</si>
  <si>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</si>
  <si>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</si>
  <si>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</si>
  <si>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</si>
  <si>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</si>
  <si>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</si>
  <si>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</si>
  <si>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</si>
  <si>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</si>
  <si>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</si>
  <si>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</si>
  <si>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</si>
  <si>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</si>
  <si>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</si>
  <si>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</si>
  <si>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</si>
  <si>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</si>
  <si>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</si>
  <si>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</si>
  <si>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</si>
  <si>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</si>
  <si>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</si>
  <si>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</si>
  <si>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</si>
  <si>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</si>
  <si>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</si>
  <si>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</si>
  <si>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</si>
  <si>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</si>
  <si>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</si>
  <si>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</si>
  <si>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</si>
  <si>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</si>
  <si>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</si>
  <si>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</si>
  <si>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</si>
  <si>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</si>
  <si>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</si>
  <si>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</si>
  <si>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</si>
  <si>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</si>
  <si>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</si>
  <si>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</si>
  <si>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</si>
  <si>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</si>
  <si>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</si>
  <si>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</si>
  <si>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</si>
  <si>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</si>
  <si>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</si>
  <si>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</si>
  <si>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</si>
  <si>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</si>
  <si>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</si>
  <si>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</si>
  <si>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</si>
  <si>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</si>
  <si>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</si>
  <si>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</si>
  <si>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</si>
  <si>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</si>
  <si>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</si>
  <si>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</si>
  <si>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</si>
  <si>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</si>
  <si>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</si>
  <si>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</si>
  <si>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</si>
  <si>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</si>
  <si>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</si>
  <si>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</si>
  <si>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</si>
  <si>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</si>
  <si>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</si>
  <si>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</si>
  <si>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</si>
  <si>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</si>
  <si>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</si>
  <si>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</si>
  <si>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</si>
  <si>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</si>
  <si>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</si>
  <si>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</si>
  <si>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</si>
  <si>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</si>
  <si>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</si>
  <si>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</si>
  <si>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</si>
  <si>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</si>
  <si>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</si>
  <si>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</si>
  <si>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</si>
  <si>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</si>
  <si>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</si>
  <si>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</si>
  <si>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</si>
  <si>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</si>
  <si>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</si>
  <si>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</si>
  <si>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</si>
  <si>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</si>
  <si>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</si>
  <si>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</si>
  <si>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</si>
  <si>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</si>
  <si>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</si>
  <si>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</si>
  <si>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</si>
  <si>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</si>
  <si>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</si>
  <si>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</si>
  <si>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</si>
  <si>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</si>
  <si>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</si>
  <si>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</si>
  <si>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</si>
  <si>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</si>
  <si>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</si>
  <si>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</si>
  <si>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</si>
  <si>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</si>
  <si>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</si>
  <si>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</si>
  <si>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</si>
  <si>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</si>
  <si>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</si>
  <si>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</si>
  <si>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</si>
  <si>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</si>
  <si>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</si>
  <si>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</si>
  <si>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</si>
  <si>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</si>
  <si>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</si>
  <si>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</si>
  <si>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</si>
  <si>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</si>
  <si>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</si>
  <si>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</si>
  <si>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</si>
  <si>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</si>
  <si>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</si>
  <si>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</si>
  <si>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</si>
  <si>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</si>
  <si>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</si>
  <si>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</si>
  <si>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</si>
  <si>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</si>
  <si>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</si>
  <si>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</si>
  <si>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</si>
  <si>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</si>
  <si>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</si>
  <si>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</si>
  <si>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</si>
  <si>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</si>
  <si>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</si>
  <si>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</si>
  <si>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</si>
  <si>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</si>
  <si>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</si>
  <si>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</si>
  <si>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</si>
  <si>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</si>
  <si>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</si>
  <si>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</si>
  <si>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</si>
  <si>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</si>
  <si>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</si>
  <si>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</si>
  <si>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</si>
  <si>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</si>
  <si>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</si>
  <si>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</si>
  <si>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</si>
  <si>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</si>
  <si>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</si>
  <si>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</si>
  <si>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</si>
  <si>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</si>
  <si>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</si>
  <si>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</si>
  <si>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</si>
  <si>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</si>
  <si>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</si>
  <si>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</si>
  <si>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</si>
  <si>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</si>
  <si>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</si>
  <si>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</si>
  <si>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</si>
  <si>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</si>
  <si>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</si>
  <si>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</si>
  <si>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</si>
  <si>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</si>
  <si>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</si>
  <si>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</si>
  <si>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</si>
  <si>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</si>
  <si>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</si>
  <si>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</si>
  <si>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</si>
  <si>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</si>
  <si>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</si>
  <si>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</si>
  <si>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</si>
  <si>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</si>
  <si>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</si>
  <si>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</si>
  <si>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</si>
  <si>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</si>
  <si>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</si>
  <si>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</si>
  <si>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</si>
  <si>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</si>
  <si>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</si>
  <si>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</si>
  <si>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</si>
  <si>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</si>
  <si>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</si>
  <si>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</si>
  <si>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</si>
  <si>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</si>
  <si>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</si>
  <si>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</si>
  <si>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</si>
  <si>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</si>
  <si>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</si>
  <si>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</si>
  <si>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</si>
  <si>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</si>
  <si>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</si>
  <si>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</si>
  <si>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</si>
  <si>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</si>
  <si>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</si>
  <si>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</si>
  <si>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</si>
  <si>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</si>
  <si>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</si>
  <si>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</si>
  <si>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</si>
  <si>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</si>
  <si>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</si>
  <si>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</si>
  <si>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</si>
  <si>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</si>
  <si>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</si>
  <si>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</si>
  <si>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</si>
  <si>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</si>
  <si>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</si>
  <si>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</si>
  <si>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</si>
  <si>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</si>
  <si>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</si>
  <si>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</si>
  <si>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</si>
  <si>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</si>
  <si>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</si>
  <si>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</si>
  <si>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</si>
  <si>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</si>
  <si>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</si>
  <si>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</si>
  <si>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</si>
  <si>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</si>
  <si>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</si>
  <si>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</si>
  <si>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</si>
  <si>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</si>
  <si>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</si>
  <si>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</si>
  <si>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</si>
  <si>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</si>
  <si>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</si>
  <si>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</si>
  <si>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</si>
  <si>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</si>
  <si>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</si>
  <si>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</si>
  <si>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</si>
  <si>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</si>
  <si>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</si>
  <si>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</si>
  <si>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</si>
  <si>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</si>
  <si>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</si>
  <si>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</si>
  <si>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</si>
  <si>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</si>
  <si>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</si>
  <si>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</si>
  <si>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</si>
  <si>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</si>
  <si>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</si>
  <si>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</si>
  <si>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</si>
  <si>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</si>
  <si>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</si>
  <si>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</si>
  <si>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</si>
  <si>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</si>
  <si>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</si>
  <si>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</si>
  <si>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</si>
  <si>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</si>
  <si>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</si>
  <si>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</si>
  <si>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</si>
  <si>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</si>
  <si>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</si>
  <si>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</si>
  <si>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</si>
  <si>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</si>
  <si>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</si>
  <si>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</si>
  <si>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</si>
  <si>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</si>
  <si>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</si>
  <si>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</si>
  <si>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</si>
  <si>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</si>
  <si>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</si>
  <si>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</si>
  <si>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</si>
  <si>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</si>
  <si>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</si>
  <si>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</si>
  <si>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</si>
  <si>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</si>
  <si>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</si>
  <si>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</si>
  <si>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</si>
  <si>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</si>
  <si>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</si>
  <si>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</si>
  <si>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</si>
  <si>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</si>
  <si>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</si>
  <si>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</si>
  <si>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</si>
  <si>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</si>
  <si>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</si>
  <si>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</si>
  <si>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</si>
  <si>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</si>
  <si>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</si>
  <si>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</si>
  <si>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</si>
  <si>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</si>
  <si>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</si>
  <si>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</si>
  <si>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</si>
  <si>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</si>
  <si>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</si>
  <si>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</si>
  <si>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</si>
  <si>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</si>
  <si>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</si>
  <si>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</si>
  <si>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</si>
  <si>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</si>
  <si>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</si>
  <si>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</si>
  <si>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</si>
  <si>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</si>
  <si>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</si>
  <si>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</si>
  <si>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</si>
  <si>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</si>
  <si>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</si>
  <si>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</si>
  <si>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</si>
  <si>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</si>
  <si>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</si>
  <si>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</si>
  <si>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</si>
  <si>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</si>
  <si>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</si>
  <si>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</si>
  <si>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</si>
  <si>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</si>
  <si>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</si>
  <si>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</si>
  <si>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</si>
  <si>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</si>
  <si>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</si>
  <si>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</si>
  <si>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</si>
  <si>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</si>
  <si>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</si>
  <si>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</si>
  <si>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</si>
  <si>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</si>
  <si>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</si>
  <si>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</si>
  <si>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</si>
  <si>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</si>
  <si>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</si>
  <si>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</si>
  <si>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</si>
  <si>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</si>
  <si>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</si>
  <si>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</si>
  <si>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</si>
  <si>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</si>
  <si>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</si>
  <si>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</si>
  <si>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</si>
  <si>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</si>
  <si>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</si>
  <si>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</si>
  <si>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</si>
  <si>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</si>
  <si>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</si>
  <si>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</si>
  <si>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</si>
  <si>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</si>
  <si>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</si>
  <si>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</si>
  <si>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</si>
  <si>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</si>
  <si>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</si>
  <si>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</si>
  <si>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</si>
  <si>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</si>
  <si>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</si>
  <si>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</si>
  <si>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</si>
  <si>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</si>
  <si>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</si>
  <si>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</si>
  <si>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</si>
  <si>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</si>
  <si>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</si>
  <si>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</si>
  <si>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</si>
  <si>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</si>
  <si>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</si>
  <si>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</si>
  <si>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</si>
  <si>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</si>
  <si>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</si>
  <si>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</si>
  <si>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</si>
  <si>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</si>
  <si>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</si>
  <si>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</si>
  <si>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</si>
  <si>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</si>
  <si>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</si>
  <si>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</si>
  <si>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</si>
  <si>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</si>
  <si>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</si>
  <si>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</si>
  <si>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</si>
  <si>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</si>
  <si>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</si>
  <si>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</si>
  <si>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</si>
  <si>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</si>
  <si>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</si>
  <si>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</si>
  <si>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</si>
  <si>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</si>
  <si>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</si>
  <si>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</si>
  <si>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</si>
  <si>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</si>
  <si>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</si>
  <si>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</si>
  <si>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</si>
  <si>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</si>
  <si>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</si>
  <si>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</si>
  <si>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</si>
  <si>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</si>
  <si>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</si>
  <si>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</si>
  <si>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</si>
  <si>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</si>
  <si>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</si>
  <si>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</si>
  <si>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</si>
  <si>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</si>
  <si>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</si>
  <si>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</si>
  <si>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</si>
  <si>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</si>
  <si>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</si>
  <si>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</si>
  <si>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</si>
  <si>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</si>
  <si>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</si>
  <si>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</si>
  <si>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</si>
  <si>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</si>
  <si>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</si>
  <si>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</si>
  <si>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</si>
  <si>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</si>
  <si>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</si>
  <si>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</si>
  <si>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</si>
  <si>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</si>
  <si>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</si>
  <si>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</si>
  <si>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</si>
  <si>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</si>
  <si>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</si>
  <si>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</si>
  <si>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</si>
  <si>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</si>
  <si>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</si>
  <si>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</si>
  <si>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</si>
  <si>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</si>
  <si>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</si>
  <si>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</si>
  <si>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</si>
  <si>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</si>
  <si>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</si>
  <si>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</si>
  <si>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</si>
  <si>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</si>
  <si>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</si>
  <si>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</si>
  <si>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</si>
  <si>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</si>
  <si>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</si>
  <si>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</si>
  <si>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</si>
  <si>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</si>
  <si>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</si>
  <si>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</si>
  <si>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</si>
  <si>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</si>
  <si>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</si>
  <si>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</si>
  <si>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</si>
  <si>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</si>
  <si>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</si>
  <si>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</si>
  <si>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</si>
  <si>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</si>
  <si>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</si>
  <si>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</si>
  <si>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</si>
  <si>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</si>
  <si>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</si>
  <si>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</si>
  <si>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</si>
  <si>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</si>
  <si>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</si>
  <si>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</si>
  <si>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</si>
  <si>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</si>
  <si>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</si>
  <si>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</si>
  <si>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</si>
  <si>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</si>
  <si>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</si>
  <si>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</si>
  <si>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</si>
  <si>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</si>
  <si>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</si>
  <si>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</si>
  <si>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</si>
  <si>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</si>
  <si>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</si>
  <si>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</si>
  <si>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</si>
  <si>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</si>
  <si>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</si>
  <si>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</si>
  <si>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</si>
  <si>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</si>
  <si>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</si>
  <si>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</si>
  <si>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</si>
  <si>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</si>
  <si>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</si>
  <si>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</si>
  <si>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</si>
  <si>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</si>
  <si>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</si>
  <si>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</si>
  <si>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</si>
  <si>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</si>
  <si>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</si>
  <si>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</si>
  <si>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</si>
  <si>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</si>
  <si>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</si>
  <si>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</si>
  <si>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</si>
  <si>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</si>
  <si>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</si>
  <si>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</si>
  <si>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</si>
  <si>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</si>
  <si>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</si>
  <si>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</si>
  <si>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</si>
  <si>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</si>
  <si>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</si>
  <si>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</si>
  <si>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</si>
  <si>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</si>
  <si>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</si>
  <si>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</si>
  <si>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</si>
  <si>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</si>
  <si>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</si>
  <si>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</si>
  <si>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</si>
  <si>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</si>
  <si>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</si>
  <si>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</si>
  <si>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</si>
  <si>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</si>
  <si>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</si>
  <si>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</si>
  <si>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</si>
  <si>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</si>
  <si>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</si>
  <si>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</si>
  <si>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</si>
  <si>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</si>
  <si>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</si>
  <si>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</si>
  <si>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</si>
  <si>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</si>
  <si>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</si>
  <si>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</si>
  <si>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</si>
  <si>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</si>
  <si>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</si>
  <si>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</si>
  <si>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</si>
  <si>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</si>
  <si>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</si>
  <si>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</si>
  <si>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</si>
  <si>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</si>
  <si>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</si>
  <si>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</si>
  <si>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</si>
  <si>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</si>
  <si>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</si>
  <si>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</si>
  <si>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</si>
  <si>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</si>
  <si>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</si>
  <si>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</si>
  <si>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</si>
  <si>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</si>
  <si>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</si>
  <si>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</si>
  <si>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</si>
  <si>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</si>
  <si>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</si>
  <si>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</si>
  <si>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</si>
  <si>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</si>
  <si>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</si>
  <si>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</si>
  <si>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</si>
  <si>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</si>
  <si>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</si>
  <si>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</si>
  <si>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</si>
  <si>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</si>
  <si>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</si>
  <si>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</si>
  <si>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</si>
  <si>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</si>
  <si>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</si>
  <si>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</si>
  <si>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</si>
  <si>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</si>
  <si>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</si>
  <si>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</si>
  <si>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</si>
  <si>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</si>
  <si>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</si>
  <si>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</si>
  <si>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</si>
  <si>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</si>
  <si>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</si>
  <si>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</si>
  <si>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</si>
  <si>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</si>
  <si>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</si>
  <si>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</si>
  <si>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</si>
  <si>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</si>
  <si>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</si>
  <si>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</si>
  <si>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</si>
  <si>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</si>
  <si>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</si>
  <si>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</si>
  <si>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</si>
  <si>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</si>
  <si>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</si>
  <si>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</si>
  <si>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</si>
  <si>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</si>
  <si>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</si>
  <si>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</si>
  <si>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</si>
  <si>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</si>
  <si>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</si>
  <si>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</si>
  <si>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</si>
  <si>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</si>
  <si>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</si>
  <si>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</si>
  <si>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</si>
  <si>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</si>
  <si>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</si>
  <si>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</si>
  <si>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</si>
  <si>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</si>
  <si>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</si>
  <si>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</si>
  <si>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</si>
  <si>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</si>
  <si>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</si>
  <si>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</si>
  <si>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</si>
  <si>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</si>
  <si>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</si>
  <si>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</si>
  <si>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</si>
  <si>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</si>
  <si>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</si>
  <si>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</si>
  <si>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</si>
  <si>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</si>
  <si>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</si>
  <si>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</si>
  <si>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</si>
  <si>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</si>
  <si>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</si>
  <si>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</si>
  <si>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</si>
  <si>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</si>
  <si>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</si>
  <si>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</si>
  <si>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</si>
  <si>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</si>
  <si>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</si>
  <si>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</si>
  <si>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</si>
  <si>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</si>
  <si>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</si>
  <si>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</si>
  <si>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</si>
  <si>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</si>
  <si>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</si>
  <si>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</si>
  <si>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</si>
  <si>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</si>
  <si>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</si>
  <si>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</si>
  <si>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</si>
  <si>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</si>
  <si>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</si>
  <si>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</si>
  <si>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</si>
  <si>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</si>
  <si>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</si>
  <si>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</si>
  <si>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</si>
  <si>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</si>
  <si>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</si>
  <si>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</si>
  <si>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</si>
  <si>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</si>
  <si>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</si>
  <si>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</si>
  <si>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</si>
  <si>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</si>
  <si>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</si>
  <si>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</si>
  <si>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</si>
  <si>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</si>
  <si>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</si>
  <si>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</si>
  <si>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</si>
  <si>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</si>
  <si>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</si>
  <si>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</si>
  <si>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</si>
  <si>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</si>
  <si>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</si>
  <si>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</si>
  <si>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</si>
  <si>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</si>
  <si>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</si>
  <si>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</si>
  <si>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</si>
  <si>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</si>
  <si>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</si>
  <si>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</si>
  <si>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</si>
  <si>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</si>
  <si>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</si>
  <si>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</si>
  <si>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</si>
  <si>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</si>
  <si>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</si>
  <si>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</si>
  <si>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</si>
  <si>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</si>
  <si>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</si>
  <si>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</si>
  <si>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</si>
  <si>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</si>
  <si>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</si>
  <si>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</si>
  <si>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</si>
  <si>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</si>
  <si>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</si>
  <si>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</si>
  <si>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</si>
  <si>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</si>
  <si>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</si>
  <si>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</si>
  <si>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</si>
  <si>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</si>
  <si>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</si>
  <si>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</si>
  <si>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</si>
  <si>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</si>
  <si>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</si>
  <si>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</si>
  <si>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</si>
  <si>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</si>
  <si>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</si>
  <si>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</si>
  <si>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</si>
  <si>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</si>
  <si>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</si>
  <si>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</si>
  <si>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</si>
  <si>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</si>
  <si>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</si>
  <si>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</si>
  <si>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</si>
  <si>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</si>
  <si>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</si>
  <si>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</si>
  <si>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</si>
  <si>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</si>
  <si>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</si>
  <si>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</si>
  <si>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</si>
  <si>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</si>
  <si>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</si>
  <si>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</si>
  <si>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</si>
  <si>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</si>
  <si>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</si>
  <si>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</si>
  <si>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</si>
  <si>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</si>
  <si>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</si>
  <si>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</si>
  <si>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</si>
  <si>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</si>
  <si>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</si>
  <si>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</si>
  <si>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</si>
  <si>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</si>
  <si>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</si>
  <si>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</si>
  <si>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</si>
  <si>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</si>
  <si>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</si>
  <si>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</si>
  <si>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</si>
  <si>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</si>
  <si>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</si>
  <si>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</si>
  <si>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</si>
  <si>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</si>
  <si>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</si>
  <si>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</si>
  <si>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</si>
  <si>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</si>
  <si>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</si>
  <si>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</si>
  <si>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</si>
  <si>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</si>
  <si>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</si>
  <si>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</si>
  <si>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</si>
  <si>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</si>
  <si>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</si>
  <si>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</si>
  <si>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</si>
  <si>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</si>
  <si>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</si>
  <si>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</si>
  <si>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</si>
  <si>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</si>
  <si>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</si>
  <si>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</si>
  <si>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</si>
  <si>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</si>
  <si>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</si>
  <si>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</si>
  <si>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</si>
  <si>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</si>
  <si>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</si>
  <si>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</si>
  <si>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</si>
  <si>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</si>
  <si>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</si>
  <si>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</si>
  <si>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</si>
  <si>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</si>
  <si>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</si>
  <si>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</si>
  <si>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</si>
  <si>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</si>
  <si>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</si>
  <si>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</si>
  <si>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</si>
  <si>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</si>
  <si>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</si>
  <si>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</si>
  <si>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</si>
  <si>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</si>
  <si>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</si>
  <si>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</si>
  <si>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</si>
  <si>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</si>
  <si>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</si>
  <si>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</si>
  <si>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</si>
  <si>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</si>
  <si>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</si>
  <si>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</si>
  <si>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</si>
  <si>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</si>
  <si>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</si>
  <si>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</si>
  <si>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</si>
  <si>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</si>
  <si>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</si>
  <si>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</si>
  <si>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</si>
  <si>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</si>
  <si>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</si>
  <si>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</si>
  <si>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</si>
  <si>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</si>
  <si>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</si>
  <si>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</si>
  <si>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</si>
  <si>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</si>
  <si>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</si>
  <si>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</si>
  <si>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</si>
  <si>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</si>
  <si>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</si>
  <si>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</si>
  <si>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</si>
  <si>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</si>
  <si>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</si>
  <si>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</si>
  <si>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</si>
  <si>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</si>
  <si>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</si>
  <si>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</si>
  <si>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</si>
  <si>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</si>
  <si>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</si>
  <si>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</si>
  <si>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</si>
  <si>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</si>
  <si>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</si>
  <si>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</si>
  <si>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</si>
  <si>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</si>
  <si>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</si>
  <si>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</si>
  <si>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</si>
  <si>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</si>
  <si>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</si>
  <si>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</si>
  <si>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</si>
  <si>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</si>
  <si>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</si>
  <si>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</si>
  <si>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</si>
  <si>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</si>
  <si>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</si>
  <si>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</si>
  <si>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</si>
  <si>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</si>
  <si>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</si>
  <si>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</si>
  <si>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</si>
  <si>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</si>
  <si>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</si>
  <si>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</si>
  <si>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</si>
  <si>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</si>
  <si>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</si>
  <si>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</si>
  <si>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</si>
  <si>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</si>
  <si>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</si>
  <si>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</si>
  <si>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</si>
  <si>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</si>
  <si>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</si>
  <si>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</si>
  <si>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</si>
  <si>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</si>
  <si>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</si>
  <si>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</si>
  <si>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</si>
  <si>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</si>
  <si>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</si>
  <si>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</si>
  <si>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</si>
  <si>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</si>
  <si>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</si>
  <si>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</si>
  <si>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</si>
  <si>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</si>
  <si>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</si>
  <si>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</si>
  <si>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</si>
  <si>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</si>
  <si>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</si>
  <si>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</si>
  <si>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</si>
  <si>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</si>
  <si>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</si>
  <si>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</si>
  <si>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</si>
  <si>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</si>
  <si>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</si>
  <si>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</si>
  <si>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</si>
  <si>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</si>
  <si>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</si>
  <si>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</si>
  <si>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</si>
  <si>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</si>
  <si>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</si>
  <si>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</si>
  <si>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</si>
  <si>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</si>
  <si>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</si>
  <si>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</si>
  <si>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</si>
  <si>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</si>
  <si>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</si>
  <si>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</si>
  <si>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</si>
  <si>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</si>
  <si>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</si>
  <si>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</si>
  <si>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</si>
  <si>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</si>
  <si>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</si>
  <si>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</si>
  <si>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</si>
  <si>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</si>
  <si>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</si>
  <si>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</si>
  <si>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</si>
  <si>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</si>
  <si>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</si>
  <si>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</si>
  <si>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</si>
  <si>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</si>
  <si>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</si>
  <si>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</si>
  <si>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</si>
  <si>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</si>
  <si>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</si>
  <si>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</si>
  <si>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</si>
  <si>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</si>
  <si>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</si>
  <si>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</si>
  <si>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</si>
  <si>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</si>
  <si>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</si>
  <si>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</si>
  <si>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</si>
  <si>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</si>
  <si>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</si>
  <si>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</si>
  <si>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</si>
  <si>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</si>
  <si>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</si>
  <si>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</si>
  <si>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</si>
  <si>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</si>
  <si>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</si>
  <si>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</si>
  <si>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</si>
  <si>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</si>
  <si>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</si>
  <si>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</si>
  <si>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</si>
  <si>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</si>
  <si>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</si>
  <si>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</si>
  <si>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</si>
  <si>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</si>
  <si>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</si>
  <si>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</si>
  <si>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</si>
  <si>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</si>
  <si>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</si>
  <si>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</si>
  <si>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</si>
  <si>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</si>
  <si>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</si>
  <si>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</si>
  <si>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</si>
  <si>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</si>
  <si>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</si>
  <si>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</si>
  <si>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</si>
  <si>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</si>
  <si>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</si>
  <si>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</si>
  <si>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</si>
  <si>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</si>
  <si>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</si>
  <si>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</si>
  <si>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</si>
  <si>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</si>
  <si>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</si>
  <si>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</si>
  <si>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</si>
  <si>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</si>
  <si>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</si>
  <si>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</si>
  <si>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</si>
  <si>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</si>
  <si>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</si>
  <si>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</si>
  <si>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</si>
  <si>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</si>
  <si>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</si>
  <si>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</si>
  <si>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</si>
  <si>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</si>
  <si>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</si>
  <si>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</si>
  <si>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</si>
  <si>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</si>
  <si>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</si>
  <si>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</si>
  <si>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</si>
  <si>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</si>
  <si>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</si>
  <si>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</si>
  <si>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</si>
  <si>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</si>
  <si>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</si>
  <si>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</si>
  <si>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</si>
  <si>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</si>
  <si>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</si>
  <si>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</si>
  <si>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</si>
  <si>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</si>
  <si>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</si>
  <si>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</si>
  <si>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</si>
  <si>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</si>
  <si>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</si>
  <si>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</si>
  <si>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</si>
  <si>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</si>
  <si>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</si>
  <si>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</si>
  <si>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</si>
  <si>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</si>
  <si>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</si>
  <si>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</si>
  <si>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</si>
  <si>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</si>
  <si>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</si>
  <si>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</si>
  <si>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</si>
  <si>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</si>
  <si>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</si>
  <si>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</si>
  <si>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</si>
  <si>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</si>
  <si>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</si>
  <si>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</si>
  <si>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</si>
  <si>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</si>
  <si>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</si>
  <si>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</si>
  <si>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</si>
  <si>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</si>
  <si>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</si>
  <si>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</si>
  <si>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</si>
  <si>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</si>
  <si>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</si>
  <si>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</si>
  <si>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</si>
  <si>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</si>
  <si>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</si>
  <si>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</si>
  <si>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</si>
  <si>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</si>
  <si>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</si>
  <si>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</si>
  <si>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</si>
  <si>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</si>
  <si>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</si>
  <si>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</si>
  <si>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</si>
  <si>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</si>
  <si>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</si>
  <si>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</si>
  <si>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</si>
  <si>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</si>
  <si>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</si>
  <si>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</si>
  <si>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</si>
  <si>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</si>
  <si>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</si>
  <si>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</si>
  <si>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</si>
  <si>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</si>
  <si>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</si>
  <si>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</si>
  <si>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</si>
  <si>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</si>
  <si>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</si>
  <si>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</si>
  <si>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</si>
  <si>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</si>
  <si>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</si>
  <si>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</si>
  <si>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</si>
  <si>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</si>
  <si>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</si>
  <si>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</si>
  <si>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</si>
  <si>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</si>
  <si>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</si>
  <si>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</si>
  <si>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</si>
  <si>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</si>
  <si>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</si>
  <si>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</si>
  <si>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</si>
  <si>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</si>
  <si>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</si>
  <si>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</si>
  <si>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</si>
  <si>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</si>
  <si>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</si>
  <si>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</si>
  <si>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</si>
  <si>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</si>
  <si>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</si>
  <si>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</si>
  <si>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</si>
  <si>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</si>
  <si>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</si>
  <si>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</si>
  <si>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</si>
  <si>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</si>
  <si>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</si>
  <si>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</si>
  <si>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</si>
  <si>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</si>
  <si>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</si>
  <si>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</si>
  <si>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</si>
  <si>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</si>
  <si>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</si>
  <si>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</si>
  <si>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</si>
  <si>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</si>
  <si>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</si>
  <si>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</si>
  <si>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</si>
  <si>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</si>
  <si>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</si>
  <si>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</si>
  <si>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</si>
  <si>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</si>
  <si>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</si>
  <si>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</si>
  <si>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</si>
  <si>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</si>
  <si>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</si>
  <si>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</si>
  <si>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</si>
  <si>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</si>
  <si>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</si>
  <si>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</si>
  <si>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</si>
  <si>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</si>
  <si>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</si>
  <si>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</si>
  <si>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</si>
  <si>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</si>
  <si>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</si>
  <si>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</si>
  <si>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</si>
  <si>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</si>
  <si>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</si>
  <si>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</si>
  <si>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</si>
  <si>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</si>
  <si>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</si>
  <si>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</si>
  <si>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</si>
  <si>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</si>
  <si>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</si>
  <si>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</si>
  <si>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</si>
  <si>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</si>
  <si>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</si>
  <si>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</si>
  <si>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</si>
  <si>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</si>
  <si>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</si>
  <si>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</si>
  <si>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</si>
  <si>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</si>
  <si>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</si>
  <si>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</si>
  <si>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</si>
  <si>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</si>
  <si>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</si>
  <si>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</si>
  <si>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</si>
  <si>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</si>
  <si>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</si>
  <si>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</si>
  <si>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</si>
  <si>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</si>
  <si>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</si>
  <si>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</si>
  <si>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</si>
  <si>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</si>
  <si>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</si>
  <si>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</si>
  <si>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</si>
  <si>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</si>
  <si>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</si>
  <si>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</si>
  <si>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</si>
  <si>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</si>
  <si>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</si>
  <si>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</si>
  <si>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</si>
  <si>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</si>
  <si>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</si>
  <si>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</si>
  <si>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</si>
  <si>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</si>
  <si>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</si>
  <si>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</si>
  <si>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</si>
  <si>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</si>
  <si>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</si>
  <si>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</si>
  <si>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</si>
  <si>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</si>
  <si>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</si>
  <si>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</si>
  <si>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</si>
  <si>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</si>
  <si>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</si>
  <si>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</si>
  <si>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</si>
  <si>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</si>
  <si>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</si>
  <si>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</si>
  <si>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</si>
  <si>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</si>
  <si>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</si>
  <si>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</si>
  <si>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</si>
  <si>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</si>
  <si>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</si>
  <si>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</si>
  <si>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</si>
  <si>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</si>
  <si>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</si>
  <si>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</si>
  <si>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</si>
  <si>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</si>
  <si>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</si>
  <si>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</si>
  <si>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</si>
  <si>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</si>
  <si>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</si>
  <si>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</si>
  <si>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</si>
  <si>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</si>
  <si>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</si>
  <si>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</si>
  <si>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</si>
  <si>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</si>
  <si>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</si>
  <si>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</si>
  <si>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</si>
  <si>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</si>
  <si>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</si>
  <si>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</si>
  <si>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</si>
  <si>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</si>
  <si>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</si>
  <si>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</si>
  <si>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</si>
  <si>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</si>
  <si>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</si>
  <si>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</si>
  <si>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</si>
  <si>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</si>
  <si>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</si>
  <si>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</si>
  <si>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</si>
  <si>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</si>
  <si>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</si>
  <si>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</si>
  <si>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</si>
  <si>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</si>
  <si>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</si>
  <si>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</si>
  <si>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</si>
  <si>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</si>
  <si>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</si>
  <si>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</si>
  <si>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</si>
  <si>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</si>
  <si>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</si>
  <si>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</si>
  <si>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</si>
  <si>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</si>
  <si>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</si>
  <si>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</si>
  <si>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</si>
  <si>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</si>
  <si>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</si>
  <si>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</si>
  <si>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</si>
  <si>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</si>
  <si>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</si>
  <si>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</si>
  <si>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</si>
  <si>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</si>
  <si>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</si>
  <si>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</si>
  <si>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</si>
  <si>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</si>
  <si>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</si>
  <si>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</si>
  <si>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</si>
  <si>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</si>
  <si>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</si>
  <si>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</si>
  <si>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</si>
  <si>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</si>
  <si>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</si>
  <si>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</si>
  <si>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</si>
  <si>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</si>
  <si>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</si>
  <si>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</si>
  <si>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</si>
  <si>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</si>
  <si>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</si>
  <si>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</si>
  <si>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</si>
  <si>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</si>
  <si>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</si>
  <si>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</si>
  <si>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</si>
  <si>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</si>
  <si>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</si>
  <si>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</si>
  <si>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</si>
  <si>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</si>
  <si>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</si>
  <si>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</si>
  <si>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</si>
  <si>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</si>
  <si>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</si>
  <si>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</si>
  <si>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</si>
  <si>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</si>
  <si>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</si>
  <si>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</si>
  <si>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</si>
  <si>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</si>
  <si>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</si>
  <si>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</si>
  <si>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</si>
  <si>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</si>
  <si>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</si>
  <si>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</si>
  <si>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</si>
  <si>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</si>
  <si>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</si>
  <si>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</si>
  <si>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</si>
  <si>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</si>
  <si>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</si>
  <si>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</si>
  <si>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</si>
  <si>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</si>
  <si>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</si>
  <si>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</si>
  <si>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</si>
  <si>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</si>
  <si>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</si>
  <si>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</si>
  <si>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</si>
  <si>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</si>
  <si>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</si>
  <si>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</si>
  <si>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</si>
  <si>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</si>
  <si>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</si>
  <si>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</si>
  <si>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</si>
  <si>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</si>
  <si>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</si>
  <si>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</si>
  <si>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</si>
  <si>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</si>
  <si>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</si>
  <si>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</si>
  <si>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</si>
  <si>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</si>
  <si>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</si>
  <si>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</si>
  <si>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</si>
  <si>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</si>
  <si>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</si>
  <si>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</si>
  <si>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</si>
  <si>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</si>
  <si>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</si>
  <si>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</si>
  <si>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</si>
  <si>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</si>
  <si>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</si>
  <si>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</si>
  <si>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</si>
  <si>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</si>
  <si>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</si>
  <si>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</si>
  <si>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</si>
  <si>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</si>
  <si>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</si>
  <si>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</si>
  <si>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</si>
  <si>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</si>
  <si>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</si>
  <si>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</si>
  <si>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</si>
  <si>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</si>
  <si>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</si>
  <si>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</si>
  <si>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</si>
  <si>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</si>
  <si>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</si>
  <si>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</si>
  <si>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</si>
  <si>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</si>
  <si>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</si>
  <si>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</si>
  <si>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</si>
  <si>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</si>
  <si>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</si>
  <si>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</si>
  <si>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</si>
  <si>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</si>
  <si>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</si>
  <si>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</si>
  <si>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</si>
  <si>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</si>
  <si>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</si>
  <si>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</si>
  <si>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</si>
  <si>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</si>
  <si>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</si>
  <si>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</si>
  <si>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</si>
  <si>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</si>
  <si>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</si>
  <si>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</si>
  <si>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</si>
  <si>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</si>
  <si>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</si>
  <si>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</si>
  <si>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</si>
  <si>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</si>
  <si>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</si>
  <si>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</si>
  <si>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</si>
  <si>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</si>
  <si>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</si>
  <si>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</si>
  <si>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</si>
  <si>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</si>
  <si>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</si>
  <si>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</si>
  <si>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</si>
  <si>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</si>
  <si>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</si>
  <si>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</si>
  <si>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</si>
  <si>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</si>
  <si>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</si>
  <si>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</si>
  <si>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</si>
  <si>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</si>
  <si>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</si>
  <si>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</si>
  <si>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</si>
  <si>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</si>
  <si>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</si>
  <si>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</si>
  <si>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</si>
  <si>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</si>
  <si>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</si>
  <si>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</si>
  <si>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</si>
  <si>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</si>
  <si>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</si>
  <si>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</si>
  <si>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</si>
  <si>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</si>
  <si>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</si>
  <si>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</si>
  <si>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</si>
  <si>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</si>
  <si>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</si>
  <si>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</si>
  <si>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</si>
  <si>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</si>
  <si>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</si>
  <si>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</si>
  <si>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</si>
  <si>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</si>
  <si>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</si>
  <si>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</si>
  <si>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</si>
  <si>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</si>
  <si>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</si>
  <si>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</si>
  <si>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</si>
  <si>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</si>
  <si>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</si>
  <si>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</si>
  <si>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</si>
  <si>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</si>
  <si>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</si>
  <si>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</si>
  <si>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</si>
  <si>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</si>
  <si>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</si>
  <si>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</si>
  <si>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</si>
  <si>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</si>
  <si>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</si>
  <si>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</si>
  <si>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</si>
  <si>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</si>
  <si>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</si>
  <si>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</si>
  <si>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</si>
  <si>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</si>
  <si>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</si>
  <si>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</si>
  <si>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</si>
  <si>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</si>
  <si>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</si>
  <si>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</si>
  <si>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</si>
  <si>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</si>
  <si>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</si>
  <si>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</si>
  <si>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</si>
  <si>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</si>
  <si>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</si>
  <si>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</si>
  <si>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</si>
  <si>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</si>
  <si>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</si>
  <si>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</si>
  <si>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</si>
  <si>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</si>
  <si>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</si>
  <si>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</si>
  <si>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</si>
  <si>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</si>
  <si>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</si>
  <si>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</si>
  <si>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</si>
  <si>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</si>
  <si>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</si>
  <si>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</si>
  <si>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</si>
  <si>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</si>
  <si>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</si>
  <si>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</si>
  <si>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</si>
  <si>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</si>
  <si>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</si>
  <si>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</si>
  <si>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</si>
  <si>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</si>
  <si>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</si>
  <si>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</si>
  <si>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</si>
  <si>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</si>
  <si>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</si>
  <si>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</si>
  <si>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</si>
  <si>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</si>
  <si>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</si>
  <si>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</si>
  <si>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</si>
  <si>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</si>
  <si>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</si>
  <si>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</si>
  <si>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</si>
  <si>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</si>
  <si>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</si>
  <si>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</si>
  <si>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</si>
  <si>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</si>
  <si>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</si>
  <si>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</si>
  <si>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</si>
  <si>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</si>
  <si>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</si>
  <si>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</si>
  <si>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</si>
  <si>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</si>
  <si>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</si>
  <si>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</si>
  <si>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</si>
  <si>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</si>
  <si>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</si>
  <si>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</si>
  <si>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</si>
  <si>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</si>
  <si>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</si>
  <si>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</si>
  <si>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</si>
  <si>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</si>
  <si>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</si>
  <si>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</si>
  <si>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</si>
  <si>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</si>
  <si>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</si>
  <si>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</si>
  <si>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</si>
  <si>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</si>
  <si>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</si>
  <si>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</si>
  <si>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</si>
  <si>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</si>
  <si>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</si>
  <si>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</si>
  <si>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</si>
  <si>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</si>
  <si>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</si>
  <si>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</si>
  <si>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</si>
  <si>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</si>
  <si>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</si>
  <si>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</si>
  <si>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</si>
  <si>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</si>
  <si>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</si>
  <si>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</si>
  <si>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</si>
  <si>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</si>
  <si>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</si>
  <si>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</si>
  <si>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</si>
  <si>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</si>
  <si>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</si>
  <si>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</si>
  <si>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</si>
  <si>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</si>
  <si>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</si>
  <si>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</si>
  <si>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</si>
  <si>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</si>
  <si>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</si>
  <si>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</si>
  <si>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</si>
  <si>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</si>
  <si>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</si>
  <si>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</si>
  <si>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</si>
  <si>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</si>
  <si>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</si>
  <si>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</si>
  <si>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</si>
  <si>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</si>
  <si>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</si>
  <si>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</si>
  <si>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</si>
  <si>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</si>
  <si>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</si>
  <si>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</si>
  <si>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</si>
  <si>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</si>
  <si>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</si>
  <si>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</si>
  <si>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</si>
  <si>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</si>
  <si>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</si>
  <si>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</si>
  <si>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</si>
  <si>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</si>
  <si>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</si>
  <si>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</si>
  <si>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</si>
  <si>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</si>
  <si>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</si>
  <si>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</si>
  <si>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</si>
  <si>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</si>
  <si>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</si>
  <si>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</si>
  <si>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</si>
  <si>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</si>
  <si>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</si>
  <si>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</si>
  <si>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</si>
  <si>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</si>
  <si>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</si>
  <si>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</si>
  <si>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</si>
  <si>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</si>
  <si>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</si>
  <si>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</si>
  <si>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</si>
  <si>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</si>
  <si>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</si>
  <si>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</si>
  <si>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</si>
  <si>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</si>
  <si>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</si>
  <si>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</si>
  <si>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</si>
  <si>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</si>
  <si>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</si>
  <si>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</si>
  <si>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</si>
  <si>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</si>
  <si>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</si>
  <si>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</si>
  <si>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</si>
  <si>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</si>
  <si>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</si>
  <si>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</si>
  <si>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</si>
  <si>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</si>
  <si>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</si>
  <si>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</si>
  <si>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</si>
  <si>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</si>
  <si>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</si>
  <si>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</si>
  <si>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</si>
  <si>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</si>
  <si>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</si>
  <si>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</si>
  <si>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</si>
  <si>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</si>
  <si>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</si>
  <si>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</si>
  <si>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</si>
  <si>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</si>
  <si>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</si>
  <si>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</si>
  <si>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</si>
  <si>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</si>
  <si>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</si>
  <si>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</si>
  <si>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</si>
  <si>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</si>
  <si>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</si>
  <si>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</si>
  <si>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</si>
  <si>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</si>
  <si>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</si>
  <si>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</si>
  <si>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</si>
  <si>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</si>
  <si>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</si>
  <si>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</si>
  <si>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</si>
  <si>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</si>
  <si>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</si>
  <si>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</si>
  <si>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</si>
  <si>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</si>
  <si>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</si>
  <si>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</si>
  <si>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</si>
  <si>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</si>
  <si>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</si>
  <si>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</si>
  <si>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</si>
  <si>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</si>
  <si>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</si>
  <si>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</si>
  <si>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</si>
  <si>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</si>
  <si>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</si>
  <si>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</si>
  <si>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</si>
  <si>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</si>
  <si>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</si>
  <si>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</si>
  <si>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</si>
  <si>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</si>
  <si>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</si>
  <si>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</si>
  <si>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</si>
  <si>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</si>
  <si>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</si>
  <si>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</si>
  <si>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</si>
  <si>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</si>
  <si>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</si>
  <si>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</si>
  <si>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</si>
  <si>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</si>
  <si>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</si>
  <si>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</si>
  <si>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</si>
  <si>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</si>
  <si>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</si>
  <si>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</si>
  <si>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</si>
  <si>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</si>
  <si>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</si>
  <si>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</si>
  <si>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</si>
  <si>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</si>
  <si>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</si>
  <si>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</si>
  <si>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</si>
  <si>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</si>
  <si>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</si>
  <si>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</si>
  <si>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</si>
  <si>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</si>
  <si>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</si>
  <si>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</si>
  <si>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</si>
  <si>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</si>
  <si>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</si>
  <si>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</si>
  <si>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</si>
  <si>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</si>
  <si>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</si>
  <si>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</si>
  <si>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</si>
  <si>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</si>
  <si>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</si>
  <si>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</si>
  <si>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</si>
  <si>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</si>
  <si>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</si>
  <si>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</si>
  <si>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</si>
  <si>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</si>
  <si>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</si>
  <si>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</si>
  <si>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</si>
  <si>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</si>
  <si>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</si>
  <si>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</si>
  <si>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</si>
  <si>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</si>
  <si>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</si>
  <si>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</si>
  <si>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</si>
  <si>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</si>
  <si>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</si>
  <si>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</si>
  <si>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</si>
  <si>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</si>
  <si>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</si>
  <si>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</si>
  <si>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</si>
  <si>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</si>
  <si>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</si>
  <si>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</si>
  <si>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</si>
  <si>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</si>
  <si>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</si>
  <si>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</si>
  <si>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</si>
  <si>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</si>
  <si>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</si>
  <si>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</si>
  <si>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</si>
  <si>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</si>
  <si>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</si>
  <si>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</si>
  <si>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</si>
  <si>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</si>
  <si>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</si>
  <si>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</si>
  <si>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</si>
  <si>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</si>
  <si>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</si>
  <si>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</si>
  <si>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</si>
  <si>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</si>
  <si>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</si>
  <si>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</si>
  <si>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</si>
  <si>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</si>
  <si>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</si>
  <si>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</si>
  <si>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</si>
  <si>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</si>
  <si>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</si>
  <si>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</si>
  <si>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</si>
  <si>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</si>
  <si>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</si>
  <si>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</si>
  <si>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</si>
  <si>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</si>
  <si>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</si>
  <si>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</si>
  <si>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</si>
  <si>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</si>
  <si>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</si>
  <si>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</si>
  <si>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</si>
  <si>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</si>
  <si>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</si>
  <si>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</si>
  <si>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</si>
  <si>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</si>
  <si>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</si>
  <si>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</si>
  <si>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</si>
  <si>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</si>
  <si>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</si>
  <si>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</si>
  <si>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</si>
  <si>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</si>
  <si>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</si>
  <si>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</si>
  <si>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</si>
  <si>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</si>
  <si>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</si>
  <si>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</si>
  <si>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</si>
  <si>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</si>
  <si>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</si>
  <si>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</si>
  <si>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</si>
  <si>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</si>
  <si>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</si>
  <si>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</si>
  <si>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</si>
  <si>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</si>
  <si>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</si>
  <si>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</si>
  <si>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</si>
  <si>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</si>
  <si>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</si>
  <si>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</si>
  <si>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</si>
  <si>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</si>
  <si>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</si>
  <si>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</si>
  <si>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</si>
  <si>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</si>
  <si>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</si>
  <si>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</si>
  <si>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</si>
  <si>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</si>
  <si>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</si>
  <si>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</si>
  <si>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</si>
  <si>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</si>
  <si>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</si>
  <si>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</si>
  <si>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</si>
  <si>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</si>
  <si>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</si>
  <si>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</si>
  <si>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</si>
  <si>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</si>
  <si>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</si>
  <si>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</si>
  <si>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</si>
  <si>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</si>
  <si>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</si>
  <si>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</si>
  <si>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</si>
  <si>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</si>
  <si>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</si>
  <si>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</si>
  <si>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</si>
  <si>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</si>
  <si>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</si>
  <si>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</si>
  <si>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</si>
  <si>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</si>
  <si>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</si>
  <si>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</si>
  <si>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</si>
  <si>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</si>
  <si>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</si>
  <si>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</si>
  <si>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</si>
  <si>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</si>
  <si>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</si>
  <si>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</si>
  <si>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</si>
  <si>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</si>
  <si>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</si>
  <si>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</si>
  <si>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</si>
  <si>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</si>
  <si>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</si>
  <si>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</si>
  <si>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</si>
  <si>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</si>
  <si>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</si>
  <si>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</si>
  <si>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</si>
  <si>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</si>
  <si>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</si>
  <si>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</si>
  <si>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</si>
  <si>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</si>
  <si>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</si>
  <si>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</si>
  <si>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</si>
  <si>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</si>
  <si>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</si>
  <si>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</si>
  <si>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</si>
  <si>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</si>
  <si>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</si>
  <si>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</si>
  <si>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</si>
  <si>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</si>
  <si>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</si>
  <si>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</si>
  <si>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</si>
  <si>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</si>
  <si>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</si>
  <si>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</si>
  <si>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</si>
  <si>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</si>
  <si>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</si>
  <si>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</si>
  <si>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</si>
  <si>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</si>
  <si>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</si>
  <si>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</si>
  <si>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</si>
  <si>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</si>
  <si>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</si>
  <si>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</si>
  <si>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</si>
  <si>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</si>
  <si>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</si>
  <si>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</si>
  <si>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</si>
  <si>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</si>
  <si>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</si>
  <si>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</si>
  <si>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</si>
  <si>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</si>
  <si>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</si>
  <si>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</si>
  <si>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</si>
  <si>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</si>
  <si>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</si>
  <si>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</si>
  <si>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</si>
  <si>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</si>
  <si>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</si>
  <si>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</si>
  <si>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</si>
  <si>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</si>
  <si>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</si>
  <si>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</si>
  <si>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</si>
  <si>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</si>
  <si>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</si>
  <si>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</si>
  <si>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</si>
  <si>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</si>
  <si>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</si>
  <si>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</si>
  <si>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</si>
  <si>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</si>
  <si>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</si>
  <si>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</si>
  <si>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</si>
  <si>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</si>
  <si>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</si>
  <si>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</si>
  <si>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</si>
  <si>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</si>
  <si>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</si>
  <si>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</si>
  <si>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</si>
  <si>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</si>
  <si>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</si>
  <si>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</si>
  <si>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</si>
  <si>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</si>
  <si>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</si>
  <si>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</si>
  <si>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</si>
  <si>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</si>
  <si>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</si>
  <si>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</si>
  <si>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</si>
  <si>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</si>
  <si>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</si>
  <si>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</si>
  <si>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</si>
  <si>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</si>
  <si>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</si>
  <si>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</si>
  <si>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</si>
  <si>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</si>
  <si>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</si>
  <si>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</si>
  <si>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</si>
  <si>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</si>
  <si>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</si>
  <si>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</si>
  <si>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</si>
  <si>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</si>
  <si>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</si>
  <si>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</si>
  <si>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</si>
  <si>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</si>
  <si>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</si>
  <si>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</si>
  <si>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</si>
  <si>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</si>
  <si>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</si>
  <si>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</si>
  <si>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</si>
  <si>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</si>
  <si>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</si>
  <si>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</si>
  <si>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</si>
  <si>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</si>
  <si>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</si>
  <si>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</si>
  <si>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</si>
  <si>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</si>
  <si>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</si>
  <si>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</si>
  <si>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</si>
  <si>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</si>
  <si>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</si>
  <si>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</si>
  <si>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</si>
  <si>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</si>
  <si>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</si>
  <si>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</si>
  <si>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</si>
  <si>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</si>
  <si>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</si>
  <si>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</si>
  <si>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</si>
  <si>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</si>
  <si>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</si>
  <si>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</si>
  <si>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</si>
  <si>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</si>
  <si>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</si>
  <si>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</si>
  <si>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</si>
  <si>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</si>
  <si>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</si>
  <si>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</si>
  <si>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</si>
  <si>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</si>
  <si>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</si>
  <si>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</si>
  <si>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</si>
  <si>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</si>
  <si>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</si>
  <si>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</si>
  <si>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</si>
  <si>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</si>
  <si>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</si>
  <si>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</si>
  <si>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</si>
  <si>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</si>
  <si>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</si>
  <si>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</si>
  <si>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</si>
  <si>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</si>
  <si>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</si>
  <si>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</si>
  <si>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</si>
  <si>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</si>
  <si>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</si>
  <si>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</si>
  <si>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</si>
  <si>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</si>
  <si>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</si>
  <si>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</si>
  <si>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</si>
  <si>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</si>
  <si>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</si>
  <si>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</si>
  <si>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</si>
  <si>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</si>
  <si>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</si>
  <si>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</si>
  <si>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</si>
  <si>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</si>
  <si>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</si>
  <si>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</si>
  <si>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</si>
  <si>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</si>
  <si>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</si>
  <si>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</si>
  <si>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</si>
  <si>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</si>
  <si>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</si>
  <si>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</si>
  <si>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</si>
  <si>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</si>
  <si>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</si>
  <si>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</si>
  <si>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</si>
  <si>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</si>
  <si>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</si>
  <si>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</si>
  <si>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</si>
  <si>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</si>
  <si>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</si>
  <si>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</si>
  <si>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</si>
  <si>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</si>
  <si>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</si>
  <si>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</si>
  <si>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</si>
  <si>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</si>
  <si>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</si>
  <si>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</si>
  <si>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</si>
  <si>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</si>
  <si>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</si>
  <si>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</si>
  <si>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</si>
  <si>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</si>
  <si>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</si>
  <si>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</si>
  <si>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</si>
  <si>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</si>
  <si>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</si>
  <si>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</si>
  <si>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</si>
  <si>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</si>
  <si>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</si>
  <si>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</si>
  <si>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</si>
  <si>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</si>
  <si>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</si>
  <si>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</si>
  <si>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</si>
  <si>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</si>
  <si>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</si>
  <si>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</si>
  <si>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</si>
  <si>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</si>
  <si>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</si>
  <si>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</si>
  <si>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</si>
  <si>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</si>
  <si>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</si>
  <si>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</si>
  <si>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</si>
  <si>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</si>
  <si>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</si>
  <si>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</si>
  <si>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</si>
  <si>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</si>
  <si>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</si>
  <si>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</si>
  <si>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</si>
  <si>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</si>
  <si>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</si>
  <si>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</si>
  <si>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</si>
  <si>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</si>
  <si>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</si>
  <si>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</si>
  <si>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</si>
  <si>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</si>
  <si>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</si>
  <si>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</si>
  <si>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</si>
  <si>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</si>
  <si>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</si>
  <si>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</si>
  <si>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</si>
  <si>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</si>
  <si>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</si>
  <si>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</si>
  <si>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</si>
  <si>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</si>
  <si>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</si>
  <si>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</si>
  <si>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</si>
  <si>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</si>
  <si>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</si>
  <si>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</si>
  <si>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</si>
  <si>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</si>
  <si>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</si>
  <si>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</si>
  <si>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</si>
  <si>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</si>
  <si>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</si>
  <si>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</si>
  <si>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</si>
  <si>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</si>
  <si>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</si>
  <si>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</si>
  <si>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</si>
  <si>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</si>
  <si>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</si>
  <si>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</si>
  <si>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</si>
  <si>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</si>
  <si>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</si>
  <si>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</si>
  <si>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</si>
  <si>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</si>
  <si>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</si>
  <si>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</si>
  <si>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</si>
  <si>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</si>
  <si>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</si>
  <si>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</si>
  <si>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</si>
  <si>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</si>
  <si>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</si>
  <si>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</si>
  <si>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</si>
  <si>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</si>
  <si>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</si>
  <si>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</si>
  <si>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</si>
  <si>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</si>
  <si>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</si>
  <si>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</si>
  <si>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</si>
  <si>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</si>
  <si>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</si>
  <si>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</si>
  <si>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</si>
  <si>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</si>
  <si>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</si>
  <si>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</si>
  <si>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</si>
  <si>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</si>
  <si>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</si>
  <si>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</si>
  <si>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</si>
  <si>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</si>
  <si>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</si>
  <si>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</si>
  <si>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</si>
  <si>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</si>
  <si>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</si>
  <si>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</si>
  <si>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</si>
  <si>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</si>
  <si>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</si>
  <si>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</si>
  <si>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</si>
  <si>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</si>
  <si>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</si>
  <si>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</si>
  <si>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</si>
  <si>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</si>
  <si>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</si>
  <si>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</si>
  <si>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</si>
  <si>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</si>
  <si>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</si>
  <si>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</si>
  <si>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</si>
  <si>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</si>
  <si>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</si>
  <si>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</si>
  <si>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</si>
  <si>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</si>
  <si>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</si>
  <si>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</si>
  <si>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</si>
  <si>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</si>
  <si>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</si>
  <si>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</si>
  <si>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</si>
  <si>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</si>
  <si>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</si>
  <si>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</si>
  <si>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</si>
  <si>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</si>
  <si>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</si>
  <si>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</si>
  <si>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</si>
  <si>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</si>
  <si>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</si>
  <si>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</si>
  <si>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</si>
  <si>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</si>
  <si>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</si>
  <si>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</si>
  <si>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</si>
  <si>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</si>
  <si>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</si>
  <si>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</si>
  <si>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</si>
  <si>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</si>
  <si>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</si>
  <si>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</si>
  <si>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</si>
  <si>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</si>
  <si>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</si>
  <si>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</si>
  <si>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</si>
  <si>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</si>
  <si>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</si>
  <si>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</si>
  <si>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</si>
  <si>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</si>
  <si>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</si>
  <si>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</si>
  <si>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</si>
  <si>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</si>
  <si>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</si>
  <si>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</si>
  <si>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</si>
  <si>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</si>
  <si>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</si>
  <si>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</si>
  <si>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</si>
  <si>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</si>
  <si>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</si>
  <si>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</si>
  <si>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</si>
  <si>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</si>
  <si>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</si>
  <si>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</si>
  <si>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</si>
  <si>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</si>
  <si>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</si>
  <si>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</si>
  <si>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</si>
  <si>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</si>
  <si>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</si>
  <si>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</si>
  <si>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</si>
  <si>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</si>
  <si>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</si>
  <si>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</si>
  <si>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</si>
  <si>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</si>
  <si>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</si>
  <si>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</si>
  <si>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</si>
  <si>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</si>
  <si>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</si>
  <si>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</si>
  <si>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</si>
  <si>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</si>
  <si>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</si>
  <si>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</si>
  <si>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</si>
  <si>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</si>
  <si>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</si>
  <si>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</si>
  <si>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</si>
  <si>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</si>
  <si>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</si>
  <si>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</si>
  <si>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</si>
  <si>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</si>
  <si>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</si>
  <si>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</si>
  <si>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</si>
  <si>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</si>
  <si>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</si>
  <si>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</si>
  <si>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</si>
  <si>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</si>
  <si>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</si>
  <si>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</si>
  <si>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</si>
  <si>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</si>
  <si>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</si>
  <si>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</si>
  <si>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</si>
  <si>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</si>
  <si>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</si>
  <si>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</si>
  <si>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</si>
  <si>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</si>
  <si>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</si>
  <si>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</si>
  <si>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</si>
  <si>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</si>
  <si>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</si>
  <si>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</si>
  <si>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</si>
  <si>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</si>
  <si>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</si>
  <si>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</si>
  <si>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</si>
  <si>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</si>
  <si>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</si>
  <si>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</si>
  <si>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</si>
  <si>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</si>
  <si>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</si>
  <si>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</si>
  <si>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</si>
  <si>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</si>
  <si>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</si>
  <si>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</si>
  <si>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</si>
  <si>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</si>
  <si>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</si>
  <si>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</si>
  <si>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</si>
  <si>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</si>
  <si>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</si>
  <si>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</si>
  <si>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</si>
  <si>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</si>
  <si>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</si>
  <si>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</si>
  <si>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</si>
  <si>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</si>
  <si>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</si>
  <si>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</si>
  <si>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</si>
  <si>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</si>
  <si>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</si>
  <si>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</si>
  <si>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</si>
  <si>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</si>
  <si>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</si>
  <si>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</si>
  <si>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</si>
  <si>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</si>
  <si>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</si>
  <si>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</si>
  <si>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</si>
  <si>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</si>
  <si>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</si>
  <si>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</si>
  <si>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</si>
  <si>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</si>
  <si>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</si>
  <si>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</si>
  <si>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</si>
  <si>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</si>
  <si>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</si>
  <si>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</si>
  <si>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</si>
  <si>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</si>
  <si>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</si>
  <si>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</si>
  <si>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</si>
  <si>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</si>
  <si>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</si>
  <si>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</si>
  <si>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</si>
  <si>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</si>
  <si>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</si>
  <si>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</si>
  <si>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</si>
  <si>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</si>
  <si>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</si>
  <si>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</si>
  <si>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</si>
  <si>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</si>
  <si>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</si>
  <si>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</si>
  <si>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</si>
  <si>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</si>
  <si>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</si>
  <si>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</si>
  <si>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</si>
  <si>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</si>
  <si>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</si>
  <si>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</si>
  <si>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</si>
  <si>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</si>
  <si>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</si>
  <si>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</si>
  <si>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</si>
  <si>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</si>
  <si>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</si>
  <si>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</si>
  <si>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</si>
  <si>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</si>
  <si>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</si>
  <si>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</si>
  <si>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</si>
  <si>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</si>
  <si>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</si>
  <si>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</si>
  <si>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</si>
  <si>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</si>
  <si>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</si>
  <si>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</si>
  <si>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</si>
  <si>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</si>
  <si>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</si>
  <si>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</si>
  <si>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</si>
  <si>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</si>
  <si>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</si>
  <si>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</si>
  <si>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</si>
  <si>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</si>
  <si>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</si>
  <si>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</si>
  <si>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</si>
  <si>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</si>
  <si>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</si>
  <si>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</si>
  <si>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</si>
  <si>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</si>
  <si>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</si>
  <si>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</si>
  <si>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</si>
  <si>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</si>
  <si>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</si>
  <si>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</si>
  <si>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</si>
  <si>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</si>
  <si>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</si>
  <si>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</si>
  <si>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</si>
  <si>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</si>
  <si>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</si>
  <si>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</si>
  <si>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</si>
  <si>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</si>
  <si>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</si>
  <si>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</si>
  <si>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</si>
  <si>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</si>
  <si>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</si>
  <si>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</si>
  <si>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</si>
  <si>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</si>
  <si>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</si>
  <si>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</si>
  <si>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</si>
  <si>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</si>
  <si>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</si>
  <si>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</si>
  <si>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</si>
  <si>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</si>
  <si>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</si>
  <si>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</si>
  <si>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</si>
  <si>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</si>
  <si>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</si>
  <si>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</si>
  <si>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</si>
  <si>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</si>
  <si>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</si>
  <si>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</si>
  <si>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</si>
  <si>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</si>
  <si>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</si>
  <si>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</si>
  <si>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</si>
  <si>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</si>
  <si>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</si>
  <si>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</si>
  <si>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</si>
  <si>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</si>
  <si>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</si>
  <si>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</si>
  <si>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</si>
  <si>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</si>
  <si>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</si>
  <si>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</si>
  <si>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</si>
  <si>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</si>
  <si>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</si>
  <si>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</si>
  <si>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</si>
  <si>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</si>
  <si>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</si>
  <si>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</si>
  <si>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</si>
  <si>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</si>
  <si>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</si>
  <si>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</si>
  <si>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</si>
  <si>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</si>
  <si>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</si>
  <si>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</si>
  <si>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</si>
  <si>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</si>
  <si>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</si>
  <si>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</si>
  <si>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</si>
  <si>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</si>
  <si>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</si>
  <si>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</si>
  <si>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</si>
  <si>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</si>
  <si>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</si>
  <si>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</si>
  <si>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</si>
  <si>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</si>
  <si>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</si>
  <si>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</si>
  <si>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</si>
  <si>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</si>
  <si>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</si>
  <si>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</si>
  <si>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</si>
  <si>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</si>
  <si>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</si>
  <si>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</si>
  <si>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</si>
  <si>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</si>
  <si>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</si>
  <si>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</si>
  <si>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</si>
  <si>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</si>
  <si>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</si>
  <si>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</si>
  <si>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</si>
  <si>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</si>
  <si>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</si>
  <si>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</si>
  <si>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</si>
  <si>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</si>
  <si>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</si>
  <si>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</si>
  <si>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</si>
  <si>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</si>
  <si>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</si>
  <si>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</si>
  <si>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</si>
  <si>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</si>
  <si>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</si>
  <si>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</si>
  <si>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</si>
  <si>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</si>
  <si>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</si>
  <si>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</si>
  <si>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</si>
  <si>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</si>
  <si>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</si>
  <si>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</si>
  <si>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</si>
  <si>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</si>
  <si>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</si>
  <si>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</si>
  <si>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</si>
  <si>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</si>
  <si>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</si>
  <si>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</si>
  <si>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</si>
  <si>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</si>
  <si>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</si>
  <si>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</si>
  <si>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</si>
  <si>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</si>
  <si>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</si>
  <si>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</si>
  <si>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</si>
  <si>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</si>
  <si>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</si>
  <si>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</si>
  <si>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</si>
  <si>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</si>
  <si>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</si>
  <si>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</si>
  <si>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</si>
  <si>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</si>
  <si>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</si>
  <si>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</si>
  <si>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</si>
  <si>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</si>
  <si>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</si>
  <si>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</si>
  <si>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</si>
  <si>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</si>
  <si>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</si>
  <si>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</si>
  <si>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</si>
  <si>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</si>
  <si>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</si>
  <si>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</si>
  <si>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</si>
  <si>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</si>
  <si>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</si>
  <si>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</si>
  <si>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</si>
  <si>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</si>
  <si>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</si>
  <si>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</si>
  <si>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</si>
  <si>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</si>
  <si>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</si>
  <si>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</si>
  <si>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</si>
  <si>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</si>
  <si>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</si>
  <si>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</si>
  <si>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</si>
  <si>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</si>
  <si>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</si>
  <si>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</si>
  <si>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</si>
  <si>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</si>
  <si>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</si>
  <si>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</si>
  <si>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</si>
  <si>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</si>
  <si>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</si>
  <si>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</si>
  <si>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</si>
  <si>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</si>
  <si>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</si>
  <si>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</si>
  <si>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</si>
  <si>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</si>
  <si>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</si>
  <si>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</si>
  <si>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</si>
  <si>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</si>
  <si>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</si>
  <si>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</si>
  <si>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</si>
  <si>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</si>
  <si>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</si>
  <si>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</si>
  <si>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</si>
  <si>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</si>
  <si>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</si>
  <si>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</si>
  <si>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</si>
  <si>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</si>
  <si>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</si>
  <si>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</si>
  <si>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</si>
  <si>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</si>
  <si>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</si>
  <si>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</si>
  <si>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</si>
  <si>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</si>
  <si>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</si>
  <si>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</si>
  <si>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</si>
  <si>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</si>
  <si>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</si>
  <si>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</si>
  <si>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</si>
  <si>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</si>
  <si>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</si>
  <si>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</si>
  <si>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</si>
  <si>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</si>
  <si>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</si>
  <si>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</si>
  <si>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</si>
  <si>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</si>
  <si>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</si>
  <si>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</si>
  <si>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</si>
  <si>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</si>
  <si>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</si>
  <si>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</si>
  <si>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</si>
  <si>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</si>
  <si>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</si>
  <si>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</si>
  <si>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</si>
  <si>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</si>
  <si>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</si>
  <si>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</si>
  <si>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</si>
  <si>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</si>
  <si>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</si>
  <si>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</si>
  <si>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</si>
  <si>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</si>
  <si>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</si>
  <si>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</si>
  <si>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</si>
  <si>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</si>
  <si>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</si>
  <si>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</si>
  <si>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</si>
  <si>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</si>
  <si>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</si>
  <si>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</si>
  <si>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</si>
  <si>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</si>
  <si>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</si>
  <si>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</si>
  <si>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</si>
  <si>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</si>
  <si>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</si>
  <si>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</si>
  <si>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</si>
  <si>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</si>
  <si>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</si>
  <si>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</si>
  <si>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</si>
  <si>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</si>
  <si>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</si>
  <si>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</si>
  <si>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</si>
  <si>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</si>
  <si>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</si>
  <si>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</si>
  <si>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</si>
  <si>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</si>
  <si>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</si>
  <si>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</si>
  <si>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</si>
  <si>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</si>
  <si>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</si>
  <si>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</si>
  <si>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</si>
  <si>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</si>
  <si>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</si>
  <si>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</si>
  <si>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</si>
  <si>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</si>
  <si>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</si>
  <si>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</si>
  <si>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</si>
  <si>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</si>
  <si>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</si>
  <si>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</si>
  <si>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</si>
  <si>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</si>
  <si>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</si>
  <si>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</si>
  <si>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</si>
  <si>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</si>
  <si>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</si>
  <si>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</si>
  <si>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</si>
  <si>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</si>
  <si>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</si>
  <si>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</si>
  <si>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</si>
  <si>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</si>
  <si>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</si>
  <si>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</si>
  <si>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</si>
  <si>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</si>
  <si>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</si>
  <si>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</si>
  <si>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</si>
  <si>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</si>
  <si>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</si>
  <si>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</si>
  <si>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</si>
  <si>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</si>
  <si>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</si>
  <si>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</si>
  <si>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</si>
  <si>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</si>
  <si>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</si>
  <si>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</si>
  <si>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</si>
  <si>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</si>
  <si>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</si>
  <si>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</si>
  <si>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</si>
  <si>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</si>
  <si>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</si>
  <si>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</si>
  <si>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</si>
  <si>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</si>
  <si>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</si>
  <si>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</si>
  <si>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</si>
  <si>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</si>
  <si>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</si>
  <si>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</si>
  <si>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</si>
  <si>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</si>
  <si>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</si>
  <si>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</si>
  <si>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</si>
  <si>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</si>
  <si>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</si>
  <si>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</si>
  <si>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</si>
  <si>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</si>
  <si>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</si>
  <si>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</si>
  <si>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</si>
  <si>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</si>
  <si>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</si>
  <si>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</si>
  <si>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</si>
  <si>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</si>
  <si>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</si>
  <si>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</si>
  <si>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</si>
  <si>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</si>
  <si>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</si>
  <si>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</si>
  <si>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</si>
  <si>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</si>
  <si>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</si>
  <si>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</si>
  <si>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</si>
  <si>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</si>
  <si>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</si>
  <si>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</si>
  <si>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</si>
  <si>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</si>
  <si>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</si>
  <si>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</si>
  <si>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</si>
  <si>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</si>
  <si>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</si>
  <si>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</si>
  <si>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</si>
  <si>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</si>
  <si>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</si>
  <si>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</si>
  <si>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</si>
  <si>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</si>
  <si>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</si>
  <si>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</si>
  <si>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</si>
  <si>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</si>
  <si>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</si>
  <si>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</si>
  <si>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</si>
  <si>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</si>
  <si>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</si>
  <si>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</si>
  <si>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</si>
  <si>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</si>
  <si>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</si>
  <si>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</si>
  <si>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</si>
  <si>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</si>
  <si>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</si>
  <si>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</si>
  <si>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</si>
  <si>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</si>
  <si>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</si>
  <si>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</si>
  <si>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</si>
  <si>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</si>
  <si>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</si>
  <si>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</si>
  <si>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</si>
  <si>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</si>
  <si>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</si>
  <si>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</si>
  <si>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</si>
  <si>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</si>
  <si>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</si>
  <si>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</si>
  <si>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</si>
  <si>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</si>
  <si>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</si>
  <si>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</si>
  <si>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</si>
  <si>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</si>
  <si>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</si>
  <si>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</si>
  <si>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</si>
  <si>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</si>
  <si>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</si>
  <si>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</si>
  <si>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</si>
  <si>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</si>
  <si>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</si>
  <si>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</si>
  <si>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</si>
  <si>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</si>
  <si>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</si>
  <si>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</si>
  <si>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</si>
  <si>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</si>
  <si>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</si>
  <si>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</si>
  <si>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</si>
  <si>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</si>
  <si>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</si>
  <si>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</si>
  <si>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</si>
  <si>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</si>
  <si>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</si>
  <si>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</si>
  <si>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</si>
  <si>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</si>
  <si>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</si>
  <si>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</si>
  <si>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</si>
  <si>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</si>
  <si>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</si>
  <si>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</si>
  <si>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</si>
  <si>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</si>
  <si>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</si>
  <si>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</si>
  <si>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</si>
  <si>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</si>
  <si>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</si>
  <si>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</si>
  <si>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</si>
  <si>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</si>
  <si>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</si>
  <si>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</si>
  <si>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</si>
  <si>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</si>
  <si>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</si>
  <si>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</si>
  <si>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</si>
  <si>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</si>
  <si>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</si>
  <si>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</si>
  <si>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</si>
  <si>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</si>
  <si>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</si>
  <si>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</si>
  <si>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</si>
  <si>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</si>
  <si>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</si>
  <si>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</si>
  <si>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</si>
  <si>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</si>
  <si>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</si>
  <si>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</si>
  <si>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</si>
  <si>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</si>
  <si>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</si>
  <si>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</si>
  <si>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</si>
  <si>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</si>
  <si>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</si>
  <si>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</si>
  <si>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</si>
  <si>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</si>
  <si>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</si>
  <si>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</si>
  <si>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</si>
  <si>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</si>
  <si>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</si>
  <si>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</si>
  <si>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</si>
  <si>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</si>
  <si>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</si>
  <si>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</si>
  <si>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</si>
  <si>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</si>
  <si>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</si>
  <si>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</si>
  <si>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</si>
  <si>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</si>
  <si>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</si>
  <si>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</si>
  <si>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</si>
  <si>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</si>
  <si>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</si>
  <si>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</si>
  <si>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</si>
  <si>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</si>
  <si>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</si>
  <si>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</si>
  <si>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</si>
  <si>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</si>
  <si>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</si>
  <si>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</si>
  <si>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</si>
  <si>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</si>
  <si>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</si>
  <si>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</si>
  <si>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</si>
  <si>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</si>
  <si>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</si>
  <si>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</si>
  <si>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</si>
  <si>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</si>
  <si>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</si>
  <si>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</si>
  <si>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</si>
  <si>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</si>
  <si>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</si>
  <si>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</si>
  <si>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</si>
  <si>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</si>
  <si>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</si>
  <si>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</si>
  <si>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</si>
  <si>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</si>
  <si>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</si>
  <si>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</si>
  <si>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</si>
  <si>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</si>
  <si>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</si>
  <si>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</si>
  <si>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</si>
  <si>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</si>
  <si>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</si>
  <si>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</si>
  <si>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</si>
  <si>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</si>
  <si>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</si>
  <si>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</si>
  <si>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</si>
  <si>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</si>
  <si>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</si>
  <si>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</si>
  <si>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</si>
  <si>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</si>
  <si>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</si>
  <si>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</si>
  <si>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</si>
  <si>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</si>
  <si>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</si>
  <si>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</si>
  <si>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</si>
  <si>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</si>
  <si>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</si>
  <si>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</si>
  <si>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</si>
  <si>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</si>
  <si>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</si>
  <si>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</si>
  <si>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</si>
  <si>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</si>
  <si>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</si>
  <si>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</si>
  <si>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</si>
  <si>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</si>
  <si>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</si>
  <si>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</si>
  <si>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</si>
  <si>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</si>
  <si>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</si>
  <si>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</si>
  <si>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</si>
  <si>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</si>
  <si>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</si>
  <si>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</si>
  <si>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</si>
  <si>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</si>
  <si>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</si>
  <si>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</si>
  <si>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</si>
  <si>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</si>
  <si>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</si>
  <si>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</si>
  <si>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</si>
  <si>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</si>
  <si>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</si>
  <si>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</si>
  <si>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</si>
  <si>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</si>
  <si>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</si>
  <si>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</si>
  <si>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</si>
  <si>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</si>
  <si>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</si>
  <si>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</si>
  <si>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</si>
  <si>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</si>
  <si>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</si>
  <si>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</si>
  <si>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</si>
  <si>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</si>
  <si>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</si>
  <si>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</si>
  <si>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</si>
  <si>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</si>
  <si>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</si>
  <si>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</si>
  <si>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</si>
  <si>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</si>
  <si>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</si>
  <si>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</si>
  <si>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</si>
  <si>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</si>
  <si>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</si>
  <si>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</si>
  <si>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</si>
  <si>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</si>
  <si>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</si>
  <si>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</si>
  <si>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</si>
  <si>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</si>
  <si>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</si>
  <si>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</si>
  <si>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</si>
  <si>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</si>
  <si>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</si>
  <si>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</si>
  <si>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</si>
  <si>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</si>
  <si>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</si>
  <si>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</si>
  <si>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</si>
  <si>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</si>
  <si>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</si>
  <si>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</si>
  <si>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</si>
  <si>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</si>
  <si>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</si>
  <si>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</si>
  <si>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</si>
  <si>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</si>
  <si>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</si>
  <si>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</si>
  <si>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</si>
  <si>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</si>
  <si>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</si>
  <si>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</si>
  <si>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</si>
  <si>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</si>
  <si>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</si>
  <si>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</si>
  <si>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</si>
  <si>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</si>
  <si>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</si>
  <si>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</si>
  <si>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</si>
  <si>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</si>
  <si>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</si>
  <si>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</si>
  <si>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</si>
  <si>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</si>
  <si>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</si>
  <si>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</si>
  <si>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</si>
  <si>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</si>
  <si>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</si>
  <si>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</si>
  <si>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</si>
  <si>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</si>
  <si>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</si>
  <si>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</si>
  <si>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</si>
  <si>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</si>
  <si>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</si>
  <si>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</si>
  <si>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</si>
  <si>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</si>
  <si>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</si>
  <si>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</si>
  <si>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</si>
  <si>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</si>
  <si>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</si>
  <si>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</si>
  <si>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</si>
  <si>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</si>
  <si>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</si>
  <si>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</si>
  <si>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</si>
  <si>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</si>
  <si>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</si>
  <si>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</si>
  <si>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</si>
  <si>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</si>
  <si>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</si>
  <si>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</si>
  <si>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</si>
  <si>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</si>
  <si>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</si>
  <si>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</si>
  <si>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</si>
  <si>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</si>
  <si>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</si>
  <si>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</si>
  <si>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</si>
  <si>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</si>
  <si>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</si>
  <si>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</si>
  <si>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</si>
  <si>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</si>
  <si>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</si>
  <si>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</si>
  <si>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</si>
  <si>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</si>
  <si>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</si>
  <si>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</si>
  <si>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</si>
  <si>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</si>
  <si>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</si>
  <si>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</si>
  <si>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</si>
  <si>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</si>
  <si>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</si>
  <si>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</si>
  <si>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</si>
  <si>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</si>
  <si>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</si>
  <si>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</si>
  <si>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</si>
  <si>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</si>
  <si>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</si>
  <si>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</si>
  <si>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</si>
  <si>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</si>
  <si>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</si>
  <si>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</si>
  <si>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</si>
  <si>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</si>
  <si>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</si>
  <si>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</si>
  <si>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</si>
  <si>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</si>
  <si>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</si>
  <si>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</si>
  <si>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</si>
  <si>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</si>
  <si>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</si>
  <si>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</si>
  <si>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</si>
  <si>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</si>
  <si>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</si>
  <si>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</si>
  <si>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</si>
  <si>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</si>
  <si>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</si>
  <si>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</si>
  <si>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</si>
  <si>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</si>
  <si>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</si>
  <si>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</si>
  <si>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</si>
  <si>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</si>
  <si>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</si>
  <si>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</si>
  <si>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</si>
  <si>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</si>
  <si>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</si>
  <si>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</si>
  <si>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</si>
  <si>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</si>
  <si>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</si>
  <si>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</si>
  <si>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</si>
  <si>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</si>
  <si>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</si>
  <si>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</si>
  <si>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</si>
  <si>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</si>
  <si>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</si>
  <si>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</si>
  <si>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</si>
  <si>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</si>
  <si>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</si>
  <si>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</si>
  <si>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</si>
  <si>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</si>
  <si>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</si>
  <si>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</si>
  <si>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</si>
  <si>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</si>
  <si>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</si>
  <si>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</si>
  <si>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</si>
  <si>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</si>
  <si>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</si>
  <si>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</si>
  <si>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</si>
  <si>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</si>
  <si>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</si>
  <si>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</si>
  <si>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</si>
  <si>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</si>
  <si>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</si>
  <si>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</si>
  <si>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</si>
  <si>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</si>
  <si>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</si>
  <si>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</si>
  <si>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</si>
  <si>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</si>
  <si>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</si>
  <si>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</si>
  <si>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</si>
  <si>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</si>
  <si>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</si>
  <si>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</si>
  <si>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</si>
  <si>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</si>
  <si>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</si>
  <si>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</si>
  <si>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</si>
  <si>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</si>
  <si>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</si>
  <si>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</si>
  <si>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</si>
  <si>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</si>
  <si>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</si>
  <si>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</si>
  <si>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</si>
  <si>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</si>
  <si>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</si>
  <si>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</si>
  <si>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</si>
  <si>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</si>
  <si>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</si>
  <si>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</si>
  <si>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</si>
  <si>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</si>
  <si>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</si>
  <si>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</si>
  <si>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</si>
  <si>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</si>
  <si>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</si>
  <si>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</si>
  <si>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</si>
  <si>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</si>
  <si>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</si>
  <si>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</si>
  <si>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</si>
  <si>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</si>
  <si>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</si>
  <si>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</si>
  <si>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</si>
  <si>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</si>
  <si>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</si>
  <si>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</si>
  <si>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</si>
  <si>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</si>
  <si>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</si>
  <si>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</si>
  <si>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</si>
  <si>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</si>
  <si>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</si>
  <si>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</si>
  <si>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</si>
  <si>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</si>
  <si>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</si>
  <si>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</si>
  <si>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</si>
  <si>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</si>
  <si>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</si>
  <si>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</si>
  <si>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</si>
  <si>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</si>
  <si>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</si>
  <si>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</si>
  <si>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</si>
  <si>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</si>
  <si>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</si>
  <si>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</si>
  <si>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</si>
  <si>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</si>
  <si>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</si>
  <si>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</si>
  <si>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</si>
  <si>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</si>
  <si>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</si>
  <si>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</si>
  <si>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</si>
  <si>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</si>
  <si>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</si>
  <si>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</si>
  <si>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</si>
  <si>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</si>
  <si>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</si>
  <si>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</si>
  <si>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</si>
  <si>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</si>
  <si>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</si>
  <si>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</si>
  <si>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</si>
  <si>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</si>
  <si>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</si>
  <si>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</si>
  <si>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</si>
  <si>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</si>
  <si>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</si>
  <si>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</si>
  <si>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</si>
  <si>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</si>
  <si>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</si>
  <si>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</si>
  <si>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</si>
  <si>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</si>
  <si>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</si>
  <si>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</si>
  <si>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</si>
  <si>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</si>
  <si>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</si>
  <si>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</si>
  <si>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</si>
  <si>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</si>
  <si>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</si>
  <si>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</si>
  <si>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</si>
  <si>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</si>
  <si>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</si>
  <si>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</si>
  <si>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</si>
  <si>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</si>
  <si>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</si>
  <si>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</si>
  <si>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</si>
  <si>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</si>
  <si>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</si>
  <si>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</si>
  <si>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</si>
  <si>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</si>
  <si>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</si>
  <si>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</si>
  <si>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</si>
  <si>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</si>
  <si>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</si>
  <si>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</si>
  <si>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</si>
  <si>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</si>
  <si>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</si>
  <si>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</si>
  <si>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</si>
  <si>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</si>
  <si>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</si>
  <si>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</si>
  <si>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</si>
  <si>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</si>
  <si>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</si>
  <si>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</si>
  <si>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</si>
  <si>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</si>
  <si>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</si>
  <si>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</si>
  <si>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</si>
  <si>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</si>
  <si>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</si>
  <si>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</si>
  <si>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</si>
  <si>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</si>
  <si>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</si>
  <si>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</si>
  <si>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</si>
  <si>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</si>
  <si>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</si>
  <si>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</si>
  <si>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</si>
  <si>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</si>
  <si>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</si>
  <si>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</si>
  <si>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</si>
  <si>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</si>
  <si>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</si>
  <si>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</si>
  <si>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</si>
  <si>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</si>
  <si>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</si>
  <si>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</si>
  <si>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</si>
  <si>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</si>
  <si>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</si>
  <si>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</si>
  <si>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</si>
  <si>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</si>
  <si>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</si>
  <si>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</si>
  <si>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</si>
  <si>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</si>
  <si>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</si>
  <si>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</si>
  <si>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</si>
  <si>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</si>
  <si>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</si>
  <si>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</si>
  <si>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</si>
  <si>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</si>
  <si>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</si>
  <si>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</si>
  <si>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</si>
  <si>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</si>
  <si>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</si>
  <si>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</si>
  <si>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</si>
  <si>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</si>
  <si>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</si>
  <si>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</si>
  <si>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</si>
  <si>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</si>
  <si>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</si>
  <si>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</si>
  <si>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</si>
  <si>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</si>
  <si>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</si>
  <si>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</si>
  <si>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</si>
  <si>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</si>
  <si>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</si>
  <si>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</si>
  <si>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</si>
  <si>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</si>
  <si>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</si>
  <si>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</si>
  <si>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</si>
  <si>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</si>
  <si>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</si>
  <si>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</si>
  <si>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</si>
  <si>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</si>
  <si>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</si>
  <si>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</si>
  <si>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</si>
  <si>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</si>
  <si>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</si>
  <si>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</si>
  <si>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</si>
  <si>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</si>
  <si>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</si>
  <si>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</si>
  <si>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</si>
  <si>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</si>
  <si>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</si>
  <si>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</si>
  <si>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</si>
  <si>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</si>
  <si>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</si>
  <si>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</si>
  <si>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</si>
  <si>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</si>
  <si>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</si>
  <si>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</si>
  <si>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</si>
  <si>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</si>
  <si>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</si>
  <si>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</si>
  <si>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</si>
  <si>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</si>
  <si>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</si>
  <si>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</si>
  <si>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</si>
  <si>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</si>
  <si>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</si>
  <si>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</si>
  <si>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</si>
  <si>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</si>
  <si>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</si>
  <si>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</si>
  <si>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</si>
  <si>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</si>
  <si>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</si>
  <si>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</si>
  <si>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</si>
  <si>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</si>
  <si>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</si>
  <si>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</si>
  <si>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</si>
  <si>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</si>
  <si>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</si>
  <si>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</si>
  <si>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</si>
  <si>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</si>
  <si>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</si>
  <si>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</si>
  <si>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</si>
  <si>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</si>
  <si>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</si>
  <si>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</si>
  <si>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</si>
  <si>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</si>
  <si>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</si>
  <si>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</si>
  <si>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</si>
  <si>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</si>
  <si>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</si>
  <si>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</si>
  <si>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</si>
  <si>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</si>
  <si>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</si>
  <si>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</si>
  <si>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</si>
  <si>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</si>
  <si>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</si>
  <si>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</si>
  <si>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</si>
  <si>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</si>
  <si>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</si>
  <si>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</si>
  <si>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</si>
  <si>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</si>
  <si>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</si>
  <si>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</si>
  <si>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</si>
  <si>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</si>
  <si>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</si>
  <si>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</si>
  <si>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</si>
  <si>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</si>
  <si>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</si>
  <si>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</si>
  <si>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</si>
  <si>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</si>
  <si>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</si>
  <si>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</si>
  <si>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</si>
  <si>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</si>
  <si>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</si>
  <si>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</si>
  <si>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</si>
  <si>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</si>
  <si>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</si>
  <si>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</si>
  <si>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</si>
  <si>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</si>
  <si>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</si>
  <si>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</si>
  <si>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</si>
  <si>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</si>
  <si>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</si>
  <si>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</si>
  <si>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</si>
  <si>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</si>
  <si>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</si>
  <si>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</si>
  <si>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</si>
  <si>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</si>
  <si>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</si>
  <si>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</si>
  <si>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</si>
  <si>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</si>
  <si>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</si>
  <si>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</si>
  <si>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</si>
  <si>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</si>
  <si>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</si>
  <si>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</si>
  <si>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</si>
  <si>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</si>
  <si>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</si>
  <si>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</si>
  <si>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</si>
  <si>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</si>
  <si>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</si>
  <si>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</si>
  <si>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</si>
  <si>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</si>
  <si>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</si>
  <si>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</si>
  <si>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</si>
  <si>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</si>
  <si>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</si>
  <si>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</si>
  <si>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</si>
  <si>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</si>
  <si>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</si>
  <si>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</si>
  <si>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</si>
  <si>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</si>
  <si>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</si>
  <si>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</si>
  <si>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</si>
  <si>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</si>
  <si>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</si>
  <si>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</si>
  <si>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</si>
  <si>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</si>
  <si>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</si>
  <si>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</si>
  <si>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</si>
  <si>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</si>
  <si>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</si>
  <si>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</si>
  <si>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</si>
  <si>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</si>
  <si>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</si>
  <si>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</si>
  <si>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</si>
  <si>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</si>
  <si>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</si>
  <si>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</si>
  <si>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</si>
  <si>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</si>
  <si>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</si>
  <si>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</si>
  <si>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</si>
  <si>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</si>
  <si>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</si>
  <si>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</si>
  <si>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</si>
  <si>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</si>
  <si>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</si>
  <si>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</si>
  <si>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</si>
  <si>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</si>
  <si>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</si>
  <si>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</si>
  <si>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</si>
  <si>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</si>
  <si>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</si>
  <si>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</si>
  <si>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</si>
  <si>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</si>
  <si>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</si>
  <si>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</si>
  <si>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</si>
  <si>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</si>
  <si>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</si>
  <si>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</si>
  <si>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</si>
  <si>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</si>
  <si>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</si>
  <si>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</si>
  <si>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</si>
  <si>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</si>
  <si>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</si>
  <si>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</si>
  <si>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</si>
  <si>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</si>
  <si>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</si>
  <si>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</si>
  <si>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</si>
  <si>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</si>
  <si>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</si>
  <si>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</si>
  <si>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</si>
  <si>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</si>
  <si>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</si>
  <si>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</si>
  <si>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</si>
  <si>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</si>
  <si>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</si>
  <si>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</si>
  <si>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</si>
  <si>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</si>
  <si>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</si>
  <si>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</si>
  <si>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</si>
  <si>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</si>
  <si>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</si>
  <si>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</si>
  <si>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</si>
  <si>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</si>
  <si>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</si>
  <si>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</si>
  <si>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</si>
  <si>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</si>
  <si>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</si>
  <si>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</si>
  <si>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</si>
  <si>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</si>
  <si>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</si>
  <si>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</si>
  <si>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</si>
  <si>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</si>
  <si>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</si>
  <si>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</si>
  <si>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</si>
  <si>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</si>
  <si>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</si>
  <si>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</si>
  <si>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</si>
  <si>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</si>
  <si>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</si>
  <si>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</si>
  <si>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</si>
  <si>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</si>
  <si>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</si>
  <si>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</si>
  <si>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</si>
  <si>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</si>
  <si>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</si>
  <si>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</si>
  <si>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</si>
  <si>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</si>
  <si>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</si>
  <si>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</si>
  <si>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</si>
  <si>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</si>
  <si>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</si>
  <si>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</si>
  <si>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</si>
  <si>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</si>
  <si>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</si>
  <si>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</si>
  <si>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</si>
  <si>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</si>
  <si>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</si>
  <si>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</si>
  <si>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</si>
  <si>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</si>
  <si>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</si>
  <si>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</si>
  <si>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</si>
  <si>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</si>
  <si>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</si>
  <si>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</si>
  <si>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</si>
  <si>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</si>
  <si>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</si>
  <si>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</si>
  <si>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</si>
  <si>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</si>
  <si>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</si>
  <si>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</si>
  <si>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</si>
  <si>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</si>
  <si>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</si>
  <si>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</si>
  <si>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</si>
  <si>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</si>
  <si>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</si>
  <si>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</si>
  <si>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</si>
  <si>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</si>
  <si>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</si>
  <si>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</si>
  <si>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</si>
  <si>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</si>
  <si>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</si>
  <si>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</si>
  <si>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</si>
  <si>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</si>
  <si>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</si>
  <si>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</si>
  <si>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</si>
  <si>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</si>
  <si>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</si>
  <si>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</si>
  <si>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</si>
  <si>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</si>
  <si>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</si>
  <si>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</si>
  <si>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</si>
  <si>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</si>
  <si>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</si>
  <si>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</si>
  <si>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</si>
  <si>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</si>
  <si>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</si>
  <si>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</si>
  <si>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</si>
  <si>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</si>
  <si>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</si>
  <si>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</si>
  <si>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</si>
  <si>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</si>
  <si>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</si>
  <si>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</si>
  <si>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</si>
  <si>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</si>
  <si>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</si>
  <si>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</si>
  <si>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</si>
  <si>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</si>
  <si>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</si>
  <si>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</si>
  <si>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</si>
  <si>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</si>
  <si>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</si>
  <si>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</si>
  <si>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</si>
  <si>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</si>
  <si>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</si>
  <si>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</si>
  <si>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</si>
  <si>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</si>
  <si>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</si>
  <si>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</si>
  <si>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</si>
  <si>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</si>
  <si>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</si>
  <si>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</si>
  <si>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</si>
  <si>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</si>
  <si>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</si>
  <si>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</si>
  <si>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</si>
  <si>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</si>
  <si>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</si>
  <si>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</si>
  <si>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</si>
  <si>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</si>
  <si>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</si>
  <si>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</si>
  <si>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</si>
  <si>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</si>
  <si>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</si>
  <si>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</si>
  <si>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</si>
  <si>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</si>
  <si>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</si>
  <si>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</si>
  <si>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</si>
  <si>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</si>
  <si>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</si>
  <si>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</si>
  <si>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</si>
  <si>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</si>
  <si>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</si>
  <si>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</si>
  <si>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</si>
  <si>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</si>
  <si>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</si>
  <si>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</si>
  <si>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</si>
  <si>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</si>
  <si>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</si>
  <si>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</si>
  <si>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</si>
  <si>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</si>
  <si>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</si>
  <si>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</si>
  <si>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</si>
  <si>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</si>
  <si>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</si>
  <si>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</si>
  <si>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</si>
  <si>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</si>
  <si>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</si>
  <si>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</si>
  <si>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</si>
  <si>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</si>
  <si>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</si>
  <si>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</si>
  <si>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</si>
  <si>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</si>
  <si>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</si>
  <si>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</si>
  <si>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</si>
  <si>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</si>
  <si>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</si>
  <si>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</si>
  <si>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</si>
  <si>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</si>
  <si>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</si>
  <si>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</si>
  <si>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</si>
  <si>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</si>
  <si>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</si>
  <si>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</si>
  <si>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</si>
  <si>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</si>
  <si>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</si>
  <si>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</si>
  <si>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</si>
  <si>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</si>
  <si>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</si>
  <si>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</si>
  <si>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</si>
  <si>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</si>
  <si>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</si>
  <si>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</si>
  <si>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</si>
  <si>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</si>
  <si>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</si>
  <si>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</si>
  <si>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</si>
  <si>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</si>
  <si>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</si>
  <si>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</si>
  <si>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</si>
  <si>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</si>
  <si>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</si>
  <si>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</si>
  <si>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</si>
  <si>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</si>
  <si>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</si>
  <si>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</si>
  <si>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</si>
  <si>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</si>
  <si>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</si>
  <si>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</si>
  <si>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</si>
  <si>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</si>
  <si>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</si>
  <si>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</si>
  <si>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</si>
  <si>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</si>
  <si>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</si>
  <si>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</si>
  <si>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</si>
  <si>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</si>
  <si>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</si>
  <si>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</si>
  <si>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</si>
  <si>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</si>
  <si>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</si>
  <si>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</si>
  <si>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</si>
  <si>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</si>
  <si>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</si>
  <si>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</si>
  <si>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</si>
  <si>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</si>
  <si>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</si>
  <si>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</si>
  <si>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</si>
  <si>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</si>
  <si>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</si>
  <si>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</si>
  <si>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</si>
  <si>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</si>
  <si>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</si>
  <si>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</si>
  <si>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</si>
  <si>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</si>
  <si>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</si>
  <si>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</si>
  <si>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</si>
  <si>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</si>
  <si>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</si>
  <si>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</si>
  <si>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</si>
  <si>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</si>
  <si>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</si>
  <si>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</si>
  <si>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</si>
  <si>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</si>
  <si>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</si>
  <si>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</si>
  <si>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</si>
  <si>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</si>
  <si>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</si>
  <si>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</si>
  <si>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</si>
  <si>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</si>
  <si>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</si>
  <si>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</si>
  <si>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</si>
  <si>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</si>
  <si>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</si>
  <si>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</si>
  <si>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</si>
  <si>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</si>
  <si>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</si>
  <si>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</si>
  <si>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</si>
  <si>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</si>
  <si>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</si>
  <si>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</si>
  <si>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</si>
  <si>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</si>
  <si>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</si>
  <si>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</si>
  <si>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</si>
  <si>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</si>
  <si>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</si>
  <si>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</si>
  <si>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</si>
  <si>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</si>
  <si>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</si>
  <si>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</si>
  <si>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</si>
  <si>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</si>
  <si>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</si>
  <si>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</si>
  <si>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</si>
  <si>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</si>
  <si>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</si>
  <si>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</si>
  <si>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</si>
  <si>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</si>
  <si>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</si>
  <si>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</si>
  <si>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</si>
  <si>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</si>
  <si>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</si>
  <si>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</si>
  <si>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</si>
  <si>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</si>
  <si>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</si>
  <si>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</si>
  <si>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</si>
  <si>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</si>
  <si>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</si>
  <si>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</si>
  <si>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</si>
  <si>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</si>
  <si>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</si>
  <si>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</si>
  <si>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</si>
  <si>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</si>
  <si>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</si>
  <si>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</si>
  <si>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</si>
  <si>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</si>
  <si>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</si>
  <si>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</si>
  <si>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</si>
  <si>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</si>
  <si>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</si>
  <si>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</si>
  <si>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</si>
  <si>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</si>
  <si>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</si>
  <si>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</si>
  <si>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</si>
  <si>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</si>
  <si>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</si>
  <si>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</si>
  <si>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</si>
  <si>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</si>
  <si>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</si>
  <si>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</si>
  <si>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</si>
  <si>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</si>
  <si>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</si>
  <si>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</si>
  <si>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</si>
  <si>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</si>
  <si>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</si>
  <si>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</si>
  <si>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</si>
  <si>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</si>
  <si>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</si>
  <si>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</si>
  <si>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</si>
  <si>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</si>
  <si>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</si>
  <si>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</si>
  <si>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</si>
  <si>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</si>
  <si>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</si>
  <si>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</si>
  <si>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</si>
  <si>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</si>
  <si>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</si>
  <si>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</si>
  <si>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</si>
  <si>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</si>
  <si>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</si>
  <si>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</si>
  <si>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</si>
  <si>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</si>
  <si>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</si>
  <si>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</si>
  <si>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</si>
  <si>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</si>
  <si>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</si>
  <si>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</si>
  <si>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</si>
  <si>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</si>
  <si>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</si>
  <si>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</si>
  <si>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</si>
  <si>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</si>
  <si>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</si>
  <si>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</si>
  <si>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</si>
  <si>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</si>
  <si>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</si>
  <si>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</si>
  <si>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</si>
  <si>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</si>
  <si>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</si>
  <si>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</si>
  <si>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</si>
  <si>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</si>
  <si>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</si>
  <si>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</si>
  <si>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</si>
  <si>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</si>
  <si>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</si>
  <si>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</si>
  <si>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</si>
  <si>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</si>
  <si>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</si>
  <si>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</si>
  <si>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</si>
  <si>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</si>
  <si>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</si>
  <si>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</si>
  <si>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</si>
  <si>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</si>
  <si>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</si>
  <si>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</si>
  <si>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</si>
  <si>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</si>
  <si>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</si>
  <si>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</si>
  <si>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</si>
  <si>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</si>
  <si>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</si>
  <si>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</si>
  <si>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</si>
  <si>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</si>
  <si>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</si>
  <si>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</si>
  <si>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</si>
  <si>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</si>
  <si>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</si>
  <si>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</si>
  <si>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</si>
  <si>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</si>
  <si>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</si>
  <si>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</si>
  <si>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</si>
  <si>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</si>
  <si>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</si>
  <si>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</si>
  <si>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</si>
  <si>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</si>
  <si>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</si>
  <si>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</si>
  <si>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</si>
  <si>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</si>
  <si>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</si>
  <si>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</si>
  <si>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</si>
  <si>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</si>
  <si>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</si>
  <si>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</si>
  <si>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</si>
  <si>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</si>
  <si>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</si>
  <si>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</si>
  <si>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</si>
  <si>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</si>
  <si>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</si>
  <si>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</si>
  <si>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</si>
  <si>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</si>
  <si>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</si>
  <si>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</si>
  <si>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</si>
  <si>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</si>
  <si>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</si>
  <si>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</si>
  <si>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</si>
  <si>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</si>
  <si>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</si>
  <si>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</si>
  <si>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</si>
  <si>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</si>
  <si>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</si>
  <si>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</si>
  <si>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</si>
  <si>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</si>
  <si>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</si>
  <si>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</si>
  <si>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</si>
  <si>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</si>
  <si>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</si>
  <si>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</si>
  <si>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</si>
  <si>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</si>
  <si>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</si>
  <si>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</si>
  <si>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</si>
  <si>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</si>
  <si>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</si>
  <si>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</si>
  <si>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</si>
  <si>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</si>
  <si>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</si>
  <si>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</si>
  <si>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</si>
  <si>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</si>
  <si>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</si>
  <si>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</si>
  <si>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</si>
  <si>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</si>
  <si>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</si>
  <si>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</si>
  <si>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</si>
  <si>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</si>
  <si>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</si>
  <si>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</si>
  <si>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</si>
  <si>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</si>
  <si>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</si>
  <si>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</si>
  <si>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</si>
  <si>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</si>
  <si>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</si>
  <si>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</si>
  <si>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</si>
  <si>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</si>
  <si>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</si>
  <si>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</si>
  <si>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</si>
  <si>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</si>
  <si>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</si>
  <si>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</si>
  <si>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</si>
  <si>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</si>
  <si>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</si>
  <si>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</si>
  <si>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</si>
  <si>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</si>
  <si>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</si>
  <si>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</si>
  <si>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</si>
  <si>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</si>
  <si>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</si>
  <si>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</si>
  <si>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</si>
  <si>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</si>
  <si>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</si>
  <si>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</si>
  <si>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</si>
  <si>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</si>
  <si>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</si>
  <si>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</si>
  <si>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</si>
  <si>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</si>
  <si>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</si>
  <si>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</si>
  <si>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</si>
  <si>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</si>
  <si>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</si>
  <si>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</si>
  <si>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</si>
  <si>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</si>
  <si>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</si>
  <si>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</si>
  <si>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</si>
  <si>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</si>
  <si>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</si>
  <si>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</si>
  <si>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</si>
  <si>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</si>
  <si>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</si>
  <si>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</si>
  <si>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</si>
  <si>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</si>
  <si>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</si>
  <si>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</si>
  <si>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</si>
  <si>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</si>
  <si>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</si>
  <si>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</si>
  <si>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</si>
  <si>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</si>
  <si>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</si>
  <si>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</si>
  <si>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</si>
  <si>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</si>
  <si>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</si>
  <si>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</si>
  <si>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</si>
  <si>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</si>
  <si>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</si>
  <si>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</si>
  <si>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</si>
  <si>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</si>
  <si>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</si>
  <si>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</si>
  <si>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</si>
  <si>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</si>
  <si>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</si>
  <si>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</si>
  <si>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</si>
  <si>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</si>
  <si>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</si>
  <si>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</si>
  <si>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</si>
  <si>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</si>
  <si>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</si>
  <si>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</si>
  <si>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</si>
  <si>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</si>
  <si>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</si>
  <si>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</si>
  <si>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</si>
  <si>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</si>
  <si>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</si>
  <si>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</si>
  <si>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</si>
  <si>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</si>
  <si>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</si>
  <si>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</si>
  <si>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</si>
  <si>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</si>
  <si>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</si>
  <si>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</si>
  <si>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</si>
  <si>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</si>
  <si>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</si>
  <si>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</si>
  <si>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</si>
  <si>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</si>
  <si>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</si>
  <si>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</si>
  <si>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</si>
  <si>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</si>
  <si>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</si>
  <si>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</si>
  <si>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</si>
  <si>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</si>
  <si>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</si>
  <si>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</si>
  <si>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</si>
  <si>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</si>
  <si>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</si>
  <si>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</si>
  <si>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</si>
  <si>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</si>
  <si>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</si>
  <si>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</si>
  <si>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</si>
  <si>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</si>
  <si>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</si>
  <si>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</si>
  <si>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</si>
  <si>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</si>
  <si>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</si>
  <si>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</si>
  <si>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</si>
  <si>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</si>
  <si>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</si>
  <si>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</si>
  <si>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</si>
  <si>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</si>
  <si>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</si>
  <si>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</si>
  <si>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</si>
  <si>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</si>
  <si>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</si>
  <si>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</si>
  <si>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</si>
  <si>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</si>
  <si>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</si>
  <si>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</si>
  <si>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</si>
  <si>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</si>
  <si>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</si>
  <si>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</si>
  <si>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</si>
  <si>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</si>
  <si>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</si>
  <si>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</si>
  <si>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</si>
  <si>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</si>
  <si>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</si>
  <si>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</si>
  <si>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</si>
  <si>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</si>
  <si>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</si>
  <si>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</si>
  <si>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</si>
  <si>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</si>
  <si>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</si>
  <si>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</si>
  <si>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</si>
  <si>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</si>
  <si>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</si>
  <si>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</si>
  <si>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</si>
  <si>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</si>
  <si>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</si>
  <si>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</si>
  <si>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</si>
  <si>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</si>
  <si>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</si>
  <si>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</si>
  <si>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</si>
  <si>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</si>
  <si>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</si>
  <si>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</si>
  <si>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</si>
  <si>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</si>
  <si>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</si>
  <si>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</si>
  <si>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</si>
  <si>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</si>
  <si>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</si>
  <si>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</si>
  <si>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</si>
  <si>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</si>
  <si>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</si>
  <si>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</si>
  <si>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</si>
  <si>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</si>
  <si>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</si>
  <si>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</si>
  <si>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</si>
  <si>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</si>
  <si>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</si>
  <si>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</si>
  <si>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</si>
  <si>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</si>
  <si>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</si>
  <si>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</si>
  <si>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</si>
  <si>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</si>
  <si>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</si>
  <si>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</si>
  <si>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</si>
  <si>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</si>
  <si>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</si>
  <si>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</si>
  <si>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</si>
  <si>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</si>
  <si>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</si>
  <si>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</si>
  <si>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</si>
  <si>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</si>
  <si>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</si>
  <si>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</si>
  <si>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</si>
  <si>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</si>
  <si>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</si>
  <si>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</si>
  <si>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</si>
  <si>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</si>
  <si>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</si>
  <si>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</si>
  <si>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</si>
  <si>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</si>
  <si>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</si>
  <si>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</si>
  <si>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</si>
  <si>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</si>
  <si>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</si>
  <si>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</si>
  <si>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</si>
  <si>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</si>
  <si>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</si>
  <si>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</si>
  <si>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</si>
  <si>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</si>
  <si>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</si>
  <si>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</si>
  <si>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</si>
  <si>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</si>
  <si>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</si>
  <si>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</si>
  <si>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</si>
  <si>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</si>
  <si>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</si>
  <si>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</si>
  <si>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</si>
  <si>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</si>
  <si>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</si>
  <si>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</si>
  <si>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</si>
  <si>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</si>
  <si>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</si>
  <si>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</si>
  <si>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</si>
  <si>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</si>
  <si>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</si>
  <si>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</si>
  <si>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</si>
  <si>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</si>
  <si>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</si>
  <si>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</si>
  <si>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</si>
  <si>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</si>
  <si>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</si>
  <si>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</si>
  <si>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</si>
  <si>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</si>
  <si>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</si>
  <si>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</si>
  <si>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</si>
  <si>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</si>
  <si>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</si>
  <si>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</si>
  <si>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</si>
  <si>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</si>
  <si>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</si>
  <si>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</si>
  <si>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</si>
  <si>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</si>
  <si>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</si>
  <si>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</si>
  <si>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</si>
  <si>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</si>
  <si>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</si>
  <si>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</si>
  <si>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</si>
  <si>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</si>
  <si>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</si>
  <si>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</si>
  <si>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</si>
  <si>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</si>
  <si>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</si>
  <si>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</si>
  <si>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</si>
  <si>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</si>
  <si>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</si>
  <si>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</si>
  <si>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</si>
  <si>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</si>
  <si>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</si>
  <si>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</si>
  <si>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</si>
  <si>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</si>
  <si>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</si>
  <si>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</si>
  <si>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</si>
  <si>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</si>
  <si>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</si>
  <si>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</si>
  <si>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</si>
  <si>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</si>
  <si>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</si>
  <si>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</si>
  <si>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</si>
  <si>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</si>
  <si>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</si>
  <si>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</si>
  <si>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</si>
  <si>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</si>
  <si>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</si>
  <si>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</si>
  <si>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</si>
  <si>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</si>
  <si>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</si>
  <si>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</si>
  <si>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</si>
  <si>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</si>
  <si>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</si>
  <si>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</si>
  <si>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</si>
  <si>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</si>
  <si>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</si>
  <si>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</si>
  <si>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</si>
  <si>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</si>
  <si>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</si>
  <si>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</si>
  <si>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</si>
  <si>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</si>
  <si>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</si>
  <si>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</si>
  <si>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</si>
  <si>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</si>
  <si>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</si>
  <si>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</si>
  <si>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</si>
  <si>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</si>
  <si>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</si>
  <si>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</si>
  <si>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</si>
  <si>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</si>
  <si>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</si>
  <si>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</si>
  <si>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</si>
  <si>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</si>
  <si>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</si>
  <si>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</si>
  <si>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</si>
  <si>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</si>
  <si>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</si>
  <si>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</si>
  <si>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</si>
  <si>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</si>
  <si>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</si>
  <si>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</si>
  <si>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</si>
  <si>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</si>
  <si>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</si>
  <si>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</si>
  <si>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</si>
  <si>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</si>
  <si>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</si>
  <si>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</si>
  <si>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</si>
  <si>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</si>
  <si>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</si>
  <si>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</si>
  <si>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</si>
  <si>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</si>
  <si>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</si>
  <si>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</si>
  <si>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</si>
  <si>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</si>
  <si>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</si>
  <si>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</si>
  <si>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</si>
  <si>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</si>
  <si>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</si>
  <si>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</si>
  <si>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</si>
  <si>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</si>
  <si>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</si>
  <si>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</si>
  <si>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</si>
  <si>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</si>
  <si>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</si>
  <si>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</si>
  <si>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</si>
  <si>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</si>
  <si>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</si>
  <si>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</si>
  <si>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</si>
  <si>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</si>
  <si>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</si>
  <si>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</si>
  <si>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</si>
  <si>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</si>
  <si>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</si>
  <si>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</si>
  <si>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</si>
  <si>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</si>
  <si>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</si>
  <si>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</si>
  <si>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</si>
  <si>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</si>
  <si>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</si>
  <si>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</si>
  <si>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</si>
  <si>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</si>
  <si>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</si>
  <si>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</si>
  <si>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</si>
  <si>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</si>
  <si>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</si>
  <si>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</si>
  <si>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</si>
  <si>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</si>
  <si>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</si>
  <si>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</si>
  <si>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</si>
  <si>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</si>
  <si>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</si>
  <si>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</si>
  <si>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</si>
  <si>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</si>
  <si>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</si>
  <si>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</si>
  <si>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</si>
  <si>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</si>
  <si>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</si>
  <si>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</si>
  <si>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</si>
  <si>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</si>
  <si>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</si>
  <si>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</si>
  <si>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</si>
  <si>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</si>
  <si>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</si>
  <si>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</si>
  <si>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</si>
  <si>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</si>
  <si>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</si>
  <si>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</si>
  <si>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</si>
  <si>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</si>
  <si>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</si>
  <si>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</si>
  <si>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</si>
  <si>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</si>
  <si>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</si>
  <si>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</si>
  <si>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</si>
  <si>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</si>
  <si>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</si>
  <si>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</si>
  <si>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</si>
  <si>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</si>
  <si>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</si>
  <si>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</si>
  <si>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</si>
  <si>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</si>
  <si>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</si>
  <si>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</si>
  <si>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</si>
  <si>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</si>
  <si>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</si>
  <si>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</si>
  <si>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</si>
  <si>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</si>
  <si>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</si>
  <si>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</si>
  <si>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</si>
  <si>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</si>
  <si>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</si>
  <si>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</si>
  <si>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</si>
  <si>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</si>
  <si>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</si>
  <si>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</si>
  <si>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</si>
  <si>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</si>
  <si>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</si>
  <si>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</si>
  <si>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</si>
  <si>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</si>
  <si>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</si>
  <si>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</si>
  <si>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</si>
  <si>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</si>
  <si>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</si>
  <si>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</si>
  <si>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</si>
  <si>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</si>
  <si>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</si>
  <si>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</si>
  <si>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</si>
  <si>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</si>
  <si>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</si>
  <si>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</si>
  <si>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</si>
  <si>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</si>
  <si>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</si>
  <si>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</si>
  <si>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</si>
  <si>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</si>
  <si>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</si>
  <si>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</si>
  <si>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</si>
  <si>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</si>
  <si>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</si>
  <si>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</si>
  <si>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</si>
  <si>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</si>
  <si>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</si>
  <si>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</si>
  <si>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</si>
  <si>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</si>
  <si>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</si>
  <si>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</si>
  <si>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</si>
  <si>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</si>
  <si>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</si>
  <si>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</si>
  <si>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</si>
  <si>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</si>
  <si>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</si>
  <si>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</si>
  <si>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</si>
  <si>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</si>
  <si>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</si>
  <si>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</si>
  <si>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</si>
  <si>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</si>
  <si>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</si>
  <si>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</si>
  <si>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</si>
  <si>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</si>
  <si>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</si>
  <si>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</si>
  <si>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</si>
  <si>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</si>
  <si>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</si>
  <si>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</si>
  <si>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</si>
  <si>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</si>
  <si>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</si>
  <si>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</si>
  <si>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</si>
  <si>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</si>
  <si>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</si>
  <si>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</si>
  <si>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</si>
  <si>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</si>
  <si>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</si>
  <si>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</si>
  <si>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</si>
  <si>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</si>
  <si>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</si>
  <si>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</si>
  <si>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</si>
  <si>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</si>
  <si>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</si>
  <si>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</si>
  <si>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</si>
  <si>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</si>
  <si>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</si>
  <si>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</si>
  <si>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</si>
  <si>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</si>
  <si>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</si>
  <si>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</si>
  <si>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</si>
  <si>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</si>
  <si>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</si>
  <si>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</si>
  <si>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</si>
  <si>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</si>
  <si>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</si>
  <si>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</si>
  <si>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</si>
  <si>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</si>
  <si>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</si>
  <si>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</si>
  <si>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</si>
  <si>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</si>
  <si>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</si>
  <si>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</si>
  <si>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</si>
  <si>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</si>
  <si>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</si>
  <si>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</si>
  <si>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</si>
  <si>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</si>
  <si>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</si>
  <si>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</si>
  <si>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</si>
  <si>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</si>
  <si>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</si>
  <si>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</si>
  <si>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</si>
  <si>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</si>
  <si>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</si>
  <si>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</si>
  <si>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</si>
  <si>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</si>
  <si>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</si>
  <si>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</si>
  <si>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</si>
  <si>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</si>
  <si>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</si>
  <si>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</si>
  <si>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</si>
  <si>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</si>
  <si>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</si>
  <si>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</si>
  <si>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</si>
  <si>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</si>
  <si>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</si>
  <si>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</si>
  <si>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</si>
  <si>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</si>
  <si>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</si>
  <si>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</si>
  <si>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</si>
  <si>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</si>
  <si>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</si>
  <si>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</si>
  <si>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</si>
  <si>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</si>
  <si>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</si>
  <si>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</si>
  <si>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</si>
  <si>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</si>
  <si>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</si>
  <si>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</si>
  <si>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</si>
  <si>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</si>
  <si>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</si>
  <si>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</si>
  <si>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</si>
  <si>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</si>
  <si>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</si>
  <si>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</si>
  <si>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</si>
  <si>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</si>
  <si>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</si>
  <si>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</si>
  <si>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</si>
  <si>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</si>
  <si>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</si>
  <si>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</si>
  <si>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</si>
  <si>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</si>
  <si>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</si>
  <si>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</si>
  <si>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</si>
  <si>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</si>
  <si>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</si>
  <si>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</si>
  <si>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</si>
  <si>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</si>
  <si>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</si>
  <si>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</si>
  <si>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</si>
  <si>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</si>
  <si>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</si>
  <si>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</si>
  <si>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</si>
  <si>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</si>
  <si>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</si>
  <si>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</si>
  <si>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</si>
  <si>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</si>
  <si>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</si>
  <si>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</si>
  <si>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</si>
  <si>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</si>
  <si>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</si>
  <si>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</si>
  <si>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</si>
  <si>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</si>
  <si>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</si>
  <si>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</si>
  <si>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</si>
  <si>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</si>
  <si>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</si>
  <si>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</si>
  <si>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</si>
  <si>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</si>
  <si>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</si>
  <si>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</si>
  <si>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</si>
  <si>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</si>
  <si>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</si>
  <si>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</si>
  <si>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</si>
  <si>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</si>
  <si>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</si>
  <si>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</si>
  <si>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</si>
  <si>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</si>
  <si>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</si>
  <si>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</si>
  <si>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</si>
  <si>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</si>
  <si>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</si>
  <si>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</si>
  <si>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</si>
  <si>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</si>
  <si>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</si>
  <si>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</si>
  <si>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</si>
  <si>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</si>
  <si>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</si>
  <si>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</si>
  <si>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</si>
  <si>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</si>
  <si>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</si>
  <si>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</si>
  <si>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</si>
  <si>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</si>
  <si>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</si>
  <si>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</si>
  <si>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</si>
  <si>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</si>
  <si>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</si>
  <si>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</si>
  <si>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</si>
  <si>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</si>
  <si>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</si>
  <si>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</si>
  <si>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</si>
  <si>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</si>
  <si>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</si>
  <si>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</si>
  <si>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</si>
  <si>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</si>
  <si>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</si>
  <si>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</si>
  <si>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</si>
  <si>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</si>
  <si>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</si>
  <si>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</si>
  <si>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</si>
  <si>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</si>
  <si>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</si>
  <si>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</si>
  <si>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</si>
  <si>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</si>
  <si>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</si>
  <si>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</si>
  <si>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</si>
  <si>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</si>
  <si>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</si>
  <si>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</si>
  <si>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</si>
  <si>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</si>
  <si>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</si>
  <si>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</si>
  <si>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</si>
  <si>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</si>
  <si>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</si>
  <si>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</si>
  <si>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</si>
  <si>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</si>
  <si>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</si>
  <si>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</si>
  <si>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</si>
  <si>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</si>
  <si>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</si>
  <si>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</si>
  <si>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</si>
  <si>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</si>
  <si>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</si>
  <si>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</si>
  <si>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</si>
  <si>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</si>
  <si>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</si>
  <si>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</si>
  <si>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</si>
  <si>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</si>
  <si>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</si>
  <si>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</si>
  <si>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</si>
  <si>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</si>
  <si>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</si>
  <si>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</si>
  <si>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</si>
  <si>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</si>
  <si>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</si>
  <si>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</si>
  <si>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</si>
  <si>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</si>
  <si>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</si>
  <si>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</si>
  <si>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</si>
  <si>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</si>
  <si>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</si>
  <si>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</si>
  <si>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</si>
  <si>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</si>
  <si>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</si>
  <si>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</si>
  <si>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</si>
  <si>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</si>
  <si>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</si>
  <si>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</si>
  <si>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</si>
  <si>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</si>
  <si>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</si>
  <si>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</si>
  <si>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</si>
  <si>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</si>
  <si>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</si>
  <si>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</si>
  <si>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</si>
  <si>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</si>
  <si>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</si>
  <si>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</si>
  <si>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</si>
  <si>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</si>
  <si>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</si>
  <si>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</si>
  <si>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</si>
  <si>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</si>
  <si>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</si>
  <si>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</si>
  <si>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</si>
  <si>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</si>
  <si>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</si>
  <si>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</si>
  <si>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</si>
  <si>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</si>
  <si>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</si>
  <si>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</si>
  <si>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</si>
  <si>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</si>
  <si>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</si>
  <si>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</si>
  <si>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</si>
  <si>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</si>
  <si>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</si>
  <si>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</si>
  <si>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</si>
  <si>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</si>
  <si>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</si>
  <si>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</si>
  <si>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</si>
  <si>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</si>
  <si>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</si>
  <si>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</si>
  <si>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</si>
  <si>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</si>
  <si>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</si>
  <si>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</si>
  <si>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</si>
  <si>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</si>
  <si>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</si>
  <si>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</si>
  <si>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</si>
  <si>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</si>
  <si>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</si>
  <si>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</si>
  <si>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</si>
  <si>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</si>
  <si>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</si>
  <si>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</si>
  <si>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</si>
  <si>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</si>
  <si>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</si>
  <si>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</si>
  <si>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</si>
  <si>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</si>
  <si>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</si>
  <si>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</si>
  <si>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</si>
  <si>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</si>
  <si>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</si>
  <si>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</si>
  <si>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</si>
  <si>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</si>
  <si>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</si>
  <si>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</si>
  <si>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</si>
  <si>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</si>
  <si>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</si>
  <si>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</si>
  <si>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</si>
  <si>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</si>
  <si>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</si>
  <si>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</si>
  <si>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</si>
  <si>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</si>
  <si>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</si>
  <si>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</si>
  <si>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</si>
  <si>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</si>
  <si>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</si>
  <si>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</si>
  <si>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</si>
  <si>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</si>
  <si>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</si>
  <si>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</si>
  <si>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</si>
  <si>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</si>
  <si>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</si>
  <si>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</si>
  <si>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</si>
  <si>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</si>
  <si>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</si>
  <si>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</si>
  <si>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</si>
  <si>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</si>
  <si>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</si>
  <si>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</si>
  <si>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</si>
  <si>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</si>
  <si>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</si>
  <si>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</si>
  <si>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</si>
  <si>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</si>
  <si>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</si>
  <si>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</si>
  <si>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</si>
  <si>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</si>
  <si>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</si>
  <si>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</si>
  <si>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</si>
  <si>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</si>
  <si>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</si>
  <si>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</si>
  <si>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</si>
  <si>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</si>
  <si>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</si>
  <si>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</si>
  <si>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</si>
  <si>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</si>
  <si>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</si>
  <si>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</si>
  <si>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</si>
  <si>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</si>
  <si>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</si>
  <si>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</si>
  <si>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</si>
  <si>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</si>
  <si>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</si>
  <si>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</si>
  <si>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</si>
  <si>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</si>
  <si>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</si>
  <si>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</si>
  <si>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</si>
  <si>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</si>
  <si>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</si>
  <si>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</si>
  <si>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</si>
  <si>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</si>
  <si>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</si>
  <si>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</si>
  <si>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</si>
  <si>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</si>
  <si>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</si>
  <si>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</si>
  <si>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</si>
  <si>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</si>
  <si>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</si>
  <si>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</si>
  <si>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</si>
  <si>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</si>
  <si>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</si>
  <si>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</si>
  <si>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</si>
  <si>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</si>
  <si>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</si>
  <si>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</si>
  <si>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</si>
  <si>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</si>
  <si>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</si>
  <si>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</si>
  <si>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</si>
  <si>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</si>
  <si>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</si>
  <si>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</si>
  <si>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</si>
  <si>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</si>
  <si>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</si>
  <si>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</si>
  <si>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</si>
  <si>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</si>
  <si>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</si>
  <si>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</si>
  <si>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</si>
  <si>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</si>
  <si>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</si>
  <si>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</si>
  <si>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</si>
  <si>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</si>
  <si>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</si>
  <si>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</si>
  <si>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</si>
  <si>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</si>
  <si>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</si>
  <si>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</si>
  <si>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</si>
  <si>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</si>
  <si>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</si>
  <si>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</si>
  <si>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</si>
  <si>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</si>
  <si>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</si>
  <si>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</si>
  <si>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</si>
  <si>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</si>
  <si>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</si>
  <si>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</si>
  <si>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</si>
  <si>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</si>
  <si>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</si>
  <si>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</si>
  <si>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</si>
  <si>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</si>
  <si>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</si>
  <si>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</si>
  <si>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</si>
  <si>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</si>
  <si>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</si>
  <si>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</si>
  <si>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</si>
  <si>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</si>
  <si>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</si>
  <si>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</si>
  <si>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</si>
  <si>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</si>
  <si>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</si>
  <si>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</si>
  <si>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</si>
  <si>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</si>
  <si>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</si>
  <si>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</si>
  <si>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</si>
  <si>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</si>
  <si>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</si>
  <si>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</si>
  <si>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</si>
  <si>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</si>
  <si>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</si>
  <si>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</si>
  <si>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</si>
  <si>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</si>
  <si>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</si>
  <si>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</si>
  <si>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</si>
  <si>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</si>
  <si>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</si>
  <si>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</si>
  <si>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</si>
  <si>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</si>
  <si>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</si>
  <si>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</si>
  <si>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</si>
  <si>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</si>
  <si>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</si>
  <si>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</si>
  <si>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</si>
  <si>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</si>
  <si>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</si>
  <si>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</si>
  <si>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</si>
  <si>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</si>
  <si>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</si>
  <si>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</si>
  <si>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</si>
  <si>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</si>
  <si>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</si>
  <si>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</si>
  <si>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</si>
  <si>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</si>
  <si>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</si>
  <si>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</si>
  <si>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</si>
  <si>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</si>
  <si>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</si>
  <si>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</si>
  <si>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</si>
  <si>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</si>
  <si>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</si>
  <si>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</si>
  <si>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</si>
  <si>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</si>
  <si>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</si>
  <si>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</si>
  <si>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</si>
  <si>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</si>
  <si>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</si>
  <si>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</si>
  <si>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</si>
  <si>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</si>
  <si>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</si>
  <si>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</si>
  <si>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</si>
  <si>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</si>
  <si>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</si>
  <si>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</si>
  <si>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</si>
  <si>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</si>
  <si>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</si>
  <si>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</si>
  <si>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</si>
  <si>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</si>
  <si>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</si>
  <si>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</si>
  <si>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</si>
  <si>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</si>
  <si>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</si>
  <si>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</si>
  <si>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</si>
  <si>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</si>
  <si>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</si>
  <si>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</si>
  <si>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</si>
  <si>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</si>
  <si>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</si>
  <si>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</si>
  <si>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</si>
  <si>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</si>
  <si>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</si>
  <si>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</si>
  <si>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</si>
  <si>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</si>
  <si>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</si>
  <si>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</si>
  <si>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</si>
  <si>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</si>
  <si>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</si>
  <si>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</si>
  <si>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</si>
  <si>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</si>
  <si>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</si>
  <si>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</si>
  <si>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</si>
  <si>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</si>
  <si>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</si>
  <si>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</si>
  <si>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</si>
  <si>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</si>
  <si>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</si>
  <si>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</si>
  <si>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</si>
  <si>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</si>
  <si>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</si>
  <si>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</si>
  <si>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</si>
  <si>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</si>
  <si>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</si>
  <si>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</si>
  <si>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</si>
  <si>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</si>
  <si>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</si>
  <si>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</si>
  <si>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</si>
  <si>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</si>
  <si>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</si>
  <si>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</si>
  <si>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</si>
  <si>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</si>
  <si>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</si>
  <si>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</si>
  <si>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</si>
  <si>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</si>
  <si>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</si>
  <si>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</si>
  <si>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</si>
  <si>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</si>
  <si>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</si>
  <si>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</si>
  <si>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</si>
  <si>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</si>
  <si>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</si>
  <si>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</si>
  <si>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</si>
  <si>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</si>
  <si>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</si>
  <si>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</si>
  <si>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</si>
  <si>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</si>
  <si>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</si>
  <si>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</si>
  <si>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</si>
  <si>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</si>
  <si>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</si>
  <si>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</si>
  <si>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</si>
  <si>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</si>
  <si>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</si>
  <si>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</si>
  <si>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</si>
  <si>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</si>
  <si>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</si>
  <si>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</si>
  <si>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</si>
  <si>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</si>
  <si>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</si>
  <si>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</si>
  <si>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</si>
  <si>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</si>
  <si>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</si>
  <si>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</si>
  <si>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</si>
  <si>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</si>
  <si>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</si>
  <si>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</si>
  <si>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</si>
  <si>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</si>
  <si>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</si>
  <si>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</si>
  <si>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</si>
  <si>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</si>
  <si>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</si>
  <si>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</si>
  <si>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</si>
  <si>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</si>
  <si>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</si>
  <si>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</si>
  <si>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</si>
  <si>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</si>
  <si>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</si>
  <si>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</si>
  <si>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</si>
  <si>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</si>
  <si>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</si>
  <si>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</si>
  <si>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</si>
  <si>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</si>
  <si>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</si>
  <si>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</si>
  <si>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</si>
  <si>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</si>
  <si>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</si>
  <si>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</si>
  <si>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</si>
  <si>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</si>
  <si>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</si>
  <si>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</si>
  <si>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</si>
  <si>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</si>
  <si>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</si>
  <si>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</si>
  <si>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</si>
  <si>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</si>
  <si>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</si>
  <si>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</si>
  <si>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</si>
  <si>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</si>
  <si>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</si>
  <si>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</si>
  <si>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</si>
  <si>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</si>
  <si>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</si>
  <si>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</si>
  <si>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</si>
  <si>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</si>
  <si>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</si>
  <si>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</si>
  <si>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</si>
  <si>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</si>
  <si>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</si>
  <si>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</si>
  <si>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</si>
  <si>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</si>
  <si>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</si>
  <si>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</si>
  <si>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</si>
  <si>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</si>
  <si>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</si>
  <si>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</si>
  <si>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</si>
  <si>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</si>
  <si>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</si>
  <si>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</si>
  <si>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</si>
  <si>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</si>
  <si>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</si>
  <si>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</si>
  <si>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</si>
  <si>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</si>
  <si>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</si>
  <si>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</si>
  <si>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</si>
  <si>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</si>
  <si>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</si>
  <si>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</si>
  <si>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</si>
  <si>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</si>
  <si>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</si>
  <si>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</si>
  <si>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</si>
  <si>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</si>
  <si>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</si>
  <si>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</si>
  <si>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</si>
  <si>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</si>
  <si>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</si>
  <si>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</si>
  <si>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</si>
  <si>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</si>
  <si>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</si>
  <si>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</si>
  <si>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</si>
  <si>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</si>
  <si>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</si>
  <si>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</si>
  <si>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</si>
  <si>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</si>
  <si>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</si>
  <si>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</si>
  <si>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</si>
  <si>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</si>
  <si>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</si>
  <si>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</si>
  <si>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</si>
  <si>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</si>
  <si>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</si>
  <si>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</si>
  <si>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</si>
  <si>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</si>
  <si>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</si>
  <si>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</si>
  <si>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</si>
  <si>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</si>
  <si>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</si>
  <si>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</si>
  <si>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</si>
  <si>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</si>
  <si>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</si>
  <si>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</si>
  <si>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</si>
  <si>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</si>
  <si>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</si>
  <si>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</si>
  <si>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</si>
  <si>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</si>
  <si>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</si>
  <si>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</si>
  <si>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</si>
  <si>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</si>
  <si>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</si>
  <si>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</si>
  <si>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</si>
  <si>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</si>
  <si>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</si>
  <si>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</si>
  <si>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</si>
  <si>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</si>
  <si>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</si>
  <si>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</si>
  <si>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</si>
  <si>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</si>
  <si>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</si>
  <si>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</si>
  <si>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</si>
  <si>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</si>
  <si>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</si>
  <si>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</si>
  <si>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</si>
  <si>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</si>
  <si>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</si>
  <si>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</si>
  <si>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</si>
  <si>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</si>
  <si>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</si>
  <si>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</si>
  <si>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</si>
  <si>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</si>
  <si>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</si>
  <si>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</si>
  <si>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</si>
  <si>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</si>
  <si>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</si>
  <si>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</si>
  <si>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</si>
  <si>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</si>
  <si>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</si>
  <si>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</si>
  <si>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</si>
  <si>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</si>
  <si>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</si>
  <si>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</si>
  <si>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</si>
  <si>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</si>
  <si>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</si>
  <si>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</si>
  <si>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</si>
  <si>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</si>
  <si>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</si>
  <si>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</si>
  <si>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</si>
  <si>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</si>
  <si>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</si>
  <si>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</si>
  <si>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</si>
  <si>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</si>
  <si>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</si>
  <si>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</si>
  <si>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</si>
  <si>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</si>
  <si>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</si>
  <si>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</si>
  <si>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</si>
  <si>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</si>
  <si>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</si>
  <si>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</si>
  <si>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</si>
  <si>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</si>
  <si>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</si>
  <si>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</si>
  <si>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</si>
  <si>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</si>
  <si>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</si>
  <si>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</si>
  <si>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</si>
  <si>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</si>
  <si>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</si>
  <si>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</si>
  <si>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</si>
  <si>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</si>
  <si>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</si>
  <si>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</si>
  <si>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</si>
  <si>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</si>
  <si>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</si>
  <si>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</si>
  <si>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</si>
  <si>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</si>
  <si>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</si>
  <si>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</si>
  <si>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</si>
  <si>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</si>
  <si>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</si>
  <si>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</si>
  <si>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</si>
  <si>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</si>
  <si>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</si>
  <si>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</si>
  <si>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</si>
  <si>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</si>
  <si>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</si>
  <si>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</si>
  <si>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</si>
  <si>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</si>
  <si>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</si>
  <si>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</si>
  <si>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</si>
  <si>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</si>
  <si>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</si>
  <si>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</si>
  <si>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</si>
  <si>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</si>
  <si>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</si>
  <si>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</si>
  <si>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</si>
  <si>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</si>
  <si>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</si>
  <si>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</si>
  <si>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</si>
  <si>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</si>
  <si>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</si>
  <si>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</si>
  <si>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</si>
  <si>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</si>
  <si>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</si>
  <si>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</si>
  <si>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</si>
  <si>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</si>
  <si>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</si>
  <si>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</si>
  <si>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</si>
  <si>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</si>
  <si>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</si>
  <si>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</si>
  <si>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</si>
  <si>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</si>
  <si>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</si>
  <si>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</si>
  <si>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</si>
  <si>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</si>
  <si>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</si>
  <si>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</si>
  <si>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</si>
  <si>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</si>
  <si>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</si>
  <si>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</si>
  <si>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</si>
  <si>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</si>
  <si>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</si>
  <si>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</si>
  <si>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</si>
  <si>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</si>
  <si>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</si>
  <si>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</si>
  <si>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</si>
  <si>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</si>
  <si>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</si>
  <si>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</si>
  <si>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</si>
  <si>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</si>
  <si>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</si>
  <si>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</si>
  <si>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</si>
  <si>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</si>
  <si>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</si>
  <si>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</si>
  <si>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</si>
  <si>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</si>
  <si>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</si>
  <si>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</si>
  <si>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</si>
  <si>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</si>
  <si>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</si>
  <si>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</si>
  <si>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</si>
  <si>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</si>
  <si>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</si>
  <si>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</si>
  <si>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</si>
  <si>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</si>
  <si>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</si>
  <si>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</si>
  <si>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</si>
  <si>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</si>
  <si>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</si>
  <si>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</si>
  <si>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</si>
  <si>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</si>
  <si>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</si>
  <si>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</si>
  <si>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</si>
  <si>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</si>
  <si>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</si>
  <si>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</si>
  <si>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</si>
  <si>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</si>
  <si>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</si>
  <si>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</si>
  <si>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</si>
  <si>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</si>
  <si>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</si>
  <si>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</si>
  <si>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</si>
  <si>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</si>
  <si>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</si>
  <si>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</si>
  <si>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</si>
  <si>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</si>
  <si>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</si>
  <si>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</si>
  <si>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</si>
  <si>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</si>
  <si>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</si>
  <si>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</si>
  <si>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</si>
  <si>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</si>
  <si>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</si>
  <si>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</si>
  <si>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</si>
  <si>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</si>
  <si>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</si>
  <si>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</si>
  <si>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</si>
  <si>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</si>
  <si>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</si>
  <si>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</si>
  <si>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</si>
  <si>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</si>
  <si>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</si>
  <si>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</si>
  <si>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</si>
  <si>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</si>
  <si>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</si>
  <si>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</si>
  <si>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</si>
  <si>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</si>
  <si>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</si>
  <si>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</si>
  <si>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</si>
  <si>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</si>
  <si>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</si>
  <si>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</si>
  <si>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</si>
  <si>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</si>
  <si>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</si>
  <si>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</si>
  <si>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</si>
  <si>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</si>
  <si>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</si>
  <si>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</si>
  <si>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</si>
  <si>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</si>
  <si>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</si>
  <si>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</si>
  <si>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</si>
  <si>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</si>
  <si>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</si>
  <si>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</si>
  <si>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</si>
  <si>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</si>
  <si>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</si>
  <si>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</si>
  <si>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</si>
  <si>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</si>
  <si>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</si>
  <si>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</si>
  <si>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</si>
  <si>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</si>
  <si>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</si>
  <si>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</si>
  <si>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</si>
  <si>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</si>
  <si>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</si>
  <si>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</si>
  <si>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</si>
  <si>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</si>
  <si>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</si>
  <si>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</si>
  <si>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</si>
  <si>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</si>
  <si>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</si>
  <si>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</si>
  <si>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</si>
  <si>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</si>
  <si>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</si>
  <si>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</si>
  <si>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</si>
  <si>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</si>
  <si>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</si>
  <si>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</si>
  <si>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</si>
  <si>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</si>
  <si>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</si>
  <si>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</si>
  <si>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</si>
  <si>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</si>
  <si>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</si>
  <si>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</si>
  <si>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</si>
  <si>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</si>
  <si>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</si>
  <si>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</si>
  <si>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</si>
  <si>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</si>
  <si>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</si>
  <si>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</si>
  <si>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</si>
  <si>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</si>
  <si>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</si>
  <si>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</si>
  <si>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</si>
  <si>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</si>
  <si>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</si>
  <si>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</si>
  <si>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</si>
  <si>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</si>
  <si>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</si>
  <si>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</si>
  <si>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</si>
  <si>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</si>
  <si>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</si>
  <si>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</si>
  <si>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</si>
  <si>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</si>
  <si>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</si>
  <si>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</si>
  <si>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</si>
  <si>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</si>
  <si>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</si>
  <si>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</si>
  <si>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</si>
  <si>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</si>
  <si>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</si>
  <si>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</si>
  <si>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</si>
  <si>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</si>
  <si>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</si>
  <si>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</si>
  <si>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</si>
  <si>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</si>
  <si>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</si>
  <si>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</si>
  <si>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</si>
  <si>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</si>
  <si>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</si>
  <si>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</si>
  <si>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</si>
  <si>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</si>
  <si>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</si>
  <si>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</si>
  <si>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</si>
  <si>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</si>
  <si>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</si>
  <si>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</si>
  <si>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</si>
  <si>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</si>
  <si>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</si>
  <si>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</si>
  <si>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</si>
  <si>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</si>
  <si>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</si>
  <si>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</si>
  <si>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</si>
  <si>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</si>
  <si>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</si>
  <si>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</si>
  <si>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</si>
  <si>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</si>
  <si>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</si>
  <si>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</si>
  <si>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</si>
  <si>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</si>
  <si>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</si>
  <si>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</si>
  <si>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</si>
  <si>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</si>
  <si>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</si>
  <si>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</si>
  <si>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</si>
  <si>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</si>
  <si>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</si>
  <si>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</si>
  <si>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</si>
  <si>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</si>
  <si>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</si>
  <si>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</si>
  <si>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</si>
  <si>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</si>
  <si>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</si>
  <si>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</si>
  <si>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</si>
  <si>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</si>
  <si>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</si>
  <si>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</si>
  <si>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</si>
  <si>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</si>
  <si>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</si>
  <si>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</si>
  <si>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</si>
  <si>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</si>
  <si>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</si>
  <si>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</si>
  <si>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</si>
  <si>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</si>
  <si>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</si>
  <si>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</si>
  <si>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</si>
  <si>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</si>
  <si>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</si>
  <si>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</si>
  <si>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</si>
  <si>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</si>
  <si>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</si>
  <si>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</si>
  <si>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</si>
  <si>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</si>
  <si>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</si>
  <si>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</si>
  <si>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</si>
  <si>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</si>
  <si>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</si>
  <si>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</si>
  <si>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</si>
  <si>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</si>
  <si>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</si>
  <si>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</si>
  <si>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</si>
  <si>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</si>
  <si>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</si>
  <si>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</si>
  <si>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</si>
  <si>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</si>
  <si>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</si>
  <si>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</si>
  <si>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</si>
  <si>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</si>
  <si>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</si>
  <si>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</si>
  <si>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</si>
  <si>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</si>
  <si>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</si>
  <si>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</si>
  <si>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</si>
  <si>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</si>
  <si>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</si>
  <si>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</si>
  <si>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</si>
  <si>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</si>
  <si>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</si>
  <si>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</si>
  <si>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</si>
  <si>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</si>
  <si>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</si>
  <si>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</si>
  <si>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</si>
  <si>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</si>
  <si>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</si>
  <si>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</si>
  <si>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</si>
  <si>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</si>
  <si>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</si>
  <si>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</si>
  <si>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</si>
  <si>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</si>
  <si>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</si>
  <si>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</si>
  <si>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</si>
  <si>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</si>
  <si>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</si>
  <si>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</si>
  <si>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</si>
  <si>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</si>
  <si>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</si>
  <si>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</si>
  <si>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</si>
  <si>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</si>
  <si>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</si>
  <si>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</si>
  <si>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</si>
  <si>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</si>
  <si>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</si>
  <si>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</si>
  <si>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</si>
  <si>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</si>
  <si>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</si>
  <si>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</si>
  <si>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</si>
  <si>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</si>
  <si>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</si>
  <si>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</si>
  <si>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</si>
  <si>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</si>
  <si>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</si>
  <si>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</si>
  <si>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</si>
  <si>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</si>
  <si>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</si>
  <si>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</si>
  <si>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</si>
  <si>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</si>
  <si>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</si>
  <si>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</si>
  <si>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</si>
  <si>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</si>
  <si>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</si>
  <si>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</si>
  <si>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</si>
  <si>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</si>
  <si>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</si>
  <si>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</si>
  <si>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</si>
  <si>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</si>
  <si>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</si>
  <si>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</si>
  <si>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</si>
  <si>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</si>
  <si>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</si>
  <si>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</si>
  <si>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</si>
  <si>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</si>
  <si>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</si>
  <si>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</si>
  <si>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</si>
  <si>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</si>
  <si>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</si>
  <si>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</si>
  <si>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</si>
  <si>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</si>
  <si>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</si>
  <si>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</si>
  <si>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</si>
  <si>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</si>
  <si>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</si>
  <si>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</si>
  <si>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</si>
  <si>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</si>
  <si>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</si>
  <si>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</si>
  <si>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</si>
  <si>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</si>
  <si>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</si>
  <si>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</si>
  <si>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</si>
  <si>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</si>
  <si>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</si>
  <si>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</si>
  <si>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</si>
  <si>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</si>
  <si>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</si>
  <si>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</si>
  <si>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</si>
  <si>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</si>
  <si>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</si>
  <si>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</si>
  <si>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</si>
  <si>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</si>
  <si>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</si>
  <si>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</si>
  <si>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</si>
  <si>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</si>
  <si>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</si>
  <si>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</si>
  <si>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</si>
  <si>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</si>
  <si>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</si>
  <si>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</si>
  <si>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</si>
  <si>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</si>
  <si>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</si>
  <si>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</si>
  <si>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</si>
  <si>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</si>
  <si>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</si>
  <si>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</si>
  <si>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</si>
  <si>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</si>
  <si>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</si>
  <si>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</si>
  <si>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</si>
  <si>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</si>
  <si>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</si>
  <si>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</si>
  <si>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</si>
  <si>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</si>
  <si>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</si>
  <si>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</si>
  <si>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</si>
  <si>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</si>
  <si>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</si>
  <si>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</si>
  <si>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</si>
  <si>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</si>
  <si>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</si>
  <si>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</si>
  <si>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</si>
  <si>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</si>
  <si>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</si>
  <si>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</si>
  <si>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</si>
  <si>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</si>
  <si>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</si>
  <si>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</si>
  <si>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</si>
  <si>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</si>
  <si>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</si>
  <si>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</si>
  <si>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</si>
  <si>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</si>
  <si>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</si>
  <si>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</si>
  <si>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</si>
  <si>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</si>
  <si>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</si>
  <si>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</si>
  <si>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</si>
  <si>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</si>
  <si>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</si>
  <si>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</si>
  <si>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</si>
  <si>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</si>
  <si>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</si>
  <si>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</si>
  <si>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</si>
  <si>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</si>
  <si>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</si>
  <si>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</si>
  <si>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</si>
  <si>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</si>
  <si>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</si>
  <si>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</si>
  <si>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</si>
  <si>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</si>
  <si>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</si>
  <si>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</si>
  <si>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</si>
  <si>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</si>
  <si>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</si>
  <si>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</si>
  <si>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</si>
  <si>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</si>
  <si>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</si>
  <si>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</si>
  <si>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</si>
  <si>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</si>
  <si>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</si>
  <si>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</si>
  <si>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</si>
  <si>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</si>
  <si>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</si>
  <si>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</si>
  <si>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</si>
  <si>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</si>
  <si>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</si>
  <si>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</si>
  <si>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</si>
  <si>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</si>
  <si>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</si>
  <si>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</si>
  <si>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</si>
  <si>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</si>
  <si>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</si>
  <si>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</si>
  <si>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</si>
  <si>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</si>
  <si>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</si>
  <si>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</si>
  <si>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</si>
  <si>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</si>
  <si>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</si>
  <si>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</si>
  <si>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</si>
  <si>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</si>
  <si>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</si>
  <si>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</si>
  <si>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</si>
  <si>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</si>
  <si>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</si>
  <si>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</si>
  <si>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</si>
  <si>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</si>
  <si>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</si>
  <si>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</si>
  <si>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</si>
  <si>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</si>
  <si>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</si>
  <si>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</si>
  <si>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</si>
  <si>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</si>
  <si>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</si>
  <si>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</si>
  <si>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</si>
  <si>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</si>
  <si>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</si>
  <si>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</si>
  <si>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</si>
  <si>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</si>
  <si>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</si>
  <si>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</si>
  <si>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</si>
  <si>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</si>
  <si>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</si>
  <si>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</si>
  <si>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</si>
  <si>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</si>
  <si>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</si>
  <si>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</si>
  <si>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</si>
  <si>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</si>
  <si>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</si>
  <si>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</si>
  <si>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</si>
  <si>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</si>
  <si>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</si>
  <si>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</si>
  <si>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</si>
  <si>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</si>
  <si>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</si>
  <si>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</si>
  <si>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</si>
  <si>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</si>
  <si>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</si>
  <si>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</si>
  <si>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</si>
  <si>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</si>
  <si>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</si>
  <si>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</si>
  <si>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</si>
  <si>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</si>
  <si>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</si>
  <si>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</si>
  <si>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</si>
  <si>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</si>
  <si>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</si>
  <si>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</si>
  <si>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</si>
  <si>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</si>
  <si>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</si>
  <si>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</si>
  <si>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</si>
  <si>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</si>
  <si>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</si>
  <si>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</si>
  <si>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</si>
  <si>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</si>
  <si>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</si>
  <si>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</si>
  <si>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</si>
  <si>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</si>
  <si>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</si>
  <si>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</si>
  <si>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</si>
  <si>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</si>
  <si>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</si>
  <si>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</si>
  <si>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</si>
  <si>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</si>
  <si>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</si>
  <si>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</si>
  <si>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</si>
  <si>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</si>
  <si>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</si>
  <si>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</si>
  <si>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</si>
  <si>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</si>
  <si>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</si>
  <si>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</si>
  <si>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</si>
  <si>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</si>
  <si>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</si>
  <si>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</si>
  <si>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</si>
  <si>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</si>
  <si>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</si>
  <si>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</si>
  <si>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</si>
  <si>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</si>
  <si>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</si>
  <si>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</si>
  <si>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</si>
  <si>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</si>
  <si>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</si>
  <si>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</si>
  <si>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</si>
  <si>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</si>
  <si>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</si>
  <si>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</si>
  <si>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</si>
  <si>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</si>
  <si>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</si>
  <si>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</si>
  <si>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</si>
  <si>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</si>
  <si>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</si>
  <si>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</si>
  <si>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</si>
  <si>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</si>
  <si>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</si>
  <si>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</si>
  <si>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</si>
  <si>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</si>
  <si>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</si>
  <si>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</si>
  <si>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</si>
  <si>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</si>
  <si>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</si>
  <si>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</si>
  <si>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</si>
  <si>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</si>
  <si>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</si>
  <si>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</si>
  <si>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</si>
  <si>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</si>
  <si>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</si>
  <si>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</si>
  <si>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</si>
  <si>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</si>
  <si>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</si>
  <si>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</si>
  <si>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</si>
  <si>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</si>
  <si>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</si>
  <si>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</si>
  <si>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</si>
  <si>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</si>
  <si>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</si>
  <si>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</si>
  <si>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</si>
  <si>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</si>
  <si>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</si>
  <si>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</si>
  <si>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</si>
  <si>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</si>
  <si>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</si>
  <si>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</si>
  <si>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</si>
  <si>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</si>
  <si>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</si>
  <si>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</si>
  <si>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</si>
  <si>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</si>
  <si>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</si>
  <si>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</si>
  <si>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</si>
  <si>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</si>
  <si>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</si>
  <si>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</si>
  <si>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</si>
  <si>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</si>
  <si>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</si>
  <si>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</si>
  <si>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</si>
  <si>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</si>
  <si>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</si>
  <si>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</si>
  <si>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</si>
  <si>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</si>
  <si>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</si>
  <si>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</si>
  <si>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</si>
  <si>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</si>
  <si>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</si>
  <si>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</si>
  <si>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</si>
  <si>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</si>
  <si>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</si>
  <si>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</si>
  <si>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</si>
  <si>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</si>
  <si>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</si>
  <si>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</si>
  <si>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</si>
  <si>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</si>
  <si>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</si>
  <si>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</si>
  <si>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</si>
  <si>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</si>
  <si>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</si>
  <si>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</si>
  <si>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</si>
  <si>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</si>
  <si>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</si>
  <si>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</si>
  <si>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</si>
  <si>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</si>
  <si>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</si>
  <si>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</si>
  <si>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</si>
  <si>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</si>
  <si>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</si>
  <si>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</si>
  <si>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</si>
  <si>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</si>
  <si>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</si>
  <si>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</si>
  <si>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</si>
  <si>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</si>
  <si>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</si>
  <si>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</si>
  <si>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</si>
  <si>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</si>
  <si>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</si>
  <si>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</si>
  <si>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</si>
  <si>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</si>
  <si>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</si>
  <si>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</si>
  <si>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</si>
  <si>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</si>
  <si>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</si>
  <si>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</si>
  <si>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</si>
  <si>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</si>
  <si>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</si>
  <si>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</si>
  <si>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</si>
  <si>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</si>
  <si>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</si>
  <si>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</si>
  <si>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</si>
  <si>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</si>
  <si>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</si>
  <si>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</si>
  <si>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</si>
  <si>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</si>
  <si>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</si>
  <si>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</si>
  <si>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</si>
  <si>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</si>
  <si>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</si>
  <si>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</si>
  <si>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</si>
  <si>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</si>
  <si>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</si>
  <si>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</si>
  <si>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</si>
  <si>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</si>
  <si>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</si>
  <si>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</si>
  <si>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</si>
  <si>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</si>
  <si>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</si>
  <si>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</si>
  <si>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</si>
  <si>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</si>
  <si>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</si>
  <si>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</si>
  <si>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</si>
  <si>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</si>
  <si>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</si>
  <si>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</si>
  <si>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</si>
  <si>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</si>
  <si>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</si>
  <si>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</si>
  <si>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</si>
  <si>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</si>
  <si>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</si>
  <si>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</si>
  <si>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</si>
  <si>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</si>
  <si>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</si>
  <si>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</si>
  <si>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</si>
  <si>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</si>
  <si>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</si>
  <si>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</si>
  <si>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</si>
  <si>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</si>
  <si>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</si>
  <si>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</si>
  <si>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</si>
  <si>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</si>
  <si>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</si>
  <si>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</si>
  <si>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</si>
  <si>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</si>
  <si>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</si>
  <si>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</si>
  <si>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</si>
  <si>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</si>
  <si>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</si>
  <si>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</si>
  <si>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</si>
  <si>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</si>
  <si>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</si>
  <si>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</si>
  <si>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</si>
  <si>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</si>
  <si>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</si>
  <si>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</si>
  <si>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</si>
  <si>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</si>
  <si>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</si>
  <si>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</si>
  <si>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</si>
  <si>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</si>
  <si>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</si>
  <si>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</si>
  <si>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</si>
  <si>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</si>
  <si>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</si>
  <si>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</si>
  <si>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</si>
  <si>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</si>
  <si>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</si>
  <si>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</si>
  <si>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</si>
  <si>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</si>
  <si>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</si>
  <si>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</si>
  <si>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</si>
  <si>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</si>
  <si>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</si>
  <si>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</si>
  <si>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</si>
  <si>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</si>
  <si>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</si>
  <si>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</si>
  <si>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</si>
  <si>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</si>
  <si>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</si>
  <si>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</si>
  <si>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</si>
  <si>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</si>
  <si>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</si>
  <si>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</si>
  <si>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</si>
  <si>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</si>
  <si>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</si>
  <si>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</si>
  <si>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</si>
  <si>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</si>
  <si>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</si>
  <si>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</si>
  <si>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</si>
  <si>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</si>
  <si>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</si>
  <si>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</si>
  <si>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</si>
  <si>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</si>
  <si>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</si>
  <si>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</si>
  <si>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</si>
  <si>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</si>
  <si>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</si>
  <si>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</si>
  <si>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</si>
  <si>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</si>
  <si>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</si>
  <si>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</si>
  <si>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</si>
  <si>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</si>
  <si>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</si>
  <si>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</si>
  <si>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</si>
  <si>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</si>
  <si>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</si>
  <si>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</si>
  <si>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</si>
  <si>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</si>
  <si>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</si>
  <si>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</si>
  <si>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</si>
  <si>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</si>
  <si>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</si>
  <si>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</si>
  <si>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</si>
  <si>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</si>
  <si>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</si>
  <si>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</si>
  <si>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</si>
  <si>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</si>
  <si>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</si>
  <si>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</si>
  <si>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</si>
  <si>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</si>
  <si>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</si>
  <si>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</si>
  <si>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</si>
  <si>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</si>
  <si>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</si>
  <si>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</si>
  <si>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</si>
  <si>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</si>
  <si>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</si>
  <si>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</si>
  <si>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</si>
  <si>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</si>
  <si>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</si>
  <si>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</si>
  <si>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</si>
  <si>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</si>
  <si>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</si>
  <si>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</si>
  <si>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</si>
  <si>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</si>
  <si>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</si>
  <si>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</si>
  <si>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</si>
  <si>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</si>
  <si>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</si>
  <si>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</si>
  <si>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</si>
  <si>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</si>
  <si>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</si>
  <si>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</si>
  <si>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</si>
  <si>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</si>
  <si>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</si>
  <si>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</si>
  <si>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</si>
  <si>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</si>
  <si>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</si>
  <si>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</si>
  <si>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</si>
  <si>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</si>
  <si>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</si>
  <si>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</si>
  <si>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</si>
  <si>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</si>
  <si>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</si>
  <si>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</si>
  <si>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</si>
  <si>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</si>
  <si>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</si>
  <si>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</si>
  <si>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</si>
  <si>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</si>
  <si>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</si>
  <si>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</si>
  <si>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</si>
  <si>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</si>
  <si>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</si>
  <si>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</si>
  <si>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</si>
  <si>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</si>
  <si>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</si>
  <si>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</si>
  <si>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</si>
  <si>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</si>
  <si>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</si>
  <si>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</si>
  <si>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</si>
  <si>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</si>
  <si>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</si>
  <si>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</si>
  <si>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</si>
  <si>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</si>
  <si>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</si>
  <si>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</si>
  <si>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</si>
  <si>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</si>
  <si>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</si>
  <si>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</si>
  <si>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</si>
  <si>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</si>
  <si>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</si>
  <si>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</si>
  <si>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</si>
  <si>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</si>
  <si>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</si>
  <si>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</si>
  <si>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</si>
  <si>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</si>
  <si>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</si>
  <si>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</si>
  <si>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</si>
  <si>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</si>
  <si>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</si>
  <si>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</si>
  <si>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</si>
  <si>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</si>
  <si>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</si>
  <si>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</si>
  <si>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</si>
  <si>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</si>
  <si>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</si>
  <si>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</si>
  <si>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</si>
  <si>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</si>
  <si>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</si>
  <si>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</si>
  <si>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</si>
  <si>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</si>
  <si>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</si>
  <si>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</si>
  <si>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</si>
  <si>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</si>
  <si>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</si>
  <si>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</si>
  <si>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</si>
  <si>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</si>
  <si>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</si>
  <si>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</si>
  <si>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</si>
  <si>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</si>
  <si>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</si>
  <si>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</si>
  <si>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</si>
  <si>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</si>
  <si>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</si>
  <si>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</si>
  <si>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</si>
  <si>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</si>
  <si>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</si>
  <si>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</si>
  <si>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</si>
  <si>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</si>
  <si>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</si>
  <si>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</si>
  <si>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</si>
  <si>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</si>
  <si>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</si>
  <si>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</si>
  <si>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</si>
  <si>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</si>
  <si>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</si>
  <si>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</si>
  <si>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</si>
  <si>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</si>
  <si>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</si>
  <si>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</si>
  <si>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</si>
  <si>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</si>
  <si>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</si>
  <si>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</si>
  <si>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</si>
  <si>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</si>
  <si>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</si>
  <si>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</si>
  <si>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</si>
  <si>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</si>
  <si>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</si>
  <si>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</si>
  <si>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</si>
  <si>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</si>
  <si>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</si>
  <si>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</si>
  <si>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</si>
  <si>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</si>
  <si>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</si>
  <si>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</si>
  <si>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</si>
  <si>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</si>
  <si>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</si>
  <si>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</si>
  <si>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</si>
  <si>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</si>
  <si>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</si>
  <si>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</si>
  <si>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</si>
  <si>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</si>
  <si>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</si>
  <si>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</si>
  <si>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</si>
  <si>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</si>
  <si>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</si>
  <si>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</si>
  <si>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</si>
  <si>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</si>
  <si>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</si>
  <si>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</si>
  <si>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</si>
  <si>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</si>
  <si>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</si>
  <si>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</si>
  <si>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</si>
  <si>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</si>
  <si>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</si>
  <si>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</si>
  <si>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</si>
  <si>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</si>
  <si>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</si>
  <si>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</si>
  <si>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</si>
  <si>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</si>
  <si>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</si>
  <si>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</si>
  <si>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</si>
  <si>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</si>
  <si>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</si>
  <si>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</si>
  <si>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</si>
  <si>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</si>
  <si>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</si>
  <si>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</si>
  <si>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</si>
  <si>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</si>
  <si>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</si>
  <si>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</si>
  <si>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</si>
  <si>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</si>
  <si>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</si>
  <si>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</si>
  <si>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</si>
  <si>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</si>
  <si>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</si>
  <si>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</si>
  <si>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</si>
  <si>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</si>
  <si>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</si>
  <si>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</si>
  <si>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</si>
  <si>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</si>
  <si>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</si>
  <si>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</si>
  <si>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</si>
  <si>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</si>
  <si>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</si>
  <si>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</si>
  <si>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</si>
  <si>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</si>
  <si>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</si>
  <si>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</si>
  <si>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</si>
  <si>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</si>
  <si>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</si>
  <si>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</si>
  <si>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</si>
  <si>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</si>
  <si>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</si>
  <si>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</si>
  <si>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</si>
  <si>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</si>
  <si>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</si>
  <si>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</si>
  <si>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</si>
  <si>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</si>
  <si>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</si>
  <si>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</si>
  <si>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</si>
  <si>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</si>
  <si>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</si>
  <si>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</si>
  <si>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</si>
  <si>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</si>
  <si>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</si>
  <si>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</si>
  <si>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</si>
  <si>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</si>
  <si>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</si>
  <si>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</si>
  <si>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</si>
  <si>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</si>
  <si>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</si>
  <si>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</si>
  <si>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</si>
  <si>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</si>
  <si>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</si>
  <si>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</si>
  <si>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</si>
  <si>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</si>
  <si>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</si>
  <si>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</si>
  <si>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</si>
  <si>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</si>
  <si>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</si>
  <si>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</si>
  <si>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</si>
  <si>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</si>
  <si>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</si>
  <si>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</si>
  <si>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</si>
  <si>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</si>
  <si>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</si>
  <si>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</si>
  <si>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</si>
  <si>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</si>
  <si>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</si>
  <si>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</si>
  <si>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</si>
  <si>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</si>
  <si>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</si>
  <si>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</si>
  <si>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</si>
  <si>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</si>
  <si>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</si>
  <si>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</si>
  <si>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</si>
  <si>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</si>
  <si>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</si>
  <si>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</si>
  <si>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</si>
  <si>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</si>
  <si>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</si>
  <si>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</si>
  <si>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</si>
  <si>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</si>
  <si>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</si>
  <si>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</si>
  <si>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</si>
  <si>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</si>
  <si>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</si>
  <si>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</si>
  <si>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</si>
  <si>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</si>
  <si>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</si>
  <si>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</si>
  <si>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</si>
  <si>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</si>
  <si>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</si>
  <si>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</si>
  <si>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</si>
  <si>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</si>
  <si>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</si>
  <si>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</si>
  <si>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</si>
  <si>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</si>
  <si>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</si>
  <si>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</si>
  <si>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</si>
  <si>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</si>
  <si>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</si>
  <si>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</si>
  <si>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</si>
  <si>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</si>
  <si>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</si>
  <si>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</si>
  <si>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</si>
  <si>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</si>
  <si>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</si>
  <si>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</si>
  <si>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</si>
  <si>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</si>
  <si>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</si>
  <si>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</si>
  <si>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</si>
  <si>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</si>
  <si>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</si>
  <si>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</si>
  <si>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</si>
  <si>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</si>
  <si>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</si>
  <si>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</si>
  <si>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</si>
  <si>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</si>
  <si>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</si>
  <si>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</si>
  <si>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</si>
  <si>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</si>
  <si>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</si>
  <si>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</si>
  <si>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</si>
  <si>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</si>
  <si>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</si>
  <si>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</si>
  <si>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</si>
  <si>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</si>
  <si>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</si>
  <si>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</si>
  <si>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</si>
  <si>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</si>
  <si>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</si>
  <si>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</si>
  <si>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</si>
  <si>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</si>
  <si>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</si>
  <si>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</si>
  <si>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</si>
  <si>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</si>
  <si>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</si>
  <si>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</si>
  <si>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</si>
  <si>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</si>
  <si>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</si>
  <si>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</si>
  <si>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</si>
  <si>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</si>
  <si>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</si>
  <si>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</si>
  <si>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</si>
  <si>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</si>
  <si>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</si>
  <si>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</si>
  <si>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</si>
  <si>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</si>
  <si>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</si>
  <si>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</si>
  <si>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</si>
  <si>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</si>
  <si>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</si>
  <si>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</si>
  <si>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</si>
  <si>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</si>
  <si>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</si>
  <si>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</si>
  <si>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</si>
  <si>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</si>
  <si>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</si>
  <si>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</si>
  <si>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</si>
  <si>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</si>
  <si>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</si>
  <si>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</si>
  <si>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</si>
  <si>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</si>
  <si>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</si>
  <si>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</si>
  <si>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</si>
  <si>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</si>
  <si>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</si>
  <si>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</si>
  <si>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</si>
  <si>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</si>
  <si>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</si>
  <si>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</si>
  <si>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</si>
  <si>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</si>
  <si>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</si>
  <si>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</si>
  <si>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</si>
  <si>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</si>
  <si>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</si>
  <si>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</si>
  <si>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</si>
  <si>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</si>
  <si>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</si>
  <si>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</si>
  <si>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</si>
  <si>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</si>
  <si>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</si>
  <si>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</si>
  <si>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</si>
  <si>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</si>
  <si>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</si>
  <si>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</si>
  <si>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</si>
  <si>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</si>
  <si>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</si>
  <si>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</si>
  <si>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</si>
  <si>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</si>
  <si>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</si>
  <si>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</si>
  <si>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</si>
  <si>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</si>
  <si>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</si>
  <si>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</si>
  <si>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</si>
  <si>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</si>
  <si>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</si>
  <si>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</si>
  <si>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</si>
  <si>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</si>
  <si>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</si>
  <si>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</si>
  <si>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</si>
  <si>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</si>
  <si>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</si>
  <si>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</si>
  <si>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</si>
  <si>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</si>
  <si>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</si>
  <si>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</si>
  <si>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</si>
  <si>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</si>
  <si>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</si>
  <si>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</si>
  <si>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</si>
  <si>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</si>
  <si>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</si>
  <si>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</si>
  <si>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</si>
  <si>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</si>
  <si>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</si>
  <si>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</si>
  <si>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</si>
  <si>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</si>
  <si>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</si>
  <si>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</si>
  <si>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</si>
  <si>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</si>
  <si>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</si>
  <si>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</si>
  <si>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</si>
  <si>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</si>
  <si>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</si>
  <si>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</si>
  <si>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</si>
  <si>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</si>
  <si>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</si>
  <si>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</si>
  <si>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</si>
  <si>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</si>
  <si>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</si>
  <si>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</si>
  <si>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</si>
  <si>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</si>
  <si>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</si>
  <si>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</si>
  <si>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</si>
  <si>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</si>
  <si>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</si>
  <si>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</si>
  <si>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</si>
  <si>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</si>
  <si>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</si>
  <si>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</si>
  <si>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</si>
  <si>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</si>
  <si>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</si>
  <si>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</si>
  <si>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</si>
  <si>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</si>
  <si>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</si>
  <si>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</si>
  <si>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</si>
  <si>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</si>
  <si>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</si>
  <si>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</si>
  <si>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</si>
  <si>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</si>
  <si>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</si>
  <si>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</si>
  <si>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</si>
  <si>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</si>
  <si>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</si>
  <si>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</si>
  <si>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</si>
  <si>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</si>
  <si>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</si>
  <si>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</si>
  <si>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</si>
  <si>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</si>
  <si>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</si>
  <si>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</si>
  <si>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</si>
  <si>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</si>
  <si>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</si>
  <si>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</si>
  <si>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</si>
  <si>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</si>
  <si>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</si>
  <si>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</si>
  <si>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</si>
  <si>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</si>
  <si>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</si>
  <si>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</si>
  <si>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</si>
  <si>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</si>
  <si>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</si>
  <si>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</si>
  <si>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</si>
  <si>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</si>
  <si>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</si>
  <si>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</si>
  <si>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</si>
  <si>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</si>
  <si>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</si>
  <si>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</si>
  <si>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</si>
  <si>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</si>
  <si>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</si>
  <si>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</si>
  <si>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</si>
  <si>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</si>
  <si>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</si>
  <si>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</si>
  <si>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</si>
  <si>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</si>
  <si>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</si>
  <si>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</si>
  <si>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</si>
  <si>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</si>
  <si>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</si>
  <si>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</si>
  <si>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</si>
  <si>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</si>
  <si>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</si>
  <si>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</si>
  <si>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</si>
  <si>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</si>
  <si>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</si>
  <si>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</si>
  <si>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</si>
  <si>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</si>
  <si>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</si>
  <si>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</si>
  <si>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</si>
  <si>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</si>
  <si>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</si>
  <si>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</si>
  <si>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</si>
  <si>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</si>
  <si>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</si>
  <si>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</si>
  <si>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</si>
  <si>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</si>
  <si>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</si>
  <si>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</si>
  <si>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</si>
  <si>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</si>
  <si>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</si>
  <si>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</si>
  <si>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</si>
  <si>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</si>
  <si>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</si>
  <si>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</si>
  <si>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</si>
  <si>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</si>
  <si>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</si>
  <si>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</si>
  <si>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</si>
  <si>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</si>
  <si>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</si>
  <si>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</si>
  <si>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</si>
  <si>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</si>
  <si>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</si>
  <si>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</si>
  <si>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</si>
  <si>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</si>
  <si>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</si>
  <si>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</si>
  <si>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</si>
  <si>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</si>
  <si>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</si>
  <si>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</si>
  <si>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</si>
  <si>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</si>
  <si>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</si>
  <si>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</si>
  <si>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</si>
  <si>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</si>
  <si>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</si>
  <si>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</si>
  <si>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</si>
  <si>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</si>
  <si>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</si>
  <si>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</si>
  <si>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</si>
  <si>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</si>
  <si>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</si>
  <si>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</si>
  <si>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</si>
  <si>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</si>
  <si>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</si>
  <si>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</si>
  <si>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</si>
  <si>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</si>
  <si>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</si>
  <si>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</si>
  <si>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</si>
  <si>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</si>
  <si>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</si>
  <si>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</si>
  <si>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</si>
  <si>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</si>
  <si>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</si>
  <si>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</si>
  <si>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</si>
  <si>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</si>
  <si>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</si>
  <si>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</si>
  <si>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</si>
  <si>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</si>
  <si>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</si>
  <si>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</si>
  <si>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</si>
  <si>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</si>
  <si>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</si>
  <si>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</si>
  <si>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</si>
  <si>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</si>
  <si>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</si>
  <si>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</si>
  <si>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</si>
  <si>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</si>
  <si>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</si>
  <si>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</si>
  <si>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</si>
  <si>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</si>
  <si>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</si>
  <si>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</si>
  <si>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</si>
  <si>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</si>
  <si>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</si>
  <si>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</si>
  <si>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</si>
  <si>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</si>
  <si>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</si>
  <si>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</si>
  <si>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</si>
  <si>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</si>
  <si>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</si>
  <si>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</si>
  <si>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</si>
  <si>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</si>
  <si>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</si>
  <si>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</si>
  <si>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</si>
  <si>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</si>
  <si>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</si>
  <si>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</si>
  <si>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</si>
  <si>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</si>
  <si>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</si>
  <si>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</si>
  <si>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</si>
  <si>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</si>
  <si>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</si>
  <si>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</si>
  <si>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</si>
  <si>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</si>
  <si>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</si>
  <si>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</si>
  <si>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</si>
  <si>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</si>
  <si>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</si>
  <si>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</si>
  <si>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</si>
  <si>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</si>
  <si>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</si>
  <si>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</si>
  <si>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</si>
  <si>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</si>
  <si>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</si>
  <si>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</si>
  <si>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</si>
  <si>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</si>
  <si>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</si>
  <si>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</si>
  <si>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</si>
  <si>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</si>
  <si>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</si>
  <si>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</si>
  <si>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</si>
  <si>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</si>
  <si>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</si>
  <si>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</si>
  <si>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</si>
  <si>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</si>
  <si>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</si>
  <si>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</si>
  <si>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</si>
  <si>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</si>
  <si>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</si>
  <si>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</si>
  <si>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</si>
  <si>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</si>
  <si>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</si>
  <si>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</si>
  <si>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</si>
  <si>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</si>
  <si>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</si>
  <si>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</si>
  <si>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</si>
  <si>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</si>
  <si>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</si>
  <si>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</si>
  <si>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</si>
  <si>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</si>
  <si>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</si>
  <si>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</si>
  <si>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</si>
  <si>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</si>
  <si>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</si>
  <si>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</si>
  <si>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</si>
  <si>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</si>
  <si>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</si>
  <si>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</si>
  <si>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</si>
  <si>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</si>
  <si>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</si>
  <si>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</si>
  <si>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</si>
  <si>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</si>
  <si>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</si>
  <si>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</si>
  <si>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</si>
  <si>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</si>
  <si>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</si>
  <si>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</si>
  <si>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</si>
  <si>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</si>
  <si>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</si>
  <si>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</si>
  <si>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</si>
  <si>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</si>
  <si>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</si>
  <si>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</si>
  <si>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</si>
  <si>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</si>
  <si>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</si>
  <si>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</si>
  <si>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</si>
  <si>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</si>
  <si>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</si>
  <si>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</si>
  <si>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</si>
  <si>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</si>
  <si>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</si>
  <si>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</si>
  <si>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</si>
  <si>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</si>
  <si>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</si>
  <si>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</si>
  <si>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</si>
  <si>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</si>
  <si>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</si>
  <si>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</si>
  <si>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</si>
  <si>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</si>
  <si>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</si>
  <si>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</si>
  <si>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</si>
  <si>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</si>
  <si>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</si>
  <si>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</si>
  <si>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</si>
  <si>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</si>
  <si>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</si>
  <si>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</si>
  <si>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</si>
  <si>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</si>
  <si>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</si>
  <si>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</si>
  <si>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</si>
  <si>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</si>
  <si>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</si>
  <si>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</si>
  <si>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</si>
  <si>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</si>
  <si>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</si>
  <si>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</si>
  <si>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</si>
  <si>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</si>
  <si>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</si>
  <si>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</si>
  <si>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</si>
  <si>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</si>
  <si>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</si>
  <si>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</si>
  <si>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</si>
  <si>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</si>
  <si>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</si>
  <si>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</si>
  <si>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</si>
  <si>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</si>
  <si>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</si>
  <si>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</si>
  <si>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</si>
  <si>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</si>
  <si>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</si>
  <si>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</si>
  <si>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</si>
  <si>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</si>
  <si>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</si>
  <si>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</si>
  <si>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</si>
  <si>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</si>
  <si>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</si>
  <si>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</si>
  <si>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</si>
  <si>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</si>
  <si>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</si>
  <si>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</si>
  <si>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</si>
  <si>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</si>
  <si>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</si>
  <si>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</si>
  <si>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</si>
  <si>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</si>
  <si>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</si>
  <si>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</si>
  <si>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</si>
  <si>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</si>
  <si>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</si>
  <si>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</si>
  <si>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</si>
  <si>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</si>
  <si>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</si>
  <si>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</si>
  <si>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</si>
  <si>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</si>
  <si>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</si>
  <si>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</si>
  <si>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</si>
  <si>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</si>
  <si>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</si>
  <si>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</si>
  <si>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</si>
  <si>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</si>
  <si>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</si>
  <si>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</si>
  <si>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</si>
  <si>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</si>
  <si>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</si>
  <si>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</si>
  <si>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</si>
  <si>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</si>
  <si>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</si>
  <si>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</si>
  <si>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</si>
  <si>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</si>
  <si>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</si>
  <si>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</si>
  <si>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</si>
  <si>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</si>
  <si>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</si>
  <si>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</si>
  <si>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</si>
  <si>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</si>
  <si>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</si>
  <si>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</si>
  <si>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</si>
  <si>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</si>
  <si>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</si>
  <si>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</si>
  <si>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</si>
  <si>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</si>
  <si>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</si>
  <si>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</si>
  <si>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</si>
  <si>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</si>
  <si>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</si>
  <si>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</si>
  <si>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</si>
  <si>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</si>
  <si>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</si>
  <si>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</si>
  <si>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</si>
  <si>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</si>
  <si>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</si>
  <si>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</si>
  <si>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</si>
  <si>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</si>
  <si>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</si>
  <si>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</si>
  <si>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</si>
  <si>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</si>
  <si>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</si>
  <si>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</si>
  <si>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</si>
  <si>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</si>
  <si>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</si>
  <si>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</si>
  <si>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</si>
  <si>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</si>
  <si>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</si>
  <si>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</si>
  <si>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</si>
  <si>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</si>
  <si>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</si>
  <si>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</si>
  <si>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</si>
  <si>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</si>
  <si>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</si>
  <si>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</si>
  <si>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</si>
  <si>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</si>
  <si>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</si>
  <si>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</si>
  <si>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</si>
  <si>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</si>
  <si>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</si>
  <si>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</si>
  <si>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</si>
  <si>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</si>
  <si>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</si>
  <si>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</si>
  <si>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</si>
  <si>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</si>
  <si>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</si>
  <si>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</si>
  <si>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</si>
  <si>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</si>
  <si>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</si>
  <si>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</si>
  <si>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</si>
  <si>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</si>
  <si>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</si>
  <si>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</si>
  <si>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</si>
  <si>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</si>
  <si>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</si>
  <si>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</si>
  <si>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</si>
  <si>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</si>
  <si>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</si>
  <si>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</si>
  <si>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</si>
  <si>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</si>
  <si>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</si>
  <si>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</si>
  <si>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</si>
  <si>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</si>
  <si>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</si>
  <si>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</si>
  <si>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</si>
  <si>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</si>
  <si>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</si>
  <si>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</si>
  <si>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</si>
  <si>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</si>
  <si>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</si>
  <si>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</si>
  <si>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</si>
  <si>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</si>
  <si>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</si>
  <si>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</si>
  <si>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</si>
  <si>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</si>
  <si>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</si>
  <si>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</si>
  <si>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</si>
  <si>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</si>
  <si>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</si>
  <si>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</si>
  <si>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</si>
  <si>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</si>
  <si>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</si>
  <si>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</si>
  <si>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</si>
  <si>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</si>
  <si>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</si>
  <si>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</si>
  <si>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</si>
  <si>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</si>
  <si>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</si>
  <si>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</si>
  <si>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</si>
  <si>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</si>
  <si>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</si>
  <si>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</si>
  <si>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</si>
  <si>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</si>
  <si>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</si>
  <si>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</si>
  <si>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</si>
  <si>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</si>
  <si>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</si>
  <si>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</si>
  <si>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</si>
  <si>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</si>
  <si>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</si>
  <si>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</si>
  <si>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</si>
  <si>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</si>
  <si>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</si>
  <si>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</si>
  <si>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</si>
  <si>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</si>
  <si>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</si>
  <si>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</si>
  <si>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</si>
  <si>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</si>
  <si>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</si>
  <si>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</si>
  <si>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</si>
  <si>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</si>
  <si>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</si>
  <si>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</si>
  <si>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</si>
  <si>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</si>
  <si>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</si>
  <si>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</si>
  <si>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</si>
  <si>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</si>
  <si>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</si>
  <si>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</si>
  <si>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</si>
  <si>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</si>
  <si>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</si>
  <si>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</si>
  <si>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</si>
  <si>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</si>
  <si>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</si>
  <si>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</si>
  <si>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</si>
  <si>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</si>
  <si>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</si>
  <si>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</si>
  <si>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</si>
  <si>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</si>
  <si>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</si>
  <si>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</si>
  <si>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</si>
  <si>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</si>
  <si>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</si>
  <si>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</si>
  <si>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</si>
  <si>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</si>
  <si>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</si>
  <si>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</si>
  <si>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</si>
  <si>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</si>
  <si>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</si>
  <si>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</si>
  <si>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</si>
  <si>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</si>
  <si>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</si>
  <si>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</si>
  <si>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</si>
  <si>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</si>
  <si>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</si>
  <si>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</si>
  <si>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</si>
  <si>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</si>
  <si>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</si>
  <si>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</si>
  <si>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</si>
  <si>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</si>
  <si>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</si>
  <si>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</si>
  <si>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</si>
  <si>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</si>
  <si>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</si>
  <si>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</si>
  <si>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</si>
  <si>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</si>
  <si>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</si>
  <si>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</si>
  <si>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</si>
  <si>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</si>
  <si>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</si>
  <si>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</si>
  <si>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</si>
  <si>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</si>
  <si>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</si>
  <si>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</si>
  <si>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</si>
  <si>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</si>
  <si>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</si>
  <si>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</si>
  <si>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</si>
  <si>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</si>
  <si>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</si>
  <si>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</si>
  <si>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</si>
  <si>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</si>
  <si>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</si>
  <si>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</si>
  <si>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</si>
  <si>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</si>
  <si>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</si>
  <si>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</si>
  <si>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</si>
  <si>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</si>
  <si>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</si>
  <si>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</si>
  <si>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</si>
  <si>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</si>
  <si>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</si>
  <si>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</si>
  <si>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</si>
  <si>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</si>
  <si>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</si>
  <si>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</si>
  <si>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</si>
  <si>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</si>
  <si>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</si>
  <si>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</si>
  <si>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</si>
  <si>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</si>
  <si>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</si>
  <si>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</si>
  <si>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</si>
  <si>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</si>
  <si>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</si>
  <si>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</si>
  <si>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</si>
  <si>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</si>
  <si>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</si>
  <si>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</si>
  <si>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</si>
  <si>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</si>
  <si>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</si>
  <si>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</si>
  <si>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</si>
  <si>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</si>
  <si>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</si>
  <si>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</si>
  <si>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</si>
  <si>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</si>
  <si>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</si>
  <si>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</si>
  <si>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</si>
  <si>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</si>
  <si>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</si>
  <si>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</si>
  <si>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</si>
  <si>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</si>
  <si>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</si>
  <si>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</si>
  <si>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</si>
  <si>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</si>
  <si>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</si>
  <si>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</si>
  <si>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</si>
  <si>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</si>
  <si>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</si>
  <si>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</si>
  <si>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</si>
  <si>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</si>
  <si>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</si>
  <si>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</si>
  <si>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</si>
  <si>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</si>
  <si>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</si>
  <si>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</si>
  <si>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</si>
  <si>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</si>
  <si>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</si>
  <si>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</si>
  <si>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</si>
  <si>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</si>
  <si>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</si>
  <si>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</si>
  <si>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</si>
  <si>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</si>
  <si>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</si>
  <si>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</si>
  <si>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</si>
  <si>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</si>
  <si>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</si>
  <si>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</si>
  <si>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</si>
  <si>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</si>
  <si>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</si>
  <si>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</si>
  <si>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</si>
  <si>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</si>
  <si>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</si>
  <si>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</si>
  <si>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</si>
  <si>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</si>
  <si>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</si>
  <si>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</si>
  <si>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</si>
  <si>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</si>
  <si>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</si>
  <si>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</si>
  <si>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</si>
  <si>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</si>
  <si>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</si>
  <si>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</si>
  <si>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</si>
  <si>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</si>
  <si>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</si>
  <si>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</si>
  <si>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</si>
  <si>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</si>
  <si>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</si>
  <si>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</si>
  <si>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</si>
  <si>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</si>
  <si>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</si>
  <si>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</si>
  <si>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</si>
  <si>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</si>
  <si>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</si>
  <si>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</si>
  <si>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</si>
  <si>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</si>
  <si>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</si>
  <si>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</si>
  <si>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</si>
  <si>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</si>
  <si>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</si>
  <si>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</si>
  <si>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</si>
  <si>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</si>
  <si>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</si>
  <si>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</si>
  <si>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</si>
  <si>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</si>
  <si>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</si>
  <si>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</si>
  <si>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</si>
  <si>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</si>
  <si>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</si>
  <si>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</si>
  <si>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</si>
  <si>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</si>
  <si>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</si>
  <si>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</si>
  <si>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</si>
  <si>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</si>
  <si>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</si>
  <si>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</si>
  <si>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</si>
  <si>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</si>
  <si>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</si>
  <si>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</si>
  <si>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</si>
  <si>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</si>
  <si>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</si>
  <si>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</si>
  <si>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</si>
  <si>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</si>
  <si>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</si>
  <si>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</si>
  <si>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</si>
  <si>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</si>
  <si>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</si>
  <si>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</si>
  <si>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</si>
  <si>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</si>
  <si>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</si>
  <si>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</si>
  <si>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</si>
  <si>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</si>
  <si>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</si>
  <si>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</si>
  <si>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</si>
  <si>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</si>
  <si>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</si>
  <si>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</si>
  <si>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</si>
  <si>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</si>
  <si>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</si>
  <si>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</si>
  <si>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</si>
  <si>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</si>
  <si>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</si>
  <si>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</si>
  <si>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</si>
  <si>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</si>
  <si>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</si>
  <si>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</si>
  <si>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</si>
  <si>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</si>
  <si>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</si>
  <si>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</si>
  <si>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</si>
  <si>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</si>
  <si>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</si>
  <si>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</si>
  <si>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</si>
  <si>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</si>
  <si>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</si>
  <si>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</si>
  <si>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</si>
  <si>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</si>
  <si>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</si>
  <si>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</si>
  <si>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</si>
  <si>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</si>
  <si>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</si>
  <si>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</si>
  <si>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</si>
  <si>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</si>
  <si>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</si>
  <si>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</si>
  <si>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</si>
  <si>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</si>
  <si>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</si>
  <si>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</si>
  <si>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</si>
  <si>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</si>
  <si>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</si>
  <si>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</si>
  <si>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</si>
  <si>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</si>
  <si>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</si>
  <si>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</si>
  <si>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</si>
  <si>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</si>
  <si>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</si>
  <si>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</si>
  <si>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</si>
  <si>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</si>
  <si>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</si>
  <si>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</si>
  <si>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</si>
  <si>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</si>
  <si>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</si>
  <si>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</si>
  <si>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</si>
  <si>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</si>
  <si>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</si>
  <si>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</si>
  <si>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</si>
  <si>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</si>
  <si>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</si>
  <si>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</si>
  <si>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</si>
  <si>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</si>
  <si>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</si>
  <si>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</si>
  <si>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</si>
  <si>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</si>
  <si>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</si>
  <si>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</si>
  <si>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</si>
  <si>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</si>
  <si>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</si>
  <si>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</si>
  <si>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</si>
  <si>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</si>
  <si>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</si>
  <si>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</si>
  <si>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</si>
  <si>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</si>
  <si>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</si>
  <si>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</si>
  <si>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</si>
  <si>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</si>
  <si>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</si>
  <si>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</si>
  <si>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</si>
  <si>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</si>
  <si>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</si>
  <si>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</si>
  <si>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</si>
  <si>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</si>
  <si>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</si>
  <si>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</si>
  <si>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</si>
  <si>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</si>
  <si>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</si>
  <si>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</si>
  <si>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</si>
  <si>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</si>
  <si>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</si>
  <si>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</si>
  <si>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</si>
  <si>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</si>
  <si>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</si>
  <si>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</si>
  <si>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</si>
  <si>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</si>
  <si>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</si>
  <si>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</si>
  <si>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</si>
  <si>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</si>
  <si>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</si>
  <si>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</si>
  <si>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</si>
  <si>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</si>
  <si>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</si>
  <si>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</si>
  <si>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</si>
  <si>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</si>
  <si>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</si>
  <si>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</si>
  <si>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</si>
  <si>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</si>
  <si>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</si>
  <si>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</si>
  <si>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</si>
  <si>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</si>
  <si>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</si>
  <si>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</si>
  <si>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</si>
  <si>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</si>
  <si>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</si>
  <si>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</si>
  <si>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</si>
  <si>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</si>
  <si>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</si>
  <si>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</si>
  <si>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</si>
  <si>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</si>
  <si>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</si>
  <si>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</si>
  <si>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</si>
  <si>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</si>
  <si>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</si>
  <si>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</si>
  <si>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</si>
  <si>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</si>
  <si>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</si>
  <si>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</si>
  <si>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</si>
  <si>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</si>
  <si>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</si>
  <si>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</si>
  <si>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</si>
  <si>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</si>
  <si>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</si>
  <si>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</si>
  <si>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</si>
  <si>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</si>
  <si>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</si>
  <si>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</si>
  <si>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</si>
  <si>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</si>
  <si>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</si>
  <si>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</si>
  <si>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</si>
  <si>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</si>
  <si>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</si>
  <si>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</si>
  <si>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</si>
  <si>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</si>
  <si>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</si>
  <si>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</si>
  <si>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</si>
  <si>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</si>
  <si>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</si>
  <si>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</si>
  <si>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</si>
  <si>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</si>
  <si>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</si>
  <si>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</si>
  <si>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</si>
  <si>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</si>
  <si>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</si>
  <si>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</si>
  <si>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</si>
  <si>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</si>
  <si>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</si>
  <si>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</si>
  <si>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</si>
  <si>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</si>
  <si>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</si>
  <si>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</si>
  <si>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</si>
  <si>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</si>
  <si>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</si>
  <si>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</si>
  <si>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</si>
  <si>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</si>
  <si>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</si>
  <si>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</si>
  <si>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</si>
  <si>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</si>
  <si>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</si>
  <si>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</si>
  <si>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</si>
  <si>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</si>
  <si>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</si>
  <si>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</si>
  <si>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</si>
  <si>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</si>
  <si>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</si>
  <si>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</si>
  <si>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</si>
  <si>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</si>
  <si>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</si>
  <si>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</si>
  <si>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</si>
  <si>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</si>
  <si>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</si>
  <si>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</si>
  <si>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</si>
  <si>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</si>
  <si>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</si>
  <si>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</si>
  <si>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</si>
  <si>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</si>
  <si>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</si>
  <si>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</si>
  <si>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</si>
  <si>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</si>
  <si>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</si>
  <si>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</si>
  <si>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</si>
  <si>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</si>
  <si>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</si>
  <si>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</si>
  <si>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</si>
  <si>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</si>
  <si>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</si>
  <si>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</si>
  <si>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</si>
  <si>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</si>
  <si>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</si>
  <si>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</si>
  <si>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</si>
  <si>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</si>
  <si>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</si>
  <si>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</si>
  <si>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</si>
  <si>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</si>
  <si>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</si>
  <si>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</si>
  <si>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</si>
  <si>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</si>
  <si>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</si>
  <si>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</si>
  <si>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</si>
  <si>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</si>
  <si>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</si>
  <si>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</si>
  <si>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</si>
  <si>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</si>
  <si>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</si>
  <si>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</si>
  <si>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</si>
  <si>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</si>
  <si>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</si>
  <si>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</si>
  <si>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</si>
  <si>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</si>
  <si>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</si>
  <si>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</si>
  <si>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</si>
  <si>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</si>
  <si>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</si>
  <si>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</si>
  <si>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</si>
  <si>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</si>
  <si>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</si>
  <si>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</si>
  <si>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</si>
  <si>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</si>
  <si>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</si>
  <si>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</si>
  <si>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</si>
  <si>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</si>
  <si>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</si>
  <si>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</si>
  <si>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</si>
  <si>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</si>
  <si>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</si>
  <si>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</si>
  <si>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</si>
  <si>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</si>
  <si>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</si>
  <si>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</si>
  <si>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</si>
  <si>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</si>
  <si>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</si>
  <si>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</si>
  <si>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</si>
  <si>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</si>
  <si>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</si>
  <si>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</si>
  <si>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</si>
  <si>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</si>
  <si>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</si>
  <si>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</si>
  <si>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</si>
  <si>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</si>
  <si>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</si>
  <si>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</si>
  <si>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</si>
  <si>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</si>
  <si>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</si>
  <si>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</si>
  <si>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</si>
  <si>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</si>
  <si>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</si>
  <si>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</si>
  <si>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</si>
  <si>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</si>
  <si>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</si>
  <si>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</si>
  <si>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</si>
  <si>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</si>
  <si>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</si>
  <si>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</si>
  <si>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</si>
  <si>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</si>
  <si>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</si>
  <si>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</si>
  <si>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</si>
  <si>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</si>
  <si>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</si>
  <si>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</si>
  <si>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</si>
  <si>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</si>
  <si>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</si>
  <si>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</si>
  <si>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</si>
  <si>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</si>
  <si>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</si>
  <si>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</si>
  <si>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</si>
  <si>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</si>
  <si>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</si>
  <si>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</si>
  <si>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</si>
  <si>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</si>
  <si>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</si>
  <si>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</si>
  <si>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</si>
  <si>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</si>
  <si>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</si>
  <si>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</si>
  <si>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</si>
  <si>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</si>
  <si>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</si>
  <si>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</si>
  <si>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</si>
  <si>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</si>
  <si>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</si>
  <si>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</si>
  <si>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</si>
  <si>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</si>
  <si>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</si>
  <si>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</si>
  <si>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</si>
  <si>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</si>
  <si>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</si>
  <si>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</si>
  <si>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</si>
  <si>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</si>
  <si>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</si>
  <si>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</si>
  <si>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</si>
  <si>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</si>
  <si>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</si>
  <si>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</si>
  <si>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</si>
  <si>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</si>
  <si>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</si>
  <si>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</si>
  <si>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</si>
  <si>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</si>
  <si>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</si>
  <si>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</si>
  <si>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</si>
  <si>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</si>
  <si>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</si>
  <si>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</si>
  <si>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</si>
  <si>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</si>
  <si>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</si>
  <si>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</si>
  <si>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</si>
  <si>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</si>
  <si>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</si>
  <si>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</si>
  <si>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</si>
  <si>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</si>
  <si>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</si>
  <si>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</si>
  <si>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</si>
  <si>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</si>
  <si>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</si>
  <si>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</si>
  <si>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</si>
  <si>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</si>
  <si>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</si>
  <si>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</si>
  <si>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</si>
  <si>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</si>
  <si>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</si>
  <si>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</si>
  <si>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</si>
  <si>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</si>
  <si>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</si>
  <si>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</si>
  <si>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</si>
  <si>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</si>
  <si>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</si>
  <si>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</si>
  <si>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</si>
  <si>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</si>
  <si>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</si>
  <si>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</si>
  <si>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</si>
  <si>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</si>
  <si>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</si>
  <si>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</si>
  <si>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</si>
  <si>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</si>
  <si>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</si>
  <si>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</si>
  <si>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</si>
  <si>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</si>
  <si>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</si>
  <si>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</si>
  <si>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</si>
  <si>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</si>
  <si>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</si>
  <si>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</si>
  <si>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</si>
  <si>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</si>
  <si>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</si>
  <si>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</si>
  <si>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</si>
  <si>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</si>
  <si>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</si>
  <si>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</si>
  <si>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</si>
  <si>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</si>
  <si>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</si>
  <si>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</si>
  <si>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</si>
  <si>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</si>
  <si>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</si>
  <si>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</si>
  <si>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</si>
  <si>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</si>
  <si>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</si>
  <si>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</si>
  <si>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</si>
  <si>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</si>
  <si>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</si>
  <si>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</si>
  <si>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</si>
  <si>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</si>
  <si>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</si>
  <si>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</si>
  <si>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</si>
  <si>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</si>
  <si>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</si>
  <si>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</si>
  <si>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</si>
  <si>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</si>
  <si>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</si>
  <si>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</si>
  <si>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</si>
  <si>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</si>
  <si>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</si>
  <si>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</si>
  <si>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</si>
  <si>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</si>
  <si>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</si>
  <si>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</si>
  <si>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</si>
  <si>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</si>
  <si>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</si>
  <si>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</si>
  <si>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</si>
  <si>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</si>
  <si>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</si>
  <si>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</si>
  <si>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</si>
  <si>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</si>
  <si>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</si>
  <si>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</si>
  <si>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</si>
  <si>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</si>
  <si>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</si>
  <si>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</si>
  <si>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</si>
  <si>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</si>
  <si>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</si>
  <si>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</si>
  <si>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</si>
  <si>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</si>
  <si>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</si>
  <si>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</si>
  <si>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</si>
  <si>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</si>
  <si>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</si>
  <si>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</si>
  <si>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</si>
  <si>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</si>
  <si>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</si>
  <si>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</si>
  <si>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</si>
  <si>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</si>
  <si>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</si>
  <si>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</si>
  <si>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</si>
  <si>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</si>
  <si>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</si>
  <si>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</si>
  <si>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</si>
  <si>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</si>
  <si>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</si>
  <si>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</si>
  <si>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</si>
  <si>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</si>
  <si>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</si>
  <si>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</si>
  <si>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</si>
  <si>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</si>
  <si>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</si>
  <si>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</si>
  <si>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</si>
  <si>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</si>
  <si>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</si>
  <si>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</si>
  <si>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</si>
  <si>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</si>
  <si>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</si>
  <si>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</si>
  <si>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</si>
  <si>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</si>
  <si>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</si>
  <si>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</si>
  <si>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</si>
  <si>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</si>
  <si>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</si>
  <si>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</si>
  <si>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</si>
  <si>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</si>
  <si>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</si>
  <si>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</si>
  <si>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</si>
  <si>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</si>
  <si>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</si>
  <si>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</si>
  <si>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</si>
  <si>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</si>
  <si>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</si>
  <si>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</si>
  <si>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</si>
  <si>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</si>
  <si>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</si>
  <si>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</si>
  <si>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</si>
  <si>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</si>
  <si>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</si>
  <si>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</si>
  <si>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</si>
  <si>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</si>
  <si>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</si>
  <si>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</si>
  <si>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</si>
  <si>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</si>
  <si>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</si>
  <si>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</si>
  <si>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</si>
  <si>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</si>
  <si>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</si>
  <si>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</si>
  <si>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</si>
  <si>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</si>
  <si>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</si>
  <si>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</si>
  <si>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</si>
  <si>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</si>
  <si>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</si>
  <si>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</si>
  <si>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</si>
  <si>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</si>
  <si>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</si>
  <si>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</si>
  <si>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</si>
  <si>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</si>
  <si>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</si>
  <si>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</si>
  <si>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</si>
  <si>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</si>
  <si>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</si>
  <si>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</si>
  <si>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</si>
  <si>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</si>
  <si>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</si>
  <si>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</si>
  <si>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</si>
  <si>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</si>
  <si>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</si>
  <si>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</si>
  <si>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</si>
  <si>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</si>
  <si>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</si>
  <si>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</si>
  <si>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</si>
  <si>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</si>
  <si>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</si>
  <si>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</si>
  <si>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</si>
  <si>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</si>
  <si>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</si>
  <si>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</si>
  <si>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</si>
  <si>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</si>
  <si>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</si>
  <si>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</si>
  <si>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</si>
  <si>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</si>
  <si>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</si>
  <si>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</si>
  <si>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</si>
  <si>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</si>
  <si>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</si>
  <si>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</si>
  <si>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</si>
  <si>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</si>
  <si>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</si>
  <si>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</si>
  <si>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</si>
  <si>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</si>
  <si>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</si>
  <si>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</si>
  <si>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</si>
  <si>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</si>
  <si>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</si>
  <si>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</si>
  <si>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</si>
  <si>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</si>
  <si>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</si>
  <si>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</si>
  <si>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</si>
  <si>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</si>
  <si>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</si>
  <si>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</si>
  <si>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</si>
  <si>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</si>
  <si>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</si>
  <si>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</si>
  <si>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</si>
  <si>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</si>
  <si>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</si>
  <si>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</si>
  <si>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</si>
  <si>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</si>
  <si>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</si>
  <si>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</si>
  <si>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</si>
  <si>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</si>
  <si>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</si>
  <si>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</si>
  <si>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</si>
  <si>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</si>
  <si>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</si>
  <si>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</si>
  <si>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</si>
  <si>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</si>
  <si>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</si>
  <si>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</si>
  <si>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</si>
  <si>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</si>
  <si>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</si>
  <si>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</si>
  <si>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</si>
  <si>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</si>
  <si>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</si>
  <si>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</si>
  <si>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</si>
  <si>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</si>
  <si>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</si>
  <si>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</si>
  <si>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</si>
  <si>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</si>
  <si>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</si>
  <si>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</si>
  <si>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</si>
  <si>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</si>
  <si>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</si>
  <si>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</si>
  <si>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</si>
  <si>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</si>
  <si>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</si>
  <si>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</si>
  <si>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</si>
  <si>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</si>
  <si>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</si>
  <si>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</si>
  <si>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</si>
  <si>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</si>
  <si>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</si>
  <si>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</si>
  <si>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</si>
  <si>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</si>
  <si>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</si>
  <si>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</si>
  <si>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</si>
  <si>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</si>
  <si>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</si>
  <si>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</si>
  <si>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</si>
  <si>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</si>
  <si>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</si>
  <si>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</si>
  <si>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</si>
  <si>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</si>
  <si>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</si>
  <si>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</si>
  <si>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</si>
  <si>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</si>
  <si>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</si>
  <si>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</si>
  <si>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</si>
  <si>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</si>
  <si>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</si>
  <si>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</si>
  <si>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</si>
  <si>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</si>
  <si>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</si>
  <si>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</si>
  <si>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</si>
  <si>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</si>
  <si>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</si>
  <si>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</si>
  <si>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</si>
  <si>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</si>
  <si>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</si>
  <si>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</si>
  <si>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</si>
  <si>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</si>
  <si>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</si>
  <si>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</si>
  <si>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</si>
  <si>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</si>
  <si>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</si>
  <si>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</si>
  <si>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</si>
  <si>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</si>
  <si>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</si>
  <si>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</si>
  <si>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</si>
  <si>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</si>
  <si>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</si>
  <si>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</si>
  <si>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</si>
  <si>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</si>
  <si>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</si>
  <si>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</si>
  <si>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</si>
  <si>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</si>
  <si>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</si>
  <si>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</si>
  <si>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</si>
  <si>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</si>
  <si>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</si>
  <si>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</si>
  <si>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</si>
  <si>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</si>
  <si>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</si>
  <si>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</si>
  <si>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</si>
  <si>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</si>
  <si>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</si>
  <si>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</si>
  <si>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</si>
  <si>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</si>
  <si>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</si>
  <si>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</si>
  <si>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</si>
  <si>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</si>
  <si>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</si>
  <si>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</si>
  <si>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</si>
  <si>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</si>
  <si>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</si>
  <si>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</si>
  <si>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</si>
  <si>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</si>
  <si>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</si>
  <si>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</si>
  <si>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</si>
  <si>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</si>
  <si>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</si>
  <si>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</si>
  <si>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</si>
  <si>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</si>
  <si>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</si>
  <si>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</si>
  <si>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</si>
  <si>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</si>
  <si>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</si>
  <si>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</si>
  <si>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</si>
  <si>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</si>
  <si>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</si>
  <si>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</si>
  <si>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</si>
  <si>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</si>
  <si>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</si>
  <si>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</si>
  <si>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</si>
  <si>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</si>
  <si>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</si>
  <si>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</si>
  <si>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</si>
  <si>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</si>
  <si>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</si>
  <si>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</si>
  <si>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</si>
  <si>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</si>
  <si>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</si>
  <si>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</si>
  <si>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</si>
  <si>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</si>
  <si>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</si>
  <si>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</si>
  <si>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</si>
  <si>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</si>
  <si>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</si>
  <si>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</si>
  <si>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</si>
  <si>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</si>
  <si>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</si>
  <si>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</si>
  <si>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</si>
  <si>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</si>
  <si>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</si>
  <si>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</si>
  <si>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</si>
  <si>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</si>
  <si>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</si>
  <si>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</si>
  <si>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</si>
  <si>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</si>
  <si>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</si>
  <si>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</si>
  <si>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</si>
  <si>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</si>
  <si>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</si>
  <si>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</si>
  <si>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</si>
  <si>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</si>
  <si>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</si>
  <si>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</si>
  <si>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</si>
  <si>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</si>
  <si>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</si>
  <si>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</si>
  <si>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</si>
  <si>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</si>
  <si>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</si>
  <si>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</si>
  <si>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</si>
  <si>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</si>
  <si>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</si>
  <si>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</si>
  <si>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</si>
  <si>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</si>
  <si>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</si>
  <si>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</si>
  <si>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</si>
  <si>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</si>
  <si>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</si>
  <si>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</si>
  <si>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</si>
  <si>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</si>
  <si>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</si>
  <si>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</si>
  <si>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</si>
  <si>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</si>
  <si>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</si>
  <si>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</si>
  <si>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</si>
  <si>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</si>
  <si>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</si>
  <si>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</si>
  <si>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</si>
  <si>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</si>
  <si>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</si>
  <si>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</si>
  <si>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</si>
  <si>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</si>
  <si>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</si>
  <si>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</si>
  <si>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</si>
  <si>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</si>
  <si>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</si>
  <si>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</si>
  <si>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</si>
  <si>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</si>
  <si>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</si>
  <si>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</si>
  <si>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</si>
  <si>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</si>
  <si>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</si>
  <si>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</si>
  <si>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</si>
  <si>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</si>
  <si>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</si>
  <si>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</si>
  <si>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</si>
  <si>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</si>
  <si>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</si>
  <si>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</si>
  <si>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</si>
  <si>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</si>
  <si>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</si>
  <si>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</si>
  <si>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</si>
  <si>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</si>
  <si>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</si>
  <si>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</si>
  <si>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</si>
  <si>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</si>
  <si>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</si>
  <si>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</si>
  <si>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</si>
  <si>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</si>
  <si>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</si>
  <si>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</si>
  <si>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</si>
  <si>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</si>
  <si>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</si>
  <si>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</si>
  <si>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</si>
  <si>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</si>
  <si>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</si>
  <si>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</si>
  <si>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</si>
  <si>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</si>
  <si>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</si>
  <si>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</si>
  <si>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</si>
  <si>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</si>
  <si>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</si>
  <si>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</si>
  <si>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</si>
  <si>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</si>
  <si>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</si>
  <si>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</si>
  <si>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</si>
  <si>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</si>
  <si>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</si>
  <si>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</si>
  <si>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</si>
  <si>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</si>
  <si>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</si>
  <si>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</si>
  <si>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</si>
  <si>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</si>
  <si>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</si>
  <si>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</si>
  <si>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</si>
  <si>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</si>
  <si>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</si>
  <si>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</si>
  <si>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</si>
  <si>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</si>
  <si>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</si>
  <si>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</si>
  <si>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</si>
  <si>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</si>
  <si>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</si>
  <si>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</si>
  <si>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</si>
  <si>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</si>
  <si>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</si>
  <si>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</si>
  <si>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</si>
  <si>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</si>
  <si>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</si>
  <si>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</si>
  <si>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</si>
  <si>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</si>
  <si>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</si>
  <si>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</si>
  <si>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</si>
  <si>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</si>
  <si>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</si>
  <si>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</si>
  <si>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</si>
  <si>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</si>
  <si>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</si>
  <si>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</si>
  <si>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</si>
  <si>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</si>
  <si>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</si>
  <si>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</si>
  <si>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</si>
  <si>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</si>
  <si>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</si>
  <si>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</si>
  <si>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</si>
  <si>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</si>
  <si>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</si>
  <si>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</si>
  <si>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</si>
  <si>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</si>
  <si>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</si>
  <si>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</si>
  <si>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</si>
  <si>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</si>
  <si>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</si>
  <si>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</si>
  <si>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</si>
  <si>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</si>
  <si>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</si>
  <si>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</si>
  <si>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</si>
  <si>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</si>
  <si>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</si>
  <si>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</si>
  <si>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</si>
  <si>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</si>
  <si>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</si>
  <si>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</si>
  <si>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</si>
  <si>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</si>
  <si>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</si>
  <si>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</si>
  <si>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</si>
  <si>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</si>
  <si>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</si>
  <si>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</si>
  <si>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</si>
  <si>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</si>
  <si>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</si>
  <si>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</si>
  <si>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</si>
  <si>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</si>
  <si>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</si>
  <si>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</si>
  <si>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</si>
  <si>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</si>
  <si>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</si>
  <si>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</si>
  <si>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</si>
  <si>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</si>
  <si>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</si>
  <si>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</si>
  <si>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</si>
  <si>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</si>
  <si>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</si>
  <si>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</si>
  <si>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</si>
  <si>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</si>
  <si>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</si>
  <si>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</si>
  <si>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</si>
  <si>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</si>
  <si>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</si>
  <si>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</si>
  <si>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</si>
  <si>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</si>
  <si>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</si>
  <si>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</si>
  <si>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</si>
  <si>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</si>
  <si>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</si>
  <si>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</si>
  <si>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</si>
  <si>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</si>
  <si>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</si>
  <si>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</si>
  <si>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</si>
  <si>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</si>
  <si>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</si>
  <si>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</si>
  <si>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</si>
  <si>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</si>
  <si>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</si>
  <si>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</si>
  <si>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</si>
  <si>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</si>
  <si>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</si>
  <si>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</si>
  <si>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</si>
  <si>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</si>
  <si>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</si>
  <si>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</si>
  <si>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</si>
  <si>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</si>
  <si>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</si>
  <si>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</si>
  <si>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</si>
  <si>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</si>
  <si>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</si>
  <si>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</si>
  <si>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</si>
  <si>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</si>
  <si>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</si>
  <si>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</si>
  <si>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</si>
  <si>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</si>
  <si>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</si>
  <si>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</si>
  <si>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</si>
  <si>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</si>
  <si>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</si>
  <si>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</si>
  <si>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</si>
  <si>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</si>
  <si>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</si>
  <si>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</si>
  <si>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</si>
  <si>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</si>
  <si>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</si>
  <si>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</si>
  <si>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</si>
  <si>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</si>
  <si>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</si>
  <si>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</si>
  <si>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</si>
  <si>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</si>
  <si>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</si>
  <si>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</si>
  <si>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</si>
  <si>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</si>
  <si>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</si>
  <si>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</si>
  <si>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</si>
  <si>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</si>
  <si>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</si>
  <si>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</si>
  <si>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</si>
  <si>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</si>
  <si>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</si>
  <si>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</si>
  <si>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</si>
  <si>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</si>
  <si>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</si>
  <si>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</si>
  <si>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</si>
  <si>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</si>
  <si>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</si>
  <si>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</si>
  <si>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</si>
  <si>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</si>
  <si>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</si>
  <si>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</si>
  <si>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</si>
  <si>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</si>
  <si>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</si>
  <si>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</si>
  <si>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</si>
  <si>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</si>
  <si>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</si>
  <si>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</si>
  <si>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</si>
  <si>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</si>
  <si>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</si>
  <si>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</si>
  <si>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</si>
  <si>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</si>
  <si>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</si>
  <si>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</si>
  <si>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</si>
  <si>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</si>
  <si>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</si>
  <si>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</si>
  <si>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</si>
  <si>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</si>
  <si>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</si>
  <si>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</si>
  <si>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</si>
  <si>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</si>
  <si>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</si>
  <si>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</si>
  <si>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</si>
  <si>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</si>
  <si>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</si>
  <si>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</si>
  <si>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</si>
  <si>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</si>
  <si>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</si>
  <si>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</si>
  <si>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</si>
  <si>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</si>
  <si>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</si>
  <si>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</si>
  <si>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</si>
  <si>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</si>
  <si>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</si>
  <si>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</si>
  <si>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</si>
  <si>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</si>
  <si>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</si>
  <si>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</si>
  <si>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</si>
  <si>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</si>
  <si>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</si>
  <si>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</si>
  <si>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</si>
  <si>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</si>
  <si>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</si>
  <si>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</si>
  <si>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</si>
  <si>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</si>
  <si>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</si>
  <si>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</si>
  <si>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</si>
  <si>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</si>
  <si>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</si>
  <si>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</si>
  <si>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</si>
  <si>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</si>
  <si>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</si>
  <si>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</si>
  <si>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</si>
  <si>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</si>
  <si>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</si>
  <si>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</si>
  <si>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</si>
  <si>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</si>
  <si>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</si>
  <si>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</si>
  <si>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</si>
  <si>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</si>
  <si>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</si>
  <si>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</si>
  <si>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</si>
  <si>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</si>
  <si>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</si>
  <si>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</si>
  <si>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</si>
  <si>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</si>
  <si>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</si>
  <si>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</si>
  <si>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</si>
  <si>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</si>
  <si>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</si>
  <si>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</si>
  <si>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</si>
  <si>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</si>
  <si>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</si>
  <si>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</si>
  <si>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</si>
  <si>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</si>
  <si>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</si>
  <si>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</si>
  <si>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</si>
  <si>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</si>
  <si>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</si>
  <si>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</si>
  <si>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</si>
  <si>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</si>
  <si>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</si>
  <si>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</si>
  <si>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</si>
  <si>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</si>
  <si>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</si>
  <si>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</si>
  <si>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</si>
  <si>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</si>
  <si>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</si>
  <si>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</si>
  <si>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</si>
  <si>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</si>
  <si>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</si>
  <si>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</si>
  <si>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</si>
  <si>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</si>
  <si>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</si>
  <si>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</si>
  <si>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</si>
  <si>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</si>
  <si>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</si>
  <si>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</si>
  <si>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</si>
  <si>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</si>
  <si>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</si>
  <si>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</si>
  <si>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</si>
  <si>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</si>
  <si>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</si>
  <si>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</si>
  <si>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</si>
  <si>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</si>
  <si>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</si>
  <si>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</si>
  <si>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</si>
  <si>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</si>
  <si>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</si>
  <si>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</si>
  <si>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</si>
  <si>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</si>
  <si>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</si>
  <si>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</si>
  <si>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</si>
  <si>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</si>
  <si>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</si>
  <si>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</si>
  <si>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</si>
  <si>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</si>
  <si>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</si>
  <si>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</si>
  <si>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</si>
  <si>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</si>
  <si>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</si>
  <si>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</si>
  <si>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</si>
  <si>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</si>
  <si>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</si>
  <si>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</si>
  <si>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</si>
  <si>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</si>
  <si>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</si>
  <si>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</si>
  <si>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</si>
  <si>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</si>
  <si>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</si>
  <si>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</si>
  <si>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</si>
  <si>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</si>
  <si>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</si>
  <si>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</si>
  <si>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</si>
  <si>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</si>
  <si>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</si>
  <si>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</si>
  <si>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</si>
  <si>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</si>
  <si>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</si>
  <si>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</si>
  <si>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</si>
  <si>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</si>
  <si>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</si>
  <si>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</si>
  <si>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</si>
  <si>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</si>
  <si>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</si>
  <si>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</si>
  <si>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</si>
  <si>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</si>
  <si>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</si>
  <si>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</si>
  <si>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</si>
  <si>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</si>
  <si>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</si>
  <si>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</si>
  <si>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</si>
  <si>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</si>
  <si>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</si>
  <si>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</si>
  <si>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</si>
  <si>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</si>
  <si>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</si>
  <si>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</si>
  <si>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</si>
  <si>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</si>
  <si>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</si>
  <si>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</si>
  <si>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</si>
  <si>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</si>
  <si>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</si>
  <si>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</si>
  <si>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</si>
  <si>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</si>
  <si>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</si>
  <si>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</si>
  <si>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</si>
  <si>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</si>
  <si>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</si>
  <si>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</si>
  <si>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</si>
  <si>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</si>
  <si>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</si>
  <si>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</si>
  <si>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</si>
  <si>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</si>
  <si>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</si>
  <si>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</si>
  <si>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</si>
  <si>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</si>
  <si>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</si>
  <si>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</si>
  <si>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</si>
  <si>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</si>
  <si>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</si>
  <si>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</si>
  <si>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</si>
  <si>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</si>
  <si>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</si>
  <si>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</si>
  <si>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</si>
  <si>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</si>
  <si>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</si>
  <si>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</si>
  <si>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</si>
  <si>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</si>
  <si>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</si>
  <si>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</si>
  <si>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</si>
  <si>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</si>
  <si>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</si>
  <si>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</si>
  <si>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</si>
  <si>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</si>
  <si>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</si>
  <si>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</si>
  <si>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</si>
  <si>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</si>
  <si>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</si>
  <si>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</si>
  <si>
    <t>1部</t>
    <phoneticPr fontId="8"/>
  </si>
  <si>
    <t>守口市長</t>
    <rPh sb="0" eb="2">
      <t>モリグチ</t>
    </rPh>
    <rPh sb="2" eb="4">
      <t>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</si>
</sst>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6" sqref="D6"/>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4">
      <c r="B11" s="28" t="s">
        <v>9088</v>
      </c>
      <c r="C11" s="42"/>
    </row>
    <row r="12" spans="1:7" ht="19.5">
      <c r="B12" s="23" t="s">
        <v>9090</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19.5">
      <c r="B20" s="23" t="s">
        <v>9089</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6.25">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19.5">
      <c r="B38" s="23" t="s">
        <v>8994</v>
      </c>
    </row>
    <row r="39" spans="2:7" ht="19.5">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9" sqref="H9"/>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8932</v>
      </c>
      <c r="J6" s="351" t="s">
        <v>9017</v>
      </c>
    </row>
    <row r="7" spans="1:10" ht="33" customHeight="1" thickBot="1">
      <c r="C7" s="223" t="s">
        <v>8037</v>
      </c>
      <c r="D7" s="473" t="s">
        <v>184</v>
      </c>
      <c r="E7" s="474"/>
      <c r="F7" s="475"/>
      <c r="G7" s="304" t="str">
        <f>IF(ISBLANK(H7),"必須","入力済")</f>
        <v>必須</v>
      </c>
      <c r="H7" s="88"/>
      <c r="I7" s="224" t="s">
        <v>8932</v>
      </c>
      <c r="J7" s="352" t="s">
        <v>9018</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8753</v>
      </c>
      <c r="F17" s="479"/>
      <c r="G17" s="307" t="str">
        <f>IF(ISBLANK(H17),"必須","入力済")</f>
        <v>必須</v>
      </c>
      <c r="H17" s="118"/>
      <c r="I17" s="234" t="s">
        <v>8787</v>
      </c>
      <c r="J17" s="357" t="s">
        <v>8749</v>
      </c>
    </row>
    <row r="18" spans="3:10" ht="33.75"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必須</v>
      </c>
      <c r="H19" s="63"/>
      <c r="I19" s="236" t="s">
        <v>8624</v>
      </c>
      <c r="J19" s="359" t="s">
        <v>9083</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c r="C21" s="227" t="s">
        <v>8537</v>
      </c>
      <c r="D21" s="469"/>
      <c r="E21" s="480" t="s">
        <v>9067</v>
      </c>
      <c r="F21" s="481"/>
      <c r="G21" s="305" t="str">
        <f>IF(ISBLANK(H21),"必須","入力済")</f>
        <v>必須</v>
      </c>
      <c r="H21" s="119"/>
      <c r="I21" s="238" t="s">
        <v>8788</v>
      </c>
      <c r="J21" s="354" t="s">
        <v>8767</v>
      </c>
    </row>
    <row r="22" spans="3:10" ht="33">
      <c r="C22" s="227" t="s">
        <v>8538</v>
      </c>
      <c r="D22" s="469"/>
      <c r="E22" s="448" t="s">
        <v>8472</v>
      </c>
      <c r="F22" s="449"/>
      <c r="G22" s="309" t="str">
        <f>IF(ISBLANK(H22),"必須","入力済")</f>
        <v>必須</v>
      </c>
      <c r="H22" s="118"/>
      <c r="I22" s="237" t="s">
        <v>8786</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必須</v>
      </c>
      <c r="H26" s="63"/>
      <c r="I26" s="240" t="s">
        <v>8624</v>
      </c>
      <c r="J26" s="353" t="s">
        <v>9068</v>
      </c>
    </row>
    <row r="27" spans="3:10" ht="49.5">
      <c r="C27" s="227" t="s">
        <v>8543</v>
      </c>
      <c r="D27" s="506"/>
      <c r="E27" s="476" t="s">
        <v>8562</v>
      </c>
      <c r="F27" s="477"/>
      <c r="G27" s="305" t="str">
        <f t="shared" si="0"/>
        <v>必須</v>
      </c>
      <c r="H27" s="119"/>
      <c r="I27" s="241" t="s">
        <v>8788</v>
      </c>
      <c r="J27" s="361" t="s">
        <v>8768</v>
      </c>
    </row>
    <row r="28" spans="3:10" ht="33">
      <c r="C28" s="227" t="s">
        <v>8544</v>
      </c>
      <c r="D28" s="506"/>
      <c r="E28" s="480" t="s">
        <v>8563</v>
      </c>
      <c r="F28" s="481"/>
      <c r="G28" s="305" t="str">
        <f t="shared" si="0"/>
        <v>必須</v>
      </c>
      <c r="H28" s="119"/>
      <c r="I28" s="241" t="s">
        <v>8786</v>
      </c>
      <c r="J28" s="361" t="s">
        <v>8548</v>
      </c>
    </row>
    <row r="29" spans="3:10" ht="33.75" thickBot="1">
      <c r="C29" s="229" t="s">
        <v>8545</v>
      </c>
      <c r="D29" s="507"/>
      <c r="E29" s="440" t="s">
        <v>8520</v>
      </c>
      <c r="F29" s="442"/>
      <c r="G29" s="311" t="str">
        <f t="shared" si="0"/>
        <v>必須</v>
      </c>
      <c r="H29" s="97"/>
      <c r="I29" s="242" t="s">
        <v>8786</v>
      </c>
      <c r="J29" s="362" t="s">
        <v>8769</v>
      </c>
    </row>
    <row r="30" spans="3:10" ht="49.5" customHeight="1">
      <c r="C30" s="225" t="s">
        <v>8546</v>
      </c>
      <c r="D30" s="463" t="s">
        <v>8564</v>
      </c>
      <c r="E30" s="465" t="s">
        <v>185</v>
      </c>
      <c r="F30" s="466"/>
      <c r="G30" s="312" t="str">
        <f t="shared" si="0"/>
        <v>必須</v>
      </c>
      <c r="H30" s="63"/>
      <c r="I30" s="236" t="s">
        <v>8624</v>
      </c>
      <c r="J30" s="353" t="s">
        <v>11103</v>
      </c>
    </row>
    <row r="31" spans="3:10" ht="50.25"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8753</v>
      </c>
      <c r="F40" s="449"/>
      <c r="G40" s="308" t="str">
        <f>IF(ISBLANK(H40),"必須","入力済")</f>
        <v>必須</v>
      </c>
      <c r="H40" s="118"/>
      <c r="I40" s="234" t="s">
        <v>8788</v>
      </c>
      <c r="J40" s="366" t="s">
        <v>8755</v>
      </c>
    </row>
    <row r="41" spans="2:10" ht="33.75"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必須</v>
      </c>
      <c r="H42" s="63"/>
      <c r="I42" s="236" t="s">
        <v>8624</v>
      </c>
      <c r="J42" s="359" t="s">
        <v>9084</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8932</v>
      </c>
      <c r="J52" s="369" t="s">
        <v>9023</v>
      </c>
    </row>
    <row r="53" spans="2:11" ht="49.5" customHeight="1" thickBot="1">
      <c r="C53" s="223" t="s">
        <v>8038</v>
      </c>
      <c r="D53" s="443" t="s">
        <v>9056</v>
      </c>
      <c r="E53" s="444"/>
      <c r="F53" s="445"/>
      <c r="G53" s="318" t="str">
        <f>IF(ISBLANK(H53),"必須","入力済")</f>
        <v>必須</v>
      </c>
      <c r="H53" s="68"/>
      <c r="I53" s="250" t="s">
        <v>8786</v>
      </c>
      <c r="J53" s="370" t="s">
        <v>9082</v>
      </c>
    </row>
    <row r="54" spans="2:11" ht="18">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必須</v>
      </c>
      <c r="H62" s="95"/>
      <c r="I62" s="257" t="s">
        <v>8624</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11108</v>
      </c>
      <c r="H66" s="337" t="str">
        <f>IFERROR(VLOOKUP(A67,参照A!ET5:EU71,2,FALSE), "")</f>
        <v>大阪府</v>
      </c>
      <c r="I66" s="261" t="s">
        <v>8639</v>
      </c>
      <c r="J66" s="353" t="s">
        <v>8637</v>
      </c>
    </row>
    <row r="67" spans="1:10" ht="33" customHeight="1">
      <c r="A67" s="262" t="str">
        <f>行政用!H18</f>
        <v>大阪府_27</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9078</v>
      </c>
    </row>
    <row r="73" spans="1:10" ht="33" customHeight="1" thickBot="1">
      <c r="C73" s="229" t="s">
        <v>8537</v>
      </c>
      <c r="D73" s="464"/>
      <c r="E73" s="440" t="s">
        <v>8579</v>
      </c>
      <c r="F73" s="442"/>
      <c r="G73" s="306" t="str">
        <f>IF(ISBLANK(H73),"必須","入力済")</f>
        <v>必須</v>
      </c>
      <c r="H73" s="62"/>
      <c r="I73" s="270" t="s">
        <v>8624</v>
      </c>
      <c r="J73" s="355" t="s">
        <v>9079</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可能な限り</v>
      </c>
      <c r="H75" s="69"/>
      <c r="I75" s="273" t="s">
        <v>8786</v>
      </c>
      <c r="J75" s="364" t="s">
        <v>8772</v>
      </c>
    </row>
    <row r="76" spans="1:10" ht="66" customHeight="1" thickBot="1">
      <c r="C76" s="223" t="s">
        <v>8540</v>
      </c>
      <c r="D76" s="443" t="s">
        <v>8612</v>
      </c>
      <c r="E76" s="444"/>
      <c r="F76" s="445"/>
      <c r="G76" s="313" t="str">
        <f>IF(ISBLANK(H76),"必須","入力済")</f>
        <v>必須</v>
      </c>
      <c r="H76" s="70"/>
      <c r="I76" s="274" t="s">
        <v>8624</v>
      </c>
      <c r="J76" s="364" t="s">
        <v>9095</v>
      </c>
    </row>
    <row r="77" spans="1:10" ht="33.75"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9080</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必須</v>
      </c>
      <c r="H83" s="62"/>
      <c r="I83" s="247" t="s">
        <v>8624</v>
      </c>
      <c r="J83" s="355" t="s">
        <v>9029</v>
      </c>
    </row>
    <row r="84" spans="2:10" ht="33">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9078</v>
      </c>
    </row>
    <row r="89" spans="2:10" ht="33" customHeight="1" thickBot="1">
      <c r="C89" s="229" t="s">
        <v>8536</v>
      </c>
      <c r="D89" s="501"/>
      <c r="E89" s="438" t="s">
        <v>8579</v>
      </c>
      <c r="F89" s="439"/>
      <c r="G89" s="326" t="str">
        <f>IF(ISBLANK(H89),"必須","入力済")</f>
        <v>必須</v>
      </c>
      <c r="H89" s="65"/>
      <c r="I89" s="286" t="s">
        <v>8624</v>
      </c>
      <c r="J89" s="363" t="s">
        <v>9079</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可能な限り</v>
      </c>
      <c r="H91" s="79"/>
      <c r="I91" s="289" t="s">
        <v>8786</v>
      </c>
      <c r="J91" s="367" t="s">
        <v>8775</v>
      </c>
    </row>
    <row r="92" spans="2:10" ht="66" customHeight="1" thickBot="1">
      <c r="C92" s="223" t="s">
        <v>8539</v>
      </c>
      <c r="D92" s="427" t="s">
        <v>8612</v>
      </c>
      <c r="E92" s="428"/>
      <c r="F92" s="429"/>
      <c r="G92" s="329" t="str">
        <f>IF(ISBLANK(H92),"必須","入力済")</f>
        <v>必須</v>
      </c>
      <c r="H92" s="71"/>
      <c r="I92" s="290" t="s">
        <v>8624</v>
      </c>
      <c r="J92" s="367" t="s">
        <v>9095</v>
      </c>
    </row>
    <row r="93" spans="2:10" ht="33.75"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9081</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必須</v>
      </c>
      <c r="H99" s="65"/>
      <c r="I99" s="283" t="s">
        <v>8624</v>
      </c>
      <c r="J99" s="363" t="s">
        <v>9030</v>
      </c>
    </row>
    <row r="100" spans="2:10" ht="33">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9078</v>
      </c>
    </row>
    <row r="105" spans="2:10" ht="33" customHeight="1" thickBot="1">
      <c r="C105" s="229" t="s">
        <v>8536</v>
      </c>
      <c r="D105" s="501"/>
      <c r="E105" s="438" t="s">
        <v>8579</v>
      </c>
      <c r="F105" s="439"/>
      <c r="G105" s="326" t="str">
        <f>IF(ISBLANK(H105),"必須","入力済")</f>
        <v>必須</v>
      </c>
      <c r="H105" s="65"/>
      <c r="I105" s="286" t="s">
        <v>8624</v>
      </c>
      <c r="J105" s="363" t="s">
        <v>9079</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9095</v>
      </c>
    </row>
    <row r="109" spans="2:10" ht="33.75"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9081</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3">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9078</v>
      </c>
    </row>
    <row r="121" spans="2:10" ht="33" customHeight="1" thickBot="1">
      <c r="C121" s="229" t="s">
        <v>8536</v>
      </c>
      <c r="D121" s="501"/>
      <c r="E121" s="438" t="s">
        <v>8579</v>
      </c>
      <c r="F121" s="439"/>
      <c r="G121" s="326" t="str">
        <f>IF(ISBLANK(H121),"必須","入力済")</f>
        <v>必須</v>
      </c>
      <c r="H121" s="64"/>
      <c r="I121" s="286" t="s">
        <v>8624</v>
      </c>
      <c r="J121" s="363" t="s">
        <v>9079</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9095</v>
      </c>
    </row>
    <row r="125" spans="2:10" ht="33.75"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9081</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3">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9078</v>
      </c>
    </row>
    <row r="137" spans="2:10" ht="33" customHeight="1" thickBot="1">
      <c r="C137" s="229" t="s">
        <v>8536</v>
      </c>
      <c r="D137" s="501"/>
      <c r="E137" s="438" t="s">
        <v>8579</v>
      </c>
      <c r="F137" s="439"/>
      <c r="G137" s="326" t="str">
        <f>IF(ISBLANK(H137),"必須","入力済")</f>
        <v>必須</v>
      </c>
      <c r="H137" s="65"/>
      <c r="I137" s="286" t="s">
        <v>8624</v>
      </c>
      <c r="J137" s="363" t="s">
        <v>9079</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9095</v>
      </c>
    </row>
    <row r="141" spans="2:10" ht="33.75"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9081</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8786</v>
      </c>
      <c r="J147" s="364" t="s">
        <v>8776</v>
      </c>
    </row>
    <row r="148" spans="2:10" ht="33" customHeight="1" thickBot="1">
      <c r="C148" s="223" t="s">
        <v>8037</v>
      </c>
      <c r="D148" s="443" t="s">
        <v>8581</v>
      </c>
      <c r="E148" s="444"/>
      <c r="F148" s="445"/>
      <c r="G148" s="313" t="str">
        <f>IF(ISBLANK(H148),"必須","入力済")</f>
        <v>必須</v>
      </c>
      <c r="H148" s="93"/>
      <c r="I148" s="276" t="s">
        <v>8786</v>
      </c>
      <c r="J148" s="364" t="s">
        <v>8777</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c r="C150" s="223" t="s">
        <v>8039</v>
      </c>
      <c r="D150" s="427" t="s">
        <v>8583</v>
      </c>
      <c r="E150" s="428"/>
      <c r="F150" s="429"/>
      <c r="G150" s="322" t="str">
        <f>IF(ISBLANK(H150),"必須","入力済")</f>
        <v>必須</v>
      </c>
      <c r="H150" s="77"/>
      <c r="I150" s="271" t="s">
        <v>9041</v>
      </c>
      <c r="J150" s="367" t="s">
        <v>8778</v>
      </c>
    </row>
    <row r="151" spans="2:10" ht="19.5" thickBot="1"/>
    <row r="152" spans="2:10" ht="63" customHeight="1" thickBot="1">
      <c r="C152" s="223" t="s">
        <v>8040</v>
      </c>
      <c r="D152" s="443" t="s">
        <v>8611</v>
      </c>
      <c r="E152" s="444"/>
      <c r="F152" s="445"/>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8746</v>
      </c>
      <c r="E161" s="444"/>
      <c r="F161" s="445"/>
      <c r="G161" s="321" t="str">
        <f>IF(ISBLANK(H161),"必須","入力済")</f>
        <v>必須</v>
      </c>
      <c r="H161" s="69"/>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必須</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8788</v>
      </c>
      <c r="J169" s="367" t="s">
        <v>8782</v>
      </c>
    </row>
    <row r="170" spans="2:10" ht="33.75" thickBot="1">
      <c r="C170" s="223" t="s">
        <v>8543</v>
      </c>
      <c r="D170" s="427" t="s">
        <v>8761</v>
      </c>
      <c r="E170" s="428"/>
      <c r="F170" s="429"/>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c r="C176" s="223" t="s">
        <v>8038</v>
      </c>
      <c r="D176" s="427" t="s">
        <v>8587</v>
      </c>
      <c r="E176" s="428"/>
      <c r="F176" s="429"/>
      <c r="G176" s="322" t="str">
        <f>IF(ISBLANK(H176),"必須","入力済")</f>
        <v>必須</v>
      </c>
      <c r="H176" s="71"/>
      <c r="I176" s="288" t="s">
        <v>8624</v>
      </c>
      <c r="J176" s="367" t="s">
        <v>8682</v>
      </c>
    </row>
    <row r="177" spans="2:10" ht="33.75" thickBot="1">
      <c r="C177" s="223" t="s">
        <v>8039</v>
      </c>
      <c r="D177" s="427" t="s">
        <v>8588</v>
      </c>
      <c r="E177" s="428"/>
      <c r="F177" s="429"/>
      <c r="G177" s="322" t="str">
        <f>IF(ISBLANK(H177),"必須","入力済")</f>
        <v>必須</v>
      </c>
      <c r="H177" s="74"/>
      <c r="I177" s="299" t="s">
        <v>8788</v>
      </c>
      <c r="J177" s="367" t="s">
        <v>8784</v>
      </c>
    </row>
    <row r="178" spans="2:10" ht="33" customHeight="1">
      <c r="C178" s="225" t="s">
        <v>8040</v>
      </c>
      <c r="D178" s="433" t="s">
        <v>8589</v>
      </c>
      <c r="E178" s="436" t="s">
        <v>8686</v>
      </c>
      <c r="F178" s="437"/>
      <c r="G178" s="334" t="str">
        <f>IF(ISBLANK(H178),"必須","入力済")</f>
        <v>必須</v>
      </c>
      <c r="H178" s="78"/>
      <c r="I178" s="243" t="s">
        <v>8624</v>
      </c>
      <c r="J178" s="387" t="s">
        <v>9069</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Z13" sqref="Z13:AT1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9098</v>
      </c>
    </row>
    <row r="3" spans="1:53" ht="18" customHeight="1" thickBot="1">
      <c r="B3" s="823" t="str">
        <f>IF(ISBLANK(行政用!H17), "", 行政用!H17)</f>
        <v>守口市長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C4" sqref="C4"/>
    </sheetView>
  </sheetViews>
  <sheetFormatPr defaultColWidth="0" defaultRowHeight="18.75" zeroHeight="1"/>
  <cols>
    <col min="1" max="1" width="3.625" style="24" customWidth="1"/>
    <col min="2" max="2" width="3.87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11111</v>
      </c>
      <c r="E4" s="46" t="s">
        <v>8652</v>
      </c>
      <c r="F4" s="44" t="s">
        <v>8665</v>
      </c>
    </row>
    <row r="5" spans="1:6" ht="39.6" customHeight="1">
      <c r="B5" s="43">
        <v>2</v>
      </c>
      <c r="C5" s="44" t="s">
        <v>8653</v>
      </c>
      <c r="D5" s="45" t="s">
        <v>11110</v>
      </c>
      <c r="E5" s="46" t="s">
        <v>8652</v>
      </c>
      <c r="F5" s="47" t="s">
        <v>8654</v>
      </c>
    </row>
    <row r="6" spans="1:6" ht="39.6" customHeight="1">
      <c r="B6" s="43">
        <v>3</v>
      </c>
      <c r="C6" s="44" t="s">
        <v>8655</v>
      </c>
      <c r="D6" s="45" t="s">
        <v>11110</v>
      </c>
      <c r="E6" s="46" t="s">
        <v>8652</v>
      </c>
      <c r="F6" s="47" t="s">
        <v>8656</v>
      </c>
    </row>
    <row r="7" spans="1:6" ht="39.6" customHeight="1">
      <c r="B7" s="43">
        <v>4</v>
      </c>
      <c r="C7" s="44" t="s">
        <v>8657</v>
      </c>
      <c r="D7" s="45" t="s">
        <v>11110</v>
      </c>
      <c r="E7" s="46" t="s">
        <v>8652</v>
      </c>
      <c r="F7" s="47" t="s">
        <v>8658</v>
      </c>
    </row>
    <row r="8" spans="1:6" ht="39.6" customHeight="1">
      <c r="B8" s="43">
        <v>5</v>
      </c>
      <c r="C8" s="47" t="s">
        <v>8662</v>
      </c>
      <c r="D8" s="45" t="s">
        <v>11110</v>
      </c>
      <c r="E8" s="48" t="s">
        <v>8683</v>
      </c>
      <c r="F8" s="47" t="s">
        <v>8663</v>
      </c>
    </row>
    <row r="9" spans="1:6" ht="39.6" customHeight="1">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14" activePane="bottomLeft" state="frozen"/>
      <selection activeCell="E16" sqref="E16:G16"/>
      <selection pane="bottomLeft" activeCell="E17" sqref="E17:F1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8999</v>
      </c>
      <c r="F17" s="862"/>
      <c r="G17" s="348" t="str">
        <f>IF(ISBLANK(H17),"必須","入力済")</f>
        <v>入力済</v>
      </c>
      <c r="H17" s="58" t="s">
        <v>11112</v>
      </c>
      <c r="I17" s="343" t="s">
        <v>8788</v>
      </c>
      <c r="J17" s="389" t="s">
        <v>9044</v>
      </c>
      <c r="L17" s="339"/>
    </row>
    <row r="18" spans="2:12" s="253" customFormat="1" ht="33">
      <c r="C18" s="227" t="s">
        <v>8037</v>
      </c>
      <c r="D18" s="411"/>
      <c r="E18" s="862" t="s">
        <v>8850</v>
      </c>
      <c r="F18" s="862"/>
      <c r="G18" s="348" t="str">
        <f>IF(ISBLANK(H18),"必須","入力済")</f>
        <v>入力済</v>
      </c>
      <c r="H18" s="58" t="s">
        <v>8878</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必須</v>
      </c>
      <c r="H25" s="57"/>
      <c r="I25" s="344" t="s">
        <v>8624</v>
      </c>
      <c r="J25" s="391" t="s">
        <v>8935</v>
      </c>
      <c r="K25" s="339"/>
      <c r="L25" s="339"/>
    </row>
    <row r="26" spans="2:12" s="253" customFormat="1" ht="33" customHeight="1">
      <c r="C26" s="267" t="s">
        <v>8039</v>
      </c>
      <c r="D26" s="850"/>
      <c r="E26" s="860" t="s">
        <v>8602</v>
      </c>
      <c r="F26" s="860"/>
      <c r="G26" s="348" t="str">
        <f>IF(ISBLANK(H26),"必須","入力済")</f>
        <v>必須</v>
      </c>
      <c r="H26" s="57"/>
      <c r="I26" s="344" t="s">
        <v>8624</v>
      </c>
      <c r="J26" s="391" t="s">
        <v>8936</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
      </c>
      <c r="H43" s="848"/>
      <c r="I43" s="848"/>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IF(ISBLANK(H49),"府入力欄","入力済")</f>
        <v>府入力欄</v>
      </c>
      <c r="H49" s="91"/>
      <c r="I49" s="343" t="s">
        <v>8932</v>
      </c>
      <c r="J49" s="390" t="s">
        <v>8937</v>
      </c>
    </row>
    <row r="50" spans="3:10" s="253" customFormat="1" ht="49.5" customHeight="1">
      <c r="C50" s="227" t="s">
        <v>8037</v>
      </c>
      <c r="D50" s="846"/>
      <c r="E50" s="847" t="s">
        <v>9</v>
      </c>
      <c r="F50" s="847"/>
      <c r="G50" s="348" t="str">
        <f>IF(ISBLANK(H50),"府入力欄","入力済")</f>
        <v>府入力欄</v>
      </c>
      <c r="H50" s="90"/>
      <c r="I50" s="343" t="s">
        <v>8786</v>
      </c>
      <c r="J50" s="357" t="s">
        <v>8938</v>
      </c>
    </row>
    <row r="51" spans="3:10" s="253" customFormat="1" ht="49.5" customHeight="1">
      <c r="C51" s="227" t="s">
        <v>8038</v>
      </c>
      <c r="D51" s="846"/>
      <c r="E51" s="847" t="s">
        <v>13</v>
      </c>
      <c r="F51" s="847"/>
      <c r="G51" s="348" t="str">
        <f>IF(ISBLANK(H51),"府入力欄","入力済")</f>
        <v>府入力欄</v>
      </c>
      <c r="H51" s="61"/>
      <c r="I51" s="343" t="s">
        <v>8786</v>
      </c>
      <c r="J51" s="357" t="s">
        <v>9028</v>
      </c>
    </row>
    <row r="52" spans="3:10" s="253" customFormat="1" ht="49.5" customHeight="1">
      <c r="C52" s="267" t="s">
        <v>8039</v>
      </c>
      <c r="D52" s="846"/>
      <c r="E52" s="847" t="s">
        <v>8049</v>
      </c>
      <c r="F52" s="847"/>
      <c r="G52" s="348" t="str">
        <f>IF(ISBLANK(H52),"府入力欄","入力済")</f>
        <v>府入力欄</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8786</v>
      </c>
      <c r="J53" s="357" t="s">
        <v>8946</v>
      </c>
    </row>
    <row r="54" spans="3:10" s="253" customFormat="1" ht="33">
      <c r="C54" s="267" t="s">
        <v>8535</v>
      </c>
      <c r="D54" s="846"/>
      <c r="E54" s="847" t="s">
        <v>8943</v>
      </c>
      <c r="F54" s="847"/>
      <c r="G54" s="320" t="str">
        <f>IF(ISBLANK(H54),"必須","入力済")</f>
        <v>必須</v>
      </c>
      <c r="H54" s="91"/>
      <c r="I54" s="343" t="s">
        <v>8932</v>
      </c>
      <c r="J54" s="390" t="s">
        <v>8942</v>
      </c>
    </row>
    <row r="55" spans="3:10" s="253" customFormat="1" ht="33">
      <c r="C55" s="267" t="s">
        <v>8536</v>
      </c>
      <c r="D55" s="846"/>
      <c r="E55" s="847" t="s">
        <v>8945</v>
      </c>
      <c r="F55" s="847"/>
      <c r="G55" s="320"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11107</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8700</v>
      </c>
    </row>
    <row r="194" spans="5:40">
      <c r="E194" s="17" t="s">
        <v>669</v>
      </c>
      <c r="F194" s="17" t="s">
        <v>668</v>
      </c>
      <c r="AA194" s="13" t="s">
        <v>8324</v>
      </c>
      <c r="AB194" s="123">
        <v>258</v>
      </c>
      <c r="AM194" s="17" t="s">
        <v>9288</v>
      </c>
      <c r="AN194" s="17" t="s">
        <v>8699</v>
      </c>
    </row>
    <row r="195" spans="5:40">
      <c r="E195" s="17" t="s">
        <v>671</v>
      </c>
      <c r="F195" s="17" t="s">
        <v>670</v>
      </c>
      <c r="AA195" s="13" t="s">
        <v>8325</v>
      </c>
      <c r="AB195" s="123">
        <v>260</v>
      </c>
      <c r="AM195" s="17" t="s">
        <v>9289</v>
      </c>
      <c r="AN195" s="17" t="s">
        <v>8698</v>
      </c>
    </row>
    <row r="196" spans="5:40">
      <c r="E196" s="17" t="s">
        <v>673</v>
      </c>
      <c r="F196" s="17" t="s">
        <v>672</v>
      </c>
      <c r="AA196" s="13" t="s">
        <v>8326</v>
      </c>
      <c r="AB196" s="123">
        <v>100</v>
      </c>
      <c r="AM196" s="17" t="s">
        <v>9290</v>
      </c>
      <c r="AN196" s="17" t="s">
        <v>8697</v>
      </c>
    </row>
    <row r="197" spans="5:40">
      <c r="E197" s="17" t="s">
        <v>675</v>
      </c>
      <c r="F197" s="17" t="s">
        <v>674</v>
      </c>
      <c r="AA197" s="13" t="s">
        <v>8327</v>
      </c>
      <c r="AB197" s="124">
        <v>854</v>
      </c>
      <c r="AM197" s="17" t="s">
        <v>9291</v>
      </c>
      <c r="AN197" s="17" t="s">
        <v>8696</v>
      </c>
    </row>
    <row r="198" spans="5:40">
      <c r="E198" s="17" t="s">
        <v>677</v>
      </c>
      <c r="F198" s="17" t="s">
        <v>676</v>
      </c>
      <c r="AA198" s="13" t="s">
        <v>8329</v>
      </c>
      <c r="AB198" s="123" t="s">
        <v>8328</v>
      </c>
      <c r="AM198" s="17" t="s">
        <v>9292</v>
      </c>
      <c r="AN198" s="17" t="s">
        <v>8695</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靏田　成一</dc:creator>
  <cp:lastModifiedBy>靏田　成一</cp:lastModifiedBy>
  <dcterms:created xsi:type="dcterms:W3CDTF">2025-07-03T06:30:19Z</dcterms:created>
  <dcterms:modified xsi:type="dcterms:W3CDTF">2025-08-05T02:47:38Z</dcterms:modified>
</cp:coreProperties>
</file>