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18"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CO35" i="10"/>
  <c r="CO36" i="10" s="1"/>
  <c r="CO37" i="10" s="1"/>
  <c r="CO38"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<sst xmlns="http://schemas.openxmlformats.org/spreadsheetml/2006/main" count="1214" uniqueCount="591">
  <si>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</si>
  <si>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</si>
  <si>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</si>
  <si>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</si>
  <si>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</si>
  <si>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</si>
  <si>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</si>
  <si>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</si>
  <si>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</si>
  <si>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</si>
  <si>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</si>
  <si>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</si>
  <si>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</si>
  <si>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</si>
  <si>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</si>
  <si>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</si>
  <si>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</si>
  <si>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</si>
  <si>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</si>
  <si>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</si>
  <si>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</si>
  <si>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</si>
  <si>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</si>
  <si>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</si>
  <si>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</si>
  <si>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</si>
  <si>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</si>
  <si>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</si>
  <si>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</si>
  <si>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</si>
  <si>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</si>
  <si>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</si>
  <si>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</si>
  <si>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</si>
  <si>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</si>
  <si>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</si>
  <si>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</si>
  <si>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</si>
  <si>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</si>
  <si>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</si>
  <si>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</si>
  <si>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</si>
  <si>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</si>
  <si>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</si>
  <si>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</si>
  <si>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</si>
  <si>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</si>
  <si>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</si>
  <si>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</si>
  <si>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</si>
  <si>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</si>
  <si>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</si>
  <si>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</si>
  <si>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</si>
  <si>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</si>
  <si>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</si>
  <si>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</si>
  <si>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</si>
  <si>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</si>
  <si>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</si>
  <si>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</si>
  <si>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</si>
  <si>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</si>
  <si>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</si>
  <si>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</si>
  <si>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</si>
  <si>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</si>
  <si>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</si>
  <si>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</si>
  <si>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</si>
  <si>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</si>
  <si>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</si>
  <si>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</si>
  <si>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</si>
  <si>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</si>
  <si>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</si>
  <si>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</si>
  <si>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</si>
  <si>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</si>
  <si>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</si>
  <si>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</si>
  <si>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</si>
  <si>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</si>
  <si>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</si>
  <si>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</si>
  <si>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</si>
  <si>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</si>
  <si>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</si>
  <si>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</si>
  <si>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</si>
  <si>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</si>
  <si>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</si>
  <si>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</si>
  <si>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</si>
  <si>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</si>
  <si>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</si>
  <si>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</si>
  <si>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</si>
  <si>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</si>
  <si>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</si>
  <si>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</si>
  <si>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</si>
  <si>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</si>
  <si>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</si>
  <si>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</si>
  <si>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</si>
  <si>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</si>
  <si>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</si>
  <si>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</si>
  <si>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</si>
  <si>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</si>
  <si>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</si>
  <si>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</si>
  <si>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</si>
  <si>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</si>
  <si>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</si>
  <si>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</si>
  <si>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</si>
  <si>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</si>
  <si>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</si>
  <si>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</si>
  <si>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</si>
  <si>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</si>
  <si>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</si>
  <si>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</si>
  <si>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</si>
  <si>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</si>
  <si>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</si>
  <si>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</si>
  <si>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</si>
  <si>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</si>
  <si>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</si>
  <si>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</si>
  <si>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</si>
  <si>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</si>
  <si>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</si>
  <si>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</si>
  <si>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</si>
  <si>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</si>
  <si>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</si>
  <si>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</si>
  <si>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</si>
  <si>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</si>
  <si>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</si>
  <si>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</si>
  <si>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</si>
  <si>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</si>
  <si>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</si>
  <si>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</si>
  <si>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</si>
  <si>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</si>
  <si>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</si>
  <si>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</si>
  <si>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</si>
  <si>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</si>
  <si>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</si>
  <si>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</si>
  <si>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</si>
  <si>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</si>
  <si>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</si>
  <si>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</si>
  <si>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</si>
  <si>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</si>
  <si>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</si>
  <si>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</si>
  <si>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</si>
  <si>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</si>
  <si>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</si>
  <si>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</si>
  <si>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</si>
  <si>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</si>
  <si>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</si>
  <si>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</si>
  <si>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</si>
  <si>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</si>
  <si>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</si>
  <si>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</si>
  <si>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</si>
  <si>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</si>
  <si>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</si>
  <si>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</si>
  <si>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</si>
  <si>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</si>
  <si>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</si>
  <si>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</si>
  <si>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</si>
  <si>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</si>
  <si>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</si>
  <si>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</si>
  <si>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</si>
  <si>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</si>
  <si>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</si>
  <si>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</si>
  <si>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</si>
  <si>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</si>
  <si>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</si>
  <si>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</si>
  <si>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</si>
  <si>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</si>
  <si>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</si>
  <si>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</si>
  <si>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</si>
  <si>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大阪府守口市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</si>
  <si>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</si>
  <si>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</si>
  <si>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</si>
  <si>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</si>
  <si>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</si>
  <si>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</si>
  <si>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</si>
  <si>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</si>
  <si>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</si>
  <si>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</si>
  <si>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</si>
  <si>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</si>
  <si>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</si>
  <si>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</si>
  <si>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</si>
  <si>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</si>
  <si>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</si>
  <si>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</si>
  <si>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</si>
  <si>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</si>
  <si>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</si>
  <si>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</si>
  <si>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</si>
  <si>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</si>
  <si>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</si>
  <si>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</si>
  <si>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</si>
  <si>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</si>
  <si>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</si>
  <si>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</si>
  <si>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</si>
  <si>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</si>
  <si>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</si>
  <si>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</si>
  <si>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</si>
  <si>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</si>
  <si>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</si>
  <si>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</si>
  <si>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</si>
  <si>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</si>
  <si>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</si>
  <si>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</si>
  <si>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</si>
  <si>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</si>
  <si>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</si>
  <si>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</si>
  <si>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</si>
  <si>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</si>
  <si>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</si>
  <si>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</si>
  <si>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</si>
  <si>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</si>
  <si>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</si>
  <si>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</si>
  <si>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</si>
  <si>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</si>
  <si>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</si>
  <si>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</si>
  <si>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</si>
  <si>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</si>
  <si>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</si>
  <si>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</si>
  <si>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</si>
  <si>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</si>
  <si>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</si>
  <si>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</si>
  <si>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</si>
  <si>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</si>
  <si>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</si>
  <si>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</si>
  <si>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</si>
  <si>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</si>
  <si>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</si>
  <si>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</si>
  <si>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</si>
  <si>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</si>
  <si>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</si>
  <si>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</si>
  <si>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</si>
  <si>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</si>
  <si>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</si>
  <si>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</si>
  <si>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</si>
  <si>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</si>
  <si>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</si>
  <si>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</si>
  <si>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</si>
  <si>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</si>
  <si>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</si>
  <si>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</si>
  <si>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</si>
  <si>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</si>
  <si>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</si>
  <si>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</si>
  <si>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</si>
  <si>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</si>
  <si>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</si>
  <si>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</si>
  <si>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</si>
  <si>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</si>
  <si>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</si>
  <si>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</si>
  <si>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</si>
  <si>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</si>
  <si>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</si>
  <si>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</si>
  <si>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</si>
  <si>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</si>
  <si>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</si>
  <si>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</si>
  <si>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</si>
  <si>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</si>
  <si>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</si>
  <si>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</si>
  <si>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</si>
  <si>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</si>
  <si>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</si>
  <si>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</si>
  <si>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</si>
  <si>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</si>
  <si>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</si>
  <si>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</si>
  <si>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</si>
  <si>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</si>
  <si>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</si>
  <si>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</si>
  <si>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</si>
  <si>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</si>
  <si>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</si>
  <si>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</si>
  <si>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</si>
  <si>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</si>
  <si>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</si>
  <si>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</si>
  <si>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</si>
  <si>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</si>
  <si>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</si>
  <si>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</si>
  <si>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</si>
  <si>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</si>
  <si>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</si>
  <si>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</si>
  <si>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</si>
  <si>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</si>
  <si>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</si>
  <si>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</si>
  <si>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</si>
  <si>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</si>
  <si>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大阪府守口市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</si>
  <si>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</si>
  <si>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</si>
  <si>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</si>
  <si>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</si>
  <si>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</si>
  <si>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</si>
  <si>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</si>
  <si>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</si>
  <si>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</si>
  <si>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</si>
  <si>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</si>
  <si>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</si>
  <si>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</si>
  <si>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</si>
  <si>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</si>
  <si>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</si>
  <si>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</si>
  <si>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</si>
  <si>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</si>
  <si>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</si>
  <si>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</si>
  <si>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</si>
  <si>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</si>
  <si>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</si>
  <si>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</si>
  <si>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</si>
  <si>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</si>
  <si>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</si>
  <si>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</si>
  <si>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</si>
  <si>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</si>
  <si>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</si>
  <si>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</si>
  <si>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</si>
  <si>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</si>
  <si>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</si>
  <si>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守口市水道事業会計</t>
    <phoneticPr fontId="5"/>
  </si>
  <si>
    <t>法適用企業</t>
    <phoneticPr fontId="5"/>
  </si>
  <si>
    <t>守口市下水道事業会計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</si>
  <si>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</si>
  <si>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</si>
  <si>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</si>
  <si>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</si>
  <si>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</si>
  <si>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</si>
  <si>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</si>
  <si>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</si>
  <si>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</si>
  <si>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</si>
  <si>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</si>
  <si>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</si>
  <si>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</si>
  <si>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</si>
  <si>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</si>
  <si>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</si>
  <si>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</si>
  <si>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</si>
  <si>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</si>
  <si>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</si>
  <si>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</si>
  <si>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</si>
  <si>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</si>
  <si>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</si>
  <si>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</si>
  <si>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</si>
  <si>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</si>
  <si>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</si>
  <si>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</si>
  <si>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</si>
  <si>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</si>
  <si>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</si>
  <si>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</si>
  <si>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</si>
  <si>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</si>
  <si>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</si>
  <si>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</si>
  <si>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</si>
  <si>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</si>
  <si>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</si>
  <si>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</si>
  <si>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</si>
  <si>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</si>
  <si>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</si>
  <si>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</si>
  <si>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</si>
  <si>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</si>
  <si>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</si>
  <si>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</si>
  <si>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</si>
  <si>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</si>
  <si>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</si>
  <si>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</si>
  <si>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</si>
  <si>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</si>
  <si>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</si>
  <si>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</si>
  <si>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</si>
  <si>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守口市下水道事業会計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</si>
  <si>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</si>
  <si>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</si>
  <si>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守口市水道事業会計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</si>
  <si>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</si>
  <si>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特別会計後期高齢者医療事業</t>
    <phoneticPr fontId="5"/>
  </si>
  <si>
    <t>(Ｆ)</t>
    <phoneticPr fontId="5"/>
  </si>
  <si>
    <t>特別会計国民健康保険事業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</si>
  <si>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</si>
  <si>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</si>
  <si>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</si>
  <si>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</si>
  <si>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</si>
  <si>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</si>
  <si>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</si>
  <si>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</si>
  <si>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</si>
  <si>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</si>
  <si>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</si>
  <si>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</si>
  <si>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</si>
  <si>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</si>
  <si>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</si>
  <si>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</si>
  <si>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</si>
  <si>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</si>
  <si>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</si>
  <si>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</si>
  <si>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</si>
  <si>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</si>
  <si>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</si>
  <si>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</si>
  <si>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</si>
  <si>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</si>
  <si>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</si>
  <si>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</si>
  <si>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</si>
  <si>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</si>
  <si>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</si>
  <si>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</si>
  <si>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</si>
  <si>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</si>
  <si>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</si>
  <si>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</si>
  <si>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</si>
  <si>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</si>
  <si>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</si>
  <si>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</si>
  <si>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</si>
  <si>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</si>
  <si>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</si>
  <si>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</si>
  <si>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</si>
  <si>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</si>
  <si>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</si>
  <si>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</si>
  <si>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</si>
  <si>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</si>
  <si>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</si>
  <si>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</si>
  <si>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</si>
  <si>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</si>
  <si>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</si>
  <si>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</si>
  <si>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</si>
  <si>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</si>
  <si>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</si>
  <si>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</si>
  <si>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</si>
  <si>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</si>
  <si>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</si>
  <si>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</si>
  <si>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</si>
  <si>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</si>
  <si>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</si>
  <si>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</si>
  <si>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</si>
  <si>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</si>
  <si>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</si>
  <si>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</si>
  <si>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</si>
  <si>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</si>
  <si>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</si>
  <si>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</si>
  <si>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</si>
  <si>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</si>
  <si>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</si>
  <si>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</si>
  <si>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</si>
  <si>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</si>
  <si>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</si>
  <si>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</si>
  <si>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</si>
  <si>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</si>
  <si>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3.86</t>
  </si>
  <si>
    <t>▲ 3.10</t>
  </si>
  <si>
    <t>守口市下水道事業会計</t>
  </si>
  <si>
    <t>守口市水道事業会計</t>
  </si>
  <si>
    <t>一般会計</t>
  </si>
  <si>
    <t>特別会計国民健康保険事業</t>
  </si>
  <si>
    <t>特別会計後期高齢者医療事業</t>
  </si>
  <si>
    <t>その他会計（赤字）</t>
  </si>
  <si>
    <t>その他会計（黒字）</t>
  </si>
  <si>
    <t>-</t>
    <phoneticPr fontId="2"/>
  </si>
  <si>
    <t>-</t>
    <phoneticPr fontId="2"/>
  </si>
  <si>
    <t>守口市門真市消防組合
（守口市門真市消防組合会計）</t>
    <rPh sb="0" eb="3">
      <t>モリグチシ</t>
    </rPh>
    <rPh sb="3" eb="6">
      <t>カドマシ</t>
    </rPh>
    <rPh sb="6" eb="8">
      <t>ショウボウ</t>
    </rPh>
    <rPh sb="8" eb="10">
      <t>クミアイ</t>
    </rPh>
    <rPh sb="12" eb="15">
      <t>モリグチシ</t>
    </rPh>
    <rPh sb="15" eb="18">
      <t>カドマシ</t>
    </rPh>
    <rPh sb="18" eb="20">
      <t>ショウボウ</t>
    </rPh>
    <rPh sb="20" eb="22">
      <t>クミアイ</t>
    </rPh>
    <rPh sb="22" eb="24">
      <t>カイケイ</t>
    </rPh>
    <phoneticPr fontId="5"/>
  </si>
  <si>
    <t>大阪府都市競艇企業団
（モーターボート競争事業会計）</t>
    <rPh sb="0" eb="3">
      <t>オオサカフ</t>
    </rPh>
    <rPh sb="3" eb="5">
      <t>トシ</t>
    </rPh>
    <rPh sb="5" eb="7">
      <t>キョウテイ</t>
    </rPh>
    <rPh sb="7" eb="9">
      <t>キギョウ</t>
    </rPh>
    <rPh sb="9" eb="10">
      <t>ダン</t>
    </rPh>
    <rPh sb="19" eb="21">
      <t>キョウソウ</t>
    </rPh>
    <rPh sb="21" eb="23">
      <t>ジギョウ</t>
    </rPh>
    <rPh sb="23" eb="25">
      <t>カイケイ</t>
    </rPh>
    <phoneticPr fontId="5"/>
  </si>
  <si>
    <t>くすのき広域連合
（くすのき広域連合会計）</t>
    <rPh sb="4" eb="6">
      <t>コウイキ</t>
    </rPh>
    <rPh sb="6" eb="8">
      <t>レンゴウ</t>
    </rPh>
    <rPh sb="14" eb="16">
      <t>コウイキ</t>
    </rPh>
    <rPh sb="16" eb="18">
      <t>レンゴウ</t>
    </rPh>
    <rPh sb="18" eb="20">
      <t>カイケイ</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</si>
  <si>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</si>
  <si>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</si>
  <si>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</si>
  <si>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</si>
  <si>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</si>
  <si>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phoneticPr fontId="2"/>
  </si>
  <si>
    <t>大阪広域水道企業団
（工業用水道事業会計）</t>
    <phoneticPr fontId="2"/>
  </si>
  <si>
    <t>守口市文化振興事業団</t>
  </si>
  <si>
    <t>-</t>
    <phoneticPr fontId="11"/>
  </si>
  <si>
    <t>守口市スポーツ振興事業団</t>
  </si>
  <si>
    <t>守口市国際交流協会</t>
  </si>
  <si>
    <t>もりぐち緑・花協会</t>
  </si>
  <si>
    <t>トークティ守口</t>
  </si>
  <si>
    <t>-</t>
    <phoneticPr fontId="2"/>
  </si>
  <si>
    <t>守口市学校教育施設整備基金</t>
    <rPh sb="0" eb="3">
      <t>モリグチシ</t>
    </rPh>
    <rPh sb="3" eb="5">
      <t>ガッコウ</t>
    </rPh>
    <rPh sb="5" eb="7">
      <t>キョウイク</t>
    </rPh>
    <rPh sb="7" eb="9">
      <t>シセツ</t>
    </rPh>
    <rPh sb="9" eb="11">
      <t>セイビ</t>
    </rPh>
    <rPh sb="11" eb="13">
      <t>キキン</t>
    </rPh>
    <phoneticPr fontId="11"/>
  </si>
  <si>
    <t>守口市人材育成基金</t>
    <rPh sb="0" eb="3">
      <t>モリグチシ</t>
    </rPh>
    <rPh sb="3" eb="5">
      <t>ジンザイ</t>
    </rPh>
    <rPh sb="5" eb="7">
      <t>イクセイ</t>
    </rPh>
    <rPh sb="7" eb="9">
      <t>キキン</t>
    </rPh>
    <phoneticPr fontId="11"/>
  </si>
  <si>
    <t>守口市愛のみのり基金</t>
    <rPh sb="0" eb="3">
      <t>モリグチシ</t>
    </rPh>
    <rPh sb="3" eb="4">
      <t>アイ</t>
    </rPh>
    <rPh sb="8" eb="10">
      <t>キキン</t>
    </rPh>
    <phoneticPr fontId="11"/>
  </si>
  <si>
    <t>守口市地域福祉推進基金</t>
    <rPh sb="0" eb="3">
      <t>モリグチシ</t>
    </rPh>
    <rPh sb="3" eb="5">
      <t>チイキ</t>
    </rPh>
    <rPh sb="5" eb="7">
      <t>フクシ</t>
    </rPh>
    <rPh sb="7" eb="9">
      <t>スイシン</t>
    </rPh>
    <rPh sb="9" eb="11">
      <t>キキン</t>
    </rPh>
    <phoneticPr fontId="11"/>
  </si>
  <si>
    <t>守口市生涯学習援助基金</t>
    <rPh sb="0" eb="3">
      <t>モリグチシ</t>
    </rPh>
    <rPh sb="3" eb="5">
      <t>ショウガイ</t>
    </rPh>
    <rPh sb="5" eb="7">
      <t>ガクシュウ</t>
    </rPh>
    <rPh sb="7" eb="9">
      <t>エンジョ</t>
    </rPh>
    <rPh sb="9" eb="11">
      <t>キキン</t>
    </rPh>
    <phoneticPr fontId="11"/>
  </si>
  <si>
    <t>※平成30年度中に市町村合併した団体で、合併前の団体ごとの決算に基づく連結実質赤字比率を算出していない団体については、グラフを表記しない。</t>
    <phoneticPr fontId="5"/>
  </si>
  <si>
    <t>標準財政規模比（％）</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</si>
  <si>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</si>
  <si>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</si>
  <si>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</si>
  <si>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rFont val="ＭＳ Ｐゴシック"/>
        <family val="3"/>
        <charset val="128"/>
      </rPr>
      <t>平成28年度決算では、有形固定資産減価償却率、将来負担比率ともに類似団体内平均値を上回っている。
　将来負担比率は、地方債残高、退職手当負担見込等の減少及び充当可能基金や基準財政需要額算入見込額の増加により、平成27年度72．6％から平成28年度65.5％へと改善した。
　有形固定資産減価償却率は、昭和40年代中頃から昭和50年代初めにかけての人口急増に伴い、整備してきた多くの施設の老朽化が進み、類似団体内平均値と比較し高い値を示している。
　今後は、平成26年度以降に段階的に策定した公共施設等総合管理計画に基づき、公共施設等の最適化、長寿命化の推進、「官」から「民」へのシフトの３つの方針に基づき、公共施設のマネジメントを推進していく。
　なお、平成29年</t>
    </r>
    <r>
      <rPr>
        <sz val="10"/>
        <color theme="1"/>
        <rFont val="ＭＳ Ｐゴシック"/>
        <family val="3"/>
        <charset val="128"/>
      </rPr>
      <t>度決算に係る固定資産台帳については、平成31年１月１日時点で未整備であるため、平成29年度の当該団体値等は表示されていない。</t>
    </r>
    <r>
      <rPr>
        <sz val="10"/>
        <color indexed="8"/>
        <rFont val="ＭＳ Ｐゴシック"/>
        <family val="3"/>
        <charset val="128"/>
      </rPr>
      <t xml:space="preserve">
</t>
    </r>
    <rPh sb="1" eb="3">
      <t>ヘイセイ</t>
    </rPh>
    <rPh sb="5" eb="7">
      <t>ネンド</t>
    </rPh>
    <rPh sb="7" eb="9">
      <t>ケッサン</t>
    </rPh>
    <rPh sb="37" eb="38">
      <t>ナイ</t>
    </rPh>
    <rPh sb="40" eb="41">
      <t>チ</t>
    </rPh>
    <rPh sb="51" eb="53">
      <t>ショウライ</t>
    </rPh>
    <rPh sb="53" eb="55">
      <t>フタン</t>
    </rPh>
    <rPh sb="55" eb="57">
      <t>ヒリツ</t>
    </rPh>
    <rPh sb="59" eb="62">
      <t>チホウサイ</t>
    </rPh>
    <rPh sb="62" eb="64">
      <t>ザンダカ</t>
    </rPh>
    <rPh sb="65" eb="67">
      <t>タイショク</t>
    </rPh>
    <rPh sb="67" eb="69">
      <t>テアテ</t>
    </rPh>
    <rPh sb="69" eb="71">
      <t>フタン</t>
    </rPh>
    <rPh sb="71" eb="73">
      <t>ミコ</t>
    </rPh>
    <rPh sb="73" eb="74">
      <t>トウ</t>
    </rPh>
    <rPh sb="75" eb="77">
      <t>ゲンショウ</t>
    </rPh>
    <rPh sb="77" eb="78">
      <t>オヨ</t>
    </rPh>
    <rPh sb="79" eb="81">
      <t>ジュウトウ</t>
    </rPh>
    <rPh sb="81" eb="83">
      <t>カノウ</t>
    </rPh>
    <rPh sb="83" eb="85">
      <t>キキン</t>
    </rPh>
    <rPh sb="86" eb="88">
      <t>キジュン</t>
    </rPh>
    <rPh sb="88" eb="90">
      <t>ザイセイ</t>
    </rPh>
    <rPh sb="90" eb="92">
      <t>ジュヨウ</t>
    </rPh>
    <rPh sb="92" eb="93">
      <t>ガク</t>
    </rPh>
    <rPh sb="93" eb="95">
      <t>サンニュウ</t>
    </rPh>
    <rPh sb="95" eb="97">
      <t>ミコ</t>
    </rPh>
    <rPh sb="97" eb="98">
      <t>ガク</t>
    </rPh>
    <rPh sb="99" eb="101">
      <t>ゾウカ</t>
    </rPh>
    <rPh sb="105" eb="107">
      <t>ヘイセイ</t>
    </rPh>
    <rPh sb="109" eb="111">
      <t>ネンド</t>
    </rPh>
    <rPh sb="118" eb="120">
      <t>ヘイセイ</t>
    </rPh>
    <rPh sb="122" eb="124">
      <t>ネンド</t>
    </rPh>
    <rPh sb="131" eb="133">
      <t>カイゼン</t>
    </rPh>
    <rPh sb="182" eb="184">
      <t>セイビ</t>
    </rPh>
    <rPh sb="188" eb="189">
      <t>オオ</t>
    </rPh>
    <rPh sb="191" eb="193">
      <t>シセツ</t>
    </rPh>
    <rPh sb="194" eb="197">
      <t>ロウキュウカ</t>
    </rPh>
    <rPh sb="198" eb="199">
      <t>スス</t>
    </rPh>
    <rPh sb="225" eb="227">
      <t>コンゴ</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</si>
  <si>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</si>
  <si>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</si>
  <si>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</si>
  <si>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</si>
  <si>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</si>
  <si>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</si>
  <si>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決算では、将来負担比率は主に小学校の施設整備に伴い、地方債残高が増加したが、退職手当負担見込の減少及び充当可能基金や基準財政需要額算入見込額の増加により、前年度とほぼ同水準であった。
　また、実質公債比率は、普通交付税の増加や臨時財政対策債発行可能額の増加に伴い、単年度では改善したものの、３箇年平均では、0.2％高い数値となった。
　両比率ともに、財制の健全性を確保しており、さらに近年は減少（改善）傾向にある。
　しかし、類似団体内平均値との比較では平成28年度から乖離が大きくなっていることから、世代間の負担の均衡を図りつつ、過度に市債に依存することのない財政運営に努めつつ、減債基金を積み立て活用するなど、今後も両比率の減少（改善）に努める必要がある。</t>
    <rPh sb="1" eb="3">
      <t>ヘイセイ</t>
    </rPh>
    <rPh sb="5" eb="7">
      <t>ネンド</t>
    </rPh>
    <rPh sb="7" eb="9">
      <t>ケッサン</t>
    </rPh>
    <rPh sb="12" eb="14">
      <t>ショウライ</t>
    </rPh>
    <rPh sb="14" eb="16">
      <t>フタン</t>
    </rPh>
    <rPh sb="16" eb="18">
      <t>ヒリツ</t>
    </rPh>
    <rPh sb="19" eb="20">
      <t>オモ</t>
    </rPh>
    <rPh sb="21" eb="24">
      <t>ショウガッコウ</t>
    </rPh>
    <rPh sb="25" eb="27">
      <t>シセツ</t>
    </rPh>
    <rPh sb="27" eb="29">
      <t>セイビ</t>
    </rPh>
    <rPh sb="30" eb="31">
      <t>トモナ</t>
    </rPh>
    <rPh sb="33" eb="36">
      <t>チホウサイ</t>
    </rPh>
    <rPh sb="36" eb="38">
      <t>ザンダカ</t>
    </rPh>
    <rPh sb="39" eb="41">
      <t>ゾウカ</t>
    </rPh>
    <rPh sb="45" eb="47">
      <t>タイショク</t>
    </rPh>
    <rPh sb="47" eb="49">
      <t>テアテ</t>
    </rPh>
    <rPh sb="49" eb="51">
      <t>フタン</t>
    </rPh>
    <rPh sb="51" eb="53">
      <t>ミコ</t>
    </rPh>
    <rPh sb="54" eb="56">
      <t>ゲンショウ</t>
    </rPh>
    <rPh sb="56" eb="57">
      <t>オヨ</t>
    </rPh>
    <rPh sb="58" eb="60">
      <t>ジュウトウ</t>
    </rPh>
    <rPh sb="60" eb="62">
      <t>カノウ</t>
    </rPh>
    <rPh sb="62" eb="64">
      <t>キキン</t>
    </rPh>
    <rPh sb="65" eb="67">
      <t>キジュン</t>
    </rPh>
    <rPh sb="67" eb="69">
      <t>ザイセイ</t>
    </rPh>
    <rPh sb="69" eb="72">
      <t>ジュヨウガク</t>
    </rPh>
    <rPh sb="72" eb="74">
      <t>サンニュウ</t>
    </rPh>
    <rPh sb="74" eb="76">
      <t>ミコ</t>
    </rPh>
    <rPh sb="76" eb="77">
      <t>ガク</t>
    </rPh>
    <rPh sb="78" eb="80">
      <t>ゾウカ</t>
    </rPh>
    <rPh sb="84" eb="87">
      <t>ゼンネンド</t>
    </rPh>
    <rPh sb="90" eb="93">
      <t>ドウスイジュン</t>
    </rPh>
    <rPh sb="103" eb="105">
      <t>ジッシツ</t>
    </rPh>
    <rPh sb="182" eb="183">
      <t>ザイ</t>
    </rPh>
    <phoneticPr fontId="5"/>
  </si>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</sst>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xf numFmtId="0" fontId="35"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6" applyNumberFormat="1" applyAlignment="1">
      <alignment horizontal="center" vertical="center"/>
    </xf>
    <xf numFmtId="0" fontId="36" fillId="0" borderId="0" xfId="21"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32" fillId="0" borderId="98" xfId="20" applyFont="1" applyBorder="1" applyAlignment="1" applyProtection="1">
      <alignment horizontal="left" vertical="center" wrapText="1"/>
      <protection locked="0"/>
    </xf>
    <xf numFmtId="0" fontId="32" fillId="0" borderId="99" xfId="20" applyFont="1" applyBorder="1" applyAlignment="1" applyProtection="1">
      <alignment horizontal="left" vertical="center" wrapText="1"/>
      <protection locked="0"/>
    </xf>
    <xf numFmtId="0" fontId="32" fillId="0" borderId="100" xfId="20" applyFont="1" applyBorder="1" applyAlignment="1" applyProtection="1">
      <alignment horizontal="left" vertical="center" wrapText="1"/>
      <protection locked="0"/>
    </xf>
    <xf numFmtId="177" fontId="29" fillId="0" borderId="101" xfId="12" applyNumberFormat="1" applyFont="1" applyBorder="1" applyAlignment="1" applyProtection="1">
      <alignment horizontal="right" vertical="center" shrinkToFit="1"/>
      <protection locked="0"/>
    </xf>
    <xf numFmtId="0" fontId="32" fillId="0" borderId="112" xfId="20" applyFont="1" applyBorder="1" applyAlignment="1" applyProtection="1">
      <alignment horizontal="left" vertical="center" wrapText="1"/>
      <protection locked="0"/>
    </xf>
    <xf numFmtId="0" fontId="32" fillId="0" borderId="113" xfId="20" applyFont="1" applyBorder="1" applyAlignment="1" applyProtection="1">
      <alignment horizontal="left" vertical="center" wrapText="1"/>
      <protection locked="0"/>
    </xf>
    <xf numFmtId="0" fontId="32" fillId="0" borderId="114" xfId="20" applyFont="1" applyBorder="1" applyAlignment="1" applyProtection="1">
      <alignment horizontal="left" vertical="center" wrapTex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30" fillId="9" borderId="112" xfId="12" applyFont="1" applyFill="1" applyBorder="1" applyAlignment="1" applyProtection="1">
      <alignment horizontal="left" vertical="center" wrapText="1" shrinkToFit="1"/>
      <protection locked="0"/>
    </xf>
    <xf numFmtId="0" fontId="30" fillId="9" borderId="113" xfId="12" applyFont="1" applyFill="1" applyBorder="1" applyAlignment="1" applyProtection="1">
      <alignment horizontal="left" vertical="center" shrinkToFit="1"/>
      <protection locked="0"/>
    </xf>
    <xf numFmtId="0" fontId="30" fillId="9" borderId="114" xfId="12" applyFont="1" applyFill="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40879</c:v>
                </c:pt>
                <c:pt idx="4">
                  <c:v>42651</c:v>
                </c:pt>
              </c:numCache>
            </c:numRef>
          </c:val>
          <c:smooth val="0"/>
          <c:extLst>
            <c:ext xmlns:c16="http://schemas.microsoft.com/office/drawing/2014/chart" uri="{C3380CC4-5D6E-409C-BE32-E72D297353CC}">
              <c16:uniqueId val="{00000000-1069-4FF6-906B-E5CDF2D959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49556</c:v>
                </c:pt>
                <c:pt idx="1">
                  <c:v>80856</c:v>
                </c:pt>
                <c:pt idx="2">
                  <c:v>48077</c:v>
                </c:pt>
                <c:pt idx="3">
                  <c:v>37704</c:v>
                </c:pt>
                <c:pt idx="4">
                  <c:v>68697</c:v>
                </c:pt>
              </c:numCache>
            </c:numRef>
          </c:val>
          <c:smooth val="0"/>
          <c:extLst>
            <c:ext xmlns:c16="http://schemas.microsoft.com/office/drawing/2014/chart" uri="{C3380CC4-5D6E-409C-BE32-E72D297353CC}">
              <c16:uniqueId val="{00000001-1069-4FF6-906B-E5CDF2D959C6}"/>
            </c:ext>
          </c:extLst>
        </c:ser>
        <c:dLbls>
          <c:showLegendKey val="0"/>
          <c:showVal val="0"/>
          <c:showCatName val="0"/>
          <c:showSerName val="0"/>
          <c:showPercent val="0"/>
          <c:showBubbleSize val="0"/>
        </c:dLbls>
        <c:marker val="1"/>
        <c:smooth val="0"/>
        <c:axId val="133570944"/>
        <c:axId val="133572864"/>
      </c:lineChart>
      <c:catAx>
        <c:axId val="13357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72864"/>
        <c:crosses val="autoZero"/>
        <c:auto val="1"/>
        <c:lblAlgn val="ctr"/>
        <c:lblOffset val="100"/>
        <c:tickLblSkip val="1"/>
        <c:tickMarkSkip val="1"/>
        <c:noMultiLvlLbl val="0"/>
      </c:catAx>
      <c:valAx>
        <c:axId val="1335728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7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5.38</c:v>
                </c:pt>
                <c:pt idx="1">
                  <c:v>3.38</c:v>
                </c:pt>
                <c:pt idx="2">
                  <c:v>6.15</c:v>
                </c:pt>
                <c:pt idx="3">
                  <c:v>1.24</c:v>
                </c:pt>
                <c:pt idx="4">
                  <c:v>2.72</c:v>
                </c:pt>
              </c:numCache>
            </c:numRef>
          </c:val>
          <c:extLst>
            <c:ext xmlns:c16="http://schemas.microsoft.com/office/drawing/2014/chart" uri="{C3380CC4-5D6E-409C-BE32-E72D297353CC}">
              <c16:uniqueId val="{00000000-C6B0-4F6C-A528-599DED9FA1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2.48</c:v>
                </c:pt>
                <c:pt idx="1">
                  <c:v>3.78</c:v>
                </c:pt>
                <c:pt idx="2">
                  <c:v>5.63</c:v>
                </c:pt>
                <c:pt idx="3">
                  <c:v>6.7</c:v>
                </c:pt>
                <c:pt idx="4">
                  <c:v>6.66</c:v>
                </c:pt>
              </c:numCache>
            </c:numRef>
          </c:val>
          <c:extLst>
            <c:ext xmlns:c16="http://schemas.microsoft.com/office/drawing/2014/chart" uri="{C3380CC4-5D6E-409C-BE32-E72D297353CC}">
              <c16:uniqueId val="{00000001-C6B0-4F6C-A528-599DED9FA1D4}"/>
            </c:ext>
          </c:extLst>
        </c:ser>
        <c:dLbls>
          <c:showLegendKey val="0"/>
          <c:showVal val="0"/>
          <c:showCatName val="0"/>
          <c:showSerName val="0"/>
          <c:showPercent val="0"/>
          <c:showBubbleSize val="0"/>
        </c:dLbls>
        <c:gapWidth val="250"/>
        <c:overlap val="100"/>
        <c:axId val="144138624"/>
        <c:axId val="14414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2.2000000000000002</c:v>
                </c:pt>
                <c:pt idx="1">
                  <c:v>-3.86</c:v>
                </c:pt>
                <c:pt idx="2">
                  <c:v>2.83</c:v>
                </c:pt>
                <c:pt idx="3">
                  <c:v>-3.1</c:v>
                </c:pt>
                <c:pt idx="4">
                  <c:v>1.53</c:v>
                </c:pt>
              </c:numCache>
            </c:numRef>
          </c:val>
          <c:smooth val="0"/>
          <c:extLst>
            <c:ext xmlns:c16="http://schemas.microsoft.com/office/drawing/2014/chart" uri="{C3380CC4-5D6E-409C-BE32-E72D297353CC}">
              <c16:uniqueId val="{00000002-C6B0-4F6C-A528-599DED9FA1D4}"/>
            </c:ext>
          </c:extLst>
        </c:ser>
        <c:dLbls>
          <c:showLegendKey val="0"/>
          <c:showVal val="0"/>
          <c:showCatName val="0"/>
          <c:showSerName val="0"/>
          <c:showPercent val="0"/>
          <c:showBubbleSize val="0"/>
        </c:dLbls>
        <c:marker val="1"/>
        <c:smooth val="0"/>
        <c:axId val="144138624"/>
        <c:axId val="144140544"/>
      </c:lineChart>
      <c:catAx>
        <c:axId val="14413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140544"/>
        <c:crosses val="autoZero"/>
        <c:auto val="1"/>
        <c:lblAlgn val="ctr"/>
        <c:lblOffset val="100"/>
        <c:tickLblSkip val="1"/>
        <c:tickMarkSkip val="1"/>
        <c:noMultiLvlLbl val="0"/>
      </c:catAx>
      <c:valAx>
        <c:axId val="14414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3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2.23</c:v>
                </c:pt>
                <c:pt idx="2">
                  <c:v>#N/A</c:v>
                </c:pt>
                <c:pt idx="3">
                  <c:v>4.6500000000000004</c:v>
                </c:pt>
                <c:pt idx="4">
                  <c:v>0</c:v>
                </c:pt>
                <c:pt idx="5">
                  <c:v>0</c:v>
                </c:pt>
                <c:pt idx="6">
                  <c:v>0</c:v>
                </c:pt>
                <c:pt idx="7">
                  <c:v>0</c:v>
                </c:pt>
                <c:pt idx="8">
                  <c:v>0</c:v>
                </c:pt>
                <c:pt idx="9">
                  <c:v>0</c:v>
                </c:pt>
              </c:numCache>
            </c:numRef>
          </c:val>
          <c:extLst>
            <c:ext xmlns:c16="http://schemas.microsoft.com/office/drawing/2014/chart" uri="{C3380CC4-5D6E-409C-BE32-E72D297353CC}">
              <c16:uniqueId val="{00000000-6A8E-4690-9BC6-F8BEACE0AF5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8E-4690-9BC6-F8BEACE0AF5A}"/>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8E-4690-9BC6-F8BEACE0AF5A}"/>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A8E-4690-9BC6-F8BEACE0AF5A}"/>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A8E-4690-9BC6-F8BEACE0AF5A}"/>
            </c:ext>
          </c:extLst>
        </c:ser>
        <c:ser>
          <c:idx val="5"/>
          <c:order val="5"/>
          <c:tx>
            <c:strRef>
              <c:f>[1]データシート!$A$32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0.1</c:v>
                </c:pt>
                <c:pt idx="2">
                  <c:v>#N/A</c:v>
                </c:pt>
                <c:pt idx="3">
                  <c:v>7.0000000000000007E-2</c:v>
                </c:pt>
                <c:pt idx="4">
                  <c:v>#N/A</c:v>
                </c:pt>
                <c:pt idx="5">
                  <c:v>0.08</c:v>
                </c:pt>
                <c:pt idx="6">
                  <c:v>#N/A</c:v>
                </c:pt>
                <c:pt idx="7">
                  <c:v>7.0000000000000007E-2</c:v>
                </c:pt>
                <c:pt idx="8">
                  <c:v>#N/A</c:v>
                </c:pt>
                <c:pt idx="9">
                  <c:v>0.09</c:v>
                </c:pt>
              </c:numCache>
            </c:numRef>
          </c:val>
          <c:extLst>
            <c:ext xmlns:c16="http://schemas.microsoft.com/office/drawing/2014/chart" uri="{C3380CC4-5D6E-409C-BE32-E72D297353CC}">
              <c16:uniqueId val="{00000005-6A8E-4690-9BC6-F8BEACE0AF5A}"/>
            </c:ext>
          </c:extLst>
        </c:ser>
        <c:ser>
          <c:idx val="6"/>
          <c:order val="6"/>
          <c:tx>
            <c:strRef>
              <c:f>[1]データシート!$A$33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0.72</c:v>
                </c:pt>
                <c:pt idx="2">
                  <c:v>#N/A</c:v>
                </c:pt>
                <c:pt idx="3">
                  <c:v>2.3199999999999998</c:v>
                </c:pt>
                <c:pt idx="4">
                  <c:v>#N/A</c:v>
                </c:pt>
                <c:pt idx="5">
                  <c:v>2.52</c:v>
                </c:pt>
                <c:pt idx="6">
                  <c:v>#N/A</c:v>
                </c:pt>
                <c:pt idx="7">
                  <c:v>3.87</c:v>
                </c:pt>
                <c:pt idx="8">
                  <c:v>#N/A</c:v>
                </c:pt>
                <c:pt idx="9">
                  <c:v>2.23</c:v>
                </c:pt>
              </c:numCache>
            </c:numRef>
          </c:val>
          <c:extLst>
            <c:ext xmlns:c16="http://schemas.microsoft.com/office/drawing/2014/chart" uri="{C3380CC4-5D6E-409C-BE32-E72D297353CC}">
              <c16:uniqueId val="{00000006-6A8E-4690-9BC6-F8BEACE0AF5A}"/>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5.37</c:v>
                </c:pt>
                <c:pt idx="2">
                  <c:v>#N/A</c:v>
                </c:pt>
                <c:pt idx="3">
                  <c:v>3.38</c:v>
                </c:pt>
                <c:pt idx="4">
                  <c:v>#N/A</c:v>
                </c:pt>
                <c:pt idx="5">
                  <c:v>6.14</c:v>
                </c:pt>
                <c:pt idx="6">
                  <c:v>#N/A</c:v>
                </c:pt>
                <c:pt idx="7">
                  <c:v>1.23</c:v>
                </c:pt>
                <c:pt idx="8">
                  <c:v>#N/A</c:v>
                </c:pt>
                <c:pt idx="9">
                  <c:v>2.72</c:v>
                </c:pt>
              </c:numCache>
            </c:numRef>
          </c:val>
          <c:extLst>
            <c:ext xmlns:c16="http://schemas.microsoft.com/office/drawing/2014/chart" uri="{C3380CC4-5D6E-409C-BE32-E72D297353CC}">
              <c16:uniqueId val="{00000007-6A8E-4690-9BC6-F8BEACE0AF5A}"/>
            </c:ext>
          </c:extLst>
        </c:ser>
        <c:ser>
          <c:idx val="8"/>
          <c:order val="8"/>
          <c:tx>
            <c:strRef>
              <c:f>[1]データシート!$A$35</c:f>
              <c:strCache>
                <c:ptCount val="1"/>
                <c:pt idx="0">
                  <c:v>守口市水道事業会計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4.2300000000000004</c:v>
                </c:pt>
                <c:pt idx="2">
                  <c:v>#N/A</c:v>
                </c:pt>
                <c:pt idx="3">
                  <c:v>4.45</c:v>
                </c:pt>
                <c:pt idx="4">
                  <c:v>#N/A</c:v>
                </c:pt>
                <c:pt idx="5">
                  <c:v>4.8600000000000003</c:v>
                </c:pt>
                <c:pt idx="6">
                  <c:v>#N/A</c:v>
                </c:pt>
                <c:pt idx="7">
                  <c:v>5.34</c:v>
                </c:pt>
                <c:pt idx="8">
                  <c:v>#N/A</c:v>
                </c:pt>
                <c:pt idx="9">
                  <c:v>5.6</c:v>
                </c:pt>
              </c:numCache>
            </c:numRef>
          </c:val>
          <c:extLst>
            <c:ext xmlns:c16="http://schemas.microsoft.com/office/drawing/2014/chart" uri="{C3380CC4-5D6E-409C-BE32-E72D297353CC}">
              <c16:uniqueId val="{00000008-6A8E-4690-9BC6-F8BEACE0AF5A}"/>
            </c:ext>
          </c:extLst>
        </c:ser>
        <c:ser>
          <c:idx val="9"/>
          <c:order val="9"/>
          <c:tx>
            <c:strRef>
              <c:f>[1]データシート!$A$36</c:f>
              <c:strCache>
                <c:ptCount val="1"/>
                <c:pt idx="0">
                  <c:v>守口市下水道事業会計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0</c:v>
                </c:pt>
                <c:pt idx="1">
                  <c:v>0</c:v>
                </c:pt>
                <c:pt idx="2">
                  <c:v>0</c:v>
                </c:pt>
                <c:pt idx="3">
                  <c:v>0</c:v>
                </c:pt>
                <c:pt idx="4">
                  <c:v>#N/A</c:v>
                </c:pt>
                <c:pt idx="5">
                  <c:v>4.03</c:v>
                </c:pt>
                <c:pt idx="6">
                  <c:v>#N/A</c:v>
                </c:pt>
                <c:pt idx="7">
                  <c:v>5.75</c:v>
                </c:pt>
                <c:pt idx="8">
                  <c:v>#N/A</c:v>
                </c:pt>
                <c:pt idx="9">
                  <c:v>6.8</c:v>
                </c:pt>
              </c:numCache>
            </c:numRef>
          </c:val>
          <c:extLst>
            <c:ext xmlns:c16="http://schemas.microsoft.com/office/drawing/2014/chart" uri="{C3380CC4-5D6E-409C-BE32-E72D297353CC}">
              <c16:uniqueId val="{00000009-6A8E-4690-9BC6-F8BEACE0AF5A}"/>
            </c:ext>
          </c:extLst>
        </c:ser>
        <c:dLbls>
          <c:showLegendKey val="0"/>
          <c:showVal val="0"/>
          <c:showCatName val="0"/>
          <c:showSerName val="0"/>
          <c:showPercent val="0"/>
          <c:showBubbleSize val="0"/>
        </c:dLbls>
        <c:gapWidth val="150"/>
        <c:overlap val="100"/>
        <c:axId val="133908352"/>
        <c:axId val="133909888"/>
      </c:barChart>
      <c:catAx>
        <c:axId val="13390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09888"/>
        <c:crosses val="autoZero"/>
        <c:auto val="1"/>
        <c:lblAlgn val="ctr"/>
        <c:lblOffset val="100"/>
        <c:tickLblSkip val="1"/>
        <c:tickMarkSkip val="1"/>
        <c:noMultiLvlLbl val="0"/>
      </c:catAx>
      <c:valAx>
        <c:axId val="13390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0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4439</c:v>
                </c:pt>
                <c:pt idx="5">
                  <c:v>4711</c:v>
                </c:pt>
                <c:pt idx="8">
                  <c:v>4331</c:v>
                </c:pt>
                <c:pt idx="11">
                  <c:v>4379</c:v>
                </c:pt>
                <c:pt idx="14">
                  <c:v>4565</c:v>
                </c:pt>
              </c:numCache>
            </c:numRef>
          </c:val>
          <c:extLst>
            <c:ext xmlns:c16="http://schemas.microsoft.com/office/drawing/2014/chart" uri="{C3380CC4-5D6E-409C-BE32-E72D297353CC}">
              <c16:uniqueId val="{00000000-CE3C-4832-B89B-980E1547D4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6</c:v>
                </c:pt>
                <c:pt idx="3">
                  <c:v>4</c:v>
                </c:pt>
                <c:pt idx="6">
                  <c:v>0</c:v>
                </c:pt>
                <c:pt idx="9">
                  <c:v>1</c:v>
                </c:pt>
                <c:pt idx="12">
                  <c:v>0</c:v>
                </c:pt>
              </c:numCache>
            </c:numRef>
          </c:val>
          <c:extLst>
            <c:ext xmlns:c16="http://schemas.microsoft.com/office/drawing/2014/chart" uri="{C3380CC4-5D6E-409C-BE32-E72D297353CC}">
              <c16:uniqueId val="{00000001-CE3C-4832-B89B-980E1547D4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3C-4832-B89B-980E1547D4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62</c:v>
                </c:pt>
                <c:pt idx="6">
                  <c:v>117</c:v>
                </c:pt>
                <c:pt idx="9">
                  <c:v>118</c:v>
                </c:pt>
                <c:pt idx="12">
                  <c:v>111</c:v>
                </c:pt>
              </c:numCache>
            </c:numRef>
          </c:val>
          <c:extLst>
            <c:ext xmlns:c16="http://schemas.microsoft.com/office/drawing/2014/chart" uri="{C3380CC4-5D6E-409C-BE32-E72D297353CC}">
              <c16:uniqueId val="{00000003-CE3C-4832-B89B-980E1547D4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1008</c:v>
                </c:pt>
                <c:pt idx="3">
                  <c:v>1122</c:v>
                </c:pt>
                <c:pt idx="6">
                  <c:v>765</c:v>
                </c:pt>
                <c:pt idx="9">
                  <c:v>810</c:v>
                </c:pt>
                <c:pt idx="12">
                  <c:v>941</c:v>
                </c:pt>
              </c:numCache>
            </c:numRef>
          </c:val>
          <c:extLst>
            <c:ext xmlns:c16="http://schemas.microsoft.com/office/drawing/2014/chart" uri="{C3380CC4-5D6E-409C-BE32-E72D297353CC}">
              <c16:uniqueId val="{00000004-CE3C-4832-B89B-980E1547D4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C-4832-B89B-980E1547D4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3C-4832-B89B-980E1547D4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5615</c:v>
                </c:pt>
                <c:pt idx="3">
                  <c:v>5244</c:v>
                </c:pt>
                <c:pt idx="6">
                  <c:v>5338</c:v>
                </c:pt>
                <c:pt idx="9">
                  <c:v>5673</c:v>
                </c:pt>
                <c:pt idx="12">
                  <c:v>5429</c:v>
                </c:pt>
              </c:numCache>
            </c:numRef>
          </c:val>
          <c:extLst>
            <c:ext xmlns:c16="http://schemas.microsoft.com/office/drawing/2014/chart" uri="{C3380CC4-5D6E-409C-BE32-E72D297353CC}">
              <c16:uniqueId val="{00000007-CE3C-4832-B89B-980E1547D442}"/>
            </c:ext>
          </c:extLst>
        </c:ser>
        <c:dLbls>
          <c:showLegendKey val="0"/>
          <c:showVal val="0"/>
          <c:showCatName val="0"/>
          <c:showSerName val="0"/>
          <c:showPercent val="0"/>
          <c:showBubbleSize val="0"/>
        </c:dLbls>
        <c:gapWidth val="100"/>
        <c:overlap val="100"/>
        <c:axId val="134082560"/>
        <c:axId val="13408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2236</c:v>
                </c:pt>
                <c:pt idx="2">
                  <c:v>#N/A</c:v>
                </c:pt>
                <c:pt idx="3">
                  <c:v>#N/A</c:v>
                </c:pt>
                <c:pt idx="4">
                  <c:v>1721</c:v>
                </c:pt>
                <c:pt idx="5">
                  <c:v>#N/A</c:v>
                </c:pt>
                <c:pt idx="6">
                  <c:v>#N/A</c:v>
                </c:pt>
                <c:pt idx="7">
                  <c:v>1889</c:v>
                </c:pt>
                <c:pt idx="8">
                  <c:v>#N/A</c:v>
                </c:pt>
                <c:pt idx="9">
                  <c:v>#N/A</c:v>
                </c:pt>
                <c:pt idx="10">
                  <c:v>2223</c:v>
                </c:pt>
                <c:pt idx="11">
                  <c:v>#N/A</c:v>
                </c:pt>
                <c:pt idx="12">
                  <c:v>#N/A</c:v>
                </c:pt>
                <c:pt idx="13">
                  <c:v>1916</c:v>
                </c:pt>
                <c:pt idx="14">
                  <c:v>#N/A</c:v>
                </c:pt>
              </c:numCache>
            </c:numRef>
          </c:val>
          <c:smooth val="0"/>
          <c:extLst>
            <c:ext xmlns:c16="http://schemas.microsoft.com/office/drawing/2014/chart" uri="{C3380CC4-5D6E-409C-BE32-E72D297353CC}">
              <c16:uniqueId val="{00000008-CE3C-4832-B89B-980E1547D442}"/>
            </c:ext>
          </c:extLst>
        </c:ser>
        <c:dLbls>
          <c:showLegendKey val="0"/>
          <c:showVal val="0"/>
          <c:showCatName val="0"/>
          <c:showSerName val="0"/>
          <c:showPercent val="0"/>
          <c:showBubbleSize val="0"/>
        </c:dLbls>
        <c:marker val="1"/>
        <c:smooth val="0"/>
        <c:axId val="134082560"/>
        <c:axId val="134084480"/>
      </c:lineChart>
      <c:catAx>
        <c:axId val="1340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84480"/>
        <c:crosses val="autoZero"/>
        <c:auto val="1"/>
        <c:lblAlgn val="ctr"/>
        <c:lblOffset val="100"/>
        <c:tickLblSkip val="1"/>
        <c:tickMarkSkip val="1"/>
        <c:noMultiLvlLbl val="0"/>
      </c:catAx>
      <c:valAx>
        <c:axId val="1340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38330</c:v>
                </c:pt>
                <c:pt idx="5">
                  <c:v>39740</c:v>
                </c:pt>
                <c:pt idx="8">
                  <c:v>41559</c:v>
                </c:pt>
                <c:pt idx="11">
                  <c:v>42067</c:v>
                </c:pt>
                <c:pt idx="14">
                  <c:v>43854</c:v>
                </c:pt>
              </c:numCache>
            </c:numRef>
          </c:val>
          <c:extLst>
            <c:ext xmlns:c16="http://schemas.microsoft.com/office/drawing/2014/chart" uri="{C3380CC4-5D6E-409C-BE32-E72D297353CC}">
              <c16:uniqueId val="{00000000-7820-4874-A28F-0D7367BD37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10619</c:v>
                </c:pt>
                <c:pt idx="5">
                  <c:v>10416</c:v>
                </c:pt>
                <c:pt idx="8">
                  <c:v>9301</c:v>
                </c:pt>
                <c:pt idx="11">
                  <c:v>8757</c:v>
                </c:pt>
                <c:pt idx="14">
                  <c:v>8376</c:v>
                </c:pt>
              </c:numCache>
            </c:numRef>
          </c:val>
          <c:extLst>
            <c:ext xmlns:c16="http://schemas.microsoft.com/office/drawing/2014/chart" uri="{C3380CC4-5D6E-409C-BE32-E72D297353CC}">
              <c16:uniqueId val="{00000001-7820-4874-A28F-0D7367BD37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2961</c:v>
                </c:pt>
                <c:pt idx="5">
                  <c:v>4481</c:v>
                </c:pt>
                <c:pt idx="8">
                  <c:v>5349</c:v>
                </c:pt>
                <c:pt idx="11">
                  <c:v>6412</c:v>
                </c:pt>
                <c:pt idx="14">
                  <c:v>7309</c:v>
                </c:pt>
              </c:numCache>
            </c:numRef>
          </c:val>
          <c:extLst>
            <c:ext xmlns:c16="http://schemas.microsoft.com/office/drawing/2014/chart" uri="{C3380CC4-5D6E-409C-BE32-E72D297353CC}">
              <c16:uniqueId val="{00000002-7820-4874-A28F-0D7367BD37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20-4874-A28F-0D7367BD37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20-4874-A28F-0D7367BD37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20-4874-A28F-0D7367BD37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8164</c:v>
                </c:pt>
                <c:pt idx="3">
                  <c:v>7214</c:v>
                </c:pt>
                <c:pt idx="6">
                  <c:v>6496</c:v>
                </c:pt>
                <c:pt idx="9">
                  <c:v>6207</c:v>
                </c:pt>
                <c:pt idx="12">
                  <c:v>6006</c:v>
                </c:pt>
              </c:numCache>
            </c:numRef>
          </c:val>
          <c:extLst>
            <c:ext xmlns:c16="http://schemas.microsoft.com/office/drawing/2014/chart" uri="{C3380CC4-5D6E-409C-BE32-E72D297353CC}">
              <c16:uniqueId val="{00000006-7820-4874-A28F-0D7367BD37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738</c:v>
                </c:pt>
                <c:pt idx="3">
                  <c:v>705</c:v>
                </c:pt>
                <c:pt idx="6">
                  <c:v>661</c:v>
                </c:pt>
                <c:pt idx="9">
                  <c:v>666</c:v>
                </c:pt>
                <c:pt idx="12">
                  <c:v>796</c:v>
                </c:pt>
              </c:numCache>
            </c:numRef>
          </c:val>
          <c:extLst>
            <c:ext xmlns:c16="http://schemas.microsoft.com/office/drawing/2014/chart" uri="{C3380CC4-5D6E-409C-BE32-E72D297353CC}">
              <c16:uniqueId val="{00000007-7820-4874-A28F-0D7367BD37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8752</c:v>
                </c:pt>
                <c:pt idx="3">
                  <c:v>8722</c:v>
                </c:pt>
                <c:pt idx="6">
                  <c:v>7898</c:v>
                </c:pt>
                <c:pt idx="9">
                  <c:v>7541</c:v>
                </c:pt>
                <c:pt idx="12">
                  <c:v>7366</c:v>
                </c:pt>
              </c:numCache>
            </c:numRef>
          </c:val>
          <c:extLst>
            <c:ext xmlns:c16="http://schemas.microsoft.com/office/drawing/2014/chart" uri="{C3380CC4-5D6E-409C-BE32-E72D297353CC}">
              <c16:uniqueId val="{00000008-7820-4874-A28F-0D7367BD37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20-4874-A28F-0D7367BD37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53210</c:v>
                </c:pt>
                <c:pt idx="3">
                  <c:v>58835</c:v>
                </c:pt>
                <c:pt idx="6">
                  <c:v>61343</c:v>
                </c:pt>
                <c:pt idx="9">
                  <c:v>60840</c:v>
                </c:pt>
                <c:pt idx="12">
                  <c:v>63803</c:v>
                </c:pt>
              </c:numCache>
            </c:numRef>
          </c:val>
          <c:extLst>
            <c:ext xmlns:c16="http://schemas.microsoft.com/office/drawing/2014/chart" uri="{C3380CC4-5D6E-409C-BE32-E72D297353CC}">
              <c16:uniqueId val="{0000000A-7820-4874-A28F-0D7367BD37C9}"/>
            </c:ext>
          </c:extLst>
        </c:ser>
        <c:dLbls>
          <c:showLegendKey val="0"/>
          <c:showVal val="0"/>
          <c:showCatName val="0"/>
          <c:showSerName val="0"/>
          <c:showPercent val="0"/>
          <c:showBubbleSize val="0"/>
        </c:dLbls>
        <c:gapWidth val="100"/>
        <c:overlap val="100"/>
        <c:axId val="144523648"/>
        <c:axId val="14452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18955</c:v>
                </c:pt>
                <c:pt idx="2">
                  <c:v>#N/A</c:v>
                </c:pt>
                <c:pt idx="3">
                  <c:v>#N/A</c:v>
                </c:pt>
                <c:pt idx="4">
                  <c:v>20840</c:v>
                </c:pt>
                <c:pt idx="5">
                  <c:v>#N/A</c:v>
                </c:pt>
                <c:pt idx="6">
                  <c:v>#N/A</c:v>
                </c:pt>
                <c:pt idx="7">
                  <c:v>20189</c:v>
                </c:pt>
                <c:pt idx="8">
                  <c:v>#N/A</c:v>
                </c:pt>
                <c:pt idx="9">
                  <c:v>#N/A</c:v>
                </c:pt>
                <c:pt idx="10">
                  <c:v>18018</c:v>
                </c:pt>
                <c:pt idx="11">
                  <c:v>#N/A</c:v>
                </c:pt>
                <c:pt idx="12">
                  <c:v>#N/A</c:v>
                </c:pt>
                <c:pt idx="13">
                  <c:v>18432</c:v>
                </c:pt>
                <c:pt idx="14">
                  <c:v>#N/A</c:v>
                </c:pt>
              </c:numCache>
            </c:numRef>
          </c:val>
          <c:smooth val="0"/>
          <c:extLst>
            <c:ext xmlns:c16="http://schemas.microsoft.com/office/drawing/2014/chart" uri="{C3380CC4-5D6E-409C-BE32-E72D297353CC}">
              <c16:uniqueId val="{0000000B-7820-4874-A28F-0D7367BD37C9}"/>
            </c:ext>
          </c:extLst>
        </c:ser>
        <c:dLbls>
          <c:showLegendKey val="0"/>
          <c:showVal val="0"/>
          <c:showCatName val="0"/>
          <c:showSerName val="0"/>
          <c:showPercent val="0"/>
          <c:showBubbleSize val="0"/>
        </c:dLbls>
        <c:marker val="1"/>
        <c:smooth val="0"/>
        <c:axId val="144523648"/>
        <c:axId val="144525568"/>
      </c:lineChart>
      <c:catAx>
        <c:axId val="1445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525568"/>
        <c:crosses val="autoZero"/>
        <c:auto val="1"/>
        <c:lblAlgn val="ctr"/>
        <c:lblOffset val="100"/>
        <c:tickLblSkip val="1"/>
        <c:tickMarkSkip val="1"/>
        <c:noMultiLvlLbl val="0"/>
      </c:catAx>
      <c:valAx>
        <c:axId val="14452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1750</c:v>
                </c:pt>
                <c:pt idx="1">
                  <c:v>2065</c:v>
                </c:pt>
                <c:pt idx="2">
                  <c:v>2075</c:v>
                </c:pt>
              </c:numCache>
            </c:numRef>
          </c:val>
          <c:extLst>
            <c:ext xmlns:c16="http://schemas.microsoft.com/office/drawing/2014/chart" uri="{C3380CC4-5D6E-409C-BE32-E72D297353CC}">
              <c16:uniqueId val="{00000000-A63A-42AF-A218-5956FF166D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1180</c:v>
                </c:pt>
                <c:pt idx="1">
                  <c:v>2524</c:v>
                </c:pt>
                <c:pt idx="2">
                  <c:v>2679</c:v>
                </c:pt>
              </c:numCache>
            </c:numRef>
          </c:val>
          <c:extLst>
            <c:ext xmlns:c16="http://schemas.microsoft.com/office/drawing/2014/chart" uri="{C3380CC4-5D6E-409C-BE32-E72D297353CC}">
              <c16:uniqueId val="{00000001-A63A-42AF-A218-5956FF166D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2410</c:v>
                </c:pt>
                <c:pt idx="1">
                  <c:v>1815</c:v>
                </c:pt>
                <c:pt idx="2">
                  <c:v>2555</c:v>
                </c:pt>
              </c:numCache>
            </c:numRef>
          </c:val>
          <c:extLst>
            <c:ext xmlns:c16="http://schemas.microsoft.com/office/drawing/2014/chart" uri="{C3380CC4-5D6E-409C-BE32-E72D297353CC}">
              <c16:uniqueId val="{00000002-A63A-42AF-A218-5956FF166D2B}"/>
            </c:ext>
          </c:extLst>
        </c:ser>
        <c:dLbls>
          <c:showLegendKey val="0"/>
          <c:showVal val="0"/>
          <c:showCatName val="0"/>
          <c:showSerName val="0"/>
          <c:showPercent val="0"/>
          <c:showBubbleSize val="0"/>
        </c:dLbls>
        <c:gapWidth val="120"/>
        <c:overlap val="100"/>
        <c:axId val="145438592"/>
        <c:axId val="145440128"/>
      </c:barChart>
      <c:catAx>
        <c:axId val="1454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5440128"/>
        <c:crosses val="autoZero"/>
        <c:auto val="1"/>
        <c:lblAlgn val="ctr"/>
        <c:lblOffset val="100"/>
        <c:tickLblSkip val="1"/>
        <c:tickMarkSkip val="1"/>
        <c:noMultiLvlLbl val="0"/>
      </c:catAx>
      <c:valAx>
        <c:axId val="145440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43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F20-49CD-AF66-D92F05CBD5D2}"/>
              </c:ext>
            </c:extLst>
          </c:dPt>
          <c:dPt>
            <c:idx val="1"/>
            <c:bubble3D val="0"/>
            <c:extLst>
              <c:ext xmlns:c16="http://schemas.microsoft.com/office/drawing/2014/chart" uri="{C3380CC4-5D6E-409C-BE32-E72D297353CC}">
                <c16:uniqueId val="{00000001-EF20-49CD-AF66-D92F05CBD5D2}"/>
              </c:ext>
            </c:extLst>
          </c:dPt>
          <c:dPt>
            <c:idx val="2"/>
            <c:bubble3D val="0"/>
            <c:extLst>
              <c:ext xmlns:c16="http://schemas.microsoft.com/office/drawing/2014/chart" uri="{C3380CC4-5D6E-409C-BE32-E72D297353CC}">
                <c16:uniqueId val="{00000002-EF20-49CD-AF66-D92F05CBD5D2}"/>
              </c:ext>
            </c:extLst>
          </c:dPt>
          <c:dPt>
            <c:idx val="3"/>
            <c:bubble3D val="0"/>
            <c:extLst>
              <c:ext xmlns:c16="http://schemas.microsoft.com/office/drawing/2014/chart" uri="{C3380CC4-5D6E-409C-BE32-E72D297353CC}">
                <c16:uniqueId val="{00000003-EF20-49CD-AF66-D92F05CBD5D2}"/>
              </c:ext>
            </c:extLst>
          </c:dPt>
          <c:dPt>
            <c:idx val="4"/>
            <c:bubble3D val="0"/>
            <c:extLst>
              <c:ext xmlns:c16="http://schemas.microsoft.com/office/drawing/2014/chart" uri="{C3380CC4-5D6E-409C-BE32-E72D297353CC}">
                <c16:uniqueId val="{00000004-EF20-49CD-AF66-D92F05CBD5D2}"/>
              </c:ext>
            </c:extLst>
          </c:dPt>
          <c:dPt>
            <c:idx val="8"/>
            <c:bubble3D val="0"/>
            <c:extLst>
              <c:ext xmlns:c16="http://schemas.microsoft.com/office/drawing/2014/chart" uri="{C3380CC4-5D6E-409C-BE32-E72D297353CC}">
                <c16:uniqueId val="{00000005-EF20-49CD-AF66-D92F05CBD5D2}"/>
              </c:ext>
            </c:extLst>
          </c:dPt>
          <c:dPt>
            <c:idx val="16"/>
            <c:bubble3D val="0"/>
            <c:extLst>
              <c:ext xmlns:c16="http://schemas.microsoft.com/office/drawing/2014/chart" uri="{C3380CC4-5D6E-409C-BE32-E72D297353CC}">
                <c16:uniqueId val="{00000006-EF20-49CD-AF66-D92F05CBD5D2}"/>
              </c:ext>
            </c:extLst>
          </c:dPt>
          <c:dPt>
            <c:idx val="24"/>
            <c:bubble3D val="0"/>
            <c:extLst>
              <c:ext xmlns:c16="http://schemas.microsoft.com/office/drawing/2014/chart" uri="{C3380CC4-5D6E-409C-BE32-E72D297353CC}">
                <c16:uniqueId val="{00000007-EF20-49CD-AF66-D92F05CBD5D2}"/>
              </c:ext>
            </c:extLst>
          </c:dPt>
          <c:dPt>
            <c:idx val="32"/>
            <c:bubble3D val="0"/>
            <c:extLst>
              <c:ext xmlns:c16="http://schemas.microsoft.com/office/drawing/2014/chart" uri="{C3380CC4-5D6E-409C-BE32-E72D297353CC}">
                <c16:uniqueId val="{00000008-EF20-49CD-AF66-D92F05CBD5D2}"/>
              </c:ext>
            </c:extLst>
          </c:dPt>
          <c:dLbls>
            <c:dLbl>
              <c:idx val="0"/>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20-49CD-AF66-D92F05CBD5D2}"/>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EF20-49CD-AF66-D92F05CBD5D2}"/>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EF20-49CD-AF66-D92F05CBD5D2}"/>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EF20-49CD-AF66-D92F05CBD5D2}"/>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EF20-49CD-AF66-D92F05CBD5D2}"/>
                </c:ext>
              </c:extLst>
            </c:dLbl>
            <c:dLbl>
              <c:idx val="8"/>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20-49CD-AF66-D92F05CBD5D2}"/>
                </c:ext>
              </c:extLst>
            </c:dLbl>
            <c:dLbl>
              <c:idx val="16"/>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20-49CD-AF66-D92F05CBD5D2}"/>
                </c:ext>
              </c:extLst>
            </c:dLbl>
            <c:dLbl>
              <c:idx val="24"/>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20-49CD-AF66-D92F05CBD5D2}"/>
                </c:ext>
              </c:extLst>
            </c:dLbl>
            <c:dLbl>
              <c:idx val="32"/>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20-49CD-AF66-D92F05CBD5D2}"/>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70.099999999999994</c:v>
                </c:pt>
                <c:pt idx="24">
                  <c:v>70.400000000000006</c:v>
                </c:pt>
              </c:numCache>
            </c:numRef>
          </c:xVal>
          <c:yVal>
            <c:numRef>
              <c:f>公会計指標分析・財政指標組合せ分析表!$BP$51:$DC$51</c:f>
              <c:numCache>
                <c:formatCode>#,##0.0;"▲ "#,##0.0</c:formatCode>
                <c:ptCount val="40"/>
                <c:pt idx="16">
                  <c:v>72.599999999999994</c:v>
                </c:pt>
                <c:pt idx="24">
                  <c:v>65.5</c:v>
                </c:pt>
              </c:numCache>
            </c:numRef>
          </c:yVal>
          <c:smooth val="0"/>
          <c:extLst>
            <c:ext xmlns:c16="http://schemas.microsoft.com/office/drawing/2014/chart" uri="{C3380CC4-5D6E-409C-BE32-E72D297353CC}">
              <c16:uniqueId val="{00000009-EF20-49CD-AF66-D92F05CBD5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EF20-49CD-AF66-D92F05CBD5D2}"/>
              </c:ext>
            </c:extLst>
          </c:dPt>
          <c:dPt>
            <c:idx val="1"/>
            <c:bubble3D val="0"/>
            <c:extLst>
              <c:ext xmlns:c16="http://schemas.microsoft.com/office/drawing/2014/chart" uri="{C3380CC4-5D6E-409C-BE32-E72D297353CC}">
                <c16:uniqueId val="{0000000B-EF20-49CD-AF66-D92F05CBD5D2}"/>
              </c:ext>
            </c:extLst>
          </c:dPt>
          <c:dPt>
            <c:idx val="2"/>
            <c:bubble3D val="0"/>
            <c:extLst>
              <c:ext xmlns:c16="http://schemas.microsoft.com/office/drawing/2014/chart" uri="{C3380CC4-5D6E-409C-BE32-E72D297353CC}">
                <c16:uniqueId val="{0000000C-EF20-49CD-AF66-D92F05CBD5D2}"/>
              </c:ext>
            </c:extLst>
          </c:dPt>
          <c:dPt>
            <c:idx val="3"/>
            <c:bubble3D val="0"/>
            <c:extLst>
              <c:ext xmlns:c16="http://schemas.microsoft.com/office/drawing/2014/chart" uri="{C3380CC4-5D6E-409C-BE32-E72D297353CC}">
                <c16:uniqueId val="{0000000D-EF20-49CD-AF66-D92F05CBD5D2}"/>
              </c:ext>
            </c:extLst>
          </c:dPt>
          <c:dPt>
            <c:idx val="4"/>
            <c:bubble3D val="0"/>
            <c:extLst>
              <c:ext xmlns:c16="http://schemas.microsoft.com/office/drawing/2014/chart" uri="{C3380CC4-5D6E-409C-BE32-E72D297353CC}">
                <c16:uniqueId val="{0000000E-EF20-49CD-AF66-D92F05CBD5D2}"/>
              </c:ext>
            </c:extLst>
          </c:dPt>
          <c:dPt>
            <c:idx val="8"/>
            <c:bubble3D val="0"/>
            <c:extLst>
              <c:ext xmlns:c16="http://schemas.microsoft.com/office/drawing/2014/chart" uri="{C3380CC4-5D6E-409C-BE32-E72D297353CC}">
                <c16:uniqueId val="{0000000F-EF20-49CD-AF66-D92F05CBD5D2}"/>
              </c:ext>
            </c:extLst>
          </c:dPt>
          <c:dPt>
            <c:idx val="16"/>
            <c:bubble3D val="0"/>
            <c:extLst>
              <c:ext xmlns:c16="http://schemas.microsoft.com/office/drawing/2014/chart" uri="{C3380CC4-5D6E-409C-BE32-E72D297353CC}">
                <c16:uniqueId val="{00000010-EF20-49CD-AF66-D92F05CBD5D2}"/>
              </c:ext>
            </c:extLst>
          </c:dPt>
          <c:dPt>
            <c:idx val="24"/>
            <c:bubble3D val="0"/>
            <c:extLst>
              <c:ext xmlns:c16="http://schemas.microsoft.com/office/drawing/2014/chart" uri="{C3380CC4-5D6E-409C-BE32-E72D297353CC}">
                <c16:uniqueId val="{00000011-EF20-49CD-AF66-D92F05CBD5D2}"/>
              </c:ext>
            </c:extLst>
          </c:dPt>
          <c:dPt>
            <c:idx val="32"/>
            <c:bubble3D val="0"/>
            <c:extLst>
              <c:ext xmlns:c16="http://schemas.microsoft.com/office/drawing/2014/chart" uri="{C3380CC4-5D6E-409C-BE32-E72D297353CC}">
                <c16:uniqueId val="{00000012-EF20-49CD-AF66-D92F05CBD5D2}"/>
              </c:ext>
            </c:extLst>
          </c:dPt>
          <c:dLbls>
            <c:dLbl>
              <c:idx val="0"/>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20-49CD-AF66-D92F05CBD5D2}"/>
                </c:ext>
              </c:extLst>
            </c:dLbl>
            <c:dLbl>
              <c:idx val="1"/>
              <c:delete val="1"/>
              <c:extLst>
                <c:ext xmlns:c15="http://schemas.microsoft.com/office/drawing/2012/chart" uri="{CE6537A1-D6FC-4f65-9D91-7224C49458BB}"/>
                <c:ext xmlns:c16="http://schemas.microsoft.com/office/drawing/2014/chart" uri="{C3380CC4-5D6E-409C-BE32-E72D297353CC}">
                  <c16:uniqueId val="{0000000B-EF20-49CD-AF66-D92F05CBD5D2}"/>
                </c:ext>
              </c:extLst>
            </c:dLbl>
            <c:dLbl>
              <c:idx val="2"/>
              <c:delete val="1"/>
              <c:extLst>
                <c:ext xmlns:c15="http://schemas.microsoft.com/office/drawing/2012/chart" uri="{CE6537A1-D6FC-4f65-9D91-7224C49458BB}"/>
                <c:ext xmlns:c16="http://schemas.microsoft.com/office/drawing/2014/chart" uri="{C3380CC4-5D6E-409C-BE32-E72D297353CC}">
                  <c16:uniqueId val="{0000000C-EF20-49CD-AF66-D92F05CBD5D2}"/>
                </c:ext>
              </c:extLst>
            </c:dLbl>
            <c:dLbl>
              <c:idx val="3"/>
              <c:delete val="1"/>
              <c:extLst>
                <c:ext xmlns:c15="http://schemas.microsoft.com/office/drawing/2012/chart" uri="{CE6537A1-D6FC-4f65-9D91-7224C49458BB}"/>
                <c:ext xmlns:c16="http://schemas.microsoft.com/office/drawing/2014/chart" uri="{C3380CC4-5D6E-409C-BE32-E72D297353CC}">
                  <c16:uniqueId val="{0000000D-EF20-49CD-AF66-D92F05CBD5D2}"/>
                </c:ext>
              </c:extLst>
            </c:dLbl>
            <c:dLbl>
              <c:idx val="4"/>
              <c:delete val="1"/>
              <c:extLst>
                <c:ext xmlns:c15="http://schemas.microsoft.com/office/drawing/2012/chart" uri="{CE6537A1-D6FC-4f65-9D91-7224C49458BB}"/>
                <c:ext xmlns:c16="http://schemas.microsoft.com/office/drawing/2014/chart" uri="{C3380CC4-5D6E-409C-BE32-E72D297353CC}">
                  <c16:uniqueId val="{0000000E-EF20-49CD-AF66-D92F05CBD5D2}"/>
                </c:ext>
              </c:extLst>
            </c:dLbl>
            <c:dLbl>
              <c:idx val="8"/>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F20-49CD-AF66-D92F05CBD5D2}"/>
                </c:ext>
              </c:extLst>
            </c:dLbl>
            <c:dLbl>
              <c:idx val="16"/>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F20-49CD-AF66-D92F05CBD5D2}"/>
                </c:ext>
              </c:extLst>
            </c:dLbl>
            <c:dLbl>
              <c:idx val="24"/>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20-49CD-AF66-D92F05CBD5D2}"/>
                </c:ext>
              </c:extLst>
            </c:dLbl>
            <c:dLbl>
              <c:idx val="32"/>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F20-49CD-AF66-D92F05CBD5D2}"/>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60.1</c:v>
                </c:pt>
              </c:numCache>
            </c:numRef>
          </c:xVal>
          <c:yVal>
            <c:numRef>
              <c:f>公会計指標分析・財政指標組合せ分析表!$BP$55:$DC$55</c:f>
              <c:numCache>
                <c:formatCode>#,##0.0;"▲ "#,##0.0</c:formatCode>
                <c:ptCount val="40"/>
                <c:pt idx="16">
                  <c:v>34.9</c:v>
                </c:pt>
                <c:pt idx="24">
                  <c:v>15</c:v>
                </c:pt>
              </c:numCache>
            </c:numRef>
          </c:yVal>
          <c:smooth val="0"/>
          <c:extLst>
            <c:ext xmlns:c16="http://schemas.microsoft.com/office/drawing/2014/chart" uri="{C3380CC4-5D6E-409C-BE32-E72D297353CC}">
              <c16:uniqueId val="{00000013-EF20-49CD-AF66-D92F05CBD5D2}"/>
            </c:ext>
          </c:extLst>
        </c:ser>
        <c:dLbls>
          <c:showLegendKey val="0"/>
          <c:showVal val="1"/>
          <c:showCatName val="0"/>
          <c:showSerName val="0"/>
          <c:showPercent val="0"/>
          <c:showBubbleSize val="0"/>
        </c:dLbls>
        <c:axId val="3"/>
        <c:axId val="2"/>
      </c:scatterChart>
      <c:valAx>
        <c:axId val="3"/>
        <c:scaling>
          <c:orientation val="minMax"/>
          <c:max val="72"/>
          <c:min val="59"/>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83"/>
          <c:min val="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DC4-4E59-86B8-6A2E650C8739}"/>
              </c:ext>
            </c:extLst>
          </c:dPt>
          <c:dPt>
            <c:idx val="1"/>
            <c:bubble3D val="0"/>
            <c:extLst>
              <c:ext xmlns:c16="http://schemas.microsoft.com/office/drawing/2014/chart" uri="{C3380CC4-5D6E-409C-BE32-E72D297353CC}">
                <c16:uniqueId val="{00000001-FDC4-4E59-86B8-6A2E650C8739}"/>
              </c:ext>
            </c:extLst>
          </c:dPt>
          <c:dPt>
            <c:idx val="2"/>
            <c:bubble3D val="0"/>
            <c:extLst>
              <c:ext xmlns:c16="http://schemas.microsoft.com/office/drawing/2014/chart" uri="{C3380CC4-5D6E-409C-BE32-E72D297353CC}">
                <c16:uniqueId val="{00000002-FDC4-4E59-86B8-6A2E650C8739}"/>
              </c:ext>
            </c:extLst>
          </c:dPt>
          <c:dPt>
            <c:idx val="3"/>
            <c:bubble3D val="0"/>
            <c:extLst>
              <c:ext xmlns:c16="http://schemas.microsoft.com/office/drawing/2014/chart" uri="{C3380CC4-5D6E-409C-BE32-E72D297353CC}">
                <c16:uniqueId val="{00000003-FDC4-4E59-86B8-6A2E650C8739}"/>
              </c:ext>
            </c:extLst>
          </c:dPt>
          <c:dPt>
            <c:idx val="4"/>
            <c:bubble3D val="0"/>
            <c:extLst>
              <c:ext xmlns:c16="http://schemas.microsoft.com/office/drawing/2014/chart" uri="{C3380CC4-5D6E-409C-BE32-E72D297353CC}">
                <c16:uniqueId val="{00000004-FDC4-4E59-86B8-6A2E650C8739}"/>
              </c:ext>
            </c:extLst>
          </c:dPt>
          <c:dPt>
            <c:idx val="8"/>
            <c:bubble3D val="0"/>
            <c:extLst>
              <c:ext xmlns:c16="http://schemas.microsoft.com/office/drawing/2014/chart" uri="{C3380CC4-5D6E-409C-BE32-E72D297353CC}">
                <c16:uniqueId val="{00000005-FDC4-4E59-86B8-6A2E650C8739}"/>
              </c:ext>
            </c:extLst>
          </c:dPt>
          <c:dPt>
            <c:idx val="16"/>
            <c:bubble3D val="0"/>
            <c:extLst>
              <c:ext xmlns:c16="http://schemas.microsoft.com/office/drawing/2014/chart" uri="{C3380CC4-5D6E-409C-BE32-E72D297353CC}">
                <c16:uniqueId val="{00000006-FDC4-4E59-86B8-6A2E650C8739}"/>
              </c:ext>
            </c:extLst>
          </c:dPt>
          <c:dPt>
            <c:idx val="24"/>
            <c:bubble3D val="0"/>
            <c:extLst>
              <c:ext xmlns:c16="http://schemas.microsoft.com/office/drawing/2014/chart" uri="{C3380CC4-5D6E-409C-BE32-E72D297353CC}">
                <c16:uniqueId val="{00000007-FDC4-4E59-86B8-6A2E650C8739}"/>
              </c:ext>
            </c:extLst>
          </c:dPt>
          <c:dPt>
            <c:idx val="32"/>
            <c:bubble3D val="0"/>
            <c:extLst>
              <c:ext xmlns:c16="http://schemas.microsoft.com/office/drawing/2014/chart" uri="{C3380CC4-5D6E-409C-BE32-E72D297353CC}">
                <c16:uniqueId val="{00000008-FDC4-4E59-86B8-6A2E650C8739}"/>
              </c:ext>
            </c:extLst>
          </c:dPt>
          <c:dLbls>
            <c:dLbl>
              <c:idx val="0"/>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C4-4E59-86B8-6A2E650C8739}"/>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C4-4E59-86B8-6A2E650C8739}"/>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C4-4E59-86B8-6A2E650C8739}"/>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C4-4E59-86B8-6A2E650C8739}"/>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C4-4E59-86B8-6A2E650C8739}"/>
                </c:ext>
              </c:extLst>
            </c:dLbl>
            <c:dLbl>
              <c:idx val="8"/>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C4-4E59-86B8-6A2E650C8739}"/>
                </c:ext>
              </c:extLst>
            </c:dLbl>
            <c:dLbl>
              <c:idx val="16"/>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C4-4E59-86B8-6A2E650C8739}"/>
                </c:ext>
              </c:extLst>
            </c:dLbl>
            <c:dLbl>
              <c:idx val="24"/>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C4-4E59-86B8-6A2E650C8739}"/>
                </c:ext>
              </c:extLst>
            </c:dLbl>
            <c:dLbl>
              <c:idx val="32"/>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C4-4E59-86B8-6A2E650C8739}"/>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7.6</c:v>
                </c:pt>
                <c:pt idx="16">
                  <c:v>7.1</c:v>
                </c:pt>
                <c:pt idx="24">
                  <c:v>7</c:v>
                </c:pt>
                <c:pt idx="32">
                  <c:v>7.2</c:v>
                </c:pt>
              </c:numCache>
            </c:numRef>
          </c:xVal>
          <c:yVal>
            <c:numRef>
              <c:f>公会計指標分析・財政指標組合せ分析表!$BP$73:$DC$73</c:f>
              <c:numCache>
                <c:formatCode>#,##0.0;"▲ "#,##0.0</c:formatCode>
                <c:ptCount val="40"/>
                <c:pt idx="0">
                  <c:v>70.400000000000006</c:v>
                </c:pt>
                <c:pt idx="8">
                  <c:v>76.7</c:v>
                </c:pt>
                <c:pt idx="16">
                  <c:v>72.599999999999994</c:v>
                </c:pt>
                <c:pt idx="24">
                  <c:v>65.5</c:v>
                </c:pt>
                <c:pt idx="32">
                  <c:v>66.400000000000006</c:v>
                </c:pt>
              </c:numCache>
            </c:numRef>
          </c:yVal>
          <c:smooth val="0"/>
          <c:extLst>
            <c:ext xmlns:c16="http://schemas.microsoft.com/office/drawing/2014/chart" uri="{C3380CC4-5D6E-409C-BE32-E72D297353CC}">
              <c16:uniqueId val="{00000009-FDC4-4E59-86B8-6A2E650C87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FDC4-4E59-86B8-6A2E650C8739}"/>
              </c:ext>
            </c:extLst>
          </c:dPt>
          <c:dPt>
            <c:idx val="1"/>
            <c:bubble3D val="0"/>
            <c:extLst>
              <c:ext xmlns:c16="http://schemas.microsoft.com/office/drawing/2014/chart" uri="{C3380CC4-5D6E-409C-BE32-E72D297353CC}">
                <c16:uniqueId val="{0000000B-FDC4-4E59-86B8-6A2E650C8739}"/>
              </c:ext>
            </c:extLst>
          </c:dPt>
          <c:dPt>
            <c:idx val="2"/>
            <c:bubble3D val="0"/>
            <c:extLst>
              <c:ext xmlns:c16="http://schemas.microsoft.com/office/drawing/2014/chart" uri="{C3380CC4-5D6E-409C-BE32-E72D297353CC}">
                <c16:uniqueId val="{0000000C-FDC4-4E59-86B8-6A2E650C8739}"/>
              </c:ext>
            </c:extLst>
          </c:dPt>
          <c:dPt>
            <c:idx val="3"/>
            <c:bubble3D val="0"/>
            <c:extLst>
              <c:ext xmlns:c16="http://schemas.microsoft.com/office/drawing/2014/chart" uri="{C3380CC4-5D6E-409C-BE32-E72D297353CC}">
                <c16:uniqueId val="{0000000D-FDC4-4E59-86B8-6A2E650C8739}"/>
              </c:ext>
            </c:extLst>
          </c:dPt>
          <c:dPt>
            <c:idx val="4"/>
            <c:bubble3D val="0"/>
            <c:extLst>
              <c:ext xmlns:c16="http://schemas.microsoft.com/office/drawing/2014/chart" uri="{C3380CC4-5D6E-409C-BE32-E72D297353CC}">
                <c16:uniqueId val="{0000000E-FDC4-4E59-86B8-6A2E650C8739}"/>
              </c:ext>
            </c:extLst>
          </c:dPt>
          <c:dPt>
            <c:idx val="8"/>
            <c:bubble3D val="0"/>
            <c:extLst>
              <c:ext xmlns:c16="http://schemas.microsoft.com/office/drawing/2014/chart" uri="{C3380CC4-5D6E-409C-BE32-E72D297353CC}">
                <c16:uniqueId val="{0000000F-FDC4-4E59-86B8-6A2E650C8739}"/>
              </c:ext>
            </c:extLst>
          </c:dPt>
          <c:dPt>
            <c:idx val="16"/>
            <c:bubble3D val="0"/>
            <c:extLst>
              <c:ext xmlns:c16="http://schemas.microsoft.com/office/drawing/2014/chart" uri="{C3380CC4-5D6E-409C-BE32-E72D297353CC}">
                <c16:uniqueId val="{00000010-FDC4-4E59-86B8-6A2E650C8739}"/>
              </c:ext>
            </c:extLst>
          </c:dPt>
          <c:dPt>
            <c:idx val="24"/>
            <c:bubble3D val="0"/>
            <c:extLst>
              <c:ext xmlns:c16="http://schemas.microsoft.com/office/drawing/2014/chart" uri="{C3380CC4-5D6E-409C-BE32-E72D297353CC}">
                <c16:uniqueId val="{00000011-FDC4-4E59-86B8-6A2E650C8739}"/>
              </c:ext>
            </c:extLst>
          </c:dPt>
          <c:dPt>
            <c:idx val="32"/>
            <c:bubble3D val="0"/>
            <c:extLst>
              <c:ext xmlns:c16="http://schemas.microsoft.com/office/drawing/2014/chart" uri="{C3380CC4-5D6E-409C-BE32-E72D297353CC}">
                <c16:uniqueId val="{00000012-FDC4-4E59-86B8-6A2E650C8739}"/>
              </c:ext>
            </c:extLst>
          </c:dPt>
          <c:dLbls>
            <c:dLbl>
              <c:idx val="0"/>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C4-4E59-86B8-6A2E650C8739}"/>
                </c:ext>
              </c:extLst>
            </c:dLbl>
            <c:dLbl>
              <c:idx val="1"/>
              <c:delete val="1"/>
              <c:extLst>
                <c:ext xmlns:c15="http://schemas.microsoft.com/office/drawing/2012/chart" uri="{CE6537A1-D6FC-4f65-9D91-7224C49458BB}"/>
                <c:ext xmlns:c16="http://schemas.microsoft.com/office/drawing/2014/chart" uri="{C3380CC4-5D6E-409C-BE32-E72D297353CC}">
                  <c16:uniqueId val="{0000000B-FDC4-4E59-86B8-6A2E650C8739}"/>
                </c:ext>
              </c:extLst>
            </c:dLbl>
            <c:dLbl>
              <c:idx val="2"/>
              <c:delete val="1"/>
              <c:extLst>
                <c:ext xmlns:c15="http://schemas.microsoft.com/office/drawing/2012/chart" uri="{CE6537A1-D6FC-4f65-9D91-7224C49458BB}"/>
                <c:ext xmlns:c16="http://schemas.microsoft.com/office/drawing/2014/chart" uri="{C3380CC4-5D6E-409C-BE32-E72D297353CC}">
                  <c16:uniqueId val="{0000000C-FDC4-4E59-86B8-6A2E650C8739}"/>
                </c:ext>
              </c:extLst>
            </c:dLbl>
            <c:dLbl>
              <c:idx val="3"/>
              <c:delete val="1"/>
              <c:extLst>
                <c:ext xmlns:c15="http://schemas.microsoft.com/office/drawing/2012/chart" uri="{CE6537A1-D6FC-4f65-9D91-7224C49458BB}"/>
                <c:ext xmlns:c16="http://schemas.microsoft.com/office/drawing/2014/chart" uri="{C3380CC4-5D6E-409C-BE32-E72D297353CC}">
                  <c16:uniqueId val="{0000000D-FDC4-4E59-86B8-6A2E650C8739}"/>
                </c:ext>
              </c:extLst>
            </c:dLbl>
            <c:dLbl>
              <c:idx val="4"/>
              <c:delete val="1"/>
              <c:extLst>
                <c:ext xmlns:c15="http://schemas.microsoft.com/office/drawing/2012/chart" uri="{CE6537A1-D6FC-4f65-9D91-7224C49458BB}"/>
                <c:ext xmlns:c16="http://schemas.microsoft.com/office/drawing/2014/chart" uri="{C3380CC4-5D6E-409C-BE32-E72D297353CC}">
                  <c16:uniqueId val="{0000000E-FDC4-4E59-86B8-6A2E650C8739}"/>
                </c:ext>
              </c:extLst>
            </c:dLbl>
            <c:dLbl>
              <c:idx val="8"/>
              <c:layout>
                <c:manualLayout>
                  <c:x val="-3.4008594546908168E-2"/>
                  <c:y val="-4.8597444905737225E-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C4-4E59-86B8-6A2E650C8739}"/>
                </c:ext>
              </c:extLst>
            </c:dLbl>
            <c:dLbl>
              <c:idx val="16"/>
              <c:layout>
                <c:manualLayout>
                  <c:x val="-2.9387388691313097E-2"/>
                  <c:y val="-7.6235849269850747E-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C4-4E59-86B8-6A2E650C8739}"/>
                </c:ext>
              </c:extLst>
            </c:dLbl>
            <c:dLbl>
              <c:idx val="24"/>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DC4-4E59-86B8-6A2E650C8739}"/>
                </c:ext>
              </c:extLst>
            </c:dLbl>
            <c:dLbl>
              <c:idx val="32"/>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C4-4E59-86B8-6A2E650C8739}"/>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5</c:v>
                </c:pt>
                <c:pt idx="32">
                  <c:v>4.8</c:v>
                </c:pt>
              </c:numCache>
            </c:numRef>
          </c:xVal>
          <c:yVal>
            <c:numRef>
              <c:f>公会計指標分析・財政指標組合せ分析表!$BP$77:$DC$77</c:f>
              <c:numCache>
                <c:formatCode>#,##0.0;"▲ "#,##0.0</c:formatCode>
                <c:ptCount val="40"/>
                <c:pt idx="0">
                  <c:v>37.6</c:v>
                </c:pt>
                <c:pt idx="8">
                  <c:v>33.799999999999997</c:v>
                </c:pt>
                <c:pt idx="16">
                  <c:v>34.9</c:v>
                </c:pt>
                <c:pt idx="24">
                  <c:v>15</c:v>
                </c:pt>
                <c:pt idx="32">
                  <c:v>12.2</c:v>
                </c:pt>
              </c:numCache>
            </c:numRef>
          </c:yVal>
          <c:smooth val="0"/>
          <c:extLst>
            <c:ext xmlns:c16="http://schemas.microsoft.com/office/drawing/2014/chart" uri="{C3380CC4-5D6E-409C-BE32-E72D297353CC}">
              <c16:uniqueId val="{00000013-FDC4-4E59-86B8-6A2E650C8739}"/>
            </c:ext>
          </c:extLst>
        </c:ser>
        <c:dLbls>
          <c:showLegendKey val="0"/>
          <c:showVal val="1"/>
          <c:showCatName val="0"/>
          <c:showSerName val="0"/>
          <c:showPercent val="0"/>
          <c:showBubbleSize val="0"/>
        </c:dLbls>
        <c:axId val="3"/>
        <c:axId val="2"/>
      </c:scatterChart>
      <c:valAx>
        <c:axId val="3"/>
        <c:scaling>
          <c:orientation val="minMax"/>
          <c:max val="8.4"/>
          <c:min val="4.599999999999999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88"/>
          <c:min val="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46603186228"/>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年度決算においては、算入公債費等が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百万円増となっているが、元利償還金が前年度と比較し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百万円減額しているため、実質公債費比率の分子は前年度に比べ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となっている。早期健全化基準未満ではあるが、今後とも適切な市債発行に努め、比率の更なる改善を図る。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主に小学校の施設整備・建設事業の増加に伴い、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増加しているため、将来負担比率の分子は前年度と比べ、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期健全化基準未満ではあるが、今後とも適切な市債発行に努め、比率の更なる改善を図る。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大阪府守口市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にかけて基金全体で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しているが、これは庁舎移転により特定目的基金の取り崩しがあったものの、歳計剰余金等を財政調整基金及び減債基金に積み立てたこと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しているが、これは歳計剰余金等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に積み立てたことや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、旧学校用地の売却益を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・財政調整基金については（改訂版）もりぐち改革ビジョン（案）に基づき平成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億円を目標として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（改訂版）もりぐち改革ビジョン（案）に基づき平成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億円を目標として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・その他の基金については、各基金条例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に沿って適切に管理を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本市の社会福祉事業のためになされる寄附金（使途を特定しない寄附金を含む。）を有効に活用し、もつて社会福祉の充実に寄与するため（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愛のみのり基金）</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庁舎建設資金の一部に充てるため（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庁舎建設資金積立基金）</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花と緑豊かな潤いのある街づくりを推進するため（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緑・花基金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市民が安心し、生きがいをもって暮らせる地域福祉を推進するため（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地域福祉推進基金）</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生涯学習活動の振興を図るため（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生涯学習援助基金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様化・高度化する時代に即応して活躍できる国際感覚に溢れた人材を育成することにより、「文化都市守口」の実現に資するため（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人材育成基金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学校教育施設の整備に必要な資金を積み立てるため（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学校教育施設整備基金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公共施設等の整備に必要な資金を積み立てるため（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しているが、主な原因としては庁舎移転に伴い、庁舎建設資金積立基金を全額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取り崩したことによるもの。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しているが、主な原因としては、旧学校用地の売却益を学校教育施設整備基</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（改訂版）もりぐち改革ビジョン（案）に基づき平成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億円を目標として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・その他の基金については、各基金条例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に沿って適切に管理を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百万円増加しているが、主な原因としては平成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年度歳計剰余金のうち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百万円を基金に編入したことによる。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しているが、主な原因としては定期預金等の運用益である。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適切な財源の確保と歳出の精査により基金の取崩し額が抑制され、基金算高は増額傾向にある。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・（改訂版）もりぐち改革ビジョン（案）に基づき平成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億円を目標として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百万円増加しているが、主な原因としては平成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年度歳計剰余金のうち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万円を基金に編入したことによる。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しているが、主な原因としては平成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年度歳計剰余金のうち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百円を基金に編入したことによる。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（起債の償還財源とするために平成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百万をそれぞれ取り崩している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基金条例に沿って適切に管理を行う。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大阪府守口市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144,102
141,691
12.71
65,717,494
64,805,280
847,841
31,147,086
63,802,686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66.4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7175"/>
    <xdr:sp macro="" textlink="">
      <xdr:nvSpPr>
        <xdr:cNvPr id="32" name="テキスト ボックス 31"/>
        <xdr:cNvSpPr txBox="1"/>
      </xdr:nvSpPr>
      <xdr:spPr>
        <a:xfrm>
          <a:off x="419100" y="30734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7175"/>
    <xdr:sp macro="" textlink="">
      <xdr:nvSpPr>
        <xdr:cNvPr id="34" name="テキスト ボックス 33"/>
        <xdr:cNvSpPr txBox="1"/>
      </xdr:nvSpPr>
      <xdr:spPr>
        <a:xfrm>
          <a:off x="419100" y="3657600"/>
          <a:ext cx="112242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ysClr val="windowText" lastClr="000000"/>
              </a:solidFill>
              <a:effectLst/>
              <a:latin typeface="ＭＳ ゴシック"/>
              <a:ea typeface="ＭＳ ゴシック"/>
              <a:cs typeface="+mn-cs"/>
            </a:rPr>
            <a:t>　</a:t>
          </a:r>
          <a:r>
            <a:rPr kumimoji="1" lang="ja-JP" altLang="ja-JP" sz="900">
              <a:solidFill>
                <a:sysClr val="windowText" lastClr="000000"/>
              </a:solidFill>
              <a:effectLst/>
              <a:latin typeface="ＭＳ ゴシック"/>
              <a:ea typeface="ＭＳ ゴシック"/>
              <a:cs typeface="+mn-cs"/>
            </a:rPr>
            <a:t>昭和</a:t>
          </a:r>
          <a:r>
            <a:rPr kumimoji="1" lang="en-US" altLang="ja-JP" sz="900">
              <a:solidFill>
                <a:sysClr val="windowText" lastClr="000000"/>
              </a:solidFill>
              <a:effectLst/>
              <a:latin typeface="ＭＳ ゴシック"/>
              <a:ea typeface="ＭＳ ゴシック"/>
              <a:cs typeface="+mn-cs"/>
            </a:rPr>
            <a:t>40</a:t>
          </a:r>
          <a:r>
            <a:rPr kumimoji="1" lang="ja-JP" altLang="ja-JP" sz="900">
              <a:solidFill>
                <a:sysClr val="windowText" lastClr="000000"/>
              </a:solidFill>
              <a:effectLst/>
              <a:latin typeface="ＭＳ ゴシック"/>
              <a:ea typeface="ＭＳ ゴシック"/>
              <a:cs typeface="+mn-cs"/>
            </a:rPr>
            <a:t>年代中頃から昭和</a:t>
          </a:r>
          <a:r>
            <a:rPr kumimoji="1" lang="en-US" altLang="ja-JP" sz="900">
              <a:solidFill>
                <a:sysClr val="windowText" lastClr="000000"/>
              </a:solidFill>
              <a:effectLst/>
              <a:latin typeface="ＭＳ ゴシック"/>
              <a:ea typeface="ＭＳ ゴシック"/>
              <a:cs typeface="+mn-cs"/>
            </a:rPr>
            <a:t>50</a:t>
          </a:r>
          <a:r>
            <a:rPr kumimoji="1" lang="ja-JP" altLang="ja-JP" sz="900">
              <a:solidFill>
                <a:sysClr val="windowText" lastClr="000000"/>
              </a:solidFill>
              <a:effectLst/>
              <a:latin typeface="ＭＳ ゴシック"/>
              <a:ea typeface="ＭＳ ゴシック"/>
              <a:cs typeface="+mn-cs"/>
            </a:rPr>
            <a:t>年代初めにかけて</a:t>
          </a:r>
          <a:r>
            <a:rPr kumimoji="1" lang="ja-JP" altLang="en-US" sz="900">
              <a:solidFill>
                <a:sysClr val="windowText" lastClr="000000"/>
              </a:solidFill>
              <a:effectLst/>
              <a:latin typeface="ＭＳ ゴシック"/>
              <a:ea typeface="ＭＳ ゴシック"/>
              <a:cs typeface="+mn-cs"/>
            </a:rPr>
            <a:t>人口急増に伴い、</a:t>
          </a:r>
          <a:r>
            <a:rPr kumimoji="1" lang="ja-JP" altLang="ja-JP" sz="900">
              <a:solidFill>
                <a:sysClr val="windowText" lastClr="000000"/>
              </a:solidFill>
              <a:effectLst/>
              <a:latin typeface="ＭＳ ゴシック"/>
              <a:ea typeface="ＭＳ ゴシック"/>
              <a:cs typeface="+mn-cs"/>
            </a:rPr>
            <a:t>多くの公共施設を整備してきたが、老朽</a:t>
          </a:r>
          <a:r>
            <a:rPr kumimoji="1" lang="ja-JP" altLang="en-US" sz="900">
              <a:solidFill>
                <a:sysClr val="windowText" lastClr="000000"/>
              </a:solidFill>
              <a:effectLst/>
              <a:latin typeface="ＭＳ ゴシック"/>
              <a:ea typeface="ＭＳ ゴシック"/>
              <a:cs typeface="+mn-cs"/>
            </a:rPr>
            <a:t>が進んで</a:t>
          </a:r>
          <a:r>
            <a:rPr kumimoji="1" lang="ja-JP" altLang="ja-JP" sz="900">
              <a:solidFill>
                <a:sysClr val="windowText" lastClr="000000"/>
              </a:solidFill>
              <a:effectLst/>
              <a:latin typeface="ＭＳ ゴシック"/>
              <a:ea typeface="ＭＳ ゴシック"/>
              <a:cs typeface="+mn-cs"/>
            </a:rPr>
            <a:t>おり、類似団体</a:t>
          </a:r>
          <a:r>
            <a:rPr kumimoji="1" lang="ja-JP" altLang="en-US" sz="900">
              <a:solidFill>
                <a:sysClr val="windowText" lastClr="000000"/>
              </a:solidFill>
              <a:effectLst/>
              <a:latin typeface="ＭＳ ゴシック"/>
              <a:ea typeface="ＭＳ ゴシック"/>
              <a:cs typeface="+mn-cs"/>
            </a:rPr>
            <a:t>内</a:t>
          </a:r>
          <a:r>
            <a:rPr kumimoji="1" lang="ja-JP" altLang="ja-JP" sz="900">
              <a:solidFill>
                <a:sysClr val="windowText" lastClr="000000"/>
              </a:solidFill>
              <a:effectLst/>
              <a:latin typeface="ＭＳ ゴシック"/>
              <a:ea typeface="ＭＳ ゴシック"/>
              <a:cs typeface="+mn-cs"/>
            </a:rPr>
            <a:t>平均</a:t>
          </a:r>
          <a:r>
            <a:rPr kumimoji="1" lang="ja-JP" altLang="en-US" sz="900">
              <a:solidFill>
                <a:sysClr val="windowText" lastClr="000000"/>
              </a:solidFill>
              <a:effectLst/>
              <a:latin typeface="ＭＳ ゴシック"/>
              <a:ea typeface="ＭＳ ゴシック"/>
              <a:cs typeface="+mn-cs"/>
            </a:rPr>
            <a:t>値</a:t>
          </a:r>
          <a:r>
            <a:rPr kumimoji="1" lang="ja-JP" altLang="ja-JP" sz="900">
              <a:solidFill>
                <a:sysClr val="windowText" lastClr="000000"/>
              </a:solidFill>
              <a:effectLst/>
              <a:latin typeface="ＭＳ ゴシック"/>
              <a:ea typeface="ＭＳ ゴシック"/>
              <a:cs typeface="+mn-cs"/>
            </a:rPr>
            <a:t>と比較し有形固定資産減価償却率は高い値を示している。</a:t>
          </a:r>
          <a:endParaRPr lang="ja-JP" altLang="ja-JP" sz="900">
            <a:solidFill>
              <a:sysClr val="windowText" lastClr="000000"/>
            </a:solidFill>
            <a:effectLst/>
            <a:latin typeface="ＭＳ ゴシック"/>
            <a:ea typeface="ＭＳ ゴシック"/>
          </a:endParaRPr>
        </a:p>
        <a:p>
          <a:r>
            <a:rPr kumimoji="1" lang="ja-JP" altLang="ja-JP" sz="900">
              <a:solidFill>
                <a:sysClr val="windowText" lastClr="000000"/>
              </a:solidFill>
              <a:effectLst/>
              <a:latin typeface="ＭＳ ゴシック"/>
              <a:ea typeface="ＭＳ ゴシック"/>
              <a:cs typeface="+mn-cs"/>
            </a:rPr>
            <a:t>　本市では平成</a:t>
          </a:r>
          <a:r>
            <a:rPr kumimoji="1" lang="en-US" altLang="ja-JP" sz="900">
              <a:solidFill>
                <a:sysClr val="windowText" lastClr="000000"/>
              </a:solidFill>
              <a:effectLst/>
              <a:latin typeface="ＭＳ ゴシック"/>
              <a:ea typeface="ＭＳ ゴシック"/>
              <a:cs typeface="+mn-cs"/>
            </a:rPr>
            <a:t>26</a:t>
          </a:r>
          <a:r>
            <a:rPr kumimoji="1" lang="ja-JP" altLang="ja-JP" sz="900">
              <a:solidFill>
                <a:sysClr val="windowText" lastClr="000000"/>
              </a:solidFill>
              <a:effectLst/>
              <a:latin typeface="ＭＳ ゴシック"/>
              <a:ea typeface="ＭＳ ゴシック"/>
              <a:cs typeface="+mn-cs"/>
            </a:rPr>
            <a:t>年度に公共施設等総合管理計画（基本方針編）、平成</a:t>
          </a:r>
          <a:r>
            <a:rPr kumimoji="1" lang="en-US" altLang="ja-JP" sz="900">
              <a:solidFill>
                <a:sysClr val="windowText" lastClr="000000"/>
              </a:solidFill>
              <a:effectLst/>
              <a:latin typeface="ＭＳ ゴシック"/>
              <a:ea typeface="ＭＳ ゴシック"/>
              <a:cs typeface="+mn-cs"/>
            </a:rPr>
            <a:t>27</a:t>
          </a:r>
          <a:r>
            <a:rPr kumimoji="1" lang="ja-JP" altLang="ja-JP" sz="900">
              <a:solidFill>
                <a:sysClr val="windowText" lastClr="000000"/>
              </a:solidFill>
              <a:effectLst/>
              <a:latin typeface="ＭＳ ゴシック"/>
              <a:ea typeface="ＭＳ ゴシック"/>
              <a:cs typeface="+mn-cs"/>
            </a:rPr>
            <a:t>年度に同計画（施設別方針編）、平成</a:t>
          </a:r>
          <a:r>
            <a:rPr kumimoji="1" lang="en-US" altLang="ja-JP" sz="900">
              <a:solidFill>
                <a:sysClr val="windowText" lastClr="000000"/>
              </a:solidFill>
              <a:effectLst/>
              <a:latin typeface="ＭＳ ゴシック"/>
              <a:ea typeface="ＭＳ ゴシック"/>
              <a:cs typeface="+mn-cs"/>
            </a:rPr>
            <a:t>28</a:t>
          </a:r>
          <a:r>
            <a:rPr kumimoji="1" lang="ja-JP" altLang="ja-JP" sz="900">
              <a:solidFill>
                <a:sysClr val="windowText" lastClr="000000"/>
              </a:solidFill>
              <a:effectLst/>
              <a:latin typeface="ＭＳ ゴシック"/>
              <a:ea typeface="ＭＳ ゴシック"/>
              <a:cs typeface="+mn-cs"/>
            </a:rPr>
            <a:t>年度に同計画（計画推進編）を策定しており、計画的かつ効率的な公共施設の整備等に努めて</a:t>
          </a:r>
          <a:r>
            <a:rPr kumimoji="1" lang="ja-JP" altLang="en-US" sz="900">
              <a:solidFill>
                <a:sysClr val="windowText" lastClr="000000"/>
              </a:solidFill>
              <a:effectLst/>
              <a:latin typeface="ＭＳ ゴシック"/>
              <a:ea typeface="ＭＳ ゴシック"/>
              <a:cs typeface="+mn-cs"/>
            </a:rPr>
            <a:t>い</a:t>
          </a:r>
          <a:r>
            <a:rPr kumimoji="1" lang="ja-JP" altLang="ja-JP" sz="900">
              <a:solidFill>
                <a:sysClr val="windowText" lastClr="000000"/>
              </a:solidFill>
              <a:effectLst/>
              <a:latin typeface="ＭＳ ゴシック"/>
              <a:ea typeface="ＭＳ ゴシック"/>
              <a:cs typeface="+mn-cs"/>
            </a:rPr>
            <a:t>く。</a:t>
          </a:r>
          <a:endParaRPr kumimoji="1" lang="en-US" altLang="ja-JP" sz="900">
            <a:solidFill>
              <a:sysClr val="windowText" lastClr="000000"/>
            </a:solidFill>
            <a:effectLst/>
            <a:latin typeface="ＭＳ ゴシック"/>
            <a:ea typeface="ＭＳ ゴシック"/>
            <a:cs typeface="+mn-cs"/>
          </a:endParaRPr>
        </a:p>
        <a:p>
          <a:r>
            <a:rPr kumimoji="1" lang="ja-JP" altLang="en-US" sz="900">
              <a:solidFill>
                <a:sysClr val="windowText" lastClr="000000"/>
              </a:solidFill>
              <a:effectLst/>
              <a:latin typeface="ＭＳ ゴシック"/>
              <a:ea typeface="ＭＳ ゴシック"/>
              <a:cs typeface="+mn-cs"/>
            </a:rPr>
            <a:t>　なお、平成</a:t>
          </a:r>
          <a:r>
            <a:rPr kumimoji="1" lang="en-US" altLang="ja-JP" sz="900">
              <a:solidFill>
                <a:sysClr val="windowText" lastClr="000000"/>
              </a:solidFill>
              <a:effectLst/>
              <a:latin typeface="ＭＳ ゴシック"/>
              <a:ea typeface="ＭＳ ゴシック"/>
              <a:cs typeface="+mn-cs"/>
            </a:rPr>
            <a:t>29</a:t>
          </a:r>
          <a:r>
            <a:rPr kumimoji="1" lang="ja-JP" altLang="en-US" sz="900">
              <a:solidFill>
                <a:sysClr val="windowText" lastClr="000000"/>
              </a:solidFill>
              <a:effectLst/>
              <a:latin typeface="ＭＳ ゴシック"/>
              <a:ea typeface="ＭＳ ゴシック"/>
              <a:cs typeface="+mn-cs"/>
            </a:rPr>
            <a:t>年度決算に係る固定資産台帳については、平成</a:t>
          </a:r>
          <a:r>
            <a:rPr kumimoji="1" lang="en-US" altLang="ja-JP" sz="900">
              <a:solidFill>
                <a:sysClr val="windowText" lastClr="000000"/>
              </a:solidFill>
              <a:effectLst/>
              <a:latin typeface="ＭＳ ゴシック"/>
              <a:ea typeface="ＭＳ ゴシック"/>
              <a:cs typeface="+mn-cs"/>
            </a:rPr>
            <a:t>31</a:t>
          </a:r>
          <a:r>
            <a:rPr kumimoji="1" lang="ja-JP" altLang="en-US" sz="900">
              <a:solidFill>
                <a:sysClr val="windowText" lastClr="000000"/>
              </a:solidFill>
              <a:effectLst/>
              <a:latin typeface="ＭＳ ゴシック"/>
              <a:ea typeface="ＭＳ ゴシック"/>
              <a:cs typeface="+mn-cs"/>
            </a:rPr>
            <a:t>年</a:t>
          </a:r>
          <a:r>
            <a:rPr kumimoji="1" lang="en-US" altLang="ja-JP" sz="900">
              <a:solidFill>
                <a:sysClr val="windowText" lastClr="000000"/>
              </a:solidFill>
              <a:effectLst/>
              <a:latin typeface="ＭＳ ゴシック"/>
              <a:ea typeface="ＭＳ ゴシック"/>
              <a:cs typeface="+mn-cs"/>
            </a:rPr>
            <a:t>1</a:t>
          </a:r>
          <a:r>
            <a:rPr kumimoji="1" lang="ja-JP" altLang="en-US" sz="900">
              <a:solidFill>
                <a:sysClr val="windowText" lastClr="000000"/>
              </a:solidFill>
              <a:effectLst/>
              <a:latin typeface="ＭＳ ゴシック"/>
              <a:ea typeface="ＭＳ ゴシック"/>
              <a:cs typeface="+mn-cs"/>
            </a:rPr>
            <a:t>月</a:t>
          </a:r>
          <a:r>
            <a:rPr kumimoji="1" lang="en-US" altLang="ja-JP" sz="900">
              <a:solidFill>
                <a:sysClr val="windowText" lastClr="000000"/>
              </a:solidFill>
              <a:effectLst/>
              <a:latin typeface="ＭＳ ゴシック"/>
              <a:ea typeface="ＭＳ ゴシック"/>
              <a:cs typeface="+mn-cs"/>
            </a:rPr>
            <a:t>1</a:t>
          </a:r>
          <a:r>
            <a:rPr kumimoji="1" lang="ja-JP" altLang="en-US" sz="900">
              <a:solidFill>
                <a:sysClr val="windowText" lastClr="000000"/>
              </a:solidFill>
              <a:effectLst/>
              <a:latin typeface="ＭＳ ゴシック"/>
              <a:ea typeface="ＭＳ ゴシック"/>
              <a:cs typeface="+mn-cs"/>
            </a:rPr>
            <a:t>日時点で未整備であるため、平成</a:t>
          </a:r>
          <a:r>
            <a:rPr kumimoji="1" lang="en-US" altLang="ja-JP" sz="900">
              <a:solidFill>
                <a:sysClr val="windowText" lastClr="000000"/>
              </a:solidFill>
              <a:effectLst/>
              <a:latin typeface="ＭＳ ゴシック"/>
              <a:ea typeface="ＭＳ ゴシック"/>
              <a:cs typeface="+mn-cs"/>
            </a:rPr>
            <a:t>29</a:t>
          </a:r>
          <a:r>
            <a:rPr kumimoji="1" lang="ja-JP" altLang="en-US" sz="900">
              <a:solidFill>
                <a:sysClr val="windowText" lastClr="000000"/>
              </a:solidFill>
              <a:effectLst/>
              <a:latin typeface="ＭＳ ゴシック"/>
              <a:ea typeface="ＭＳ ゴシック"/>
              <a:cs typeface="+mn-cs"/>
            </a:rPr>
            <a:t>年度の当該団体値等は表示されていない。</a:t>
          </a:r>
          <a:endParaRPr lang="ja-JP" altLang="ja-JP" sz="900">
            <a:solidFill>
              <a:sysClr val="windowText" lastClr="000000"/>
            </a:solidFill>
            <a:effectLst/>
            <a:latin typeface="ＭＳ ゴシック"/>
            <a:ea typeface="ＭＳ 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0" name="テキスト ボックス 49"/>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7505" cy="223520"/>
    <xdr:sp macro="" textlink="">
      <xdr:nvSpPr>
        <xdr:cNvPr id="52" name="テキスト ボックス 51"/>
        <xdr:cNvSpPr txBox="1"/>
      </xdr:nvSpPr>
      <xdr:spPr>
        <a:xfrm>
          <a:off x="847090" y="65862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7505" cy="224155"/>
    <xdr:sp macro="" textlink="">
      <xdr:nvSpPr>
        <xdr:cNvPr id="54" name="テキスト ボックス 53"/>
        <xdr:cNvSpPr txBox="1"/>
      </xdr:nvSpPr>
      <xdr:spPr>
        <a:xfrm>
          <a:off x="847090" y="61544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7505" cy="225425"/>
    <xdr:sp macro="" textlink="">
      <xdr:nvSpPr>
        <xdr:cNvPr id="56" name="テキスト ボックス 55"/>
        <xdr:cNvSpPr txBox="1"/>
      </xdr:nvSpPr>
      <xdr:spPr>
        <a:xfrm>
          <a:off x="847090" y="57226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7505" cy="225425"/>
    <xdr:sp macro="" textlink="">
      <xdr:nvSpPr>
        <xdr:cNvPr id="58" name="テキスト ボックス 57"/>
        <xdr:cNvSpPr txBox="1"/>
      </xdr:nvSpPr>
      <xdr:spPr>
        <a:xfrm>
          <a:off x="847090" y="52908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0" name="テキスト ボックス 59"/>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92075</xdr:rowOff>
    </xdr:to>
    <xdr:cxnSp macro="">
      <xdr:nvCxnSpPr>
        <xdr:cNvPr id="62" name="直線コネクタ 61"/>
        <xdr:cNvCxnSpPr/>
      </xdr:nvCxnSpPr>
      <xdr:spPr>
        <a:xfrm flipV="1">
          <a:off x="4760595" y="5341620"/>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95885</xdr:rowOff>
    </xdr:from>
    <xdr:ext cx="403225" cy="259080"/>
    <xdr:sp macro="" textlink="">
      <xdr:nvSpPr>
        <xdr:cNvPr id="63" name="有形固定資産減価償却率最小値テキスト"/>
        <xdr:cNvSpPr txBox="1"/>
      </xdr:nvSpPr>
      <xdr:spPr>
        <a:xfrm>
          <a:off x="4813300" y="669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92075</xdr:rowOff>
    </xdr:from>
    <xdr:to>
      <xdr:col>23</xdr:col>
      <xdr:colOff>174625</xdr:colOff>
      <xdr:row>34</xdr:row>
      <xdr:rowOff>92075</xdr:rowOff>
    </xdr:to>
    <xdr:cxnSp macro="">
      <xdr:nvCxnSpPr>
        <xdr:cNvPr id="64" name="直線コネクタ 63"/>
        <xdr:cNvCxnSpPr/>
      </xdr:nvCxnSpPr>
      <xdr:spPr>
        <a:xfrm>
          <a:off x="4673600" y="669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59055</xdr:rowOff>
    </xdr:from>
    <xdr:ext cx="403225" cy="259080"/>
    <xdr:sp macro="" textlink="">
      <xdr:nvSpPr>
        <xdr:cNvPr id="65" name="有形固定資産減価償却率最大値テキスト"/>
        <xdr:cNvSpPr txBox="1"/>
      </xdr:nvSpPr>
      <xdr:spPr>
        <a:xfrm>
          <a:off x="4813300" y="5116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72390</xdr:rowOff>
    </xdr:from>
    <xdr:ext cx="403225" cy="259080"/>
    <xdr:sp macro="" textlink="">
      <xdr:nvSpPr>
        <xdr:cNvPr id="67" name="有形固定資産減価償却率平均値テキスト"/>
        <xdr:cNvSpPr txBox="1"/>
      </xdr:nvSpPr>
      <xdr:spPr>
        <a:xfrm>
          <a:off x="4813300" y="615886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93980</xdr:rowOff>
    </xdr:from>
    <xdr:to>
      <xdr:col>23</xdr:col>
      <xdr:colOff>136525</xdr:colOff>
      <xdr:row>32</xdr:row>
      <xdr:rowOff>24130</xdr:rowOff>
    </xdr:to>
    <xdr:sp macro="" textlink="">
      <xdr:nvSpPr>
        <xdr:cNvPr id="68" name="フローチャート: 判断 67"/>
        <xdr:cNvSpPr/>
      </xdr:nvSpPr>
      <xdr:spPr>
        <a:xfrm>
          <a:off x="4711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106680</xdr:rowOff>
    </xdr:from>
    <xdr:to>
      <xdr:col>19</xdr:col>
      <xdr:colOff>187325</xdr:colOff>
      <xdr:row>32</xdr:row>
      <xdr:rowOff>36830</xdr:rowOff>
    </xdr:to>
    <xdr:sp macro="" textlink="">
      <xdr:nvSpPr>
        <xdr:cNvPr id="69" name="フローチャート: 判断 68"/>
        <xdr:cNvSpPr/>
      </xdr:nvSpPr>
      <xdr:spPr>
        <a:xfrm>
          <a:off x="40005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102235</xdr:rowOff>
    </xdr:from>
    <xdr:to>
      <xdr:col>15</xdr:col>
      <xdr:colOff>187325</xdr:colOff>
      <xdr:row>32</xdr:row>
      <xdr:rowOff>32385</xdr:rowOff>
    </xdr:to>
    <xdr:sp macro="" textlink="">
      <xdr:nvSpPr>
        <xdr:cNvPr id="70" name="フローチャート: 判断 69"/>
        <xdr:cNvSpPr/>
      </xdr:nvSpPr>
      <xdr:spPr>
        <a:xfrm>
          <a:off x="323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1" name="テキスト ボックス 70"/>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2" name="テキスト ボックス 71"/>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3" name="テキスト ボックス 72"/>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4" name="テキスト ボックス 73"/>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5" name="テキスト ボックス 74"/>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29</xdr:row>
      <xdr:rowOff>5080</xdr:rowOff>
    </xdr:from>
    <xdr:to>
      <xdr:col>19</xdr:col>
      <xdr:colOff>187325</xdr:colOff>
      <xdr:row>29</xdr:row>
      <xdr:rowOff>106680</xdr:rowOff>
    </xdr:to>
    <xdr:sp macro="" textlink="">
      <xdr:nvSpPr>
        <xdr:cNvPr id="76" name="楕円 75"/>
        <xdr:cNvSpPr/>
      </xdr:nvSpPr>
      <xdr:spPr>
        <a:xfrm>
          <a:off x="4000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17780</xdr:rowOff>
    </xdr:from>
    <xdr:to>
      <xdr:col>15</xdr:col>
      <xdr:colOff>187325</xdr:colOff>
      <xdr:row>29</xdr:row>
      <xdr:rowOff>119380</xdr:rowOff>
    </xdr:to>
    <xdr:sp macro="" textlink="">
      <xdr:nvSpPr>
        <xdr:cNvPr id="77" name="楕円 76"/>
        <xdr:cNvSpPr/>
      </xdr:nvSpPr>
      <xdr:spPr>
        <a:xfrm>
          <a:off x="3238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55880</xdr:rowOff>
    </xdr:from>
    <xdr:to>
      <xdr:col>19</xdr:col>
      <xdr:colOff>136525</xdr:colOff>
      <xdr:row>29</xdr:row>
      <xdr:rowOff>68580</xdr:rowOff>
    </xdr:to>
    <xdr:cxnSp macro="">
      <xdr:nvCxnSpPr>
        <xdr:cNvPr id="78" name="直線コネクタ 77"/>
        <xdr:cNvCxnSpPr/>
      </xdr:nvCxnSpPr>
      <xdr:spPr>
        <a:xfrm flipV="1">
          <a:off x="3289300" y="5799455"/>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27940</xdr:rowOff>
    </xdr:from>
    <xdr:ext cx="403225" cy="259080"/>
    <xdr:sp macro="" textlink="">
      <xdr:nvSpPr>
        <xdr:cNvPr id="79" name="n_1aveValue有形固定資産減価償却率"/>
        <xdr:cNvSpPr txBox="1"/>
      </xdr:nvSpPr>
      <xdr:spPr>
        <a:xfrm>
          <a:off x="3836035" y="6285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23495</xdr:rowOff>
    </xdr:from>
    <xdr:ext cx="403225" cy="259080"/>
    <xdr:sp macro="" textlink="">
      <xdr:nvSpPr>
        <xdr:cNvPr id="80" name="n_2aveValue有形固定資産減価償却率"/>
        <xdr:cNvSpPr txBox="1"/>
      </xdr:nvSpPr>
      <xdr:spPr>
        <a:xfrm>
          <a:off x="3086735" y="6281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123190</xdr:rowOff>
    </xdr:from>
    <xdr:ext cx="403225" cy="257175"/>
    <xdr:sp macro="" textlink="">
      <xdr:nvSpPr>
        <xdr:cNvPr id="81" name="n_1mainValue有形固定資産減価償却率"/>
        <xdr:cNvSpPr txBox="1"/>
      </xdr:nvSpPr>
      <xdr:spPr>
        <a:xfrm>
          <a:off x="3836035" y="5523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135890</xdr:rowOff>
    </xdr:from>
    <xdr:ext cx="403225" cy="259080"/>
    <xdr:sp macro="" textlink="">
      <xdr:nvSpPr>
        <xdr:cNvPr id="82" name="n_2mainValue有形固定資産減価償却率"/>
        <xdr:cNvSpPr txBox="1"/>
      </xdr:nvSpPr>
      <xdr:spPr>
        <a:xfrm>
          <a:off x="3086735" y="5536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39370</xdr:colOff>
      <xdr:row>22</xdr:row>
      <xdr:rowOff>64770</xdr:rowOff>
    </xdr:from>
    <xdr:to>
      <xdr:col>75</xdr:col>
      <xdr:colOff>132080</xdr:colOff>
      <xdr:row>24</xdr:row>
      <xdr:rowOff>30480</xdr:rowOff>
    </xdr:to>
    <xdr:sp macro="" textlink="">
      <xdr:nvSpPr>
        <xdr:cNvPr id="85" name="正方形/長方形 84"/>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[ 10.7</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100" baseline="0">
              <a:latin typeface="ＭＳ Ｐゴシック"/>
              <a:ea typeface="ＭＳ Ｐゴシック"/>
            </a:rPr>
            <a:t>　</a:t>
          </a:r>
          <a:r>
            <a:rPr kumimoji="1" lang="ja-JP" altLang="ja-JP" sz="1100">
              <a:solidFill>
                <a:schemeClr val="dk1"/>
              </a:solidFill>
              <a:effectLst/>
              <a:latin typeface="ＭＳ Ｐゴシック"/>
              <a:ea typeface="ＭＳ Ｐゴシック"/>
              <a:cs typeface="+mn-cs"/>
            </a:rPr>
            <a:t>債務償還可能年数は類似団体内平均値を上回っている</a:t>
          </a:r>
          <a:r>
            <a:rPr kumimoji="1" lang="ja-JP" altLang="en-US" sz="1100">
              <a:solidFill>
                <a:schemeClr val="dk1"/>
              </a:solidFill>
              <a:effectLst/>
              <a:latin typeface="ＭＳ Ｐゴシック"/>
              <a:ea typeface="ＭＳ Ｐゴシック"/>
              <a:cs typeface="+mn-cs"/>
            </a:rPr>
            <a:t>。要因は、</a:t>
          </a:r>
          <a:r>
            <a:rPr kumimoji="1" lang="ja-JP" altLang="en-US" sz="1100">
              <a:latin typeface="ＭＳ Ｐゴシック"/>
              <a:ea typeface="ＭＳ Ｐゴシック"/>
            </a:rPr>
            <a:t>市民の安全・安心を守</a:t>
          </a:r>
          <a:r>
            <a:rPr kumimoji="1" lang="ja-JP" altLang="en-US" sz="1100">
              <a:solidFill>
                <a:sysClr val="windowText" lastClr="000000"/>
              </a:solidFill>
              <a:latin typeface="ＭＳ Ｐゴシック"/>
              <a:ea typeface="ＭＳ Ｐゴシック"/>
            </a:rPr>
            <a:t>り、教育、防災等の向上を図るため、小・中学校施設の耐震化及び統合による新設や、公園整備などの建設事業債発行のほか、臨時財政対策債の発行額の増加である。</a:t>
          </a:r>
          <a:endParaRPr lang="ja-JP" altLang="ja-JP">
            <a:solidFill>
              <a:sysClr val="windowText" lastClr="000000"/>
            </a:solidFill>
            <a:effectLst/>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Ｐゴシック"/>
              <a:ea typeface="ＭＳ Ｐゴシック"/>
            </a:rPr>
            <a:t>　今後は、</a:t>
          </a:r>
          <a:r>
            <a:rPr kumimoji="1" lang="ja-JP" altLang="en-US" sz="1100">
              <a:solidFill>
                <a:sysClr val="windowText" lastClr="000000"/>
              </a:solidFill>
              <a:effectLst/>
              <a:latin typeface="ＭＳ ゴシック"/>
              <a:ea typeface="ＭＳ ゴシック"/>
              <a:cs typeface="+mn-cs"/>
            </a:rPr>
            <a:t>債務可能年数の動向を注視し、世代間の負担の均衡を図りつつ、過度に市債に依存することのない財政運営に努める一方で、将来の償還に備え、減債基金を積み立て活用していく。</a:t>
          </a:r>
          <a:endParaRPr lang="ja-JP" altLang="ja-JP">
            <a:solidFill>
              <a:sysClr val="windowText" lastClr="000000"/>
            </a:solidFill>
            <a:effectLst/>
            <a:latin typeface="ＭＳ ゴシック"/>
            <a:ea typeface="ＭＳ ゴシック"/>
          </a:endParaRPr>
        </a:p>
      </xdr:txBody>
    </xdr:sp>
    <xdr:clientData/>
  </xdr:twoCellAnchor>
  <xdr:oneCellAnchor>
    <xdr:from>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98" name="直線コネクタ 9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99" name="テキスト ボックス 98"/>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0" name="直線コネクタ 9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3520"/>
    <xdr:sp macro="" textlink="">
      <xdr:nvSpPr>
        <xdr:cNvPr id="101" name="テキスト ボックス 100"/>
        <xdr:cNvSpPr txBox="1"/>
      </xdr:nvSpPr>
      <xdr:spPr>
        <a:xfrm>
          <a:off x="10931525" y="629856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30</xdr:row>
      <xdr:rowOff>23495</xdr:rowOff>
    </xdr:from>
    <xdr:ext cx="357505" cy="225425"/>
    <xdr:sp macro="" textlink="">
      <xdr:nvSpPr>
        <xdr:cNvPr id="103" name="テキスト ボックス 102"/>
        <xdr:cNvSpPr txBox="1"/>
      </xdr:nvSpPr>
      <xdr:spPr>
        <a:xfrm>
          <a:off x="10880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4" name="直線コネクタ 10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28</xdr:row>
      <xdr:rowOff>6985</xdr:rowOff>
    </xdr:from>
    <xdr:ext cx="357505" cy="223520"/>
    <xdr:sp macro="" textlink="">
      <xdr:nvSpPr>
        <xdr:cNvPr id="105" name="テキスト ボックス 104"/>
        <xdr:cNvSpPr txBox="1"/>
      </xdr:nvSpPr>
      <xdr:spPr>
        <a:xfrm>
          <a:off x="10880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6" name="直線コネクタ 10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7505" cy="225425"/>
    <xdr:sp macro="" textlink="">
      <xdr:nvSpPr>
        <xdr:cNvPr id="107" name="テキスト ボックス 106"/>
        <xdr:cNvSpPr txBox="1"/>
      </xdr:nvSpPr>
      <xdr:spPr>
        <a:xfrm>
          <a:off x="10880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7505" cy="223520"/>
    <xdr:sp macro="" textlink="">
      <xdr:nvSpPr>
        <xdr:cNvPr id="109" name="テキスト ボックス 108"/>
        <xdr:cNvSpPr txBox="1"/>
      </xdr:nvSpPr>
      <xdr:spPr>
        <a:xfrm>
          <a:off x="10880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85090</xdr:rowOff>
    </xdr:from>
    <xdr:to>
      <xdr:col>76</xdr:col>
      <xdr:colOff>21590</xdr:colOff>
      <xdr:row>34</xdr:row>
      <xdr:rowOff>151130</xdr:rowOff>
    </xdr:to>
    <xdr:cxnSp macro="">
      <xdr:nvCxnSpPr>
        <xdr:cNvPr id="111" name="直線コネクタ 110"/>
        <xdr:cNvCxnSpPr/>
      </xdr:nvCxnSpPr>
      <xdr:spPr>
        <a:xfrm flipV="1">
          <a:off x="14793595" y="548576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8455" cy="257175"/>
    <xdr:sp macro="" textlink="">
      <xdr:nvSpPr>
        <xdr:cNvPr id="112" name="債務償還可能年数最小値テキスト"/>
        <xdr:cNvSpPr txBox="1"/>
      </xdr:nvSpPr>
      <xdr:spPr>
        <a:xfrm>
          <a:off x="14846300" y="675576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3" name="直線コネクタ 112"/>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31750</xdr:rowOff>
    </xdr:from>
    <xdr:ext cx="403225" cy="257175"/>
    <xdr:sp macro="" textlink="">
      <xdr:nvSpPr>
        <xdr:cNvPr id="114" name="債務償還可能年数最大値テキスト"/>
        <xdr:cNvSpPr txBox="1"/>
      </xdr:nvSpPr>
      <xdr:spPr>
        <a:xfrm>
          <a:off x="14846300" y="52609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85090</xdr:rowOff>
    </xdr:from>
    <xdr:to>
      <xdr:col>76</xdr:col>
      <xdr:colOff>111125</xdr:colOff>
      <xdr:row>27</xdr:row>
      <xdr:rowOff>85090</xdr:rowOff>
    </xdr:to>
    <xdr:cxnSp macro="">
      <xdr:nvCxnSpPr>
        <xdr:cNvPr id="115" name="直線コネクタ 114"/>
        <xdr:cNvCxnSpPr/>
      </xdr:nvCxnSpPr>
      <xdr:spPr>
        <a:xfrm>
          <a:off x="14706600" y="548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154940</xdr:rowOff>
    </xdr:from>
    <xdr:ext cx="338455" cy="257175"/>
    <xdr:sp macro="" textlink="">
      <xdr:nvSpPr>
        <xdr:cNvPr id="116" name="債務償還可能年数平均値テキスト"/>
        <xdr:cNvSpPr txBox="1"/>
      </xdr:nvSpPr>
      <xdr:spPr>
        <a:xfrm>
          <a:off x="14846300" y="6241415"/>
          <a:ext cx="3384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7" name="フローチャート: 判断 116"/>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18" name="テキスト ボックス 11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19" name="テキスト ボックス 11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20" name="テキスト ボックス 11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21" name="テキスト ボックス 12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22" name="テキスト ボックス 12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16510</xdr:rowOff>
    </xdr:from>
    <xdr:to>
      <xdr:col>76</xdr:col>
      <xdr:colOff>73025</xdr:colOff>
      <xdr:row>30</xdr:row>
      <xdr:rowOff>118110</xdr:rowOff>
    </xdr:to>
    <xdr:sp macro="" textlink="">
      <xdr:nvSpPr>
        <xdr:cNvPr id="123" name="楕円 122"/>
        <xdr:cNvSpPr/>
      </xdr:nvSpPr>
      <xdr:spPr>
        <a:xfrm>
          <a:off x="147447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39370</xdr:rowOff>
    </xdr:from>
    <xdr:ext cx="403225" cy="259080"/>
    <xdr:sp macro="" textlink="">
      <xdr:nvSpPr>
        <xdr:cNvPr id="124" name="債務償還可能年数該当値テキスト"/>
        <xdr:cNvSpPr txBox="1"/>
      </xdr:nvSpPr>
      <xdr:spPr>
        <a:xfrm>
          <a:off x="14846300" y="5782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6" name="正方形/長方形 12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27" name="テキスト ボックス 126"/>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28" name="テキスト ボックス 127"/>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29" name="テキスト ボックス 128"/>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30" name="テキスト ボックス 129"/>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144,102
141,691
12.71
65,717,494
64,805,280
847,841
31,147,086
63,802,686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66.4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162560</xdr:rowOff>
    </xdr:from>
    <xdr:ext cx="465455" cy="259080"/>
    <xdr:sp macro="" textlink="">
      <xdr:nvSpPr>
        <xdr:cNvPr id="50" name="テキスト ボックス 49"/>
        <xdr:cNvSpPr txBox="1"/>
      </xdr:nvSpPr>
      <xdr:spPr>
        <a:xfrm>
          <a:off x="294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2" name="テキスト ボックス 51"/>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73660</xdr:rowOff>
    </xdr:to>
    <xdr:cxnSp macro="">
      <xdr:nvCxnSpPr>
        <xdr:cNvPr id="54" name="直線コネクタ 53"/>
        <xdr:cNvCxnSpPr/>
      </xdr:nvCxnSpPr>
      <xdr:spPr>
        <a:xfrm flipV="1">
          <a:off x="4634865" y="585978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77470</xdr:rowOff>
    </xdr:from>
    <xdr:ext cx="405130" cy="257175"/>
    <xdr:sp macro="" textlink="">
      <xdr:nvSpPr>
        <xdr:cNvPr id="55" name="【道路】&#10;有形固定資産減価償却率最小値テキスト"/>
        <xdr:cNvSpPr txBox="1"/>
      </xdr:nvSpPr>
      <xdr:spPr>
        <a:xfrm>
          <a:off x="4673600" y="71069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73660</xdr:rowOff>
    </xdr:from>
    <xdr:to>
      <xdr:col>24</xdr:col>
      <xdr:colOff>152400</xdr:colOff>
      <xdr:row>41</xdr:row>
      <xdr:rowOff>73660</xdr:rowOff>
    </xdr:to>
    <xdr:cxnSp macro="">
      <xdr:nvCxnSpPr>
        <xdr:cNvPr id="56" name="直線コネクタ 55"/>
        <xdr:cNvCxnSpPr/>
      </xdr:nvCxnSpPr>
      <xdr:spPr>
        <a:xfrm>
          <a:off x="4546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148590</xdr:rowOff>
    </xdr:from>
    <xdr:ext cx="405130" cy="259080"/>
    <xdr:sp macro="" textlink="">
      <xdr:nvSpPr>
        <xdr:cNvPr id="57" name="【道路】&#10;有形固定資産減価償却率最大値テキスト"/>
        <xdr:cNvSpPr txBox="1"/>
      </xdr:nvSpPr>
      <xdr:spPr>
        <a:xfrm>
          <a:off x="4673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90805</xdr:rowOff>
    </xdr:from>
    <xdr:ext cx="405130" cy="258445"/>
    <xdr:sp macro="" textlink="">
      <xdr:nvSpPr>
        <xdr:cNvPr id="59" name="【道路】&#10;有形固定資産減価償却率平均値テキスト"/>
        <xdr:cNvSpPr txBox="1"/>
      </xdr:nvSpPr>
      <xdr:spPr>
        <a:xfrm>
          <a:off x="4673600" y="66059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112395</xdr:rowOff>
    </xdr:from>
    <xdr:to>
      <xdr:col>24</xdr:col>
      <xdr:colOff>114300</xdr:colOff>
      <xdr:row>39</xdr:row>
      <xdr:rowOff>42545</xdr:rowOff>
    </xdr:to>
    <xdr:sp macro="" textlink="">
      <xdr:nvSpPr>
        <xdr:cNvPr id="60" name="フローチャート: 判断 59"/>
        <xdr:cNvSpPr/>
      </xdr:nvSpPr>
      <xdr:spPr>
        <a:xfrm>
          <a:off x="45847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109855</xdr:rowOff>
    </xdr:from>
    <xdr:to>
      <xdr:col>20</xdr:col>
      <xdr:colOff>38100</xdr:colOff>
      <xdr:row>39</xdr:row>
      <xdr:rowOff>40640</xdr:rowOff>
    </xdr:to>
    <xdr:sp macro="" textlink="">
      <xdr:nvSpPr>
        <xdr:cNvPr id="61" name="フローチャート: 判断 60"/>
        <xdr:cNvSpPr/>
      </xdr:nvSpPr>
      <xdr:spPr>
        <a:xfrm>
          <a:off x="3746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62230</xdr:rowOff>
    </xdr:from>
    <xdr:to>
      <xdr:col>15</xdr:col>
      <xdr:colOff>101600</xdr:colOff>
      <xdr:row>38</xdr:row>
      <xdr:rowOff>163830</xdr:rowOff>
    </xdr:to>
    <xdr:sp macro="" textlink="">
      <xdr:nvSpPr>
        <xdr:cNvPr id="62" name="フローチャート: 判断 61"/>
        <xdr:cNvSpPr/>
      </xdr:nvSpPr>
      <xdr:spPr>
        <a:xfrm>
          <a:off x="2857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3" name="テキスト ボックス 62"/>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4" name="テキスト ボックス 63"/>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18415</xdr:rowOff>
    </xdr:from>
    <xdr:to>
      <xdr:col>20</xdr:col>
      <xdr:colOff>38100</xdr:colOff>
      <xdr:row>38</xdr:row>
      <xdr:rowOff>120650</xdr:rowOff>
    </xdr:to>
    <xdr:sp macro="" textlink="">
      <xdr:nvSpPr>
        <xdr:cNvPr id="68" name="楕円 67"/>
        <xdr:cNvSpPr/>
      </xdr:nvSpPr>
      <xdr:spPr>
        <a:xfrm>
          <a:off x="3746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64135</xdr:rowOff>
    </xdr:from>
    <xdr:to>
      <xdr:col>15</xdr:col>
      <xdr:colOff>101600</xdr:colOff>
      <xdr:row>38</xdr:row>
      <xdr:rowOff>166370</xdr:rowOff>
    </xdr:to>
    <xdr:sp macro="" textlink="">
      <xdr:nvSpPr>
        <xdr:cNvPr id="69" name="楕円 68"/>
        <xdr:cNvSpPr/>
      </xdr:nvSpPr>
      <xdr:spPr>
        <a:xfrm>
          <a:off x="2857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69215</xdr:rowOff>
    </xdr:from>
    <xdr:to>
      <xdr:col>19</xdr:col>
      <xdr:colOff>177800</xdr:colOff>
      <xdr:row>38</xdr:row>
      <xdr:rowOff>114935</xdr:rowOff>
    </xdr:to>
    <xdr:cxnSp macro="">
      <xdr:nvCxnSpPr>
        <xdr:cNvPr id="70" name="直線コネクタ 69"/>
        <xdr:cNvCxnSpPr/>
      </xdr:nvCxnSpPr>
      <xdr:spPr>
        <a:xfrm flipV="1">
          <a:off x="2908300" y="65843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31115</xdr:rowOff>
    </xdr:from>
    <xdr:ext cx="405130" cy="257175"/>
    <xdr:sp macro="" textlink="">
      <xdr:nvSpPr>
        <xdr:cNvPr id="71" name="n_1aveValue【道路】&#10;有形固定資産減価償却率"/>
        <xdr:cNvSpPr txBox="1"/>
      </xdr:nvSpPr>
      <xdr:spPr>
        <a:xfrm>
          <a:off x="3582035" y="67176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8890</xdr:rowOff>
    </xdr:from>
    <xdr:ext cx="403225" cy="257175"/>
    <xdr:sp macro="" textlink="">
      <xdr:nvSpPr>
        <xdr:cNvPr id="72" name="n_2aveValue【道路】&#10;有形固定資産減価償却率"/>
        <xdr:cNvSpPr txBox="1"/>
      </xdr:nvSpPr>
      <xdr:spPr>
        <a:xfrm>
          <a:off x="2705735" y="6352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136525</xdr:rowOff>
    </xdr:from>
    <xdr:ext cx="405130" cy="258445"/>
    <xdr:sp macro="" textlink="">
      <xdr:nvSpPr>
        <xdr:cNvPr id="73" name="n_1mainValue【道路】&#10;有形固定資産減価償却率"/>
        <xdr:cNvSpPr txBox="1"/>
      </xdr:nvSpPr>
      <xdr:spPr>
        <a:xfrm>
          <a:off x="3582035" y="6308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156845</xdr:rowOff>
    </xdr:from>
    <xdr:ext cx="403225" cy="257175"/>
    <xdr:sp macro="" textlink="">
      <xdr:nvSpPr>
        <xdr:cNvPr id="74" name="n_2mainValue【道路】&#10;有形固定資産減価償却率"/>
        <xdr:cNvSpPr txBox="1"/>
      </xdr:nvSpPr>
      <xdr:spPr>
        <a:xfrm>
          <a:off x="2705735" y="6671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83" name="テキスト ボックス 82"/>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86" name="テキスト ボックス 85"/>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5455" cy="259080"/>
    <xdr:sp macro="" textlink="">
      <xdr:nvSpPr>
        <xdr:cNvPr id="88" name="テキスト ボックス 87"/>
        <xdr:cNvSpPr txBox="1"/>
      </xdr:nvSpPr>
      <xdr:spPr>
        <a:xfrm>
          <a:off x="6136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90" name="テキスト ボックス 89"/>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92" name="テキスト ボックス 91"/>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4" name="テキスト ボックス 9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39370</xdr:rowOff>
    </xdr:from>
    <xdr:to>
      <xdr:col>54</xdr:col>
      <xdr:colOff>189865</xdr:colOff>
      <xdr:row>41</xdr:row>
      <xdr:rowOff>52705</xdr:rowOff>
    </xdr:to>
    <xdr:cxnSp macro="">
      <xdr:nvCxnSpPr>
        <xdr:cNvPr id="96" name="直線コネクタ 95"/>
        <xdr:cNvCxnSpPr/>
      </xdr:nvCxnSpPr>
      <xdr:spPr>
        <a:xfrm flipV="1">
          <a:off x="10476865" y="569722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56515</xdr:rowOff>
    </xdr:from>
    <xdr:ext cx="469900" cy="258445"/>
    <xdr:sp macro="" textlink="">
      <xdr:nvSpPr>
        <xdr:cNvPr id="97" name="【道路】&#10;一人当たり延長最小値テキスト"/>
        <xdr:cNvSpPr txBox="1"/>
      </xdr:nvSpPr>
      <xdr:spPr>
        <a:xfrm>
          <a:off x="10515600" y="7085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52705</xdr:rowOff>
    </xdr:from>
    <xdr:to>
      <xdr:col>55</xdr:col>
      <xdr:colOff>88900</xdr:colOff>
      <xdr:row>41</xdr:row>
      <xdr:rowOff>52705</xdr:rowOff>
    </xdr:to>
    <xdr:cxnSp macro="">
      <xdr:nvCxnSpPr>
        <xdr:cNvPr id="98" name="直線コネクタ 97"/>
        <xdr:cNvCxnSpPr/>
      </xdr:nvCxnSpPr>
      <xdr:spPr>
        <a:xfrm>
          <a:off x="10388600" y="708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157480</xdr:rowOff>
    </xdr:from>
    <xdr:ext cx="534670" cy="257175"/>
    <xdr:sp macro="" textlink="">
      <xdr:nvSpPr>
        <xdr:cNvPr id="99" name="【道路】&#10;一人当たり延長最大値テキスト"/>
        <xdr:cNvSpPr txBox="1"/>
      </xdr:nvSpPr>
      <xdr:spPr>
        <a:xfrm>
          <a:off x="10515600" y="54724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39370</xdr:rowOff>
    </xdr:from>
    <xdr:to>
      <xdr:col>55</xdr:col>
      <xdr:colOff>88900</xdr:colOff>
      <xdr:row>33</xdr:row>
      <xdr:rowOff>39370</xdr:rowOff>
    </xdr:to>
    <xdr:cxnSp macro="">
      <xdr:nvCxnSpPr>
        <xdr:cNvPr id="100" name="直線コネクタ 99"/>
        <xdr:cNvCxnSpPr/>
      </xdr:nvCxnSpPr>
      <xdr:spPr>
        <a:xfrm>
          <a:off x="103886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19685</xdr:rowOff>
    </xdr:from>
    <xdr:ext cx="469900" cy="257175"/>
    <xdr:sp macro="" textlink="">
      <xdr:nvSpPr>
        <xdr:cNvPr id="101" name="【道路】&#10;一人当たり延長平均値テキスト"/>
        <xdr:cNvSpPr txBox="1"/>
      </xdr:nvSpPr>
      <xdr:spPr>
        <a:xfrm>
          <a:off x="10515600" y="65347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41275</xdr:rowOff>
    </xdr:from>
    <xdr:to>
      <xdr:col>55</xdr:col>
      <xdr:colOff>50800</xdr:colOff>
      <xdr:row>38</xdr:row>
      <xdr:rowOff>143510</xdr:rowOff>
    </xdr:to>
    <xdr:sp macro="" textlink="">
      <xdr:nvSpPr>
        <xdr:cNvPr id="102" name="フローチャート: 判断 101"/>
        <xdr:cNvSpPr/>
      </xdr:nvSpPr>
      <xdr:spPr>
        <a:xfrm>
          <a:off x="104267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89535</xdr:rowOff>
    </xdr:from>
    <xdr:to>
      <xdr:col>50</xdr:col>
      <xdr:colOff>165100</xdr:colOff>
      <xdr:row>39</xdr:row>
      <xdr:rowOff>19685</xdr:rowOff>
    </xdr:to>
    <xdr:sp macro="" textlink="">
      <xdr:nvSpPr>
        <xdr:cNvPr id="103" name="フローチャート: 判断 102"/>
        <xdr:cNvSpPr/>
      </xdr:nvSpPr>
      <xdr:spPr>
        <a:xfrm>
          <a:off x="9588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04" name="フローチャート: 判断 103"/>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6" name="テキスト ボックス 10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7" name="テキスト ボックス 10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8" name="テキスト ボックス 10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09" name="テキスト ボックス 10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40</xdr:row>
      <xdr:rowOff>125095</xdr:rowOff>
    </xdr:from>
    <xdr:to>
      <xdr:col>50</xdr:col>
      <xdr:colOff>165100</xdr:colOff>
      <xdr:row>41</xdr:row>
      <xdr:rowOff>55245</xdr:rowOff>
    </xdr:to>
    <xdr:sp macro="" textlink="">
      <xdr:nvSpPr>
        <xdr:cNvPr id="110" name="楕円 109"/>
        <xdr:cNvSpPr/>
      </xdr:nvSpPr>
      <xdr:spPr>
        <a:xfrm>
          <a:off x="9588500" y="69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125730</xdr:rowOff>
    </xdr:from>
    <xdr:to>
      <xdr:col>46</xdr:col>
      <xdr:colOff>38100</xdr:colOff>
      <xdr:row>41</xdr:row>
      <xdr:rowOff>55880</xdr:rowOff>
    </xdr:to>
    <xdr:sp macro="" textlink="">
      <xdr:nvSpPr>
        <xdr:cNvPr id="111" name="楕円 110"/>
        <xdr:cNvSpPr/>
      </xdr:nvSpPr>
      <xdr:spPr>
        <a:xfrm>
          <a:off x="8699500" y="69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4445</xdr:rowOff>
    </xdr:from>
    <xdr:to>
      <xdr:col>50</xdr:col>
      <xdr:colOff>114300</xdr:colOff>
      <xdr:row>41</xdr:row>
      <xdr:rowOff>5080</xdr:rowOff>
    </xdr:to>
    <xdr:cxnSp macro="">
      <xdr:nvCxnSpPr>
        <xdr:cNvPr id="112" name="直線コネクタ 111"/>
        <xdr:cNvCxnSpPr/>
      </xdr:nvCxnSpPr>
      <xdr:spPr>
        <a:xfrm flipV="1">
          <a:off x="8750300" y="7033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36195</xdr:rowOff>
    </xdr:from>
    <xdr:ext cx="469900" cy="259080"/>
    <xdr:sp macro="" textlink="">
      <xdr:nvSpPr>
        <xdr:cNvPr id="113" name="n_1aveValue【道路】&#10;一人当たり延長"/>
        <xdr:cNvSpPr txBox="1"/>
      </xdr:nvSpPr>
      <xdr:spPr>
        <a:xfrm>
          <a:off x="9391650" y="6379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10160</xdr:rowOff>
    </xdr:from>
    <xdr:ext cx="467995" cy="259080"/>
    <xdr:sp macro="" textlink="">
      <xdr:nvSpPr>
        <xdr:cNvPr id="114" name="n_2aveValue【道路】&#10;一人当たり延長"/>
        <xdr:cNvSpPr txBox="1"/>
      </xdr:nvSpPr>
      <xdr:spPr>
        <a:xfrm>
          <a:off x="8515350" y="6182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46355</xdr:rowOff>
    </xdr:from>
    <xdr:ext cx="469900" cy="259080"/>
    <xdr:sp macro="" textlink="">
      <xdr:nvSpPr>
        <xdr:cNvPr id="115" name="n_1mainValue【道路】&#10;一人当たり延長"/>
        <xdr:cNvSpPr txBox="1"/>
      </xdr:nvSpPr>
      <xdr:spPr>
        <a:xfrm>
          <a:off x="9391650" y="707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46990</xdr:rowOff>
    </xdr:from>
    <xdr:ext cx="467995" cy="259080"/>
    <xdr:sp macro="" textlink="">
      <xdr:nvSpPr>
        <xdr:cNvPr id="116" name="n_2mainValue【道路】&#10;一人当たり延長"/>
        <xdr:cNvSpPr txBox="1"/>
      </xdr:nvSpPr>
      <xdr:spPr>
        <a:xfrm>
          <a:off x="8515350" y="70764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25" name="テキスト ボックス 124"/>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27" name="直線コネクタ 12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28" name="テキスト ボックス 127"/>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29" name="直線コネクタ 12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0" name="テキスト ボックス 12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1" name="直線コネクタ 13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32" name="テキスト ボックス 13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33" name="直線コネクタ 13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34" name="テキスト ボックス 13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35" name="直線コネクタ 13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36" name="テキスト ボックス 13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37" name="直線コネクタ 13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38" name="テキスト ボックス 137"/>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40" name="テキスト ボックス 139"/>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16510</xdr:rowOff>
    </xdr:from>
    <xdr:to>
      <xdr:col>24</xdr:col>
      <xdr:colOff>62865</xdr:colOff>
      <xdr:row>64</xdr:row>
      <xdr:rowOff>65405</xdr:rowOff>
    </xdr:to>
    <xdr:cxnSp macro="">
      <xdr:nvCxnSpPr>
        <xdr:cNvPr id="142" name="直線コネクタ 141"/>
        <xdr:cNvCxnSpPr/>
      </xdr:nvCxnSpPr>
      <xdr:spPr>
        <a:xfrm flipV="1">
          <a:off x="4634865" y="96177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69215</xdr:rowOff>
    </xdr:from>
    <xdr:ext cx="340360" cy="259080"/>
    <xdr:sp macro="" textlink="">
      <xdr:nvSpPr>
        <xdr:cNvPr id="143" name="【橋りょう・トンネル】&#10;有形固定資産減価償却率最小値テキスト"/>
        <xdr:cNvSpPr txBox="1"/>
      </xdr:nvSpPr>
      <xdr:spPr>
        <a:xfrm>
          <a:off x="4673600" y="110420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65405</xdr:rowOff>
    </xdr:from>
    <xdr:to>
      <xdr:col>24</xdr:col>
      <xdr:colOff>152400</xdr:colOff>
      <xdr:row>64</xdr:row>
      <xdr:rowOff>65405</xdr:rowOff>
    </xdr:to>
    <xdr:cxnSp macro="">
      <xdr:nvCxnSpPr>
        <xdr:cNvPr id="144" name="直線コネクタ 143"/>
        <xdr:cNvCxnSpPr/>
      </xdr:nvCxnSpPr>
      <xdr:spPr>
        <a:xfrm>
          <a:off x="4546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134620</xdr:rowOff>
    </xdr:from>
    <xdr:ext cx="405130" cy="257175"/>
    <xdr:sp macro="" textlink="">
      <xdr:nvSpPr>
        <xdr:cNvPr id="145" name="【橋りょう・トンネル】&#10;有形固定資産減価償却率最大値テキスト"/>
        <xdr:cNvSpPr txBox="1"/>
      </xdr:nvSpPr>
      <xdr:spPr>
        <a:xfrm>
          <a:off x="4673600" y="93929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16510</xdr:rowOff>
    </xdr:from>
    <xdr:to>
      <xdr:col>24</xdr:col>
      <xdr:colOff>152400</xdr:colOff>
      <xdr:row>56</xdr:row>
      <xdr:rowOff>16510</xdr:rowOff>
    </xdr:to>
    <xdr:cxnSp macro="">
      <xdr:nvCxnSpPr>
        <xdr:cNvPr id="146" name="直線コネクタ 145"/>
        <xdr:cNvCxnSpPr/>
      </xdr:nvCxnSpPr>
      <xdr:spPr>
        <a:xfrm>
          <a:off x="4546600" y="961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86360</xdr:rowOff>
    </xdr:from>
    <xdr:ext cx="405130" cy="257175"/>
    <xdr:sp macro="" textlink="">
      <xdr:nvSpPr>
        <xdr:cNvPr id="147" name="【橋りょう・トンネル】&#10;有形固定資産減価償却率平均値テキスト"/>
        <xdr:cNvSpPr txBox="1"/>
      </xdr:nvSpPr>
      <xdr:spPr>
        <a:xfrm>
          <a:off x="4673600" y="100304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48" name="フローチャート: 判断 147"/>
        <xdr:cNvSpPr/>
      </xdr:nvSpPr>
      <xdr:spPr>
        <a:xfrm>
          <a:off x="45847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122555</xdr:rowOff>
    </xdr:from>
    <xdr:to>
      <xdr:col>20</xdr:col>
      <xdr:colOff>38100</xdr:colOff>
      <xdr:row>59</xdr:row>
      <xdr:rowOff>52705</xdr:rowOff>
    </xdr:to>
    <xdr:sp macro="" textlink="">
      <xdr:nvSpPr>
        <xdr:cNvPr id="149" name="フローチャート: 判断 148"/>
        <xdr:cNvSpPr/>
      </xdr:nvSpPr>
      <xdr:spPr>
        <a:xfrm>
          <a:off x="3746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95885</xdr:rowOff>
    </xdr:from>
    <xdr:to>
      <xdr:col>15</xdr:col>
      <xdr:colOff>101600</xdr:colOff>
      <xdr:row>58</xdr:row>
      <xdr:rowOff>26035</xdr:rowOff>
    </xdr:to>
    <xdr:sp macro="" textlink="">
      <xdr:nvSpPr>
        <xdr:cNvPr id="150" name="フローチャート: 判断 149"/>
        <xdr:cNvSpPr/>
      </xdr:nvSpPr>
      <xdr:spPr>
        <a:xfrm>
          <a:off x="2857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51" name="テキスト ボックス 150"/>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52" name="テキスト ボックス 151"/>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53" name="テキスト ボックス 152"/>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54" name="テキスト ボックス 153"/>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55" name="テキスト ボックス 154"/>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56</xdr:row>
      <xdr:rowOff>91440</xdr:rowOff>
    </xdr:from>
    <xdr:to>
      <xdr:col>20</xdr:col>
      <xdr:colOff>38100</xdr:colOff>
      <xdr:row>57</xdr:row>
      <xdr:rowOff>21590</xdr:rowOff>
    </xdr:to>
    <xdr:sp macro="" textlink="">
      <xdr:nvSpPr>
        <xdr:cNvPr id="156" name="楕円 155"/>
        <xdr:cNvSpPr/>
      </xdr:nvSpPr>
      <xdr:spPr>
        <a:xfrm>
          <a:off x="3746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76835</xdr:rowOff>
    </xdr:from>
    <xdr:to>
      <xdr:col>15</xdr:col>
      <xdr:colOff>101600</xdr:colOff>
      <xdr:row>57</xdr:row>
      <xdr:rowOff>6985</xdr:rowOff>
    </xdr:to>
    <xdr:sp macro="" textlink="">
      <xdr:nvSpPr>
        <xdr:cNvPr id="157" name="楕円 156"/>
        <xdr:cNvSpPr/>
      </xdr:nvSpPr>
      <xdr:spPr>
        <a:xfrm>
          <a:off x="2857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127635</xdr:rowOff>
    </xdr:from>
    <xdr:to>
      <xdr:col>19</xdr:col>
      <xdr:colOff>177800</xdr:colOff>
      <xdr:row>56</xdr:row>
      <xdr:rowOff>142240</xdr:rowOff>
    </xdr:to>
    <xdr:cxnSp macro="">
      <xdr:nvCxnSpPr>
        <xdr:cNvPr id="158" name="直線コネクタ 157"/>
        <xdr:cNvCxnSpPr/>
      </xdr:nvCxnSpPr>
      <xdr:spPr>
        <a:xfrm>
          <a:off x="2908300" y="97288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43815</xdr:rowOff>
    </xdr:from>
    <xdr:ext cx="405130" cy="257175"/>
    <xdr:sp macro="" textlink="">
      <xdr:nvSpPr>
        <xdr:cNvPr id="159" name="n_1aveValue【橋りょう・トンネル】&#10;有形固定資産減価償却率"/>
        <xdr:cNvSpPr txBox="1"/>
      </xdr:nvSpPr>
      <xdr:spPr>
        <a:xfrm>
          <a:off x="3582035" y="10159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17780</xdr:rowOff>
    </xdr:from>
    <xdr:ext cx="403225" cy="257175"/>
    <xdr:sp macro="" textlink="">
      <xdr:nvSpPr>
        <xdr:cNvPr id="160" name="n_2aveValue【橋りょう・トンネル】&#10;有形固定資産減価償却率"/>
        <xdr:cNvSpPr txBox="1"/>
      </xdr:nvSpPr>
      <xdr:spPr>
        <a:xfrm>
          <a:off x="2705735" y="9961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38100</xdr:rowOff>
    </xdr:from>
    <xdr:ext cx="405130" cy="259080"/>
    <xdr:sp macro="" textlink="">
      <xdr:nvSpPr>
        <xdr:cNvPr id="161" name="n_1mainValue【橋りょう・トンネル】&#10;有形固定資産減価償却率"/>
        <xdr:cNvSpPr txBox="1"/>
      </xdr:nvSpPr>
      <xdr:spPr>
        <a:xfrm>
          <a:off x="3582035"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23495</xdr:rowOff>
    </xdr:from>
    <xdr:ext cx="403225" cy="259080"/>
    <xdr:sp macro="" textlink="">
      <xdr:nvSpPr>
        <xdr:cNvPr id="162" name="n_2mainValue【橋りょう・トンネル】&#10;有形固定資産減価償却率"/>
        <xdr:cNvSpPr txBox="1"/>
      </xdr:nvSpPr>
      <xdr:spPr>
        <a:xfrm>
          <a:off x="2705735" y="9453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71" name="テキスト ボックス 170"/>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174" name="テキスト ボックス 173"/>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176" name="テキスト ボックス 175"/>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725" cy="257175"/>
    <xdr:sp macro="" textlink="">
      <xdr:nvSpPr>
        <xdr:cNvPr id="178" name="テキスト ボックス 177"/>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725" cy="259080"/>
    <xdr:sp macro="" textlink="">
      <xdr:nvSpPr>
        <xdr:cNvPr id="180" name="テキスト ボックス 179"/>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725" cy="259080"/>
    <xdr:sp macro="" textlink="">
      <xdr:nvSpPr>
        <xdr:cNvPr id="182" name="テキスト ボックス 181"/>
        <xdr:cNvSpPr txBox="1"/>
      </xdr:nvSpPr>
      <xdr:spPr>
        <a:xfrm>
          <a:off x="6008370" y="938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725" cy="257175"/>
    <xdr:sp macro="" textlink="">
      <xdr:nvSpPr>
        <xdr:cNvPr id="184" name="テキスト ボックス 183"/>
        <xdr:cNvSpPr txBox="1"/>
      </xdr:nvSpPr>
      <xdr:spPr>
        <a:xfrm>
          <a:off x="6008370" y="900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94615</xdr:rowOff>
    </xdr:from>
    <xdr:to>
      <xdr:col>54</xdr:col>
      <xdr:colOff>189865</xdr:colOff>
      <xdr:row>64</xdr:row>
      <xdr:rowOff>72390</xdr:rowOff>
    </xdr:to>
    <xdr:cxnSp macro="">
      <xdr:nvCxnSpPr>
        <xdr:cNvPr id="186" name="直線コネクタ 185"/>
        <xdr:cNvCxnSpPr/>
      </xdr:nvCxnSpPr>
      <xdr:spPr>
        <a:xfrm flipV="1">
          <a:off x="10476865" y="9524365"/>
          <a:ext cx="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378460" cy="257175"/>
    <xdr:sp macro="" textlink="">
      <xdr:nvSpPr>
        <xdr:cNvPr id="187" name="【橋りょう・トンネル】&#10;一人当たり有形固定資産（償却資産）額最小値テキスト"/>
        <xdr:cNvSpPr txBox="1"/>
      </xdr:nvSpPr>
      <xdr:spPr>
        <a:xfrm>
          <a:off x="10515600" y="110490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88" name="直線コネクタ 187"/>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41275</xdr:rowOff>
    </xdr:from>
    <xdr:ext cx="598805" cy="257175"/>
    <xdr:sp macro="" textlink="">
      <xdr:nvSpPr>
        <xdr:cNvPr id="189" name="【橋りょう・トンネル】&#10;一人当たり有形固定資産（償却資産）額最大値テキスト"/>
        <xdr:cNvSpPr txBox="1"/>
      </xdr:nvSpPr>
      <xdr:spPr>
        <a:xfrm>
          <a:off x="10515600" y="92995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400,194</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94615</xdr:rowOff>
    </xdr:from>
    <xdr:to>
      <xdr:col>55</xdr:col>
      <xdr:colOff>88900</xdr:colOff>
      <xdr:row>55</xdr:row>
      <xdr:rowOff>94615</xdr:rowOff>
    </xdr:to>
    <xdr:cxnSp macro="">
      <xdr:nvCxnSpPr>
        <xdr:cNvPr id="190" name="直線コネクタ 189"/>
        <xdr:cNvCxnSpPr/>
      </xdr:nvCxnSpPr>
      <xdr:spPr>
        <a:xfrm>
          <a:off x="10388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87630</xdr:rowOff>
    </xdr:from>
    <xdr:ext cx="598805" cy="257175"/>
    <xdr:sp macro="" textlink="">
      <xdr:nvSpPr>
        <xdr:cNvPr id="191" name="【橋りょう・トンネル】&#10;一人当たり有形固定資産（償却資産）額平均値テキスト"/>
        <xdr:cNvSpPr txBox="1"/>
      </xdr:nvSpPr>
      <xdr:spPr>
        <a:xfrm>
          <a:off x="10515600" y="105460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192" name="フローチャート: 判断 191"/>
        <xdr:cNvSpPr/>
      </xdr:nvSpPr>
      <xdr:spPr>
        <a:xfrm>
          <a:off x="10426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xdr:rowOff>
    </xdr:from>
    <xdr:to>
      <xdr:col>50</xdr:col>
      <xdr:colOff>165100</xdr:colOff>
      <xdr:row>62</xdr:row>
      <xdr:rowOff>106045</xdr:rowOff>
    </xdr:to>
    <xdr:sp macro="" textlink="">
      <xdr:nvSpPr>
        <xdr:cNvPr id="193" name="フローチャート: 判断 192"/>
        <xdr:cNvSpPr/>
      </xdr:nvSpPr>
      <xdr:spPr>
        <a:xfrm>
          <a:off x="9588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96520</xdr:rowOff>
    </xdr:from>
    <xdr:to>
      <xdr:col>46</xdr:col>
      <xdr:colOff>38100</xdr:colOff>
      <xdr:row>61</xdr:row>
      <xdr:rowOff>26670</xdr:rowOff>
    </xdr:to>
    <xdr:sp macro="" textlink="">
      <xdr:nvSpPr>
        <xdr:cNvPr id="194" name="フローチャート: 判断 193"/>
        <xdr:cNvSpPr/>
      </xdr:nvSpPr>
      <xdr:spPr>
        <a:xfrm>
          <a:off x="8699500" y="103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195" name="テキスト ボックス 19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96" name="テキスト ボックス 195"/>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197" name="テキスト ボックス 196"/>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198" name="テキスト ボックス 197"/>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199" name="テキスト ボックス 198"/>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63</xdr:row>
      <xdr:rowOff>159385</xdr:rowOff>
    </xdr:from>
    <xdr:to>
      <xdr:col>50</xdr:col>
      <xdr:colOff>165100</xdr:colOff>
      <xdr:row>64</xdr:row>
      <xdr:rowOff>89535</xdr:rowOff>
    </xdr:to>
    <xdr:sp macro="" textlink="">
      <xdr:nvSpPr>
        <xdr:cNvPr id="200" name="楕円 199"/>
        <xdr:cNvSpPr/>
      </xdr:nvSpPr>
      <xdr:spPr>
        <a:xfrm>
          <a:off x="9588500" y="109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160020</xdr:rowOff>
    </xdr:from>
    <xdr:to>
      <xdr:col>46</xdr:col>
      <xdr:colOff>38100</xdr:colOff>
      <xdr:row>64</xdr:row>
      <xdr:rowOff>90170</xdr:rowOff>
    </xdr:to>
    <xdr:sp macro="" textlink="">
      <xdr:nvSpPr>
        <xdr:cNvPr id="201" name="楕円 200"/>
        <xdr:cNvSpPr/>
      </xdr:nvSpPr>
      <xdr:spPr>
        <a:xfrm>
          <a:off x="8699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38735</xdr:rowOff>
    </xdr:from>
    <xdr:to>
      <xdr:col>50</xdr:col>
      <xdr:colOff>114300</xdr:colOff>
      <xdr:row>64</xdr:row>
      <xdr:rowOff>39370</xdr:rowOff>
    </xdr:to>
    <xdr:cxnSp macro="">
      <xdr:nvCxnSpPr>
        <xdr:cNvPr id="202" name="直線コネクタ 201"/>
        <xdr:cNvCxnSpPr/>
      </xdr:nvCxnSpPr>
      <xdr:spPr>
        <a:xfrm flipV="1">
          <a:off x="8750300" y="11011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60</xdr:row>
      <xdr:rowOff>122555</xdr:rowOff>
    </xdr:from>
    <xdr:ext cx="534670" cy="257175"/>
    <xdr:sp macro="" textlink="">
      <xdr:nvSpPr>
        <xdr:cNvPr id="203" name="n_1aveValue【橋りょう・トンネル】&#10;一人当たり有形固定資産（償却資産）額"/>
        <xdr:cNvSpPr txBox="1"/>
      </xdr:nvSpPr>
      <xdr:spPr>
        <a:xfrm>
          <a:off x="9359265" y="104095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43180</xdr:rowOff>
    </xdr:from>
    <xdr:ext cx="596900" cy="257175"/>
    <xdr:sp macro="" textlink="">
      <xdr:nvSpPr>
        <xdr:cNvPr id="204" name="n_2aveValue【橋りょう・トンネル】&#10;一人当たり有形固定資産（償却資産）額"/>
        <xdr:cNvSpPr txBox="1"/>
      </xdr:nvSpPr>
      <xdr:spPr>
        <a:xfrm>
          <a:off x="8450580" y="101587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80645</xdr:rowOff>
    </xdr:from>
    <xdr:ext cx="469900" cy="259080"/>
    <xdr:sp macro="" textlink="">
      <xdr:nvSpPr>
        <xdr:cNvPr id="205" name="n_1mainValue【橋りょう・トンネル】&#10;一人当たり有形固定資産（償却資産）額"/>
        <xdr:cNvSpPr txBox="1"/>
      </xdr:nvSpPr>
      <xdr:spPr>
        <a:xfrm>
          <a:off x="9391650" y="11053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81280</xdr:rowOff>
    </xdr:from>
    <xdr:ext cx="467995" cy="259080"/>
    <xdr:sp macro="" textlink="">
      <xdr:nvSpPr>
        <xdr:cNvPr id="206" name="n_2mainValue【橋りょう・トンネル】&#10;一人当たり有形固定資産（償却資産）額"/>
        <xdr:cNvSpPr txBox="1"/>
      </xdr:nvSpPr>
      <xdr:spPr>
        <a:xfrm>
          <a:off x="8515350" y="11054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15" name="テキスト ボックス 214"/>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17" name="テキスト ボックス 216"/>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19" name="テキスト ボックス 218"/>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21" name="テキスト ボックス 22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3" name="テキスト ボックス 22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25" name="テキスト ボックス 224"/>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27" name="テキスト ボックス 226"/>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29" name="テキスト ボックス 228"/>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xdr:cNvCxnSpPr/>
      </xdr:nvCxnSpPr>
      <xdr:spPr>
        <a:xfrm flipV="1">
          <a:off x="4634865" y="13590270"/>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59055</xdr:rowOff>
    </xdr:from>
    <xdr:ext cx="405130" cy="259080"/>
    <xdr:sp macro="" textlink="">
      <xdr:nvSpPr>
        <xdr:cNvPr id="232" name="【公営住宅】&#10;有形固定資産減価償却率最小値テキスト"/>
        <xdr:cNvSpPr txBox="1"/>
      </xdr:nvSpPr>
      <xdr:spPr>
        <a:xfrm>
          <a:off x="4673600" y="1480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xdr:cNvCxnSpPr/>
      </xdr:nvCxnSpPr>
      <xdr:spPr>
        <a:xfrm>
          <a:off x="4546600" y="1479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163830</xdr:rowOff>
    </xdr:from>
    <xdr:ext cx="405130" cy="259080"/>
    <xdr:sp macro="" textlink="">
      <xdr:nvSpPr>
        <xdr:cNvPr id="234" name="【公営住宅】&#10;有形固定資産減価償却率最大値テキスト"/>
        <xdr:cNvSpPr txBox="1"/>
      </xdr:nvSpPr>
      <xdr:spPr>
        <a:xfrm>
          <a:off x="4673600" y="13365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xdr:cNvCxnSpPr/>
      </xdr:nvCxnSpPr>
      <xdr:spPr>
        <a:xfrm>
          <a:off x="4546600" y="1359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24765</xdr:rowOff>
    </xdr:from>
    <xdr:ext cx="405130" cy="259080"/>
    <xdr:sp macro="" textlink="">
      <xdr:nvSpPr>
        <xdr:cNvPr id="236" name="【公営住宅】&#10;有形固定資産減価償却率平均値テキスト"/>
        <xdr:cNvSpPr txBox="1"/>
      </xdr:nvSpPr>
      <xdr:spPr>
        <a:xfrm>
          <a:off x="4673600" y="139122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39" name="フローチャート: 判断 238"/>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0" name="テキスト ボックス 23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1" name="テキスト ボックス 24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2" name="テキスト ボックス 24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3" name="テキスト ボックス 24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4" name="テキスト ボックス 24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78</xdr:row>
      <xdr:rowOff>149225</xdr:rowOff>
    </xdr:from>
    <xdr:to>
      <xdr:col>20</xdr:col>
      <xdr:colOff>38100</xdr:colOff>
      <xdr:row>79</xdr:row>
      <xdr:rowOff>79375</xdr:rowOff>
    </xdr:to>
    <xdr:sp macro="" textlink="">
      <xdr:nvSpPr>
        <xdr:cNvPr id="245" name="楕円 244"/>
        <xdr:cNvSpPr/>
      </xdr:nvSpPr>
      <xdr:spPr>
        <a:xfrm>
          <a:off x="3746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635</xdr:rowOff>
    </xdr:from>
    <xdr:to>
      <xdr:col>15</xdr:col>
      <xdr:colOff>101600</xdr:colOff>
      <xdr:row>79</xdr:row>
      <xdr:rowOff>102235</xdr:rowOff>
    </xdr:to>
    <xdr:sp macro="" textlink="">
      <xdr:nvSpPr>
        <xdr:cNvPr id="246" name="楕円 245"/>
        <xdr:cNvSpPr/>
      </xdr:nvSpPr>
      <xdr:spPr>
        <a:xfrm>
          <a:off x="28575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29210</xdr:rowOff>
    </xdr:from>
    <xdr:to>
      <xdr:col>19</xdr:col>
      <xdr:colOff>177800</xdr:colOff>
      <xdr:row>79</xdr:row>
      <xdr:rowOff>52070</xdr:rowOff>
    </xdr:to>
    <xdr:cxnSp macro="">
      <xdr:nvCxnSpPr>
        <xdr:cNvPr id="247" name="直線コネクタ 246"/>
        <xdr:cNvCxnSpPr/>
      </xdr:nvCxnSpPr>
      <xdr:spPr>
        <a:xfrm flipV="1">
          <a:off x="2908300" y="135737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11430</xdr:rowOff>
    </xdr:from>
    <xdr:ext cx="405130" cy="259080"/>
    <xdr:sp macro="" textlink="">
      <xdr:nvSpPr>
        <xdr:cNvPr id="248" name="n_1aveValue【公営住宅】&#10;有形固定資産減価償却率"/>
        <xdr:cNvSpPr txBox="1"/>
      </xdr:nvSpPr>
      <xdr:spPr>
        <a:xfrm>
          <a:off x="3582035" y="1407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41910</xdr:rowOff>
    </xdr:from>
    <xdr:ext cx="403225" cy="257175"/>
    <xdr:sp macro="" textlink="">
      <xdr:nvSpPr>
        <xdr:cNvPr id="249" name="n_2aveValue【公営住宅】&#10;有形固定資産減価償却率"/>
        <xdr:cNvSpPr txBox="1"/>
      </xdr:nvSpPr>
      <xdr:spPr>
        <a:xfrm>
          <a:off x="2705735" y="14100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95885</xdr:rowOff>
    </xdr:from>
    <xdr:ext cx="405130" cy="259080"/>
    <xdr:sp macro="" textlink="">
      <xdr:nvSpPr>
        <xdr:cNvPr id="250" name="n_1mainValue【公営住宅】&#10;有形固定資産減価償却率"/>
        <xdr:cNvSpPr txBox="1"/>
      </xdr:nvSpPr>
      <xdr:spPr>
        <a:xfrm>
          <a:off x="3582035" y="13297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118745</xdr:rowOff>
    </xdr:from>
    <xdr:ext cx="403225" cy="259080"/>
    <xdr:sp macro="" textlink="">
      <xdr:nvSpPr>
        <xdr:cNvPr id="251" name="n_2mainValue【公営住宅】&#10;有形固定資産減価償却率"/>
        <xdr:cNvSpPr txBox="1"/>
      </xdr:nvSpPr>
      <xdr:spPr>
        <a:xfrm>
          <a:off x="2705735" y="13320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60" name="テキスト ボックス 25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5455" cy="259080"/>
    <xdr:sp macro="" textlink="">
      <xdr:nvSpPr>
        <xdr:cNvPr id="263" name="テキスト ボックス 262"/>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265" name="テキスト ボックス 264"/>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5455" cy="259080"/>
    <xdr:sp macro="" textlink="">
      <xdr:nvSpPr>
        <xdr:cNvPr id="267" name="テキスト ボックス 266"/>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269" name="テキスト ボックス 26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18415</xdr:rowOff>
    </xdr:from>
    <xdr:to>
      <xdr:col>54</xdr:col>
      <xdr:colOff>189865</xdr:colOff>
      <xdr:row>85</xdr:row>
      <xdr:rowOff>88900</xdr:rowOff>
    </xdr:to>
    <xdr:cxnSp macro="">
      <xdr:nvCxnSpPr>
        <xdr:cNvPr id="271" name="直線コネクタ 270"/>
        <xdr:cNvCxnSpPr/>
      </xdr:nvCxnSpPr>
      <xdr:spPr>
        <a:xfrm flipV="1">
          <a:off x="10476865" y="13391515"/>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92710</xdr:rowOff>
    </xdr:from>
    <xdr:ext cx="469900" cy="259080"/>
    <xdr:sp macro="" textlink="">
      <xdr:nvSpPr>
        <xdr:cNvPr id="272" name="【公営住宅】&#10;一人当たり面積最小値テキスト"/>
        <xdr:cNvSpPr txBox="1"/>
      </xdr:nvSpPr>
      <xdr:spPr>
        <a:xfrm>
          <a:off x="10515600" y="1466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88900</xdr:rowOff>
    </xdr:from>
    <xdr:to>
      <xdr:col>55</xdr:col>
      <xdr:colOff>88900</xdr:colOff>
      <xdr:row>85</xdr:row>
      <xdr:rowOff>88900</xdr:rowOff>
    </xdr:to>
    <xdr:cxnSp macro="">
      <xdr:nvCxnSpPr>
        <xdr:cNvPr id="273" name="直線コネクタ 272"/>
        <xdr:cNvCxnSpPr/>
      </xdr:nvCxnSpPr>
      <xdr:spPr>
        <a:xfrm>
          <a:off x="10388600" y="1466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9900" cy="258445"/>
    <xdr:sp macro="" textlink="">
      <xdr:nvSpPr>
        <xdr:cNvPr id="274" name="【公営住宅】&#10;一人当たり面積最大値テキスト"/>
        <xdr:cNvSpPr txBox="1"/>
      </xdr:nvSpPr>
      <xdr:spPr>
        <a:xfrm>
          <a:off x="10515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18415</xdr:rowOff>
    </xdr:from>
    <xdr:to>
      <xdr:col>55</xdr:col>
      <xdr:colOff>88900</xdr:colOff>
      <xdr:row>78</xdr:row>
      <xdr:rowOff>18415</xdr:rowOff>
    </xdr:to>
    <xdr:cxnSp macro="">
      <xdr:nvCxnSpPr>
        <xdr:cNvPr id="275" name="直線コネクタ 274"/>
        <xdr:cNvCxnSpPr/>
      </xdr:nvCxnSpPr>
      <xdr:spPr>
        <a:xfrm>
          <a:off x="10388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99060</xdr:rowOff>
    </xdr:from>
    <xdr:ext cx="469900" cy="257175"/>
    <xdr:sp macro="" textlink="">
      <xdr:nvSpPr>
        <xdr:cNvPr id="276" name="【公営住宅】&#10;一人当たり面積平均値テキスト"/>
        <xdr:cNvSpPr txBox="1"/>
      </xdr:nvSpPr>
      <xdr:spPr>
        <a:xfrm>
          <a:off x="10515600" y="143294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277" name="フローチャート: 判断 276"/>
        <xdr:cNvSpPr/>
      </xdr:nvSpPr>
      <xdr:spPr>
        <a:xfrm>
          <a:off x="10426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144145</xdr:rowOff>
    </xdr:from>
    <xdr:to>
      <xdr:col>50</xdr:col>
      <xdr:colOff>165100</xdr:colOff>
      <xdr:row>84</xdr:row>
      <xdr:rowOff>74930</xdr:rowOff>
    </xdr:to>
    <xdr:sp macro="" textlink="">
      <xdr:nvSpPr>
        <xdr:cNvPr id="278" name="フローチャート: 判断 277"/>
        <xdr:cNvSpPr/>
      </xdr:nvSpPr>
      <xdr:spPr>
        <a:xfrm>
          <a:off x="9588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43180</xdr:rowOff>
    </xdr:from>
    <xdr:to>
      <xdr:col>46</xdr:col>
      <xdr:colOff>38100</xdr:colOff>
      <xdr:row>83</xdr:row>
      <xdr:rowOff>144780</xdr:rowOff>
    </xdr:to>
    <xdr:sp macro="" textlink="">
      <xdr:nvSpPr>
        <xdr:cNvPr id="279" name="フローチャート: 判断 278"/>
        <xdr:cNvSpPr/>
      </xdr:nvSpPr>
      <xdr:spPr>
        <a:xfrm>
          <a:off x="86995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0" name="テキスト ボックス 27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1" name="テキスト ボックス 28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2" name="テキスト ボックス 28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83" name="テキスト ボックス 28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84" name="テキスト ボックス 28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84</xdr:row>
      <xdr:rowOff>59690</xdr:rowOff>
    </xdr:from>
    <xdr:to>
      <xdr:col>50</xdr:col>
      <xdr:colOff>165100</xdr:colOff>
      <xdr:row>84</xdr:row>
      <xdr:rowOff>161290</xdr:rowOff>
    </xdr:to>
    <xdr:sp macro="" textlink="">
      <xdr:nvSpPr>
        <xdr:cNvPr id="285" name="楕円 284"/>
        <xdr:cNvSpPr/>
      </xdr:nvSpPr>
      <xdr:spPr>
        <a:xfrm>
          <a:off x="9588500" y="14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60325</xdr:rowOff>
    </xdr:from>
    <xdr:to>
      <xdr:col>46</xdr:col>
      <xdr:colOff>38100</xdr:colOff>
      <xdr:row>84</xdr:row>
      <xdr:rowOff>161925</xdr:rowOff>
    </xdr:to>
    <xdr:sp macro="" textlink="">
      <xdr:nvSpPr>
        <xdr:cNvPr id="286" name="楕円 285"/>
        <xdr:cNvSpPr/>
      </xdr:nvSpPr>
      <xdr:spPr>
        <a:xfrm>
          <a:off x="86995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110490</xdr:rowOff>
    </xdr:from>
    <xdr:to>
      <xdr:col>50</xdr:col>
      <xdr:colOff>114300</xdr:colOff>
      <xdr:row>84</xdr:row>
      <xdr:rowOff>111125</xdr:rowOff>
    </xdr:to>
    <xdr:cxnSp macro="">
      <xdr:nvCxnSpPr>
        <xdr:cNvPr id="287" name="直線コネクタ 286"/>
        <xdr:cNvCxnSpPr/>
      </xdr:nvCxnSpPr>
      <xdr:spPr>
        <a:xfrm flipV="1">
          <a:off x="8750300" y="145122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90805</xdr:rowOff>
    </xdr:from>
    <xdr:ext cx="469900" cy="258445"/>
    <xdr:sp macro="" textlink="">
      <xdr:nvSpPr>
        <xdr:cNvPr id="288" name="n_1aveValue【公営住宅】&#10;一人当たり面積"/>
        <xdr:cNvSpPr txBox="1"/>
      </xdr:nvSpPr>
      <xdr:spPr>
        <a:xfrm>
          <a:off x="9391650" y="1414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161290</xdr:rowOff>
    </xdr:from>
    <xdr:ext cx="467995" cy="259080"/>
    <xdr:sp macro="" textlink="">
      <xdr:nvSpPr>
        <xdr:cNvPr id="289" name="n_2aveValue【公営住宅】&#10;一人当たり面積"/>
        <xdr:cNvSpPr txBox="1"/>
      </xdr:nvSpPr>
      <xdr:spPr>
        <a:xfrm>
          <a:off x="8515350" y="14048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152400</xdr:rowOff>
    </xdr:from>
    <xdr:ext cx="469900" cy="259080"/>
    <xdr:sp macro="" textlink="">
      <xdr:nvSpPr>
        <xdr:cNvPr id="290" name="n_1mainValue【公営住宅】&#10;一人当たり面積"/>
        <xdr:cNvSpPr txBox="1"/>
      </xdr:nvSpPr>
      <xdr:spPr>
        <a:xfrm>
          <a:off x="9391650" y="14554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153035</xdr:rowOff>
    </xdr:from>
    <xdr:ext cx="467995" cy="259080"/>
    <xdr:sp macro="" textlink="">
      <xdr:nvSpPr>
        <xdr:cNvPr id="291" name="n_2mainValue【公営住宅】&#10;一人当たり面積"/>
        <xdr:cNvSpPr txBox="1"/>
      </xdr:nvSpPr>
      <xdr:spPr>
        <a:xfrm>
          <a:off x="8515350" y="14554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16" name="テキスト ボックス 315"/>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185" cy="259080"/>
    <xdr:sp macro="" textlink="">
      <xdr:nvSpPr>
        <xdr:cNvPr id="318" name="テキスト ボックス 317"/>
        <xdr:cNvSpPr txBox="1"/>
      </xdr:nvSpPr>
      <xdr:spPr>
        <a:xfrm>
          <a:off x="12106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20" name="テキスト ボックス 319"/>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22" name="テキスト ボックス 321"/>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24" name="テキスト ボックス 32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26" name="テキスト ボックス 32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5455" cy="257175"/>
    <xdr:sp macro="" textlink="">
      <xdr:nvSpPr>
        <xdr:cNvPr id="328" name="テキスト ボックス 327"/>
        <xdr:cNvSpPr txBox="1"/>
      </xdr:nvSpPr>
      <xdr:spPr>
        <a:xfrm>
          <a:off x="11978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30" name="テキスト ボックス 329"/>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112395</xdr:rowOff>
    </xdr:from>
    <xdr:to>
      <xdr:col>85</xdr:col>
      <xdr:colOff>126365</xdr:colOff>
      <xdr:row>42</xdr:row>
      <xdr:rowOff>57150</xdr:rowOff>
    </xdr:to>
    <xdr:cxnSp macro="">
      <xdr:nvCxnSpPr>
        <xdr:cNvPr id="332" name="直線コネクタ 331"/>
        <xdr:cNvCxnSpPr/>
      </xdr:nvCxnSpPr>
      <xdr:spPr>
        <a:xfrm flipV="1">
          <a:off x="16318865" y="594169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60960</xdr:rowOff>
    </xdr:from>
    <xdr:ext cx="405130" cy="259080"/>
    <xdr:sp macro="" textlink="">
      <xdr:nvSpPr>
        <xdr:cNvPr id="333" name="【認定こども園・幼稚園・保育所】&#10;有形固定資産減価償却率最小値テキスト"/>
        <xdr:cNvSpPr txBox="1"/>
      </xdr:nvSpPr>
      <xdr:spPr>
        <a:xfrm>
          <a:off x="16357600" y="726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34" name="直線コネクタ 333"/>
        <xdr:cNvCxnSpPr/>
      </xdr:nvCxnSpPr>
      <xdr:spPr>
        <a:xfrm>
          <a:off x="16230600" y="725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59055</xdr:rowOff>
    </xdr:from>
    <xdr:ext cx="405130" cy="259080"/>
    <xdr:sp macro="" textlink="">
      <xdr:nvSpPr>
        <xdr:cNvPr id="335" name="【認定こども園・幼稚園・保育所】&#10;有形固定資産減価償却率最大値テキスト"/>
        <xdr:cNvSpPr txBox="1"/>
      </xdr:nvSpPr>
      <xdr:spPr>
        <a:xfrm>
          <a:off x="16357600" y="5716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36" name="直線コネクタ 335"/>
        <xdr:cNvCxnSpPr/>
      </xdr:nvCxnSpPr>
      <xdr:spPr>
        <a:xfrm>
          <a:off x="16230600" y="59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7620</xdr:rowOff>
    </xdr:from>
    <xdr:ext cx="405130" cy="257175"/>
    <xdr:sp macro="" textlink="">
      <xdr:nvSpPr>
        <xdr:cNvPr id="337" name="【認定こども園・幼稚園・保育所】&#10;有形固定資産減価償却率平均値テキスト"/>
        <xdr:cNvSpPr txBox="1"/>
      </xdr:nvSpPr>
      <xdr:spPr>
        <a:xfrm>
          <a:off x="16357600" y="65227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38" name="フローチャート: 判断 337"/>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39" name="フローチャート: 判断 338"/>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40" name="フローチャート: 判断 339"/>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41" name="テキスト ボックス 34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42" name="テキスト ボックス 34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43" name="テキスト ボックス 34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44" name="テキスト ボックス 34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45" name="テキスト ボックス 34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36</xdr:row>
      <xdr:rowOff>78740</xdr:rowOff>
    </xdr:from>
    <xdr:to>
      <xdr:col>81</xdr:col>
      <xdr:colOff>101600</xdr:colOff>
      <xdr:row>37</xdr:row>
      <xdr:rowOff>8890</xdr:rowOff>
    </xdr:to>
    <xdr:sp macro="" textlink="">
      <xdr:nvSpPr>
        <xdr:cNvPr id="346" name="楕円 345"/>
        <xdr:cNvSpPr/>
      </xdr:nvSpPr>
      <xdr:spPr>
        <a:xfrm>
          <a:off x="1543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347" name="楕円 346"/>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129540</xdr:rowOff>
    </xdr:to>
    <xdr:cxnSp macro="">
      <xdr:nvCxnSpPr>
        <xdr:cNvPr id="348" name="直線コネクタ 347"/>
        <xdr:cNvCxnSpPr/>
      </xdr:nvCxnSpPr>
      <xdr:spPr>
        <a:xfrm>
          <a:off x="14592300" y="6294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80010</xdr:rowOff>
    </xdr:from>
    <xdr:ext cx="405130" cy="259080"/>
    <xdr:sp macro="" textlink="">
      <xdr:nvSpPr>
        <xdr:cNvPr id="349" name="n_1aveValue【認定こども園・幼稚園・保育所】&#10;有形固定資産減価償却率"/>
        <xdr:cNvSpPr txBox="1"/>
      </xdr:nvSpPr>
      <xdr:spPr>
        <a:xfrm>
          <a:off x="15266035" y="659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74930</xdr:rowOff>
    </xdr:from>
    <xdr:ext cx="403225" cy="257175"/>
    <xdr:sp macro="" textlink="">
      <xdr:nvSpPr>
        <xdr:cNvPr id="350" name="n_2aveValue【認定こども園・幼稚園・保育所】&#10;有形固定資産減価償却率"/>
        <xdr:cNvSpPr txBox="1"/>
      </xdr:nvSpPr>
      <xdr:spPr>
        <a:xfrm>
          <a:off x="14389735" y="65900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25400</xdr:rowOff>
    </xdr:from>
    <xdr:ext cx="405130" cy="259080"/>
    <xdr:sp macro="" textlink="">
      <xdr:nvSpPr>
        <xdr:cNvPr id="351" name="n_1mainValue【認定こども園・幼稚園・保育所】&#10;有形固定資産減価償却率"/>
        <xdr:cNvSpPr txBox="1"/>
      </xdr:nvSpPr>
      <xdr:spPr>
        <a:xfrm>
          <a:off x="15266035" y="6026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17780</xdr:rowOff>
    </xdr:from>
    <xdr:ext cx="403225" cy="257175"/>
    <xdr:sp macro="" textlink="">
      <xdr:nvSpPr>
        <xdr:cNvPr id="352" name="n_2mainValue【認定こども園・幼稚園・保育所】&#10;有形固定資産減価償却率"/>
        <xdr:cNvSpPr txBox="1"/>
      </xdr:nvSpPr>
      <xdr:spPr>
        <a:xfrm>
          <a:off x="14389735" y="60185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61" name="テキスト ボックス 360"/>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364" name="テキスト ボックス 363"/>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366" name="テキスト ボックス 365"/>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368" name="テキスト ボックス 367"/>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370" name="テキスト ボックス 369"/>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372" name="テキスト ボックス 371"/>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5080</xdr:rowOff>
    </xdr:from>
    <xdr:to>
      <xdr:col>116</xdr:col>
      <xdr:colOff>62865</xdr:colOff>
      <xdr:row>41</xdr:row>
      <xdr:rowOff>114935</xdr:rowOff>
    </xdr:to>
    <xdr:cxnSp macro="">
      <xdr:nvCxnSpPr>
        <xdr:cNvPr id="374" name="直線コネクタ 373"/>
        <xdr:cNvCxnSpPr/>
      </xdr:nvCxnSpPr>
      <xdr:spPr>
        <a:xfrm flipV="1">
          <a:off x="22160865" y="6005830"/>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375"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376" name="直線コネクタ 375"/>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123190</xdr:rowOff>
    </xdr:from>
    <xdr:ext cx="469900" cy="257175"/>
    <xdr:sp macro="" textlink="">
      <xdr:nvSpPr>
        <xdr:cNvPr id="377" name="【認定こども園・幼稚園・保育所】&#10;一人当たり面積最大値テキスト"/>
        <xdr:cNvSpPr txBox="1"/>
      </xdr:nvSpPr>
      <xdr:spPr>
        <a:xfrm>
          <a:off x="22199600" y="5781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0.253</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5080</xdr:rowOff>
    </xdr:from>
    <xdr:to>
      <xdr:col>116</xdr:col>
      <xdr:colOff>152400</xdr:colOff>
      <xdr:row>35</xdr:row>
      <xdr:rowOff>5080</xdr:rowOff>
    </xdr:to>
    <xdr:cxnSp macro="">
      <xdr:nvCxnSpPr>
        <xdr:cNvPr id="378" name="直線コネクタ 377"/>
        <xdr:cNvCxnSpPr/>
      </xdr:nvCxnSpPr>
      <xdr:spPr>
        <a:xfrm>
          <a:off x="22072600" y="60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111125</xdr:rowOff>
    </xdr:from>
    <xdr:ext cx="469900" cy="257175"/>
    <xdr:sp macro="" textlink="">
      <xdr:nvSpPr>
        <xdr:cNvPr id="379" name="【認定こども園・幼稚園・保育所】&#10;一人当たり面積平均値テキスト"/>
        <xdr:cNvSpPr txBox="1"/>
      </xdr:nvSpPr>
      <xdr:spPr>
        <a:xfrm>
          <a:off x="22199600" y="67976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132715</xdr:rowOff>
    </xdr:from>
    <xdr:to>
      <xdr:col>116</xdr:col>
      <xdr:colOff>114300</xdr:colOff>
      <xdr:row>40</xdr:row>
      <xdr:rowOff>63500</xdr:rowOff>
    </xdr:to>
    <xdr:sp macro="" textlink="">
      <xdr:nvSpPr>
        <xdr:cNvPr id="380" name="フローチャート: 判断 379"/>
        <xdr:cNvSpPr/>
      </xdr:nvSpPr>
      <xdr:spPr>
        <a:xfrm>
          <a:off x="22110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132715</xdr:rowOff>
    </xdr:from>
    <xdr:to>
      <xdr:col>112</xdr:col>
      <xdr:colOff>38100</xdr:colOff>
      <xdr:row>40</xdr:row>
      <xdr:rowOff>63500</xdr:rowOff>
    </xdr:to>
    <xdr:sp macro="" textlink="">
      <xdr:nvSpPr>
        <xdr:cNvPr id="381" name="フローチャート: 判断 380"/>
        <xdr:cNvSpPr/>
      </xdr:nvSpPr>
      <xdr:spPr>
        <a:xfrm>
          <a:off x="21272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382" name="フローチャート: 判断 381"/>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3" name="テキスト ボックス 3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4" name="テキスト ボックス 3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5" name="テキスト ボックス 3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6" name="テキスト ボックス 3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87" name="テキスト ボックス 3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39</xdr:row>
      <xdr:rowOff>50800</xdr:rowOff>
    </xdr:from>
    <xdr:to>
      <xdr:col>112</xdr:col>
      <xdr:colOff>38100</xdr:colOff>
      <xdr:row>39</xdr:row>
      <xdr:rowOff>152400</xdr:rowOff>
    </xdr:to>
    <xdr:sp macro="" textlink="">
      <xdr:nvSpPr>
        <xdr:cNvPr id="388" name="楕円 387"/>
        <xdr:cNvSpPr/>
      </xdr:nvSpPr>
      <xdr:spPr>
        <a:xfrm>
          <a:off x="21272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89" name="楕円 388"/>
        <xdr:cNvSpPr/>
      </xdr:nvSpPr>
      <xdr:spPr>
        <a:xfrm>
          <a:off x="20383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73660</xdr:rowOff>
    </xdr:from>
    <xdr:to>
      <xdr:col>111</xdr:col>
      <xdr:colOff>177800</xdr:colOff>
      <xdr:row>39</xdr:row>
      <xdr:rowOff>101600</xdr:rowOff>
    </xdr:to>
    <xdr:cxnSp macro="">
      <xdr:nvCxnSpPr>
        <xdr:cNvPr id="390" name="直線コネクタ 389"/>
        <xdr:cNvCxnSpPr/>
      </xdr:nvCxnSpPr>
      <xdr:spPr>
        <a:xfrm>
          <a:off x="20434300" y="6760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53975</xdr:rowOff>
    </xdr:from>
    <xdr:ext cx="469900" cy="257175"/>
    <xdr:sp macro="" textlink="">
      <xdr:nvSpPr>
        <xdr:cNvPr id="391" name="n_1aveValue【認定こども園・幼稚園・保育所】&#10;一人当たり面積"/>
        <xdr:cNvSpPr txBox="1"/>
      </xdr:nvSpPr>
      <xdr:spPr>
        <a:xfrm>
          <a:off x="21075650" y="69119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26670</xdr:rowOff>
    </xdr:from>
    <xdr:ext cx="467995" cy="259080"/>
    <xdr:sp macro="" textlink="">
      <xdr:nvSpPr>
        <xdr:cNvPr id="392" name="n_2aveValue【認定こども園・幼稚園・保育所】&#10;一人当たり面積"/>
        <xdr:cNvSpPr txBox="1"/>
      </xdr:nvSpPr>
      <xdr:spPr>
        <a:xfrm>
          <a:off x="20199350" y="6884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168910</xdr:rowOff>
    </xdr:from>
    <xdr:ext cx="469900" cy="257175"/>
    <xdr:sp macro="" textlink="">
      <xdr:nvSpPr>
        <xdr:cNvPr id="393" name="n_1mainValue【認定こども園・幼稚園・保育所】&#10;一人当たり面積"/>
        <xdr:cNvSpPr txBox="1"/>
      </xdr:nvSpPr>
      <xdr:spPr>
        <a:xfrm>
          <a:off x="21075650" y="65125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140970</xdr:rowOff>
    </xdr:from>
    <xdr:ext cx="467995" cy="259080"/>
    <xdr:sp macro="" textlink="">
      <xdr:nvSpPr>
        <xdr:cNvPr id="394" name="n_2mainValue【認定こども園・幼稚園・保育所】&#10;一人当たり面積"/>
        <xdr:cNvSpPr txBox="1"/>
      </xdr:nvSpPr>
      <xdr:spPr>
        <a:xfrm>
          <a:off x="20199350" y="6484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03" name="テキスト ボックス 402"/>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175"/>
    <xdr:sp macro="" textlink="">
      <xdr:nvSpPr>
        <xdr:cNvPr id="405" name="テキスト ボックス 404"/>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07" name="テキスト ボックス 406"/>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09" name="テキスト ボックス 40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11" name="テキスト ボックス 410"/>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13" name="テキスト ボックス 41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15" name="テキスト ボックス 414"/>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17" name="テキスト ボックス 416"/>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15240</xdr:rowOff>
    </xdr:from>
    <xdr:to>
      <xdr:col>85</xdr:col>
      <xdr:colOff>126365</xdr:colOff>
      <xdr:row>63</xdr:row>
      <xdr:rowOff>125730</xdr:rowOff>
    </xdr:to>
    <xdr:cxnSp macro="">
      <xdr:nvCxnSpPr>
        <xdr:cNvPr id="419" name="直線コネクタ 418"/>
        <xdr:cNvCxnSpPr/>
      </xdr:nvCxnSpPr>
      <xdr:spPr>
        <a:xfrm flipV="1">
          <a:off x="16318865" y="9787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129540</xdr:rowOff>
    </xdr:from>
    <xdr:ext cx="405130" cy="259080"/>
    <xdr:sp macro="" textlink="">
      <xdr:nvSpPr>
        <xdr:cNvPr id="420" name="【学校施設】&#10;有形固定資産減価償却率最小値テキスト"/>
        <xdr:cNvSpPr txBox="1"/>
      </xdr:nvSpPr>
      <xdr:spPr>
        <a:xfrm>
          <a:off x="16357600" y="1093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21" name="直線コネクタ 420"/>
        <xdr:cNvCxnSpPr/>
      </xdr:nvCxnSpPr>
      <xdr:spPr>
        <a:xfrm>
          <a:off x="16230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133350</xdr:rowOff>
    </xdr:from>
    <xdr:ext cx="405130" cy="257175"/>
    <xdr:sp macro="" textlink="">
      <xdr:nvSpPr>
        <xdr:cNvPr id="422" name="【学校施設】&#10;有形固定資産減価償却率最大値テキスト"/>
        <xdr:cNvSpPr txBox="1"/>
      </xdr:nvSpPr>
      <xdr:spPr>
        <a:xfrm>
          <a:off x="16357600" y="9563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23" name="直線コネクタ 422"/>
        <xdr:cNvCxnSpPr/>
      </xdr:nvCxnSpPr>
      <xdr:spPr>
        <a:xfrm>
          <a:off x="16230600" y="978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53340</xdr:rowOff>
    </xdr:from>
    <xdr:ext cx="405130" cy="257175"/>
    <xdr:sp macro="" textlink="">
      <xdr:nvSpPr>
        <xdr:cNvPr id="424" name="【学校施設】&#10;有形固定資産減価償却率平均値テキスト"/>
        <xdr:cNvSpPr txBox="1"/>
      </xdr:nvSpPr>
      <xdr:spPr>
        <a:xfrm>
          <a:off x="16357600" y="103403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25" name="フローチャート: 判断 424"/>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26" name="フローチャート: 判断 425"/>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166370</xdr:rowOff>
    </xdr:from>
    <xdr:to>
      <xdr:col>76</xdr:col>
      <xdr:colOff>165100</xdr:colOff>
      <xdr:row>62</xdr:row>
      <xdr:rowOff>96520</xdr:rowOff>
    </xdr:to>
    <xdr:sp macro="" textlink="">
      <xdr:nvSpPr>
        <xdr:cNvPr id="427" name="フローチャート: 判断 426"/>
        <xdr:cNvSpPr/>
      </xdr:nvSpPr>
      <xdr:spPr>
        <a:xfrm>
          <a:off x="1454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28" name="テキスト ボックス 42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29" name="テキスト ボックス 42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30" name="テキスト ボックス 42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31" name="テキスト ボックス 43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32" name="テキスト ボックス 43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433" name="楕円 432"/>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93980</xdr:rowOff>
    </xdr:from>
    <xdr:to>
      <xdr:col>76</xdr:col>
      <xdr:colOff>165100</xdr:colOff>
      <xdr:row>57</xdr:row>
      <xdr:rowOff>24130</xdr:rowOff>
    </xdr:to>
    <xdr:sp macro="" textlink="">
      <xdr:nvSpPr>
        <xdr:cNvPr id="434" name="楕円 433"/>
        <xdr:cNvSpPr/>
      </xdr:nvSpPr>
      <xdr:spPr>
        <a:xfrm>
          <a:off x="14541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144780</xdr:rowOff>
    </xdr:from>
    <xdr:to>
      <xdr:col>81</xdr:col>
      <xdr:colOff>50800</xdr:colOff>
      <xdr:row>59</xdr:row>
      <xdr:rowOff>95250</xdr:rowOff>
    </xdr:to>
    <xdr:cxnSp macro="">
      <xdr:nvCxnSpPr>
        <xdr:cNvPr id="435" name="直線コネクタ 434"/>
        <xdr:cNvCxnSpPr/>
      </xdr:nvCxnSpPr>
      <xdr:spPr>
        <a:xfrm>
          <a:off x="14592300" y="9745980"/>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3810</xdr:rowOff>
    </xdr:from>
    <xdr:ext cx="405130" cy="259080"/>
    <xdr:sp macro="" textlink="">
      <xdr:nvSpPr>
        <xdr:cNvPr id="436" name="n_1aveValue【学校施設】&#10;有形固定資産減価償却率"/>
        <xdr:cNvSpPr txBox="1"/>
      </xdr:nvSpPr>
      <xdr:spPr>
        <a:xfrm>
          <a:off x="15266035" y="10462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62</xdr:row>
      <xdr:rowOff>87630</xdr:rowOff>
    </xdr:from>
    <xdr:ext cx="403225" cy="257175"/>
    <xdr:sp macro="" textlink="">
      <xdr:nvSpPr>
        <xdr:cNvPr id="437" name="n_2aveValue【学校施設】&#10;有形固定資産減価償却率"/>
        <xdr:cNvSpPr txBox="1"/>
      </xdr:nvSpPr>
      <xdr:spPr>
        <a:xfrm>
          <a:off x="14389735" y="107175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162560</xdr:rowOff>
    </xdr:from>
    <xdr:ext cx="405130" cy="259080"/>
    <xdr:sp macro="" textlink="">
      <xdr:nvSpPr>
        <xdr:cNvPr id="438" name="n_1mainValue【学校施設】&#10;有形固定資産減価償却率"/>
        <xdr:cNvSpPr txBox="1"/>
      </xdr:nvSpPr>
      <xdr:spPr>
        <a:xfrm>
          <a:off x="15266035" y="993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40640</xdr:rowOff>
    </xdr:from>
    <xdr:ext cx="403225" cy="257175"/>
    <xdr:sp macro="" textlink="">
      <xdr:nvSpPr>
        <xdr:cNvPr id="439" name="n_2mainValue【学校施設】&#10;有形固定資産減価償却率"/>
        <xdr:cNvSpPr txBox="1"/>
      </xdr:nvSpPr>
      <xdr:spPr>
        <a:xfrm>
          <a:off x="14389735" y="9470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48" name="テキスト ボックス 447"/>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450" name="テキスト ボックス 449"/>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51" name="直線コネクタ 450"/>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452" name="テキスト ボックス 451"/>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53" name="直線コネクタ 452"/>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454" name="テキスト ボックス 453"/>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55" name="直線コネクタ 454"/>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456" name="テキスト ボックス 455"/>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57" name="直線コネクタ 456"/>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458" name="テキスト ボックス 457"/>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59" name="直線コネクタ 458"/>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460" name="テキスト ボックス 459"/>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61" name="直線コネクタ 460"/>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5455" cy="259080"/>
    <xdr:sp macro="" textlink="">
      <xdr:nvSpPr>
        <xdr:cNvPr id="462" name="テキスト ボックス 461"/>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64" name="テキスト ボックス 463"/>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16510</xdr:rowOff>
    </xdr:from>
    <xdr:to>
      <xdr:col>116</xdr:col>
      <xdr:colOff>62865</xdr:colOff>
      <xdr:row>64</xdr:row>
      <xdr:rowOff>15240</xdr:rowOff>
    </xdr:to>
    <xdr:cxnSp macro="">
      <xdr:nvCxnSpPr>
        <xdr:cNvPr id="466" name="直線コネクタ 465"/>
        <xdr:cNvCxnSpPr/>
      </xdr:nvCxnSpPr>
      <xdr:spPr>
        <a:xfrm flipV="1">
          <a:off x="22160865" y="961771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19050</xdr:rowOff>
    </xdr:from>
    <xdr:ext cx="469900" cy="257175"/>
    <xdr:sp macro="" textlink="">
      <xdr:nvSpPr>
        <xdr:cNvPr id="467" name="【学校施設】&#10;一人当たり面積最小値テキスト"/>
        <xdr:cNvSpPr txBox="1"/>
      </xdr:nvSpPr>
      <xdr:spPr>
        <a:xfrm>
          <a:off x="22199600" y="10991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68" name="直線コネクタ 467"/>
        <xdr:cNvCxnSpPr/>
      </xdr:nvCxnSpPr>
      <xdr:spPr>
        <a:xfrm>
          <a:off x="22072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134620</xdr:rowOff>
    </xdr:from>
    <xdr:ext cx="469900" cy="257175"/>
    <xdr:sp macro="" textlink="">
      <xdr:nvSpPr>
        <xdr:cNvPr id="469" name="【学校施設】&#10;一人当たり面積最大値テキスト"/>
        <xdr:cNvSpPr txBox="1"/>
      </xdr:nvSpPr>
      <xdr:spPr>
        <a:xfrm>
          <a:off x="22199600" y="9392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16510</xdr:rowOff>
    </xdr:from>
    <xdr:to>
      <xdr:col>116</xdr:col>
      <xdr:colOff>152400</xdr:colOff>
      <xdr:row>56</xdr:row>
      <xdr:rowOff>16510</xdr:rowOff>
    </xdr:to>
    <xdr:cxnSp macro="">
      <xdr:nvCxnSpPr>
        <xdr:cNvPr id="470" name="直線コネクタ 469"/>
        <xdr:cNvCxnSpPr/>
      </xdr:nvCxnSpPr>
      <xdr:spPr>
        <a:xfrm>
          <a:off x="22072600" y="961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137160</xdr:rowOff>
    </xdr:from>
    <xdr:ext cx="469900" cy="259080"/>
    <xdr:sp macro="" textlink="">
      <xdr:nvSpPr>
        <xdr:cNvPr id="471" name="【学校施設】&#10;一人当たり面積平均値テキスト"/>
        <xdr:cNvSpPr txBox="1"/>
      </xdr:nvSpPr>
      <xdr:spPr>
        <a:xfrm>
          <a:off x="22199600" y="10252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72" name="フローチャート: 判断 471"/>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73" name="フローチャート: 判断 47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107315</xdr:rowOff>
    </xdr:from>
    <xdr:to>
      <xdr:col>107</xdr:col>
      <xdr:colOff>101600</xdr:colOff>
      <xdr:row>60</xdr:row>
      <xdr:rowOff>37465</xdr:rowOff>
    </xdr:to>
    <xdr:sp macro="" textlink="">
      <xdr:nvSpPr>
        <xdr:cNvPr id="474" name="フローチャート: 判断 473"/>
        <xdr:cNvSpPr/>
      </xdr:nvSpPr>
      <xdr:spPr>
        <a:xfrm>
          <a:off x="20383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475" name="テキスト ボックス 47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476" name="テキスト ボックス 47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477" name="テキスト ボックス 47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478" name="テキスト ボックス 47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479" name="テキスト ボックス 47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60</xdr:row>
      <xdr:rowOff>115570</xdr:rowOff>
    </xdr:from>
    <xdr:to>
      <xdr:col>112</xdr:col>
      <xdr:colOff>38100</xdr:colOff>
      <xdr:row>61</xdr:row>
      <xdr:rowOff>45720</xdr:rowOff>
    </xdr:to>
    <xdr:sp macro="" textlink="">
      <xdr:nvSpPr>
        <xdr:cNvPr id="480" name="楕円 479"/>
        <xdr:cNvSpPr/>
      </xdr:nvSpPr>
      <xdr:spPr>
        <a:xfrm>
          <a:off x="212725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93980</xdr:rowOff>
    </xdr:from>
    <xdr:to>
      <xdr:col>107</xdr:col>
      <xdr:colOff>101600</xdr:colOff>
      <xdr:row>61</xdr:row>
      <xdr:rowOff>24130</xdr:rowOff>
    </xdr:to>
    <xdr:sp macro="" textlink="">
      <xdr:nvSpPr>
        <xdr:cNvPr id="481" name="楕円 480"/>
        <xdr:cNvSpPr/>
      </xdr:nvSpPr>
      <xdr:spPr>
        <a:xfrm>
          <a:off x="2038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144780</xdr:rowOff>
    </xdr:from>
    <xdr:to>
      <xdr:col>111</xdr:col>
      <xdr:colOff>177800</xdr:colOff>
      <xdr:row>60</xdr:row>
      <xdr:rowOff>166370</xdr:rowOff>
    </xdr:to>
    <xdr:cxnSp macro="">
      <xdr:nvCxnSpPr>
        <xdr:cNvPr id="482" name="直線コネクタ 481"/>
        <xdr:cNvCxnSpPr/>
      </xdr:nvCxnSpPr>
      <xdr:spPr>
        <a:xfrm>
          <a:off x="20434300" y="104317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135890</xdr:rowOff>
    </xdr:from>
    <xdr:ext cx="469900" cy="259080"/>
    <xdr:sp macro="" textlink="">
      <xdr:nvSpPr>
        <xdr:cNvPr id="483" name="n_1aveValue【学校施設】&#10;一人当たり面積"/>
        <xdr:cNvSpPr txBox="1"/>
      </xdr:nvSpPr>
      <xdr:spPr>
        <a:xfrm>
          <a:off x="21075650" y="1007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53975</xdr:rowOff>
    </xdr:from>
    <xdr:ext cx="467995" cy="257175"/>
    <xdr:sp macro="" textlink="">
      <xdr:nvSpPr>
        <xdr:cNvPr id="484" name="n_2aveValue【学校施設】&#10;一人当たり面積"/>
        <xdr:cNvSpPr txBox="1"/>
      </xdr:nvSpPr>
      <xdr:spPr>
        <a:xfrm>
          <a:off x="20199350" y="99980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36830</xdr:rowOff>
    </xdr:from>
    <xdr:ext cx="469900" cy="259080"/>
    <xdr:sp macro="" textlink="">
      <xdr:nvSpPr>
        <xdr:cNvPr id="485" name="n_1mainValue【学校施設】&#10;一人当たり面積"/>
        <xdr:cNvSpPr txBox="1"/>
      </xdr:nvSpPr>
      <xdr:spPr>
        <a:xfrm>
          <a:off x="21075650" y="1049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15240</xdr:rowOff>
    </xdr:from>
    <xdr:ext cx="467995" cy="259080"/>
    <xdr:sp macro="" textlink="">
      <xdr:nvSpPr>
        <xdr:cNvPr id="486" name="n_2mainValue【学校施設】&#10;一人当たり面積"/>
        <xdr:cNvSpPr txBox="1"/>
      </xdr:nvSpPr>
      <xdr:spPr>
        <a:xfrm>
          <a:off x="20199350" y="10473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495" name="テキスト ボックス 494"/>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7185" cy="259080"/>
    <xdr:sp macro="" textlink="">
      <xdr:nvSpPr>
        <xdr:cNvPr id="497" name="テキスト ボックス 496"/>
        <xdr:cNvSpPr txBox="1"/>
      </xdr:nvSpPr>
      <xdr:spPr>
        <a:xfrm>
          <a:off x="12106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7175"/>
    <xdr:sp macro="" textlink="">
      <xdr:nvSpPr>
        <xdr:cNvPr id="499" name="テキスト ボックス 498"/>
        <xdr:cNvSpPr txBox="1"/>
      </xdr:nvSpPr>
      <xdr:spPr>
        <a:xfrm>
          <a:off x="12042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01" name="テキスト ボックス 50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03" name="テキスト ボックス 50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05" name="テキスト ボックス 504"/>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5455" cy="259080"/>
    <xdr:sp macro="" textlink="">
      <xdr:nvSpPr>
        <xdr:cNvPr id="507" name="テキスト ボックス 506"/>
        <xdr:cNvSpPr txBox="1"/>
      </xdr:nvSpPr>
      <xdr:spPr>
        <a:xfrm>
          <a:off x="11978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09" name="テキスト ボックス 508"/>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121920</xdr:rowOff>
    </xdr:to>
    <xdr:cxnSp macro="">
      <xdr:nvCxnSpPr>
        <xdr:cNvPr id="511" name="直線コネクタ 510"/>
        <xdr:cNvCxnSpPr/>
      </xdr:nvCxnSpPr>
      <xdr:spPr>
        <a:xfrm flipV="1">
          <a:off x="16318865" y="133350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125730</xdr:rowOff>
    </xdr:from>
    <xdr:ext cx="405130" cy="259080"/>
    <xdr:sp macro="" textlink="">
      <xdr:nvSpPr>
        <xdr:cNvPr id="512" name="【児童館】&#10;有形固定資産減価償却率最小値テキスト"/>
        <xdr:cNvSpPr txBox="1"/>
      </xdr:nvSpPr>
      <xdr:spPr>
        <a:xfrm>
          <a:off x="16357600" y="1487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13" name="直線コネクタ 512"/>
        <xdr:cNvCxnSpPr/>
      </xdr:nvCxnSpPr>
      <xdr:spPr>
        <a:xfrm>
          <a:off x="16230600" y="1486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514"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5" name="直線コネクタ 51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66675</xdr:rowOff>
    </xdr:from>
    <xdr:ext cx="405130" cy="257175"/>
    <xdr:sp macro="" textlink="">
      <xdr:nvSpPr>
        <xdr:cNvPr id="516" name="【児童館】&#10;有形固定資産減価償却率平均値テキスト"/>
        <xdr:cNvSpPr txBox="1"/>
      </xdr:nvSpPr>
      <xdr:spPr>
        <a:xfrm>
          <a:off x="16357600" y="141255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88265</xdr:rowOff>
    </xdr:from>
    <xdr:to>
      <xdr:col>85</xdr:col>
      <xdr:colOff>177800</xdr:colOff>
      <xdr:row>83</xdr:row>
      <xdr:rowOff>18415</xdr:rowOff>
    </xdr:to>
    <xdr:sp macro="" textlink="">
      <xdr:nvSpPr>
        <xdr:cNvPr id="517" name="フローチャート: 判断 516"/>
        <xdr:cNvSpPr/>
      </xdr:nvSpPr>
      <xdr:spPr>
        <a:xfrm>
          <a:off x="16268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18" name="フローチャート: 判断 51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19" name="フローチャート: 判断 518"/>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20" name="テキスト ボックス 51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1" name="テキスト ボックス 52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2" name="テキスト ボックス 52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3" name="テキスト ボックス 52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24" name="テキスト ボックス 52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81</xdr:row>
      <xdr:rowOff>36830</xdr:rowOff>
    </xdr:from>
    <xdr:to>
      <xdr:col>81</xdr:col>
      <xdr:colOff>101600</xdr:colOff>
      <xdr:row>81</xdr:row>
      <xdr:rowOff>138430</xdr:rowOff>
    </xdr:to>
    <xdr:sp macro="" textlink="">
      <xdr:nvSpPr>
        <xdr:cNvPr id="525" name="楕円 524"/>
        <xdr:cNvSpPr/>
      </xdr:nvSpPr>
      <xdr:spPr>
        <a:xfrm>
          <a:off x="15430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74930</xdr:rowOff>
    </xdr:from>
    <xdr:to>
      <xdr:col>76</xdr:col>
      <xdr:colOff>165100</xdr:colOff>
      <xdr:row>82</xdr:row>
      <xdr:rowOff>5080</xdr:rowOff>
    </xdr:to>
    <xdr:sp macro="" textlink="">
      <xdr:nvSpPr>
        <xdr:cNvPr id="526" name="楕円 525"/>
        <xdr:cNvSpPr/>
      </xdr:nvSpPr>
      <xdr:spPr>
        <a:xfrm>
          <a:off x="14541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81</xdr:row>
      <xdr:rowOff>125730</xdr:rowOff>
    </xdr:to>
    <xdr:cxnSp macro="">
      <xdr:nvCxnSpPr>
        <xdr:cNvPr id="527" name="直線コネクタ 526"/>
        <xdr:cNvCxnSpPr/>
      </xdr:nvCxnSpPr>
      <xdr:spPr>
        <a:xfrm flipV="1">
          <a:off x="14592300" y="139750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22860</xdr:rowOff>
    </xdr:from>
    <xdr:ext cx="405130" cy="259080"/>
    <xdr:sp macro="" textlink="">
      <xdr:nvSpPr>
        <xdr:cNvPr id="528" name="n_1aveValue【児童館】&#10;有形固定資産減価償却率"/>
        <xdr:cNvSpPr txBox="1"/>
      </xdr:nvSpPr>
      <xdr:spPr>
        <a:xfrm>
          <a:off x="15266035"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78105</xdr:rowOff>
    </xdr:from>
    <xdr:ext cx="403225" cy="257175"/>
    <xdr:sp macro="" textlink="">
      <xdr:nvSpPr>
        <xdr:cNvPr id="529" name="n_2aveValue【児童館】&#10;有形固定資産減価償却率"/>
        <xdr:cNvSpPr txBox="1"/>
      </xdr:nvSpPr>
      <xdr:spPr>
        <a:xfrm>
          <a:off x="14389735" y="143084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154940</xdr:rowOff>
    </xdr:from>
    <xdr:ext cx="405130" cy="257175"/>
    <xdr:sp macro="" textlink="">
      <xdr:nvSpPr>
        <xdr:cNvPr id="530" name="n_1mainValue【児童館】&#10;有形固定資産減価償却率"/>
        <xdr:cNvSpPr txBox="1"/>
      </xdr:nvSpPr>
      <xdr:spPr>
        <a:xfrm>
          <a:off x="15266035" y="136994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21590</xdr:rowOff>
    </xdr:from>
    <xdr:ext cx="403225" cy="259080"/>
    <xdr:sp macro="" textlink="">
      <xdr:nvSpPr>
        <xdr:cNvPr id="531" name="n_2mainValue【児童館】&#10;有形固定資産減価償却率"/>
        <xdr:cNvSpPr txBox="1"/>
      </xdr:nvSpPr>
      <xdr:spPr>
        <a:xfrm>
          <a:off x="14389735" y="13737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40" name="テキスト ボックス 53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543" name="テキスト ボックス 542"/>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545" name="テキスト ボックス 544"/>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547" name="テキスト ボックス 546"/>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549" name="テキスト ボックス 548"/>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551" name="テキスト ボックス 550"/>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553" name="テキスト ボックス 552"/>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133350</xdr:rowOff>
    </xdr:from>
    <xdr:to>
      <xdr:col>116</xdr:col>
      <xdr:colOff>62865</xdr:colOff>
      <xdr:row>85</xdr:row>
      <xdr:rowOff>133350</xdr:rowOff>
    </xdr:to>
    <xdr:cxnSp macro="">
      <xdr:nvCxnSpPr>
        <xdr:cNvPr id="555" name="直線コネクタ 554"/>
        <xdr:cNvCxnSpPr/>
      </xdr:nvCxnSpPr>
      <xdr:spPr>
        <a:xfrm flipV="1">
          <a:off x="22160865" y="133350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137160</xdr:rowOff>
    </xdr:from>
    <xdr:ext cx="469900" cy="259080"/>
    <xdr:sp macro="" textlink="">
      <xdr:nvSpPr>
        <xdr:cNvPr id="556" name="【児童館】&#10;一人当たり面積最小値テキスト"/>
        <xdr:cNvSpPr txBox="1"/>
      </xdr:nvSpPr>
      <xdr:spPr>
        <a:xfrm>
          <a:off x="2219960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57" name="直線コネクタ 556"/>
        <xdr:cNvCxnSpPr/>
      </xdr:nvCxnSpPr>
      <xdr:spPr>
        <a:xfrm>
          <a:off x="22072600" y="1470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80010</xdr:rowOff>
    </xdr:from>
    <xdr:ext cx="469900" cy="259080"/>
    <xdr:sp macro="" textlink="">
      <xdr:nvSpPr>
        <xdr:cNvPr id="558" name="【児童館】&#10;一人当たり面積最大値テキスト"/>
        <xdr:cNvSpPr txBox="1"/>
      </xdr:nvSpPr>
      <xdr:spPr>
        <a:xfrm>
          <a:off x="22199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59" name="直線コネクタ 558"/>
        <xdr:cNvCxnSpPr/>
      </xdr:nvCxnSpPr>
      <xdr:spPr>
        <a:xfrm>
          <a:off x="22072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80010</xdr:rowOff>
    </xdr:from>
    <xdr:ext cx="469900" cy="259080"/>
    <xdr:sp macro="" textlink="">
      <xdr:nvSpPr>
        <xdr:cNvPr id="560" name="【児童館】&#10;一人当たり面積平均値テキスト"/>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1" name="フローチャート: 判断 56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2" name="フローチャート: 判断 56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63" name="フローチャート: 判断 562"/>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64" name="テキスト ボックス 56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65" name="テキスト ボックス 56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66" name="テキスト ボックス 56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67" name="テキスト ボックス 56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68" name="テキスト ボックス 56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69" name="楕円 568"/>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570" name="楕円 569"/>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571" name="直線コネクタ 570"/>
        <xdr:cNvCxnSpPr/>
      </xdr:nvCxnSpPr>
      <xdr:spPr>
        <a:xfrm>
          <a:off x="20434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162560</xdr:rowOff>
    </xdr:from>
    <xdr:ext cx="469900" cy="259080"/>
    <xdr:sp macro="" textlink="">
      <xdr:nvSpPr>
        <xdr:cNvPr id="572" name="n_1aveValue【児童館】&#10;一人当たり面積"/>
        <xdr:cNvSpPr txBox="1"/>
      </xdr:nvSpPr>
      <xdr:spPr>
        <a:xfrm>
          <a:off x="21075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80</xdr:row>
      <xdr:rowOff>143510</xdr:rowOff>
    </xdr:from>
    <xdr:ext cx="467995" cy="257175"/>
    <xdr:sp macro="" textlink="">
      <xdr:nvSpPr>
        <xdr:cNvPr id="573" name="n_2aveValue【児童館】&#10;一人当たり面積"/>
        <xdr:cNvSpPr txBox="1"/>
      </xdr:nvSpPr>
      <xdr:spPr>
        <a:xfrm>
          <a:off x="20199350" y="13859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137160</xdr:rowOff>
    </xdr:from>
    <xdr:ext cx="469900" cy="259080"/>
    <xdr:sp macro="" textlink="">
      <xdr:nvSpPr>
        <xdr:cNvPr id="574" name="n_1mainValue【児童館】&#10;一人当たり面積"/>
        <xdr:cNvSpPr txBox="1"/>
      </xdr:nvSpPr>
      <xdr:spPr>
        <a:xfrm>
          <a:off x="2107565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137160</xdr:rowOff>
    </xdr:from>
    <xdr:ext cx="467995" cy="259080"/>
    <xdr:sp macro="" textlink="">
      <xdr:nvSpPr>
        <xdr:cNvPr id="575" name="n_2mainValue【児童館】&#10;一人当たり面積"/>
        <xdr:cNvSpPr txBox="1"/>
      </xdr:nvSpPr>
      <xdr:spPr>
        <a:xfrm>
          <a:off x="20199350" y="14710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84" name="テキスト ボックス 583"/>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86" name="テキスト ボックス 585"/>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87" name="直線コネクタ 586"/>
        <xdr:cNvCxnSpPr/>
      </xdr:nvCxnSpPr>
      <xdr:spPr>
        <a:xfrm>
          <a:off x="12446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105410</xdr:rowOff>
    </xdr:from>
    <xdr:ext cx="403225" cy="259080"/>
    <xdr:sp macro="" textlink="">
      <xdr:nvSpPr>
        <xdr:cNvPr id="588" name="テキスト ボックス 587"/>
        <xdr:cNvSpPr txBox="1"/>
      </xdr:nvSpPr>
      <xdr:spPr>
        <a:xfrm>
          <a:off x="12042775" y="1862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89" name="直線コネクタ 588"/>
        <xdr:cNvCxnSpPr/>
      </xdr:nvCxnSpPr>
      <xdr:spPr>
        <a:xfrm>
          <a:off x="12446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162560</xdr:rowOff>
    </xdr:from>
    <xdr:ext cx="403225" cy="259080"/>
    <xdr:sp macro="" textlink="">
      <xdr:nvSpPr>
        <xdr:cNvPr id="590" name="テキスト ボックス 589"/>
        <xdr:cNvSpPr txBox="1"/>
      </xdr:nvSpPr>
      <xdr:spPr>
        <a:xfrm>
          <a:off x="12042775" y="183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91" name="直線コネクタ 590"/>
        <xdr:cNvCxnSpPr/>
      </xdr:nvCxnSpPr>
      <xdr:spPr>
        <a:xfrm>
          <a:off x="12446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48260</xdr:rowOff>
    </xdr:from>
    <xdr:ext cx="403225" cy="259080"/>
    <xdr:sp macro="" textlink="">
      <xdr:nvSpPr>
        <xdr:cNvPr id="592" name="テキスト ボックス 591"/>
        <xdr:cNvSpPr txBox="1"/>
      </xdr:nvSpPr>
      <xdr:spPr>
        <a:xfrm>
          <a:off x="12042775" y="1805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594" name="テキスト ボックス 593"/>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95" name="直線コネクタ 594"/>
        <xdr:cNvCxnSpPr/>
      </xdr:nvCxnSpPr>
      <xdr:spPr>
        <a:xfrm>
          <a:off x="12446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162560</xdr:rowOff>
    </xdr:from>
    <xdr:ext cx="403225" cy="259080"/>
    <xdr:sp macro="" textlink="">
      <xdr:nvSpPr>
        <xdr:cNvPr id="596" name="テキスト ボックス 595"/>
        <xdr:cNvSpPr txBox="1"/>
      </xdr:nvSpPr>
      <xdr:spPr>
        <a:xfrm>
          <a:off x="12042775" y="1747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97" name="直線コネクタ 596"/>
        <xdr:cNvCxnSpPr/>
      </xdr:nvCxnSpPr>
      <xdr:spPr>
        <a:xfrm>
          <a:off x="12446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48260</xdr:rowOff>
    </xdr:from>
    <xdr:ext cx="403225" cy="259080"/>
    <xdr:sp macro="" textlink="">
      <xdr:nvSpPr>
        <xdr:cNvPr id="598" name="テキスト ボックス 597"/>
        <xdr:cNvSpPr txBox="1"/>
      </xdr:nvSpPr>
      <xdr:spPr>
        <a:xfrm>
          <a:off x="1204277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99" name="直線コネクタ 598"/>
        <xdr:cNvCxnSpPr/>
      </xdr:nvCxnSpPr>
      <xdr:spPr>
        <a:xfrm>
          <a:off x="12446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98</xdr:row>
      <xdr:rowOff>105410</xdr:rowOff>
    </xdr:from>
    <xdr:ext cx="403225" cy="259080"/>
    <xdr:sp macro="" textlink="">
      <xdr:nvSpPr>
        <xdr:cNvPr id="600" name="テキスト ボックス 599"/>
        <xdr:cNvSpPr txBox="1"/>
      </xdr:nvSpPr>
      <xdr:spPr>
        <a:xfrm>
          <a:off x="12042775" y="1690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602" name="テキスト ボックス 601"/>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50165</xdr:rowOff>
    </xdr:from>
    <xdr:to>
      <xdr:col>85</xdr:col>
      <xdr:colOff>126365</xdr:colOff>
      <xdr:row>108</xdr:row>
      <xdr:rowOff>87630</xdr:rowOff>
    </xdr:to>
    <xdr:cxnSp macro="">
      <xdr:nvCxnSpPr>
        <xdr:cNvPr id="604" name="直線コネクタ 603"/>
        <xdr:cNvCxnSpPr/>
      </xdr:nvCxnSpPr>
      <xdr:spPr>
        <a:xfrm flipV="1">
          <a:off x="16318865" y="17195165"/>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91440</xdr:rowOff>
    </xdr:from>
    <xdr:ext cx="405130" cy="259080"/>
    <xdr:sp macro="" textlink="">
      <xdr:nvSpPr>
        <xdr:cNvPr id="605" name="【公民館】&#10;有形固定資産減価償却率最小値テキスト"/>
        <xdr:cNvSpPr txBox="1"/>
      </xdr:nvSpPr>
      <xdr:spPr>
        <a:xfrm>
          <a:off x="16357600" y="1860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06" name="直線コネクタ 605"/>
        <xdr:cNvCxnSpPr/>
      </xdr:nvCxnSpPr>
      <xdr:spPr>
        <a:xfrm>
          <a:off x="16230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168910</xdr:rowOff>
    </xdr:from>
    <xdr:ext cx="405130" cy="257175"/>
    <xdr:sp macro="" textlink="">
      <xdr:nvSpPr>
        <xdr:cNvPr id="607" name="【公民館】&#10;有形固定資産減価償却率最大値テキスト"/>
        <xdr:cNvSpPr txBox="1"/>
      </xdr:nvSpPr>
      <xdr:spPr>
        <a:xfrm>
          <a:off x="16357600" y="16971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50165</xdr:rowOff>
    </xdr:from>
    <xdr:to>
      <xdr:col>86</xdr:col>
      <xdr:colOff>25400</xdr:colOff>
      <xdr:row>100</xdr:row>
      <xdr:rowOff>50165</xdr:rowOff>
    </xdr:to>
    <xdr:cxnSp macro="">
      <xdr:nvCxnSpPr>
        <xdr:cNvPr id="608" name="直線コネクタ 607"/>
        <xdr:cNvCxnSpPr/>
      </xdr:nvCxnSpPr>
      <xdr:spPr>
        <a:xfrm>
          <a:off x="16230600" y="1719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1270</xdr:rowOff>
    </xdr:from>
    <xdr:ext cx="405130" cy="259080"/>
    <xdr:sp macro="" textlink="">
      <xdr:nvSpPr>
        <xdr:cNvPr id="609" name="【公民館】&#10;有形固定資産減価償却率平均値テキスト"/>
        <xdr:cNvSpPr txBox="1"/>
      </xdr:nvSpPr>
      <xdr:spPr>
        <a:xfrm>
          <a:off x="16357600" y="18003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22860</xdr:rowOff>
    </xdr:from>
    <xdr:to>
      <xdr:col>85</xdr:col>
      <xdr:colOff>177800</xdr:colOff>
      <xdr:row>105</xdr:row>
      <xdr:rowOff>124460</xdr:rowOff>
    </xdr:to>
    <xdr:sp macro="" textlink="">
      <xdr:nvSpPr>
        <xdr:cNvPr id="610" name="フローチャート: 判断 609"/>
        <xdr:cNvSpPr/>
      </xdr:nvSpPr>
      <xdr:spPr>
        <a:xfrm>
          <a:off x="16268700" y="180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170815</xdr:rowOff>
    </xdr:from>
    <xdr:to>
      <xdr:col>81</xdr:col>
      <xdr:colOff>101600</xdr:colOff>
      <xdr:row>105</xdr:row>
      <xdr:rowOff>100965</xdr:rowOff>
    </xdr:to>
    <xdr:sp macro="" textlink="">
      <xdr:nvSpPr>
        <xdr:cNvPr id="611" name="フローチャート: 判断 610"/>
        <xdr:cNvSpPr/>
      </xdr:nvSpPr>
      <xdr:spPr>
        <a:xfrm>
          <a:off x="15430500" y="1800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19685</xdr:rowOff>
    </xdr:from>
    <xdr:to>
      <xdr:col>76</xdr:col>
      <xdr:colOff>165100</xdr:colOff>
      <xdr:row>105</xdr:row>
      <xdr:rowOff>121285</xdr:rowOff>
    </xdr:to>
    <xdr:sp macro="" textlink="">
      <xdr:nvSpPr>
        <xdr:cNvPr id="612" name="フローチャート: 判断 611"/>
        <xdr:cNvSpPr/>
      </xdr:nvSpPr>
      <xdr:spPr>
        <a:xfrm>
          <a:off x="14541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13" name="テキスト ボックス 61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14" name="テキスト ボックス 61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15" name="テキスト ボックス 61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16" name="テキスト ボックス 61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17" name="テキスト ボックス 61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76</xdr:col>
      <xdr:colOff>63500</xdr:colOff>
      <xdr:row>100</xdr:row>
      <xdr:rowOff>16510</xdr:rowOff>
    </xdr:from>
    <xdr:to>
      <xdr:col>76</xdr:col>
      <xdr:colOff>165100</xdr:colOff>
      <xdr:row>100</xdr:row>
      <xdr:rowOff>118110</xdr:rowOff>
    </xdr:to>
    <xdr:sp macro="" textlink="">
      <xdr:nvSpPr>
        <xdr:cNvPr id="618" name="楕円 617"/>
        <xdr:cNvSpPr/>
      </xdr:nvSpPr>
      <xdr:spPr>
        <a:xfrm>
          <a:off x="14541500" y="171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118110</xdr:rowOff>
    </xdr:from>
    <xdr:ext cx="405130" cy="259080"/>
    <xdr:sp macro="" textlink="">
      <xdr:nvSpPr>
        <xdr:cNvPr id="619" name="n_1aveValue【公民館】&#10;有形固定資産減価償却率"/>
        <xdr:cNvSpPr txBox="1"/>
      </xdr:nvSpPr>
      <xdr:spPr>
        <a:xfrm>
          <a:off x="15266035" y="1777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112395</xdr:rowOff>
    </xdr:from>
    <xdr:ext cx="403225" cy="257175"/>
    <xdr:sp macro="" textlink="">
      <xdr:nvSpPr>
        <xdr:cNvPr id="620" name="n_2aveValue【公民館】&#10;有形固定資産減価償却率"/>
        <xdr:cNvSpPr txBox="1"/>
      </xdr:nvSpPr>
      <xdr:spPr>
        <a:xfrm>
          <a:off x="14389735" y="18114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98</xdr:row>
      <xdr:rowOff>135255</xdr:rowOff>
    </xdr:from>
    <xdr:ext cx="403225" cy="257175"/>
    <xdr:sp macro="" textlink="">
      <xdr:nvSpPr>
        <xdr:cNvPr id="621" name="n_2mainValue【公民館】&#10;有形固定資産減価償却率"/>
        <xdr:cNvSpPr txBox="1"/>
      </xdr:nvSpPr>
      <xdr:spPr>
        <a:xfrm>
          <a:off x="14389735" y="16937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30" name="テキスト ボックス 62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633" name="テキスト ボックス 632"/>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635" name="テキスト ボックス 634"/>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637" name="テキスト ボックス 636"/>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639" name="テキスト ボックス 638"/>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641" name="テキスト ボックス 640"/>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43" name="テキスト ボックス 642"/>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167640</xdr:rowOff>
    </xdr:from>
    <xdr:to>
      <xdr:col>116</xdr:col>
      <xdr:colOff>62865</xdr:colOff>
      <xdr:row>108</xdr:row>
      <xdr:rowOff>106680</xdr:rowOff>
    </xdr:to>
    <xdr:cxnSp macro="">
      <xdr:nvCxnSpPr>
        <xdr:cNvPr id="645" name="直線コネクタ 644"/>
        <xdr:cNvCxnSpPr/>
      </xdr:nvCxnSpPr>
      <xdr:spPr>
        <a:xfrm flipV="1">
          <a:off x="22160865" y="173126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7175"/>
    <xdr:sp macro="" textlink="">
      <xdr:nvSpPr>
        <xdr:cNvPr id="646" name="【公民館】&#10;一人当たり面積最小値テキスト"/>
        <xdr:cNvSpPr txBox="1"/>
      </xdr:nvSpPr>
      <xdr:spPr>
        <a:xfrm>
          <a:off x="22199600" y="18627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47" name="直線コネクタ 646"/>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114300</xdr:rowOff>
    </xdr:from>
    <xdr:ext cx="469900" cy="259080"/>
    <xdr:sp macro="" textlink="">
      <xdr:nvSpPr>
        <xdr:cNvPr id="648" name="【公民館】&#10;一人当たり面積最大値テキスト"/>
        <xdr:cNvSpPr txBox="1"/>
      </xdr:nvSpPr>
      <xdr:spPr>
        <a:xfrm>
          <a:off x="22199600" y="1708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167640</xdr:rowOff>
    </xdr:from>
    <xdr:to>
      <xdr:col>116</xdr:col>
      <xdr:colOff>152400</xdr:colOff>
      <xdr:row>100</xdr:row>
      <xdr:rowOff>167640</xdr:rowOff>
    </xdr:to>
    <xdr:cxnSp macro="">
      <xdr:nvCxnSpPr>
        <xdr:cNvPr id="649" name="直線コネクタ 648"/>
        <xdr:cNvCxnSpPr/>
      </xdr:nvCxnSpPr>
      <xdr:spPr>
        <a:xfrm>
          <a:off x="22072600" y="1731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163830</xdr:rowOff>
    </xdr:from>
    <xdr:ext cx="469900" cy="259080"/>
    <xdr:sp macro="" textlink="">
      <xdr:nvSpPr>
        <xdr:cNvPr id="650" name="【公民館】&#10;一人当たり面積平均値テキスト"/>
        <xdr:cNvSpPr txBox="1"/>
      </xdr:nvSpPr>
      <xdr:spPr>
        <a:xfrm>
          <a:off x="22199600" y="17994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51" name="フローチャート: 判断 650"/>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52" name="フローチャート: 判断 651"/>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78740</xdr:rowOff>
    </xdr:from>
    <xdr:to>
      <xdr:col>107</xdr:col>
      <xdr:colOff>101600</xdr:colOff>
      <xdr:row>105</xdr:row>
      <xdr:rowOff>8890</xdr:rowOff>
    </xdr:to>
    <xdr:sp macro="" textlink="">
      <xdr:nvSpPr>
        <xdr:cNvPr id="653" name="フローチャート: 判断 652"/>
        <xdr:cNvSpPr/>
      </xdr:nvSpPr>
      <xdr:spPr>
        <a:xfrm>
          <a:off x="20383500" y="179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54" name="テキスト ボックス 65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55" name="テキスト ボックス 65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56" name="テキスト ボックス 65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57" name="テキスト ボックス 65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58" name="テキスト ボックス 65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107</xdr:col>
      <xdr:colOff>0</xdr:colOff>
      <xdr:row>104</xdr:row>
      <xdr:rowOff>17780</xdr:rowOff>
    </xdr:from>
    <xdr:to>
      <xdr:col>107</xdr:col>
      <xdr:colOff>101600</xdr:colOff>
      <xdr:row>104</xdr:row>
      <xdr:rowOff>119380</xdr:rowOff>
    </xdr:to>
    <xdr:sp macro="" textlink="">
      <xdr:nvSpPr>
        <xdr:cNvPr id="659" name="楕円 658"/>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104</xdr:row>
      <xdr:rowOff>29210</xdr:rowOff>
    </xdr:from>
    <xdr:ext cx="469900" cy="257175"/>
    <xdr:sp macro="" textlink="">
      <xdr:nvSpPr>
        <xdr:cNvPr id="660" name="n_1aveValue【公民館】&#10;一人当たり面積"/>
        <xdr:cNvSpPr txBox="1"/>
      </xdr:nvSpPr>
      <xdr:spPr>
        <a:xfrm>
          <a:off x="21075650" y="17860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0</xdr:rowOff>
    </xdr:from>
    <xdr:ext cx="467995" cy="259080"/>
    <xdr:sp macro="" textlink="">
      <xdr:nvSpPr>
        <xdr:cNvPr id="661" name="n_2aveValue【公民館】&#10;一人当たり面積"/>
        <xdr:cNvSpPr txBox="1"/>
      </xdr:nvSpPr>
      <xdr:spPr>
        <a:xfrm>
          <a:off x="20199350" y="18002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102</xdr:row>
      <xdr:rowOff>135890</xdr:rowOff>
    </xdr:from>
    <xdr:ext cx="467995" cy="259080"/>
    <xdr:sp macro="" textlink="">
      <xdr:nvSpPr>
        <xdr:cNvPr id="662" name="n_2mainValue【公民館】&#10;一人当たり面積"/>
        <xdr:cNvSpPr txBox="1"/>
      </xdr:nvSpPr>
      <xdr:spPr>
        <a:xfrm>
          <a:off x="20199350" y="17623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類似団体内平均値と比較して特有形固定資産減価償却率が特に高い施設は「公営住宅」となっている。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「公営住宅」については、多くの施設で築</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年以上経過し、老朽化が進んでいるため、現在各施設の状況に応じた効果的かつ効率的な活用方針を定め、適切な維持管理を推進しているところである。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ゴシック"/>
              <a:ea typeface="ＭＳ ゴシック"/>
            </a:rPr>
            <a:t>「学校施設」については、「学校規模等適正化基本方針」に基づき、小規模校の統合を行ったことにより大きく改善した。</a:t>
          </a:r>
          <a:endParaRPr kumimoji="1" lang="en-US" altLang="ja-JP" sz="1300">
            <a:solidFill>
              <a:sysClr val="windowText" lastClr="000000"/>
            </a:solidFill>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kumimoji="1" lang="ja-JP" altLang="en-US" sz="1300" baseline="0">
              <a:solidFill>
                <a:sysClr val="windowText" lastClr="000000"/>
              </a:solidFill>
              <a:effectLst/>
              <a:latin typeface="ＭＳ ゴシック"/>
              <a:ea typeface="ＭＳ ゴシック"/>
              <a:cs typeface="+mn-cs"/>
            </a:rPr>
            <a:t>　なお、</a:t>
          </a:r>
          <a:r>
            <a:rPr kumimoji="1" lang="ja-JP" altLang="ja-JP" sz="1300" baseline="0">
              <a:solidFill>
                <a:sysClr val="windowText" lastClr="000000"/>
              </a:solidFill>
              <a:effectLst/>
              <a:latin typeface="ＭＳ ゴシック"/>
              <a:ea typeface="ＭＳ ゴシック"/>
              <a:cs typeface="+mn-cs"/>
            </a:rPr>
            <a:t>平成</a:t>
          </a:r>
          <a:r>
            <a:rPr kumimoji="1" lang="en-US" altLang="ja-JP" sz="1300" baseline="0">
              <a:solidFill>
                <a:sysClr val="windowText" lastClr="000000"/>
              </a:solidFill>
              <a:effectLst/>
              <a:latin typeface="ＭＳ ゴシック"/>
              <a:ea typeface="ＭＳ ゴシック"/>
              <a:cs typeface="+mn-cs"/>
            </a:rPr>
            <a:t>29</a:t>
          </a:r>
          <a:r>
            <a:rPr kumimoji="1" lang="ja-JP" altLang="ja-JP" sz="1300" baseline="0">
              <a:solidFill>
                <a:sysClr val="windowText" lastClr="000000"/>
              </a:solidFill>
              <a:effectLst/>
              <a:latin typeface="ＭＳ ゴシック"/>
              <a:ea typeface="ＭＳ ゴシック"/>
              <a:cs typeface="+mn-cs"/>
            </a:rPr>
            <a:t>年度決算に係る固定資産台帳については、平成</a:t>
          </a:r>
          <a:r>
            <a:rPr kumimoji="1" lang="en-US" altLang="ja-JP" sz="1300" baseline="0">
              <a:solidFill>
                <a:sysClr val="windowText" lastClr="000000"/>
              </a:solidFill>
              <a:effectLst/>
              <a:latin typeface="ＭＳ ゴシック"/>
              <a:ea typeface="ＭＳ ゴシック"/>
              <a:cs typeface="+mn-cs"/>
            </a:rPr>
            <a:t>31</a:t>
          </a:r>
          <a:r>
            <a:rPr kumimoji="1" lang="ja-JP" altLang="ja-JP" sz="1300" baseline="0">
              <a:solidFill>
                <a:sysClr val="windowText" lastClr="000000"/>
              </a:solidFill>
              <a:effectLst/>
              <a:latin typeface="ＭＳ ゴシック"/>
              <a:ea typeface="ＭＳ ゴシック"/>
              <a:cs typeface="+mn-cs"/>
            </a:rPr>
            <a:t>年１月１日時点で未整備であるため、平成</a:t>
          </a:r>
          <a:r>
            <a:rPr kumimoji="1" lang="en-US" altLang="ja-JP" sz="1300" baseline="0">
              <a:solidFill>
                <a:sysClr val="windowText" lastClr="000000"/>
              </a:solidFill>
              <a:effectLst/>
              <a:latin typeface="ＭＳ ゴシック"/>
              <a:ea typeface="ＭＳ ゴシック"/>
              <a:cs typeface="+mn-cs"/>
            </a:rPr>
            <a:t>29</a:t>
          </a:r>
          <a:r>
            <a:rPr kumimoji="1" lang="ja-JP" altLang="ja-JP" sz="1300" baseline="0">
              <a:solidFill>
                <a:sysClr val="windowText" lastClr="000000"/>
              </a:solidFill>
              <a:effectLst/>
              <a:latin typeface="ＭＳ ゴシック"/>
              <a:ea typeface="ＭＳ ゴシック"/>
              <a:cs typeface="+mn-cs"/>
            </a:rPr>
            <a:t>年度の当該団体値等は表示されてい</a:t>
          </a:r>
          <a:r>
            <a:rPr kumimoji="1" lang="ja-JP" altLang="en-US" sz="1300" baseline="0">
              <a:solidFill>
                <a:sysClr val="windowText" lastClr="000000"/>
              </a:solidFill>
              <a:effectLst/>
              <a:latin typeface="ＭＳ ゴシック"/>
              <a:ea typeface="ＭＳ ゴシック"/>
              <a:cs typeface="+mn-cs"/>
            </a:rPr>
            <a:t>ない</a:t>
          </a:r>
          <a:r>
            <a:rPr kumimoji="1" lang="ja-JP" altLang="ja-JP" sz="1300" baseline="0">
              <a:solidFill>
                <a:sysClr val="windowText" lastClr="000000"/>
              </a:solidFill>
              <a:effectLst/>
              <a:latin typeface="ＭＳ ゴシック"/>
              <a:ea typeface="ＭＳ ゴシック"/>
              <a:cs typeface="+mn-cs"/>
            </a:rPr>
            <a:t>。</a:t>
          </a:r>
          <a:endParaRPr lang="ja-JP" altLang="ja-JP" sz="1300">
            <a:solidFill>
              <a:sysClr val="windowText" lastClr="000000"/>
            </a:solidFill>
            <a:effectLst/>
            <a:latin typeface="ＭＳ ゴシック"/>
            <a:ea typeface="ＭＳ ゴシック"/>
          </a:endParaRPr>
        </a:p>
        <a:p>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144,102
141,691
12.71
65,717,494
64,805,280
847,841
31,147,086
63,802,686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66.4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56" name="テキスト ボックス 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58" name="直線コネクタ 5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59" name="テキスト ボックス 58"/>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60" name="直線コネクタ 5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61" name="テキスト ボックス 6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62" name="直線コネクタ 6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63" name="テキスト ボックス 62"/>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64" name="直線コネクタ 6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65" name="テキスト ボックス 6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66" name="直線コネクタ 6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67" name="テキスト ボックス 66"/>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68" name="直線コネクタ 6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69" name="テキスト ボックス 68"/>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71" name="テキスト ボックス 70"/>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73" name="直線コネクタ 72"/>
        <xdr:cNvCxnSpPr/>
      </xdr:nvCxnSpPr>
      <xdr:spPr>
        <a:xfrm flipV="1">
          <a:off x="4634865" y="962406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118110</xdr:rowOff>
    </xdr:from>
    <xdr:ext cx="405130" cy="259080"/>
    <xdr:sp macro="" textlink="">
      <xdr:nvSpPr>
        <xdr:cNvPr id="74" name="【体育館・プール】&#10;有形固定資産減価償却率最小値テキスト"/>
        <xdr:cNvSpPr txBox="1"/>
      </xdr:nvSpPr>
      <xdr:spPr>
        <a:xfrm>
          <a:off x="46736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75" name="直線コネクタ 74"/>
        <xdr:cNvCxnSpPr/>
      </xdr:nvCxnSpPr>
      <xdr:spPr>
        <a:xfrm>
          <a:off x="4546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140970</xdr:rowOff>
    </xdr:from>
    <xdr:ext cx="405130" cy="259080"/>
    <xdr:sp macro="" textlink="">
      <xdr:nvSpPr>
        <xdr:cNvPr id="76" name="【体育館・プール】&#10;有形固定資産減価償却率最大値テキスト"/>
        <xdr:cNvSpPr txBox="1"/>
      </xdr:nvSpPr>
      <xdr:spPr>
        <a:xfrm>
          <a:off x="4673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7" name="直線コネクタ 76"/>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112395</xdr:rowOff>
    </xdr:from>
    <xdr:ext cx="405130" cy="257175"/>
    <xdr:sp macro="" textlink="">
      <xdr:nvSpPr>
        <xdr:cNvPr id="78" name="【体育館・プール】&#10;有形固定資産減価償却率平均値テキスト"/>
        <xdr:cNvSpPr txBox="1"/>
      </xdr:nvSpPr>
      <xdr:spPr>
        <a:xfrm>
          <a:off x="4673600" y="100564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133985</xdr:rowOff>
    </xdr:from>
    <xdr:to>
      <xdr:col>24</xdr:col>
      <xdr:colOff>114300</xdr:colOff>
      <xdr:row>59</xdr:row>
      <xdr:rowOff>64135</xdr:rowOff>
    </xdr:to>
    <xdr:sp macro="" textlink="">
      <xdr:nvSpPr>
        <xdr:cNvPr id="79" name="フローチャート: 判断 78"/>
        <xdr:cNvSpPr/>
      </xdr:nvSpPr>
      <xdr:spPr>
        <a:xfrm>
          <a:off x="4584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3175</xdr:rowOff>
    </xdr:from>
    <xdr:to>
      <xdr:col>20</xdr:col>
      <xdr:colOff>38100</xdr:colOff>
      <xdr:row>59</xdr:row>
      <xdr:rowOff>104775</xdr:rowOff>
    </xdr:to>
    <xdr:sp macro="" textlink="">
      <xdr:nvSpPr>
        <xdr:cNvPr id="80" name="フローチャート: 判断 79"/>
        <xdr:cNvSpPr/>
      </xdr:nvSpPr>
      <xdr:spPr>
        <a:xfrm>
          <a:off x="3746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95885</xdr:rowOff>
    </xdr:from>
    <xdr:ext cx="405130" cy="259080"/>
    <xdr:sp macro="" textlink="">
      <xdr:nvSpPr>
        <xdr:cNvPr id="81" name="n_1aveValue【体育館・プール】&#10;有形固定資産減価償却率"/>
        <xdr:cNvSpPr txBox="1"/>
      </xdr:nvSpPr>
      <xdr:spPr>
        <a:xfrm>
          <a:off x="3582035" y="10211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58</xdr:row>
      <xdr:rowOff>149860</xdr:rowOff>
    </xdr:from>
    <xdr:to>
      <xdr:col>15</xdr:col>
      <xdr:colOff>101600</xdr:colOff>
      <xdr:row>59</xdr:row>
      <xdr:rowOff>80010</xdr:rowOff>
    </xdr:to>
    <xdr:sp macro="" textlink="">
      <xdr:nvSpPr>
        <xdr:cNvPr id="82" name="フローチャート: 判断 81"/>
        <xdr:cNvSpPr/>
      </xdr:nvSpPr>
      <xdr:spPr>
        <a:xfrm>
          <a:off x="2857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59</xdr:row>
      <xdr:rowOff>71120</xdr:rowOff>
    </xdr:from>
    <xdr:ext cx="403225" cy="259080"/>
    <xdr:sp macro="" textlink="">
      <xdr:nvSpPr>
        <xdr:cNvPr id="83" name="n_2aveValue【体育館・プール】&#10;有形固定資産減価償却率"/>
        <xdr:cNvSpPr txBox="1"/>
      </xdr:nvSpPr>
      <xdr:spPr>
        <a:xfrm>
          <a:off x="2705735" y="101866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7175"/>
    <xdr:sp macro="" textlink="">
      <xdr:nvSpPr>
        <xdr:cNvPr id="84" name="テキスト ボックス 83"/>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85" name="テキスト ボックス 84"/>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86" name="テキスト ボックス 8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87" name="テキスト ボックス 8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88" name="テキスト ボックス 8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89" name="楕円 88"/>
        <xdr:cNvSpPr/>
      </xdr:nvSpPr>
      <xdr:spPr>
        <a:xfrm>
          <a:off x="3746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1270</xdr:rowOff>
    </xdr:from>
    <xdr:to>
      <xdr:col>15</xdr:col>
      <xdr:colOff>101600</xdr:colOff>
      <xdr:row>58</xdr:row>
      <xdr:rowOff>102870</xdr:rowOff>
    </xdr:to>
    <xdr:sp macro="" textlink="">
      <xdr:nvSpPr>
        <xdr:cNvPr id="90" name="楕円 89"/>
        <xdr:cNvSpPr/>
      </xdr:nvSpPr>
      <xdr:spPr>
        <a:xfrm>
          <a:off x="2857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52070</xdr:rowOff>
    </xdr:to>
    <xdr:cxnSp macro="">
      <xdr:nvCxnSpPr>
        <xdr:cNvPr id="91" name="直線コネクタ 90"/>
        <xdr:cNvCxnSpPr/>
      </xdr:nvCxnSpPr>
      <xdr:spPr>
        <a:xfrm flipV="1">
          <a:off x="2908300" y="99879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111125</xdr:rowOff>
    </xdr:from>
    <xdr:ext cx="405130" cy="257175"/>
    <xdr:sp macro="" textlink="">
      <xdr:nvSpPr>
        <xdr:cNvPr id="92" name="n_1mainValue【体育館・プール】&#10;有形固定資産減価償却率"/>
        <xdr:cNvSpPr txBox="1"/>
      </xdr:nvSpPr>
      <xdr:spPr>
        <a:xfrm>
          <a:off x="3582035" y="97123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119380</xdr:rowOff>
    </xdr:from>
    <xdr:ext cx="403225" cy="259080"/>
    <xdr:sp macro="" textlink="">
      <xdr:nvSpPr>
        <xdr:cNvPr id="93" name="n_2mainValue【体育館・プール】&#10;有形固定資産減価償却率"/>
        <xdr:cNvSpPr txBox="1"/>
      </xdr:nvSpPr>
      <xdr:spPr>
        <a:xfrm>
          <a:off x="2705735" y="9720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02" name="テキスト ボックス 10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4" name="直線コネクタ 10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105" name="テキスト ボックス 104"/>
        <xdr:cNvSpPr txBox="1"/>
      </xdr:nvSpPr>
      <xdr:spPr>
        <a:xfrm>
          <a:off x="6136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6" name="直線コネクタ 10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107" name="テキスト ボックス 106"/>
        <xdr:cNvSpPr txBox="1"/>
      </xdr:nvSpPr>
      <xdr:spPr>
        <a:xfrm>
          <a:off x="6136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8" name="直線コネクタ 10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109" name="テキスト ボックス 108"/>
        <xdr:cNvSpPr txBox="1"/>
      </xdr:nvSpPr>
      <xdr:spPr>
        <a:xfrm>
          <a:off x="6136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0" name="直線コネクタ 10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111" name="テキスト ボックス 110"/>
        <xdr:cNvSpPr txBox="1"/>
      </xdr:nvSpPr>
      <xdr:spPr>
        <a:xfrm>
          <a:off x="6136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113" name="テキスト ボックス 112"/>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66040</xdr:rowOff>
    </xdr:from>
    <xdr:to>
      <xdr:col>54</xdr:col>
      <xdr:colOff>189865</xdr:colOff>
      <xdr:row>63</xdr:row>
      <xdr:rowOff>57150</xdr:rowOff>
    </xdr:to>
    <xdr:cxnSp macro="">
      <xdr:nvCxnSpPr>
        <xdr:cNvPr id="115" name="直線コネクタ 114"/>
        <xdr:cNvCxnSpPr/>
      </xdr:nvCxnSpPr>
      <xdr:spPr>
        <a:xfrm flipV="1">
          <a:off x="10476865" y="9838690"/>
          <a:ext cx="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60960</xdr:rowOff>
    </xdr:from>
    <xdr:ext cx="469900" cy="259080"/>
    <xdr:sp macro="" textlink="">
      <xdr:nvSpPr>
        <xdr:cNvPr id="116" name="【体育館・プール】&#10;一人当たり面積最小値テキスト"/>
        <xdr:cNvSpPr txBox="1"/>
      </xdr:nvSpPr>
      <xdr:spPr>
        <a:xfrm>
          <a:off x="1051560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17" name="直線コネクタ 116"/>
        <xdr:cNvCxnSpPr/>
      </xdr:nvCxnSpPr>
      <xdr:spPr>
        <a:xfrm>
          <a:off x="10388600" y="1085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12700</xdr:rowOff>
    </xdr:from>
    <xdr:ext cx="469900" cy="259080"/>
    <xdr:sp macro="" textlink="">
      <xdr:nvSpPr>
        <xdr:cNvPr id="118" name="【体育館・プール】&#10;一人当たり面積最大値テキスト"/>
        <xdr:cNvSpPr txBox="1"/>
      </xdr:nvSpPr>
      <xdr:spPr>
        <a:xfrm>
          <a:off x="10515600" y="961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66040</xdr:rowOff>
    </xdr:from>
    <xdr:to>
      <xdr:col>55</xdr:col>
      <xdr:colOff>88900</xdr:colOff>
      <xdr:row>57</xdr:row>
      <xdr:rowOff>66040</xdr:rowOff>
    </xdr:to>
    <xdr:cxnSp macro="">
      <xdr:nvCxnSpPr>
        <xdr:cNvPr id="119" name="直線コネクタ 118"/>
        <xdr:cNvCxnSpPr/>
      </xdr:nvCxnSpPr>
      <xdr:spPr>
        <a:xfrm>
          <a:off x="10388600" y="983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101600</xdr:rowOff>
    </xdr:from>
    <xdr:ext cx="469900" cy="259080"/>
    <xdr:sp macro="" textlink="">
      <xdr:nvSpPr>
        <xdr:cNvPr id="120" name="【体育館・プール】&#10;一人当たり面積平均値テキスト"/>
        <xdr:cNvSpPr txBox="1"/>
      </xdr:nvSpPr>
      <xdr:spPr>
        <a:xfrm>
          <a:off x="10515600" y="10388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123190</xdr:rowOff>
    </xdr:from>
    <xdr:to>
      <xdr:col>55</xdr:col>
      <xdr:colOff>50800</xdr:colOff>
      <xdr:row>61</xdr:row>
      <xdr:rowOff>53340</xdr:rowOff>
    </xdr:to>
    <xdr:sp macro="" textlink="">
      <xdr:nvSpPr>
        <xdr:cNvPr id="121" name="フローチャート: 判断 120"/>
        <xdr:cNvSpPr/>
      </xdr:nvSpPr>
      <xdr:spPr>
        <a:xfrm>
          <a:off x="104267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100330</xdr:rowOff>
    </xdr:from>
    <xdr:to>
      <xdr:col>50</xdr:col>
      <xdr:colOff>165100</xdr:colOff>
      <xdr:row>61</xdr:row>
      <xdr:rowOff>30480</xdr:rowOff>
    </xdr:to>
    <xdr:sp macro="" textlink="">
      <xdr:nvSpPr>
        <xdr:cNvPr id="122" name="フローチャート: 判断 121"/>
        <xdr:cNvSpPr/>
      </xdr:nvSpPr>
      <xdr:spPr>
        <a:xfrm>
          <a:off x="95885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59</xdr:row>
      <xdr:rowOff>46990</xdr:rowOff>
    </xdr:from>
    <xdr:ext cx="469900" cy="259080"/>
    <xdr:sp macro="" textlink="">
      <xdr:nvSpPr>
        <xdr:cNvPr id="123" name="n_1aveValue【体育館・プール】&#10;一人当たり面積"/>
        <xdr:cNvSpPr txBox="1"/>
      </xdr:nvSpPr>
      <xdr:spPr>
        <a:xfrm>
          <a:off x="9391650" y="10162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59</xdr:row>
      <xdr:rowOff>147955</xdr:rowOff>
    </xdr:from>
    <xdr:to>
      <xdr:col>46</xdr:col>
      <xdr:colOff>38100</xdr:colOff>
      <xdr:row>60</xdr:row>
      <xdr:rowOff>78105</xdr:rowOff>
    </xdr:to>
    <xdr:sp macro="" textlink="">
      <xdr:nvSpPr>
        <xdr:cNvPr id="124" name="フローチャート: 判断 123"/>
        <xdr:cNvSpPr/>
      </xdr:nvSpPr>
      <xdr:spPr>
        <a:xfrm>
          <a:off x="8699500" y="102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94615</xdr:rowOff>
    </xdr:from>
    <xdr:ext cx="467995" cy="259080"/>
    <xdr:sp macro="" textlink="">
      <xdr:nvSpPr>
        <xdr:cNvPr id="125" name="n_2aveValue【体育館・プール】&#10;一人当たり面積"/>
        <xdr:cNvSpPr txBox="1"/>
      </xdr:nvSpPr>
      <xdr:spPr>
        <a:xfrm>
          <a:off x="8515350" y="10038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7175"/>
    <xdr:sp macro="" textlink="">
      <xdr:nvSpPr>
        <xdr:cNvPr id="126" name="テキスト ボックス 12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27" name="テキスト ボックス 12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128" name="テキスト ボックス 12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129" name="テキスト ボックス 12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130" name="テキスト ボックス 12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61</xdr:row>
      <xdr:rowOff>24765</xdr:rowOff>
    </xdr:from>
    <xdr:to>
      <xdr:col>50</xdr:col>
      <xdr:colOff>165100</xdr:colOff>
      <xdr:row>61</xdr:row>
      <xdr:rowOff>126365</xdr:rowOff>
    </xdr:to>
    <xdr:sp macro="" textlink="">
      <xdr:nvSpPr>
        <xdr:cNvPr id="131" name="楕円 130"/>
        <xdr:cNvSpPr/>
      </xdr:nvSpPr>
      <xdr:spPr>
        <a:xfrm>
          <a:off x="9588500" y="104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132" name="楕円 131"/>
        <xdr:cNvSpPr/>
      </xdr:nvSpPr>
      <xdr:spPr>
        <a:xfrm>
          <a:off x="869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75565</xdr:rowOff>
    </xdr:from>
    <xdr:to>
      <xdr:col>50</xdr:col>
      <xdr:colOff>114300</xdr:colOff>
      <xdr:row>61</xdr:row>
      <xdr:rowOff>80010</xdr:rowOff>
    </xdr:to>
    <xdr:cxnSp macro="">
      <xdr:nvCxnSpPr>
        <xdr:cNvPr id="133" name="直線コネクタ 132"/>
        <xdr:cNvCxnSpPr/>
      </xdr:nvCxnSpPr>
      <xdr:spPr>
        <a:xfrm flipV="1">
          <a:off x="8750300" y="105340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117475</xdr:rowOff>
    </xdr:from>
    <xdr:ext cx="469900" cy="259080"/>
    <xdr:sp macro="" textlink="">
      <xdr:nvSpPr>
        <xdr:cNvPr id="134" name="n_1mainValue【体育館・プール】&#10;一人当たり面積"/>
        <xdr:cNvSpPr txBox="1"/>
      </xdr:nvSpPr>
      <xdr:spPr>
        <a:xfrm>
          <a:off x="9391650" y="10575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121920</xdr:rowOff>
    </xdr:from>
    <xdr:ext cx="467995" cy="257175"/>
    <xdr:sp macro="" textlink="">
      <xdr:nvSpPr>
        <xdr:cNvPr id="135" name="n_2mainValue【体育館・プール】&#10;一人当たり面積"/>
        <xdr:cNvSpPr txBox="1"/>
      </xdr:nvSpPr>
      <xdr:spPr>
        <a:xfrm>
          <a:off x="8515350" y="10580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144" name="テキスト ボックス 143"/>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5" name="直線コネクタ 14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146" name="テキスト ボックス 145"/>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148" name="テキスト ボックス 147"/>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50" name="テキスト ボックス 14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52" name="テキスト ボックス 15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154" name="テキスト ボックス 153"/>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156" name="テキスト ボックス 155"/>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158" name="テキスト ボックス 157"/>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156210</xdr:rowOff>
    </xdr:from>
    <xdr:to>
      <xdr:col>24</xdr:col>
      <xdr:colOff>62865</xdr:colOff>
      <xdr:row>85</xdr:row>
      <xdr:rowOff>36195</xdr:rowOff>
    </xdr:to>
    <xdr:cxnSp macro="">
      <xdr:nvCxnSpPr>
        <xdr:cNvPr id="160" name="直線コネクタ 159"/>
        <xdr:cNvCxnSpPr/>
      </xdr:nvCxnSpPr>
      <xdr:spPr>
        <a:xfrm flipV="1">
          <a:off x="4634865" y="13700760"/>
          <a:ext cx="0" cy="908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40640</xdr:rowOff>
    </xdr:from>
    <xdr:ext cx="405130" cy="257175"/>
    <xdr:sp macro="" textlink="">
      <xdr:nvSpPr>
        <xdr:cNvPr id="161" name="【福祉施設】&#10;有形固定資産減価償却率最小値テキスト"/>
        <xdr:cNvSpPr txBox="1"/>
      </xdr:nvSpPr>
      <xdr:spPr>
        <a:xfrm>
          <a:off x="4673600" y="146138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36195</xdr:rowOff>
    </xdr:from>
    <xdr:to>
      <xdr:col>24</xdr:col>
      <xdr:colOff>152400</xdr:colOff>
      <xdr:row>85</xdr:row>
      <xdr:rowOff>36195</xdr:rowOff>
    </xdr:to>
    <xdr:cxnSp macro="">
      <xdr:nvCxnSpPr>
        <xdr:cNvPr id="162" name="直線コネクタ 161"/>
        <xdr:cNvCxnSpPr/>
      </xdr:nvCxnSpPr>
      <xdr:spPr>
        <a:xfrm>
          <a:off x="4546600" y="1460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102870</xdr:rowOff>
    </xdr:from>
    <xdr:ext cx="405130" cy="259080"/>
    <xdr:sp macro="" textlink="">
      <xdr:nvSpPr>
        <xdr:cNvPr id="163" name="【福祉施設】&#10;有形固定資産減価償却率最大値テキスト"/>
        <xdr:cNvSpPr txBox="1"/>
      </xdr:nvSpPr>
      <xdr:spPr>
        <a:xfrm>
          <a:off x="4673600" y="13475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156210</xdr:rowOff>
    </xdr:from>
    <xdr:to>
      <xdr:col>24</xdr:col>
      <xdr:colOff>152400</xdr:colOff>
      <xdr:row>79</xdr:row>
      <xdr:rowOff>156210</xdr:rowOff>
    </xdr:to>
    <xdr:cxnSp macro="">
      <xdr:nvCxnSpPr>
        <xdr:cNvPr id="164" name="直線コネクタ 163"/>
        <xdr:cNvCxnSpPr/>
      </xdr:nvCxnSpPr>
      <xdr:spPr>
        <a:xfrm>
          <a:off x="4546600" y="13700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86360</xdr:rowOff>
    </xdr:from>
    <xdr:ext cx="405130" cy="257175"/>
    <xdr:sp macro="" textlink="">
      <xdr:nvSpPr>
        <xdr:cNvPr id="165" name="【福祉施設】&#10;有形固定資産減価償却率平均値テキスト"/>
        <xdr:cNvSpPr txBox="1"/>
      </xdr:nvSpPr>
      <xdr:spPr>
        <a:xfrm>
          <a:off x="4673600" y="141452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107315</xdr:rowOff>
    </xdr:from>
    <xdr:to>
      <xdr:col>24</xdr:col>
      <xdr:colOff>114300</xdr:colOff>
      <xdr:row>83</xdr:row>
      <xdr:rowOff>37465</xdr:rowOff>
    </xdr:to>
    <xdr:sp macro="" textlink="">
      <xdr:nvSpPr>
        <xdr:cNvPr id="166" name="フローチャート: 判断 165"/>
        <xdr:cNvSpPr/>
      </xdr:nvSpPr>
      <xdr:spPr>
        <a:xfrm>
          <a:off x="45847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82550</xdr:rowOff>
    </xdr:from>
    <xdr:to>
      <xdr:col>20</xdr:col>
      <xdr:colOff>38100</xdr:colOff>
      <xdr:row>83</xdr:row>
      <xdr:rowOff>12700</xdr:rowOff>
    </xdr:to>
    <xdr:sp macro="" textlink="">
      <xdr:nvSpPr>
        <xdr:cNvPr id="167" name="フローチャート: 判断 166"/>
        <xdr:cNvSpPr/>
      </xdr:nvSpPr>
      <xdr:spPr>
        <a:xfrm>
          <a:off x="3746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83</xdr:row>
      <xdr:rowOff>3810</xdr:rowOff>
    </xdr:from>
    <xdr:ext cx="405130" cy="259080"/>
    <xdr:sp macro="" textlink="">
      <xdr:nvSpPr>
        <xdr:cNvPr id="168" name="n_1aveValue【福祉施設】&#10;有形固定資産減価償却率"/>
        <xdr:cNvSpPr txBox="1"/>
      </xdr:nvSpPr>
      <xdr:spPr>
        <a:xfrm>
          <a:off x="3582035" y="14234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83</xdr:row>
      <xdr:rowOff>52070</xdr:rowOff>
    </xdr:from>
    <xdr:to>
      <xdr:col>15</xdr:col>
      <xdr:colOff>101600</xdr:colOff>
      <xdr:row>83</xdr:row>
      <xdr:rowOff>153670</xdr:rowOff>
    </xdr:to>
    <xdr:sp macro="" textlink="">
      <xdr:nvSpPr>
        <xdr:cNvPr id="169" name="フローチャート: 判断 168"/>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83</xdr:row>
      <xdr:rowOff>144780</xdr:rowOff>
    </xdr:from>
    <xdr:ext cx="403225" cy="257175"/>
    <xdr:sp macro="" textlink="">
      <xdr:nvSpPr>
        <xdr:cNvPr id="170" name="n_2aveValue【福祉施設】&#10;有形固定資産減価償却率"/>
        <xdr:cNvSpPr txBox="1"/>
      </xdr:nvSpPr>
      <xdr:spPr>
        <a:xfrm>
          <a:off x="2705735" y="143751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171" name="テキスト ボックス 17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72" name="テキスト ボックス 17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73" name="テキスト ボックス 17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74" name="テキスト ボックス 17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175" name="テキスト ボックス 17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77</xdr:row>
      <xdr:rowOff>153035</xdr:rowOff>
    </xdr:from>
    <xdr:to>
      <xdr:col>20</xdr:col>
      <xdr:colOff>38100</xdr:colOff>
      <xdr:row>78</xdr:row>
      <xdr:rowOff>83185</xdr:rowOff>
    </xdr:to>
    <xdr:sp macro="" textlink="">
      <xdr:nvSpPr>
        <xdr:cNvPr id="176" name="楕円 175"/>
        <xdr:cNvSpPr/>
      </xdr:nvSpPr>
      <xdr:spPr>
        <a:xfrm>
          <a:off x="3746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23495</xdr:rowOff>
    </xdr:from>
    <xdr:to>
      <xdr:col>15</xdr:col>
      <xdr:colOff>101600</xdr:colOff>
      <xdr:row>78</xdr:row>
      <xdr:rowOff>125095</xdr:rowOff>
    </xdr:to>
    <xdr:sp macro="" textlink="">
      <xdr:nvSpPr>
        <xdr:cNvPr id="177" name="楕円 176"/>
        <xdr:cNvSpPr/>
      </xdr:nvSpPr>
      <xdr:spPr>
        <a:xfrm>
          <a:off x="285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32385</xdr:rowOff>
    </xdr:from>
    <xdr:to>
      <xdr:col>19</xdr:col>
      <xdr:colOff>177800</xdr:colOff>
      <xdr:row>78</xdr:row>
      <xdr:rowOff>74930</xdr:rowOff>
    </xdr:to>
    <xdr:cxnSp macro="">
      <xdr:nvCxnSpPr>
        <xdr:cNvPr id="178" name="直線コネクタ 177"/>
        <xdr:cNvCxnSpPr/>
      </xdr:nvCxnSpPr>
      <xdr:spPr>
        <a:xfrm flipV="1">
          <a:off x="2908300" y="134054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76</xdr:row>
      <xdr:rowOff>99695</xdr:rowOff>
    </xdr:from>
    <xdr:ext cx="405130" cy="257175"/>
    <xdr:sp macro="" textlink="">
      <xdr:nvSpPr>
        <xdr:cNvPr id="179" name="n_1mainValue【福祉施設】&#10;有形固定資産減価償却率"/>
        <xdr:cNvSpPr txBox="1"/>
      </xdr:nvSpPr>
      <xdr:spPr>
        <a:xfrm>
          <a:off x="3582035" y="131298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141605</xdr:rowOff>
    </xdr:from>
    <xdr:ext cx="403225" cy="259080"/>
    <xdr:sp macro="" textlink="">
      <xdr:nvSpPr>
        <xdr:cNvPr id="180" name="n_2mainValue【福祉施設】&#10;有形固定資産減価償却率"/>
        <xdr:cNvSpPr txBox="1"/>
      </xdr:nvSpPr>
      <xdr:spPr>
        <a:xfrm>
          <a:off x="2705735" y="13171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189" name="テキスト ボックス 188"/>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191" name="直線コネクタ 19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192" name="テキスト ボックス 191"/>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193" name="直線コネクタ 19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194" name="テキスト ボックス 193"/>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195" name="直線コネクタ 19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196" name="テキスト ボックス 195"/>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197" name="直線コネクタ 19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198" name="テキスト ボックス 197"/>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199" name="直線コネクタ 19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200" name="テキスト ボックス 199"/>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01" name="直線コネクタ 20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5455" cy="259080"/>
    <xdr:sp macro="" textlink="">
      <xdr:nvSpPr>
        <xdr:cNvPr id="202" name="テキスト ボックス 201"/>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204" name="テキスト ボックス 203"/>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29845</xdr:rowOff>
    </xdr:from>
    <xdr:to>
      <xdr:col>54</xdr:col>
      <xdr:colOff>189865</xdr:colOff>
      <xdr:row>86</xdr:row>
      <xdr:rowOff>70485</xdr:rowOff>
    </xdr:to>
    <xdr:cxnSp macro="">
      <xdr:nvCxnSpPr>
        <xdr:cNvPr id="206" name="直線コネクタ 205"/>
        <xdr:cNvCxnSpPr/>
      </xdr:nvCxnSpPr>
      <xdr:spPr>
        <a:xfrm flipV="1">
          <a:off x="10476865" y="13231495"/>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74930</xdr:rowOff>
    </xdr:from>
    <xdr:ext cx="469900" cy="257175"/>
    <xdr:sp macro="" textlink="">
      <xdr:nvSpPr>
        <xdr:cNvPr id="207" name="【福祉施設】&#10;一人当たり面積最小値テキスト"/>
        <xdr:cNvSpPr txBox="1"/>
      </xdr:nvSpPr>
      <xdr:spPr>
        <a:xfrm>
          <a:off x="10515600" y="148196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70485</xdr:rowOff>
    </xdr:from>
    <xdr:to>
      <xdr:col>55</xdr:col>
      <xdr:colOff>88900</xdr:colOff>
      <xdr:row>86</xdr:row>
      <xdr:rowOff>70485</xdr:rowOff>
    </xdr:to>
    <xdr:cxnSp macro="">
      <xdr:nvCxnSpPr>
        <xdr:cNvPr id="208" name="直線コネクタ 207"/>
        <xdr:cNvCxnSpPr/>
      </xdr:nvCxnSpPr>
      <xdr:spPr>
        <a:xfrm>
          <a:off x="10388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147955</xdr:rowOff>
    </xdr:from>
    <xdr:ext cx="469900" cy="258445"/>
    <xdr:sp macro="" textlink="">
      <xdr:nvSpPr>
        <xdr:cNvPr id="209" name="【福祉施設】&#10;一人当たり面積最大値テキスト"/>
        <xdr:cNvSpPr txBox="1"/>
      </xdr:nvSpPr>
      <xdr:spPr>
        <a:xfrm>
          <a:off x="10515600" y="1300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0.103</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29845</xdr:rowOff>
    </xdr:from>
    <xdr:to>
      <xdr:col>55</xdr:col>
      <xdr:colOff>88900</xdr:colOff>
      <xdr:row>77</xdr:row>
      <xdr:rowOff>29845</xdr:rowOff>
    </xdr:to>
    <xdr:cxnSp macro="">
      <xdr:nvCxnSpPr>
        <xdr:cNvPr id="210" name="直線コネクタ 209"/>
        <xdr:cNvCxnSpPr/>
      </xdr:nvCxnSpPr>
      <xdr:spPr>
        <a:xfrm>
          <a:off x="10388600" y="1323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71755</xdr:rowOff>
    </xdr:from>
    <xdr:ext cx="469900" cy="259080"/>
    <xdr:sp macro="" textlink="">
      <xdr:nvSpPr>
        <xdr:cNvPr id="211" name="【福祉施設】&#10;一人当たり面積平均値テキスト"/>
        <xdr:cNvSpPr txBox="1"/>
      </xdr:nvSpPr>
      <xdr:spPr>
        <a:xfrm>
          <a:off x="10515600" y="13959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81</xdr:row>
      <xdr:rowOff>93345</xdr:rowOff>
    </xdr:from>
    <xdr:to>
      <xdr:col>55</xdr:col>
      <xdr:colOff>50800</xdr:colOff>
      <xdr:row>82</xdr:row>
      <xdr:rowOff>23495</xdr:rowOff>
    </xdr:to>
    <xdr:sp macro="" textlink="">
      <xdr:nvSpPr>
        <xdr:cNvPr id="212" name="フローチャート: 判断 211"/>
        <xdr:cNvSpPr/>
      </xdr:nvSpPr>
      <xdr:spPr>
        <a:xfrm>
          <a:off x="10426700" y="1398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109855</xdr:rowOff>
    </xdr:from>
    <xdr:to>
      <xdr:col>50</xdr:col>
      <xdr:colOff>165100</xdr:colOff>
      <xdr:row>82</xdr:row>
      <xdr:rowOff>40640</xdr:rowOff>
    </xdr:to>
    <xdr:sp macro="" textlink="">
      <xdr:nvSpPr>
        <xdr:cNvPr id="213" name="フローチャート: 判断 212"/>
        <xdr:cNvSpPr/>
      </xdr:nvSpPr>
      <xdr:spPr>
        <a:xfrm>
          <a:off x="95885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80</xdr:row>
      <xdr:rowOff>56515</xdr:rowOff>
    </xdr:from>
    <xdr:ext cx="469900" cy="258445"/>
    <xdr:sp macro="" textlink="">
      <xdr:nvSpPr>
        <xdr:cNvPr id="214" name="n_1aveValue【福祉施設】&#10;一人当たり面積"/>
        <xdr:cNvSpPr txBox="1"/>
      </xdr:nvSpPr>
      <xdr:spPr>
        <a:xfrm>
          <a:off x="9391650" y="13772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80</xdr:row>
      <xdr:rowOff>101600</xdr:rowOff>
    </xdr:from>
    <xdr:to>
      <xdr:col>46</xdr:col>
      <xdr:colOff>38100</xdr:colOff>
      <xdr:row>81</xdr:row>
      <xdr:rowOff>31750</xdr:rowOff>
    </xdr:to>
    <xdr:sp macro="" textlink="">
      <xdr:nvSpPr>
        <xdr:cNvPr id="215" name="フローチャート: 判断 214"/>
        <xdr:cNvSpPr/>
      </xdr:nvSpPr>
      <xdr:spPr>
        <a:xfrm>
          <a:off x="8699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48260</xdr:rowOff>
    </xdr:from>
    <xdr:ext cx="467995" cy="259080"/>
    <xdr:sp macro="" textlink="">
      <xdr:nvSpPr>
        <xdr:cNvPr id="216" name="n_2aveValue【福祉施設】&#10;一人当たり面積"/>
        <xdr:cNvSpPr txBox="1"/>
      </xdr:nvSpPr>
      <xdr:spPr>
        <a:xfrm>
          <a:off x="8515350" y="13592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17" name="テキスト ボックス 21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18" name="テキスト ボックス 21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19" name="テキスト ボックス 21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20" name="テキスト ボックス 21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21" name="テキスト ボックス 22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85</xdr:row>
      <xdr:rowOff>60960</xdr:rowOff>
    </xdr:from>
    <xdr:to>
      <xdr:col>50</xdr:col>
      <xdr:colOff>165100</xdr:colOff>
      <xdr:row>85</xdr:row>
      <xdr:rowOff>162560</xdr:rowOff>
    </xdr:to>
    <xdr:sp macro="" textlink="">
      <xdr:nvSpPr>
        <xdr:cNvPr id="222" name="楕円 221"/>
        <xdr:cNvSpPr/>
      </xdr:nvSpPr>
      <xdr:spPr>
        <a:xfrm>
          <a:off x="9588500" y="146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60960</xdr:rowOff>
    </xdr:from>
    <xdr:to>
      <xdr:col>46</xdr:col>
      <xdr:colOff>38100</xdr:colOff>
      <xdr:row>85</xdr:row>
      <xdr:rowOff>162560</xdr:rowOff>
    </xdr:to>
    <xdr:sp macro="" textlink="">
      <xdr:nvSpPr>
        <xdr:cNvPr id="223" name="楕円 222"/>
        <xdr:cNvSpPr/>
      </xdr:nvSpPr>
      <xdr:spPr>
        <a:xfrm>
          <a:off x="8699500" y="146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111760</xdr:rowOff>
    </xdr:from>
    <xdr:to>
      <xdr:col>50</xdr:col>
      <xdr:colOff>114300</xdr:colOff>
      <xdr:row>85</xdr:row>
      <xdr:rowOff>111760</xdr:rowOff>
    </xdr:to>
    <xdr:cxnSp macro="">
      <xdr:nvCxnSpPr>
        <xdr:cNvPr id="224" name="直線コネクタ 223"/>
        <xdr:cNvCxnSpPr/>
      </xdr:nvCxnSpPr>
      <xdr:spPr>
        <a:xfrm>
          <a:off x="8750300" y="14685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153670</xdr:rowOff>
    </xdr:from>
    <xdr:ext cx="469900" cy="259080"/>
    <xdr:sp macro="" textlink="">
      <xdr:nvSpPr>
        <xdr:cNvPr id="225" name="n_1mainValue【福祉施設】&#10;一人当たり面積"/>
        <xdr:cNvSpPr txBox="1"/>
      </xdr:nvSpPr>
      <xdr:spPr>
        <a:xfrm>
          <a:off x="9391650" y="14726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153670</xdr:rowOff>
    </xdr:from>
    <xdr:ext cx="467995" cy="259080"/>
    <xdr:sp macro="" textlink="">
      <xdr:nvSpPr>
        <xdr:cNvPr id="226" name="n_2mainValue【福祉施設】&#10;一人当たり面積"/>
        <xdr:cNvSpPr txBox="1"/>
      </xdr:nvSpPr>
      <xdr:spPr>
        <a:xfrm>
          <a:off x="8515350" y="14726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235" name="テキスト ボックス 234"/>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7185" cy="259080"/>
    <xdr:sp macro="" textlink="">
      <xdr:nvSpPr>
        <xdr:cNvPr id="237" name="テキスト ボックス 236"/>
        <xdr:cNvSpPr txBox="1"/>
      </xdr:nvSpPr>
      <xdr:spPr>
        <a:xfrm>
          <a:off x="422910" y="1890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8" name="直線コネクタ 237"/>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239" name="テキスト ボックス 238"/>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0" name="直線コネクタ 239"/>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241" name="テキスト ボックス 240"/>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2" name="直線コネクタ 241"/>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243" name="テキスト ボックス 242"/>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4" name="直線コネクタ 243"/>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245" name="テキスト ボックス 244"/>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247" name="テキスト ボックス 246"/>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147320</xdr:rowOff>
    </xdr:from>
    <xdr:to>
      <xdr:col>24</xdr:col>
      <xdr:colOff>62865</xdr:colOff>
      <xdr:row>106</xdr:row>
      <xdr:rowOff>99060</xdr:rowOff>
    </xdr:to>
    <xdr:cxnSp macro="">
      <xdr:nvCxnSpPr>
        <xdr:cNvPr id="249" name="直線コネクタ 248"/>
        <xdr:cNvCxnSpPr/>
      </xdr:nvCxnSpPr>
      <xdr:spPr>
        <a:xfrm flipV="1">
          <a:off x="4634865" y="1712087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102870</xdr:rowOff>
    </xdr:from>
    <xdr:ext cx="405130" cy="259080"/>
    <xdr:sp macro="" textlink="">
      <xdr:nvSpPr>
        <xdr:cNvPr id="250" name="【市民会館】&#10;有形固定資産減価償却率最小値テキスト"/>
        <xdr:cNvSpPr txBox="1"/>
      </xdr:nvSpPr>
      <xdr:spPr>
        <a:xfrm>
          <a:off x="4673600" y="1827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165100</xdr:colOff>
      <xdr:row>106</xdr:row>
      <xdr:rowOff>99060</xdr:rowOff>
    </xdr:from>
    <xdr:to>
      <xdr:col>24</xdr:col>
      <xdr:colOff>152400</xdr:colOff>
      <xdr:row>106</xdr:row>
      <xdr:rowOff>99060</xdr:rowOff>
    </xdr:to>
    <xdr:cxnSp macro="">
      <xdr:nvCxnSpPr>
        <xdr:cNvPr id="251" name="直線コネクタ 250"/>
        <xdr:cNvCxnSpPr/>
      </xdr:nvCxnSpPr>
      <xdr:spPr>
        <a:xfrm>
          <a:off x="4546600" y="1827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93980</xdr:rowOff>
    </xdr:from>
    <xdr:ext cx="405130" cy="259080"/>
    <xdr:sp macro="" textlink="">
      <xdr:nvSpPr>
        <xdr:cNvPr id="252" name="【市民会館】&#10;有形固定資産減価償却率最大値テキスト"/>
        <xdr:cNvSpPr txBox="1"/>
      </xdr:nvSpPr>
      <xdr:spPr>
        <a:xfrm>
          <a:off x="4673600" y="1689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147320</xdr:rowOff>
    </xdr:from>
    <xdr:to>
      <xdr:col>24</xdr:col>
      <xdr:colOff>152400</xdr:colOff>
      <xdr:row>99</xdr:row>
      <xdr:rowOff>147320</xdr:rowOff>
    </xdr:to>
    <xdr:cxnSp macro="">
      <xdr:nvCxnSpPr>
        <xdr:cNvPr id="253" name="直線コネクタ 252"/>
        <xdr:cNvCxnSpPr/>
      </xdr:nvCxnSpPr>
      <xdr:spPr>
        <a:xfrm>
          <a:off x="4546600" y="1712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129540</xdr:rowOff>
    </xdr:from>
    <xdr:ext cx="405130" cy="259080"/>
    <xdr:sp macro="" textlink="">
      <xdr:nvSpPr>
        <xdr:cNvPr id="254" name="【市民会館】&#10;有形固定資産減価償却率平均値テキスト"/>
        <xdr:cNvSpPr txBox="1"/>
      </xdr:nvSpPr>
      <xdr:spPr>
        <a:xfrm>
          <a:off x="4673600" y="1778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255" name="フローチャート: 判断 25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41275</xdr:rowOff>
    </xdr:from>
    <xdr:to>
      <xdr:col>20</xdr:col>
      <xdr:colOff>38100</xdr:colOff>
      <xdr:row>104</xdr:row>
      <xdr:rowOff>143510</xdr:rowOff>
    </xdr:to>
    <xdr:sp macro="" textlink="">
      <xdr:nvSpPr>
        <xdr:cNvPr id="256" name="フローチャート: 判断 255"/>
        <xdr:cNvSpPr/>
      </xdr:nvSpPr>
      <xdr:spPr>
        <a:xfrm>
          <a:off x="3746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104</xdr:row>
      <xdr:rowOff>133985</xdr:rowOff>
    </xdr:from>
    <xdr:ext cx="405130" cy="257175"/>
    <xdr:sp macro="" textlink="">
      <xdr:nvSpPr>
        <xdr:cNvPr id="257" name="n_1aveValue【市民会館】&#10;有形固定資産減価償却率"/>
        <xdr:cNvSpPr txBox="1"/>
      </xdr:nvSpPr>
      <xdr:spPr>
        <a:xfrm>
          <a:off x="3582035" y="179647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103</xdr:row>
      <xdr:rowOff>121285</xdr:rowOff>
    </xdr:from>
    <xdr:to>
      <xdr:col>15</xdr:col>
      <xdr:colOff>101600</xdr:colOff>
      <xdr:row>104</xdr:row>
      <xdr:rowOff>52070</xdr:rowOff>
    </xdr:to>
    <xdr:sp macro="" textlink="">
      <xdr:nvSpPr>
        <xdr:cNvPr id="258" name="フローチャート: 判断 257"/>
        <xdr:cNvSpPr/>
      </xdr:nvSpPr>
      <xdr:spPr>
        <a:xfrm>
          <a:off x="2857500" y="1778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104</xdr:row>
      <xdr:rowOff>42545</xdr:rowOff>
    </xdr:from>
    <xdr:ext cx="403225" cy="257175"/>
    <xdr:sp macro="" textlink="">
      <xdr:nvSpPr>
        <xdr:cNvPr id="259" name="n_2aveValue【市民会館】&#10;有形固定資産減価償却率"/>
        <xdr:cNvSpPr txBox="1"/>
      </xdr:nvSpPr>
      <xdr:spPr>
        <a:xfrm>
          <a:off x="2705735" y="17873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260" name="テキスト ボックス 25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61" name="テキスト ボックス 26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262" name="テキスト ボックス 26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63" name="テキスト ボックス 26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64" name="テキスト ボックス 26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102</xdr:row>
      <xdr:rowOff>105410</xdr:rowOff>
    </xdr:from>
    <xdr:to>
      <xdr:col>20</xdr:col>
      <xdr:colOff>38100</xdr:colOff>
      <xdr:row>103</xdr:row>
      <xdr:rowOff>35560</xdr:rowOff>
    </xdr:to>
    <xdr:sp macro="" textlink="">
      <xdr:nvSpPr>
        <xdr:cNvPr id="265" name="楕円 264"/>
        <xdr:cNvSpPr/>
      </xdr:nvSpPr>
      <xdr:spPr>
        <a:xfrm>
          <a:off x="3746500" y="175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151130</xdr:rowOff>
    </xdr:from>
    <xdr:to>
      <xdr:col>15</xdr:col>
      <xdr:colOff>101600</xdr:colOff>
      <xdr:row>103</xdr:row>
      <xdr:rowOff>81280</xdr:rowOff>
    </xdr:to>
    <xdr:sp macro="" textlink="">
      <xdr:nvSpPr>
        <xdr:cNvPr id="266" name="楕円 265"/>
        <xdr:cNvSpPr/>
      </xdr:nvSpPr>
      <xdr:spPr>
        <a:xfrm>
          <a:off x="2857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156210</xdr:rowOff>
    </xdr:from>
    <xdr:to>
      <xdr:col>19</xdr:col>
      <xdr:colOff>177800</xdr:colOff>
      <xdr:row>103</xdr:row>
      <xdr:rowOff>30480</xdr:rowOff>
    </xdr:to>
    <xdr:cxnSp macro="">
      <xdr:nvCxnSpPr>
        <xdr:cNvPr id="267" name="直線コネクタ 266"/>
        <xdr:cNvCxnSpPr/>
      </xdr:nvCxnSpPr>
      <xdr:spPr>
        <a:xfrm flipV="1">
          <a:off x="2908300" y="176441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52070</xdr:rowOff>
    </xdr:from>
    <xdr:ext cx="405130" cy="257175"/>
    <xdr:sp macro="" textlink="">
      <xdr:nvSpPr>
        <xdr:cNvPr id="268" name="n_1mainValue【市民会館】&#10;有形固定資産減価償却率"/>
        <xdr:cNvSpPr txBox="1"/>
      </xdr:nvSpPr>
      <xdr:spPr>
        <a:xfrm>
          <a:off x="3582035" y="173685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97790</xdr:rowOff>
    </xdr:from>
    <xdr:ext cx="403225" cy="257175"/>
    <xdr:sp macro="" textlink="">
      <xdr:nvSpPr>
        <xdr:cNvPr id="269" name="n_2mainValue【市民会館】&#10;有形固定資産減価償却率"/>
        <xdr:cNvSpPr txBox="1"/>
      </xdr:nvSpPr>
      <xdr:spPr>
        <a:xfrm>
          <a:off x="2705735" y="174142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278" name="テキスト ボックス 277"/>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110</xdr:row>
      <xdr:rowOff>48260</xdr:rowOff>
    </xdr:from>
    <xdr:ext cx="465455" cy="259080"/>
    <xdr:sp macro="" textlink="">
      <xdr:nvSpPr>
        <xdr:cNvPr id="280" name="テキスト ボックス 279"/>
        <xdr:cNvSpPr txBox="1"/>
      </xdr:nvSpPr>
      <xdr:spPr>
        <a:xfrm>
          <a:off x="6136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81" name="直線コネクタ 280"/>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282" name="テキスト ボックス 281"/>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3" name="直線コネクタ 282"/>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284" name="テキスト ボックス 283"/>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5" name="直線コネクタ 284"/>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286" name="テキスト ボックス 285"/>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7" name="直線コネクタ 286"/>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288" name="テキスト ボックス 287"/>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9" name="直線コネクタ 288"/>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290" name="テキスト ボックス 289"/>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292" name="テキスト ボックス 291"/>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294" name="直線コネクタ 293"/>
        <xdr:cNvCxnSpPr/>
      </xdr:nvCxnSpPr>
      <xdr:spPr>
        <a:xfrm flipV="1">
          <a:off x="10476865" y="173278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68580</xdr:rowOff>
    </xdr:from>
    <xdr:ext cx="469900" cy="259080"/>
    <xdr:sp macro="" textlink="">
      <xdr:nvSpPr>
        <xdr:cNvPr id="295" name="【市民会館】&#10;一人当たり面積最小値テキスト"/>
        <xdr:cNvSpPr txBox="1"/>
      </xdr:nvSpPr>
      <xdr:spPr>
        <a:xfrm>
          <a:off x="10515600" y="18756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296" name="直線コネクタ 295"/>
        <xdr:cNvCxnSpPr/>
      </xdr:nvCxnSpPr>
      <xdr:spPr>
        <a:xfrm>
          <a:off x="10388600" y="1875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129540</xdr:rowOff>
    </xdr:from>
    <xdr:ext cx="469900" cy="259080"/>
    <xdr:sp macro="" textlink="">
      <xdr:nvSpPr>
        <xdr:cNvPr id="297" name="【市民会館】&#10;一人当たり面積最大値テキスト"/>
        <xdr:cNvSpPr txBox="1"/>
      </xdr:nvSpPr>
      <xdr:spPr>
        <a:xfrm>
          <a:off x="10515600" y="1710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0.226</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298" name="直線コネクタ 297"/>
        <xdr:cNvCxnSpPr/>
      </xdr:nvCxnSpPr>
      <xdr:spPr>
        <a:xfrm>
          <a:off x="10388600" y="1732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3810</xdr:rowOff>
    </xdr:from>
    <xdr:ext cx="469900" cy="259080"/>
    <xdr:sp macro="" textlink="">
      <xdr:nvSpPr>
        <xdr:cNvPr id="299" name="【市民会館】&#10;一人当たり面積平均値テキスト"/>
        <xdr:cNvSpPr txBox="1"/>
      </xdr:nvSpPr>
      <xdr:spPr>
        <a:xfrm>
          <a:off x="10515600" y="1817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00" name="フローチャート: 判断 299"/>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01" name="フローチャート: 判断 300"/>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104</xdr:row>
      <xdr:rowOff>105410</xdr:rowOff>
    </xdr:from>
    <xdr:ext cx="469900" cy="259080"/>
    <xdr:sp macro="" textlink="">
      <xdr:nvSpPr>
        <xdr:cNvPr id="302" name="n_1aveValue【市民会館】&#10;一人当たり面積"/>
        <xdr:cNvSpPr txBox="1"/>
      </xdr:nvSpPr>
      <xdr:spPr>
        <a:xfrm>
          <a:off x="9391650" y="1793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303" name="フローチャート: 判断 302"/>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103</xdr:row>
      <xdr:rowOff>170180</xdr:rowOff>
    </xdr:from>
    <xdr:ext cx="467995" cy="259080"/>
    <xdr:sp macro="" textlink="">
      <xdr:nvSpPr>
        <xdr:cNvPr id="304" name="n_2aveValue【市民会館】&#10;一人当たり面積"/>
        <xdr:cNvSpPr txBox="1"/>
      </xdr:nvSpPr>
      <xdr:spPr>
        <a:xfrm>
          <a:off x="8515350" y="17829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05" name="テキスト ボックス 30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06" name="テキスト ボックス 30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07" name="テキスト ボックス 30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08" name="テキスト ボックス 30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09" name="テキスト ボックス 30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109</xdr:row>
      <xdr:rowOff>21590</xdr:rowOff>
    </xdr:from>
    <xdr:to>
      <xdr:col>50</xdr:col>
      <xdr:colOff>165100</xdr:colOff>
      <xdr:row>109</xdr:row>
      <xdr:rowOff>123190</xdr:rowOff>
    </xdr:to>
    <xdr:sp macro="" textlink="">
      <xdr:nvSpPr>
        <xdr:cNvPr id="310" name="楕円 309"/>
        <xdr:cNvSpPr/>
      </xdr:nvSpPr>
      <xdr:spPr>
        <a:xfrm>
          <a:off x="9588500" y="187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109</xdr:row>
      <xdr:rowOff>21590</xdr:rowOff>
    </xdr:from>
    <xdr:to>
      <xdr:col>46</xdr:col>
      <xdr:colOff>38100</xdr:colOff>
      <xdr:row>109</xdr:row>
      <xdr:rowOff>123190</xdr:rowOff>
    </xdr:to>
    <xdr:sp macro="" textlink="">
      <xdr:nvSpPr>
        <xdr:cNvPr id="311" name="楕円 310"/>
        <xdr:cNvSpPr/>
      </xdr:nvSpPr>
      <xdr:spPr>
        <a:xfrm>
          <a:off x="8699500" y="187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72390</xdr:rowOff>
    </xdr:from>
    <xdr:to>
      <xdr:col>50</xdr:col>
      <xdr:colOff>114300</xdr:colOff>
      <xdr:row>109</xdr:row>
      <xdr:rowOff>72390</xdr:rowOff>
    </xdr:to>
    <xdr:cxnSp macro="">
      <xdr:nvCxnSpPr>
        <xdr:cNvPr id="312" name="直線コネクタ 311"/>
        <xdr:cNvCxnSpPr/>
      </xdr:nvCxnSpPr>
      <xdr:spPr>
        <a:xfrm>
          <a:off x="8750300" y="18760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109</xdr:row>
      <xdr:rowOff>114300</xdr:rowOff>
    </xdr:from>
    <xdr:ext cx="469900" cy="259080"/>
    <xdr:sp macro="" textlink="">
      <xdr:nvSpPr>
        <xdr:cNvPr id="313" name="n_1mainValue【市民会館】&#10;一人当たり面積"/>
        <xdr:cNvSpPr txBox="1"/>
      </xdr:nvSpPr>
      <xdr:spPr>
        <a:xfrm>
          <a:off x="9391650" y="1880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109</xdr:row>
      <xdr:rowOff>114300</xdr:rowOff>
    </xdr:from>
    <xdr:ext cx="467995" cy="259080"/>
    <xdr:sp macro="" textlink="">
      <xdr:nvSpPr>
        <xdr:cNvPr id="314" name="n_2mainValue【市民会館】&#10;一人当たり面積"/>
        <xdr:cNvSpPr txBox="1"/>
      </xdr:nvSpPr>
      <xdr:spPr>
        <a:xfrm>
          <a:off x="8515350" y="18802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23" name="テキスト ボックス 32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185" cy="259080"/>
    <xdr:sp macro="" textlink="">
      <xdr:nvSpPr>
        <xdr:cNvPr id="325" name="テキスト ボックス 324"/>
        <xdr:cNvSpPr txBox="1"/>
      </xdr:nvSpPr>
      <xdr:spPr>
        <a:xfrm>
          <a:off x="12106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27" name="テキスト ボックス 326"/>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29" name="テキスト ボックス 328"/>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31" name="テキスト ボックス 33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33" name="テキスト ボックス 33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5455" cy="257175"/>
    <xdr:sp macro="" textlink="">
      <xdr:nvSpPr>
        <xdr:cNvPr id="335" name="テキスト ボックス 334"/>
        <xdr:cNvSpPr txBox="1"/>
      </xdr:nvSpPr>
      <xdr:spPr>
        <a:xfrm>
          <a:off x="11978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37" name="テキスト ボックス 336"/>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150495</xdr:rowOff>
    </xdr:from>
    <xdr:to>
      <xdr:col>85</xdr:col>
      <xdr:colOff>126365</xdr:colOff>
      <xdr:row>41</xdr:row>
      <xdr:rowOff>148590</xdr:rowOff>
    </xdr:to>
    <xdr:cxnSp macro="">
      <xdr:nvCxnSpPr>
        <xdr:cNvPr id="339" name="直線コネクタ 338"/>
        <xdr:cNvCxnSpPr/>
      </xdr:nvCxnSpPr>
      <xdr:spPr>
        <a:xfrm flipV="1">
          <a:off x="16318865" y="580834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152400</xdr:rowOff>
    </xdr:from>
    <xdr:ext cx="405130" cy="259080"/>
    <xdr:sp macro="" textlink="">
      <xdr:nvSpPr>
        <xdr:cNvPr id="340" name="【一般廃棄物処理施設】&#10;有形固定資産減価償却率最小値テキスト"/>
        <xdr:cNvSpPr txBox="1"/>
      </xdr:nvSpPr>
      <xdr:spPr>
        <a:xfrm>
          <a:off x="16357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41" name="直線コネクタ 340"/>
        <xdr:cNvCxnSpPr/>
      </xdr:nvCxnSpPr>
      <xdr:spPr>
        <a:xfrm>
          <a:off x="16230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97790</xdr:rowOff>
    </xdr:from>
    <xdr:ext cx="405130" cy="257175"/>
    <xdr:sp macro="" textlink="">
      <xdr:nvSpPr>
        <xdr:cNvPr id="342" name="【一般廃棄物処理施設】&#10;有形固定資産減価償却率最大値テキスト"/>
        <xdr:cNvSpPr txBox="1"/>
      </xdr:nvSpPr>
      <xdr:spPr>
        <a:xfrm>
          <a:off x="16357600" y="5584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3" name="直線コネクタ 342"/>
        <xdr:cNvCxnSpPr/>
      </xdr:nvCxnSpPr>
      <xdr:spPr>
        <a:xfrm>
          <a:off x="16230600" y="580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52070</xdr:rowOff>
    </xdr:from>
    <xdr:ext cx="405130" cy="257175"/>
    <xdr:sp macro="" textlink="">
      <xdr:nvSpPr>
        <xdr:cNvPr id="344" name="【一般廃棄物処理施設】&#10;有形固定資産減価償却率平均値テキスト"/>
        <xdr:cNvSpPr txBox="1"/>
      </xdr:nvSpPr>
      <xdr:spPr>
        <a:xfrm>
          <a:off x="16357600" y="62242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45" name="フローチャート: 判断 344"/>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46" name="フローチャート: 判断 345"/>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37</xdr:row>
      <xdr:rowOff>22860</xdr:rowOff>
    </xdr:from>
    <xdr:ext cx="405130" cy="259080"/>
    <xdr:sp macro="" textlink="">
      <xdr:nvSpPr>
        <xdr:cNvPr id="347" name="n_1aveValue【一般廃棄物処理施設】&#10;有形固定資産減価償却率"/>
        <xdr:cNvSpPr txBox="1"/>
      </xdr:nvSpPr>
      <xdr:spPr>
        <a:xfrm>
          <a:off x="15266035" y="636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36</xdr:row>
      <xdr:rowOff>8255</xdr:rowOff>
    </xdr:from>
    <xdr:to>
      <xdr:col>76</xdr:col>
      <xdr:colOff>165100</xdr:colOff>
      <xdr:row>36</xdr:row>
      <xdr:rowOff>109855</xdr:rowOff>
    </xdr:to>
    <xdr:sp macro="" textlink="">
      <xdr:nvSpPr>
        <xdr:cNvPr id="348" name="フローチャート: 判断 347"/>
        <xdr:cNvSpPr/>
      </xdr:nvSpPr>
      <xdr:spPr>
        <a:xfrm>
          <a:off x="14541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36</xdr:row>
      <xdr:rowOff>100965</xdr:rowOff>
    </xdr:from>
    <xdr:ext cx="403225" cy="257175"/>
    <xdr:sp macro="" textlink="">
      <xdr:nvSpPr>
        <xdr:cNvPr id="349" name="n_2aveValue【一般廃棄物処理施設】&#10;有形固定資産減価償却率"/>
        <xdr:cNvSpPr txBox="1"/>
      </xdr:nvSpPr>
      <xdr:spPr>
        <a:xfrm>
          <a:off x="14389735" y="62731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350" name="テキスト ボックス 34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51" name="テキスト ボックス 35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52" name="テキスト ボックス 35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53" name="テキスト ボックス 35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54" name="テキスト ボックス 35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35</xdr:row>
      <xdr:rowOff>34925</xdr:rowOff>
    </xdr:from>
    <xdr:to>
      <xdr:col>81</xdr:col>
      <xdr:colOff>101600</xdr:colOff>
      <xdr:row>35</xdr:row>
      <xdr:rowOff>136525</xdr:rowOff>
    </xdr:to>
    <xdr:sp macro="" textlink="">
      <xdr:nvSpPr>
        <xdr:cNvPr id="355" name="楕円 354"/>
        <xdr:cNvSpPr/>
      </xdr:nvSpPr>
      <xdr:spPr>
        <a:xfrm>
          <a:off x="1543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80645</xdr:rowOff>
    </xdr:from>
    <xdr:to>
      <xdr:col>76</xdr:col>
      <xdr:colOff>165100</xdr:colOff>
      <xdr:row>36</xdr:row>
      <xdr:rowOff>10795</xdr:rowOff>
    </xdr:to>
    <xdr:sp macro="" textlink="">
      <xdr:nvSpPr>
        <xdr:cNvPr id="356" name="楕円 355"/>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86360</xdr:rowOff>
    </xdr:from>
    <xdr:to>
      <xdr:col>81</xdr:col>
      <xdr:colOff>50800</xdr:colOff>
      <xdr:row>35</xdr:row>
      <xdr:rowOff>132080</xdr:rowOff>
    </xdr:to>
    <xdr:cxnSp macro="">
      <xdr:nvCxnSpPr>
        <xdr:cNvPr id="357" name="直線コネクタ 356"/>
        <xdr:cNvCxnSpPr/>
      </xdr:nvCxnSpPr>
      <xdr:spPr>
        <a:xfrm flipV="1">
          <a:off x="14592300" y="60871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33</xdr:row>
      <xdr:rowOff>153035</xdr:rowOff>
    </xdr:from>
    <xdr:ext cx="405130" cy="259080"/>
    <xdr:sp macro="" textlink="">
      <xdr:nvSpPr>
        <xdr:cNvPr id="358" name="n_1mainValue【一般廃棄物処理施設】&#10;有形固定資産減価償却率"/>
        <xdr:cNvSpPr txBox="1"/>
      </xdr:nvSpPr>
      <xdr:spPr>
        <a:xfrm>
          <a:off x="15266035" y="581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27305</xdr:rowOff>
    </xdr:from>
    <xdr:ext cx="403225" cy="259080"/>
    <xdr:sp macro="" textlink="">
      <xdr:nvSpPr>
        <xdr:cNvPr id="359" name="n_2mainValue【一般廃棄物処理施設】&#10;有形固定資産減価償却率"/>
        <xdr:cNvSpPr txBox="1"/>
      </xdr:nvSpPr>
      <xdr:spPr>
        <a:xfrm>
          <a:off x="14389735" y="5856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68" name="テキスト ボックス 367"/>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371" name="テキスト ボックス 370"/>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373" name="テキスト ボックス 372"/>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375" name="テキスト ボックス 374"/>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377" name="テキスト ボックス 376"/>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379" name="テキスト ボックス 378"/>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36</xdr:row>
      <xdr:rowOff>115570</xdr:rowOff>
    </xdr:from>
    <xdr:to>
      <xdr:col>116</xdr:col>
      <xdr:colOff>62865</xdr:colOff>
      <xdr:row>41</xdr:row>
      <xdr:rowOff>116205</xdr:rowOff>
    </xdr:to>
    <xdr:cxnSp macro="">
      <xdr:nvCxnSpPr>
        <xdr:cNvPr id="381" name="直線コネクタ 380"/>
        <xdr:cNvCxnSpPr/>
      </xdr:nvCxnSpPr>
      <xdr:spPr>
        <a:xfrm flipV="1">
          <a:off x="22160865" y="6287770"/>
          <a:ext cx="0" cy="857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120650</xdr:rowOff>
    </xdr:from>
    <xdr:ext cx="469900" cy="257175"/>
    <xdr:sp macro="" textlink="">
      <xdr:nvSpPr>
        <xdr:cNvPr id="382" name="【一般廃棄物処理施設】&#10;一人当たり有形固定資産（償却資産）額最小値テキスト"/>
        <xdr:cNvSpPr txBox="1"/>
      </xdr:nvSpPr>
      <xdr:spPr>
        <a:xfrm>
          <a:off x="22199600" y="71501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116205</xdr:rowOff>
    </xdr:from>
    <xdr:to>
      <xdr:col>116</xdr:col>
      <xdr:colOff>152400</xdr:colOff>
      <xdr:row>41</xdr:row>
      <xdr:rowOff>116205</xdr:rowOff>
    </xdr:to>
    <xdr:cxnSp macro="">
      <xdr:nvCxnSpPr>
        <xdr:cNvPr id="383" name="直線コネクタ 382"/>
        <xdr:cNvCxnSpPr/>
      </xdr:nvCxnSpPr>
      <xdr:spPr>
        <a:xfrm>
          <a:off x="22072600" y="714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62230</xdr:rowOff>
    </xdr:from>
    <xdr:ext cx="598805" cy="259080"/>
    <xdr:sp macro="" textlink="">
      <xdr:nvSpPr>
        <xdr:cNvPr id="384" name="【一般廃棄物処理施設】&#10;一人当たり有形固定資産（償却資産）額最大値テキスト"/>
        <xdr:cNvSpPr txBox="1"/>
      </xdr:nvSpPr>
      <xdr:spPr>
        <a:xfrm>
          <a:off x="22199600" y="6062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191,365</a:t>
          </a:r>
          <a:endParaRPr kumimoji="1" lang="ja-JP" altLang="en-US" sz="1000" b="1">
            <a:latin typeface="ＭＳ Ｐゴシック"/>
            <a:ea typeface="ＭＳ Ｐゴシック"/>
          </a:endParaRPr>
        </a:p>
      </xdr:txBody>
    </xdr:sp>
    <xdr:clientData/>
  </xdr:oneCellAnchor>
  <xdr:twoCellAnchor>
    <xdr:from>
      <xdr:col>115</xdr:col>
      <xdr:colOff>165100</xdr:colOff>
      <xdr:row>36</xdr:row>
      <xdr:rowOff>115570</xdr:rowOff>
    </xdr:from>
    <xdr:to>
      <xdr:col>116</xdr:col>
      <xdr:colOff>152400</xdr:colOff>
      <xdr:row>36</xdr:row>
      <xdr:rowOff>115570</xdr:rowOff>
    </xdr:to>
    <xdr:cxnSp macro="">
      <xdr:nvCxnSpPr>
        <xdr:cNvPr id="385" name="直線コネクタ 384"/>
        <xdr:cNvCxnSpPr/>
      </xdr:nvCxnSpPr>
      <xdr:spPr>
        <a:xfrm>
          <a:off x="22072600" y="628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37465</xdr:rowOff>
    </xdr:from>
    <xdr:ext cx="534670" cy="259080"/>
    <xdr:sp macro="" textlink="">
      <xdr:nvSpPr>
        <xdr:cNvPr id="386" name="【一般廃棄物処理施設】&#10;一人当たり有形固定資産（償却資産）額平均値テキスト"/>
        <xdr:cNvSpPr txBox="1"/>
      </xdr:nvSpPr>
      <xdr:spPr>
        <a:xfrm>
          <a:off x="22199600" y="6724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59055</xdr:rowOff>
    </xdr:from>
    <xdr:to>
      <xdr:col>116</xdr:col>
      <xdr:colOff>114300</xdr:colOff>
      <xdr:row>39</xdr:row>
      <xdr:rowOff>160655</xdr:rowOff>
    </xdr:to>
    <xdr:sp macro="" textlink="">
      <xdr:nvSpPr>
        <xdr:cNvPr id="387" name="フローチャート: 判断 386"/>
        <xdr:cNvSpPr/>
      </xdr:nvSpPr>
      <xdr:spPr>
        <a:xfrm>
          <a:off x="221107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83185</xdr:rowOff>
    </xdr:from>
    <xdr:to>
      <xdr:col>112</xdr:col>
      <xdr:colOff>38100</xdr:colOff>
      <xdr:row>40</xdr:row>
      <xdr:rowOff>13335</xdr:rowOff>
    </xdr:to>
    <xdr:sp macro="" textlink="">
      <xdr:nvSpPr>
        <xdr:cNvPr id="388" name="フローチャート: 判断 387"/>
        <xdr:cNvSpPr/>
      </xdr:nvSpPr>
      <xdr:spPr>
        <a:xfrm>
          <a:off x="21272500" y="67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40</xdr:row>
      <xdr:rowOff>4445</xdr:rowOff>
    </xdr:from>
    <xdr:ext cx="534670" cy="259080"/>
    <xdr:sp macro="" textlink="">
      <xdr:nvSpPr>
        <xdr:cNvPr id="389" name="n_1aveValue【一般廃棄物処理施設】&#10;一人当たり有形固定資産（償却資産）額"/>
        <xdr:cNvSpPr txBox="1"/>
      </xdr:nvSpPr>
      <xdr:spPr>
        <a:xfrm>
          <a:off x="21043265" y="6862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74,850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31750</xdr:rowOff>
    </xdr:from>
    <xdr:to>
      <xdr:col>107</xdr:col>
      <xdr:colOff>101600</xdr:colOff>
      <xdr:row>39</xdr:row>
      <xdr:rowOff>133350</xdr:rowOff>
    </xdr:to>
    <xdr:sp macro="" textlink="">
      <xdr:nvSpPr>
        <xdr:cNvPr id="390" name="フローチャート: 判断 389"/>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39</xdr:row>
      <xdr:rowOff>124460</xdr:rowOff>
    </xdr:from>
    <xdr:ext cx="532765" cy="259080"/>
    <xdr:sp macro="" textlink="">
      <xdr:nvSpPr>
        <xdr:cNvPr id="391" name="n_2aveValue【一般廃棄物処理施設】&#10;一人当たり有形固定資産（償却資産）額"/>
        <xdr:cNvSpPr txBox="1"/>
      </xdr:nvSpPr>
      <xdr:spPr>
        <a:xfrm>
          <a:off x="20166965" y="6811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86,101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92" name="テキスト ボックス 3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3" name="テキスト ボックス 3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4" name="テキスト ボックス 3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5" name="テキスト ボックス 3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6" name="テキスト ボックス 3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33</xdr:row>
      <xdr:rowOff>104775</xdr:rowOff>
    </xdr:from>
    <xdr:to>
      <xdr:col>112</xdr:col>
      <xdr:colOff>38100</xdr:colOff>
      <xdr:row>34</xdr:row>
      <xdr:rowOff>34925</xdr:rowOff>
    </xdr:to>
    <xdr:sp macro="" textlink="">
      <xdr:nvSpPr>
        <xdr:cNvPr id="397" name="楕円 396"/>
        <xdr:cNvSpPr/>
      </xdr:nvSpPr>
      <xdr:spPr>
        <a:xfrm>
          <a:off x="212725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110490</xdr:rowOff>
    </xdr:from>
    <xdr:to>
      <xdr:col>107</xdr:col>
      <xdr:colOff>101600</xdr:colOff>
      <xdr:row>34</xdr:row>
      <xdr:rowOff>40640</xdr:rowOff>
    </xdr:to>
    <xdr:sp macro="" textlink="">
      <xdr:nvSpPr>
        <xdr:cNvPr id="398" name="楕円 397"/>
        <xdr:cNvSpPr/>
      </xdr:nvSpPr>
      <xdr:spPr>
        <a:xfrm>
          <a:off x="203835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155575</xdr:rowOff>
    </xdr:from>
    <xdr:to>
      <xdr:col>111</xdr:col>
      <xdr:colOff>177800</xdr:colOff>
      <xdr:row>33</xdr:row>
      <xdr:rowOff>161290</xdr:rowOff>
    </xdr:to>
    <xdr:cxnSp macro="">
      <xdr:nvCxnSpPr>
        <xdr:cNvPr id="399" name="直線コネクタ 398"/>
        <xdr:cNvCxnSpPr/>
      </xdr:nvCxnSpPr>
      <xdr:spPr>
        <a:xfrm flipV="1">
          <a:off x="20434300" y="58134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32</xdr:row>
      <xdr:rowOff>52070</xdr:rowOff>
    </xdr:from>
    <xdr:ext cx="596900" cy="257175"/>
    <xdr:sp macro="" textlink="">
      <xdr:nvSpPr>
        <xdr:cNvPr id="400" name="n_1mainValue【一般廃棄物処理施設】&#10;一人当たり有形固定資産（償却資産）額"/>
        <xdr:cNvSpPr txBox="1"/>
      </xdr:nvSpPr>
      <xdr:spPr>
        <a:xfrm>
          <a:off x="21010880" y="55384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295,150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32</xdr:row>
      <xdr:rowOff>57150</xdr:rowOff>
    </xdr:from>
    <xdr:ext cx="596900" cy="259080"/>
    <xdr:sp macro="" textlink="">
      <xdr:nvSpPr>
        <xdr:cNvPr id="401" name="n_2mainValue【一般廃棄物処理施設】&#10;一人当たり有形固定資産（償却資産）額"/>
        <xdr:cNvSpPr txBox="1"/>
      </xdr:nvSpPr>
      <xdr:spPr>
        <a:xfrm>
          <a:off x="20134580" y="55435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10" name="テキスト ボックス 40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12" name="直線コネクタ 41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413" name="テキスト ボックス 412"/>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14" name="直線コネクタ 41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15" name="テキスト ボックス 41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16" name="直線コネクタ 41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17" name="テキスト ボックス 416"/>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18" name="直線コネクタ 41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19" name="テキスト ボックス 41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20" name="直線コネクタ 41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21" name="テキスト ボックス 420"/>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22" name="直線コネクタ 42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423" name="テキスト ボックス 422"/>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25" name="テキスト ボックス 424"/>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29210</xdr:rowOff>
    </xdr:from>
    <xdr:to>
      <xdr:col>85</xdr:col>
      <xdr:colOff>126365</xdr:colOff>
      <xdr:row>64</xdr:row>
      <xdr:rowOff>97790</xdr:rowOff>
    </xdr:to>
    <xdr:cxnSp macro="">
      <xdr:nvCxnSpPr>
        <xdr:cNvPr id="427" name="直線コネクタ 426"/>
        <xdr:cNvCxnSpPr/>
      </xdr:nvCxnSpPr>
      <xdr:spPr>
        <a:xfrm flipV="1">
          <a:off x="16318865" y="963041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101600</xdr:rowOff>
    </xdr:from>
    <xdr:ext cx="340360" cy="259080"/>
    <xdr:sp macro="" textlink="">
      <xdr:nvSpPr>
        <xdr:cNvPr id="428" name="【保健センター・保健所】&#10;有形固定資産減価償却率最小値テキスト"/>
        <xdr:cNvSpPr txBox="1"/>
      </xdr:nvSpPr>
      <xdr:spPr>
        <a:xfrm>
          <a:off x="16357600" y="1107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97790</xdr:rowOff>
    </xdr:from>
    <xdr:to>
      <xdr:col>86</xdr:col>
      <xdr:colOff>25400</xdr:colOff>
      <xdr:row>64</xdr:row>
      <xdr:rowOff>97790</xdr:rowOff>
    </xdr:to>
    <xdr:cxnSp macro="">
      <xdr:nvCxnSpPr>
        <xdr:cNvPr id="429" name="直線コネクタ 428"/>
        <xdr:cNvCxnSpPr/>
      </xdr:nvCxnSpPr>
      <xdr:spPr>
        <a:xfrm>
          <a:off x="16230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147320</xdr:rowOff>
    </xdr:from>
    <xdr:ext cx="405130" cy="259080"/>
    <xdr:sp macro="" textlink="">
      <xdr:nvSpPr>
        <xdr:cNvPr id="430" name="【保健センター・保健所】&#10;有形固定資産減価償却率最大値テキスト"/>
        <xdr:cNvSpPr txBox="1"/>
      </xdr:nvSpPr>
      <xdr:spPr>
        <a:xfrm>
          <a:off x="16357600" y="940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29210</xdr:rowOff>
    </xdr:from>
    <xdr:to>
      <xdr:col>86</xdr:col>
      <xdr:colOff>25400</xdr:colOff>
      <xdr:row>56</xdr:row>
      <xdr:rowOff>29210</xdr:rowOff>
    </xdr:to>
    <xdr:cxnSp macro="">
      <xdr:nvCxnSpPr>
        <xdr:cNvPr id="431" name="直線コネクタ 430"/>
        <xdr:cNvCxnSpPr/>
      </xdr:nvCxnSpPr>
      <xdr:spPr>
        <a:xfrm>
          <a:off x="16230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135255</xdr:rowOff>
    </xdr:from>
    <xdr:ext cx="405130" cy="257175"/>
    <xdr:sp macro="" textlink="">
      <xdr:nvSpPr>
        <xdr:cNvPr id="432" name="【保健センター・保健所】&#10;有形固定資産減価償却率平均値テキスト"/>
        <xdr:cNvSpPr txBox="1"/>
      </xdr:nvSpPr>
      <xdr:spPr>
        <a:xfrm>
          <a:off x="16357600" y="102508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33" name="フローチャート: 判断 432"/>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34" name="フローチャート: 判断 433"/>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58</xdr:row>
      <xdr:rowOff>156845</xdr:rowOff>
    </xdr:from>
    <xdr:ext cx="405130" cy="257175"/>
    <xdr:sp macro="" textlink="">
      <xdr:nvSpPr>
        <xdr:cNvPr id="435" name="n_1aveValue【保健センター・保健所】&#10;有形固定資産減価償却率"/>
        <xdr:cNvSpPr txBox="1"/>
      </xdr:nvSpPr>
      <xdr:spPr>
        <a:xfrm>
          <a:off x="15266035" y="10100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73025</xdr:rowOff>
    </xdr:from>
    <xdr:to>
      <xdr:col>76</xdr:col>
      <xdr:colOff>165100</xdr:colOff>
      <xdr:row>61</xdr:row>
      <xdr:rowOff>3175</xdr:rowOff>
    </xdr:to>
    <xdr:sp macro="" textlink="">
      <xdr:nvSpPr>
        <xdr:cNvPr id="436" name="フローチャート: 判断 435"/>
        <xdr:cNvSpPr/>
      </xdr:nvSpPr>
      <xdr:spPr>
        <a:xfrm>
          <a:off x="14541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19685</xdr:rowOff>
    </xdr:from>
    <xdr:ext cx="403225" cy="257175"/>
    <xdr:sp macro="" textlink="">
      <xdr:nvSpPr>
        <xdr:cNvPr id="437" name="n_2aveValue【保健センター・保健所】&#10;有形固定資産減価償却率"/>
        <xdr:cNvSpPr txBox="1"/>
      </xdr:nvSpPr>
      <xdr:spPr>
        <a:xfrm>
          <a:off x="14389735" y="10135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7175"/>
    <xdr:sp macro="" textlink="">
      <xdr:nvSpPr>
        <xdr:cNvPr id="438" name="テキスト ボックス 43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39" name="テキスト ボックス 43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40" name="テキスト ボックス 43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41" name="テキスト ボックス 44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42" name="テキスト ボックス 44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443" name="楕円 442"/>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141605</xdr:rowOff>
    </xdr:from>
    <xdr:to>
      <xdr:col>76</xdr:col>
      <xdr:colOff>165100</xdr:colOff>
      <xdr:row>61</xdr:row>
      <xdr:rowOff>71755</xdr:rowOff>
    </xdr:to>
    <xdr:sp macro="" textlink="">
      <xdr:nvSpPr>
        <xdr:cNvPr id="444" name="楕円 443"/>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20955</xdr:rowOff>
    </xdr:to>
    <xdr:cxnSp macro="">
      <xdr:nvCxnSpPr>
        <xdr:cNvPr id="445" name="直線コネクタ 444"/>
        <xdr:cNvCxnSpPr/>
      </xdr:nvCxnSpPr>
      <xdr:spPr>
        <a:xfrm flipV="1">
          <a:off x="14592300" y="104470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30480</xdr:rowOff>
    </xdr:from>
    <xdr:ext cx="405130" cy="257175"/>
    <xdr:sp macro="" textlink="">
      <xdr:nvSpPr>
        <xdr:cNvPr id="446" name="n_1mainValue【保健センター・保健所】&#10;有形固定資産減価償却率"/>
        <xdr:cNvSpPr txBox="1"/>
      </xdr:nvSpPr>
      <xdr:spPr>
        <a:xfrm>
          <a:off x="15266035" y="10488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63500</xdr:rowOff>
    </xdr:from>
    <xdr:ext cx="403225" cy="257175"/>
    <xdr:sp macro="" textlink="">
      <xdr:nvSpPr>
        <xdr:cNvPr id="447" name="n_2mainValue【保健センター・保健所】&#10;有形固定資産減価償却率"/>
        <xdr:cNvSpPr txBox="1"/>
      </xdr:nvSpPr>
      <xdr:spPr>
        <a:xfrm>
          <a:off x="14389735" y="105219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56" name="テキスト ボックス 455"/>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459" name="テキスト ボックス 458"/>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461" name="テキスト ボックス 460"/>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463" name="テキスト ボックス 462"/>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465" name="テキスト ボックス 464"/>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467" name="テキスト ボックス 466"/>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69" name="テキスト ボックス 468"/>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133350</xdr:rowOff>
    </xdr:from>
    <xdr:to>
      <xdr:col>116</xdr:col>
      <xdr:colOff>62865</xdr:colOff>
      <xdr:row>64</xdr:row>
      <xdr:rowOff>0</xdr:rowOff>
    </xdr:to>
    <xdr:cxnSp macro="">
      <xdr:nvCxnSpPr>
        <xdr:cNvPr id="471" name="直線コネクタ 470"/>
        <xdr:cNvCxnSpPr/>
      </xdr:nvCxnSpPr>
      <xdr:spPr>
        <a:xfrm flipV="1">
          <a:off x="22160865" y="9906000"/>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472"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73" name="直線コネクタ 472"/>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80010</xdr:rowOff>
    </xdr:from>
    <xdr:ext cx="469900" cy="259080"/>
    <xdr:sp macro="" textlink="">
      <xdr:nvSpPr>
        <xdr:cNvPr id="474" name="【保健センター・保健所】&#10;一人当たり面積最大値テキスト"/>
        <xdr:cNvSpPr txBox="1"/>
      </xdr:nvSpPr>
      <xdr:spPr>
        <a:xfrm>
          <a:off x="22199600" y="9681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0.060</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133350</xdr:rowOff>
    </xdr:from>
    <xdr:to>
      <xdr:col>116</xdr:col>
      <xdr:colOff>152400</xdr:colOff>
      <xdr:row>57</xdr:row>
      <xdr:rowOff>133350</xdr:rowOff>
    </xdr:to>
    <xdr:cxnSp macro="">
      <xdr:nvCxnSpPr>
        <xdr:cNvPr id="475" name="直線コネクタ 474"/>
        <xdr:cNvCxnSpPr/>
      </xdr:nvCxnSpPr>
      <xdr:spPr>
        <a:xfrm>
          <a:off x="22072600" y="990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3810</xdr:rowOff>
    </xdr:from>
    <xdr:ext cx="469900" cy="259080"/>
    <xdr:sp macro="" textlink="">
      <xdr:nvSpPr>
        <xdr:cNvPr id="476" name="【保健センター・保健所】&#10;一人当たり面積平均値テキスト"/>
        <xdr:cNvSpPr txBox="1"/>
      </xdr:nvSpPr>
      <xdr:spPr>
        <a:xfrm>
          <a:off x="22199600" y="1046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77" name="フローチャート: 判断 476"/>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478" name="フローチャート: 判断 477"/>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99060</xdr:rowOff>
    </xdr:from>
    <xdr:ext cx="469900" cy="257175"/>
    <xdr:sp macro="" textlink="">
      <xdr:nvSpPr>
        <xdr:cNvPr id="479" name="n_1aveValue【保健センター・保健所】&#10;一人当たり面積"/>
        <xdr:cNvSpPr txBox="1"/>
      </xdr:nvSpPr>
      <xdr:spPr>
        <a:xfrm>
          <a:off x="21075650" y="10557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80" name="フローチャート: 判断 479"/>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60</xdr:row>
      <xdr:rowOff>41910</xdr:rowOff>
    </xdr:from>
    <xdr:ext cx="467995" cy="257175"/>
    <xdr:sp macro="" textlink="">
      <xdr:nvSpPr>
        <xdr:cNvPr id="481" name="n_2aveValue【保健センター・保健所】&#10;一人当たり面積"/>
        <xdr:cNvSpPr txBox="1"/>
      </xdr:nvSpPr>
      <xdr:spPr>
        <a:xfrm>
          <a:off x="20199350" y="10328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7175"/>
    <xdr:sp macro="" textlink="">
      <xdr:nvSpPr>
        <xdr:cNvPr id="482" name="テキスト ボックス 481"/>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483" name="テキスト ボックス 482"/>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484" name="テキスト ボックス 483"/>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485" name="テキスト ボックス 484"/>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486" name="テキスト ボックス 485"/>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55</xdr:row>
      <xdr:rowOff>158750</xdr:rowOff>
    </xdr:from>
    <xdr:to>
      <xdr:col>112</xdr:col>
      <xdr:colOff>38100</xdr:colOff>
      <xdr:row>56</xdr:row>
      <xdr:rowOff>88900</xdr:rowOff>
    </xdr:to>
    <xdr:sp macro="" textlink="">
      <xdr:nvSpPr>
        <xdr:cNvPr id="487" name="楕円 486"/>
        <xdr:cNvSpPr/>
      </xdr:nvSpPr>
      <xdr:spPr>
        <a:xfrm>
          <a:off x="2127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139700</xdr:rowOff>
    </xdr:from>
    <xdr:to>
      <xdr:col>107</xdr:col>
      <xdr:colOff>101600</xdr:colOff>
      <xdr:row>56</xdr:row>
      <xdr:rowOff>69850</xdr:rowOff>
    </xdr:to>
    <xdr:sp macro="" textlink="">
      <xdr:nvSpPr>
        <xdr:cNvPr id="488" name="楕円 487"/>
        <xdr:cNvSpPr/>
      </xdr:nvSpPr>
      <xdr:spPr>
        <a:xfrm>
          <a:off x="20383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19050</xdr:rowOff>
    </xdr:from>
    <xdr:to>
      <xdr:col>111</xdr:col>
      <xdr:colOff>177800</xdr:colOff>
      <xdr:row>56</xdr:row>
      <xdr:rowOff>38100</xdr:rowOff>
    </xdr:to>
    <xdr:cxnSp macro="">
      <xdr:nvCxnSpPr>
        <xdr:cNvPr id="489" name="直線コネクタ 488"/>
        <xdr:cNvCxnSpPr/>
      </xdr:nvCxnSpPr>
      <xdr:spPr>
        <a:xfrm>
          <a:off x="20434300" y="9620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54</xdr:row>
      <xdr:rowOff>105410</xdr:rowOff>
    </xdr:from>
    <xdr:ext cx="469900" cy="259080"/>
    <xdr:sp macro="" textlink="">
      <xdr:nvSpPr>
        <xdr:cNvPr id="490" name="n_1mainValue【保健センター・保健所】&#10;一人当たり面積"/>
        <xdr:cNvSpPr txBox="1"/>
      </xdr:nvSpPr>
      <xdr:spPr>
        <a:xfrm>
          <a:off x="21075650" y="936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54</xdr:row>
      <xdr:rowOff>86360</xdr:rowOff>
    </xdr:from>
    <xdr:ext cx="467995" cy="257175"/>
    <xdr:sp macro="" textlink="">
      <xdr:nvSpPr>
        <xdr:cNvPr id="491" name="n_2mainValue【保健センター・保健所】&#10;一人当たり面積"/>
        <xdr:cNvSpPr txBox="1"/>
      </xdr:nvSpPr>
      <xdr:spPr>
        <a:xfrm>
          <a:off x="20199350" y="9344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00" name="テキスト ボックス 49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7185" cy="259080"/>
    <xdr:sp macro="" textlink="">
      <xdr:nvSpPr>
        <xdr:cNvPr id="502" name="テキスト ボックス 501"/>
        <xdr:cNvSpPr txBox="1"/>
      </xdr:nvSpPr>
      <xdr:spPr>
        <a:xfrm>
          <a:off x="12106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7175"/>
    <xdr:sp macro="" textlink="">
      <xdr:nvSpPr>
        <xdr:cNvPr id="504" name="テキスト ボックス 503"/>
        <xdr:cNvSpPr txBox="1"/>
      </xdr:nvSpPr>
      <xdr:spPr>
        <a:xfrm>
          <a:off x="12042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06" name="テキスト ボックス 50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08" name="テキスト ボックス 50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10" name="テキスト ボックス 50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5455" cy="259080"/>
    <xdr:sp macro="" textlink="">
      <xdr:nvSpPr>
        <xdr:cNvPr id="512" name="テキスト ボックス 511"/>
        <xdr:cNvSpPr txBox="1"/>
      </xdr:nvSpPr>
      <xdr:spPr>
        <a:xfrm>
          <a:off x="11978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14" name="テキスト ボックス 513"/>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114300</xdr:rowOff>
    </xdr:from>
    <xdr:to>
      <xdr:col>85</xdr:col>
      <xdr:colOff>126365</xdr:colOff>
      <xdr:row>87</xdr:row>
      <xdr:rowOff>34290</xdr:rowOff>
    </xdr:to>
    <xdr:cxnSp macro="">
      <xdr:nvCxnSpPr>
        <xdr:cNvPr id="516" name="直線コネクタ 515"/>
        <xdr:cNvCxnSpPr/>
      </xdr:nvCxnSpPr>
      <xdr:spPr>
        <a:xfrm flipV="1">
          <a:off x="16318865" y="134874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38100</xdr:rowOff>
    </xdr:from>
    <xdr:ext cx="405130" cy="259080"/>
    <xdr:sp macro="" textlink="">
      <xdr:nvSpPr>
        <xdr:cNvPr id="517" name="【消防施設】&#10;有形固定資産減価償却率最小値テキスト"/>
        <xdr:cNvSpPr txBox="1"/>
      </xdr:nvSpPr>
      <xdr:spPr>
        <a:xfrm>
          <a:off x="16357600" y="1495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85</xdr:col>
      <xdr:colOff>38100</xdr:colOff>
      <xdr:row>87</xdr:row>
      <xdr:rowOff>34290</xdr:rowOff>
    </xdr:from>
    <xdr:to>
      <xdr:col>86</xdr:col>
      <xdr:colOff>25400</xdr:colOff>
      <xdr:row>87</xdr:row>
      <xdr:rowOff>34290</xdr:rowOff>
    </xdr:to>
    <xdr:cxnSp macro="">
      <xdr:nvCxnSpPr>
        <xdr:cNvPr id="518" name="直線コネクタ 517"/>
        <xdr:cNvCxnSpPr/>
      </xdr:nvCxnSpPr>
      <xdr:spPr>
        <a:xfrm>
          <a:off x="16230600" y="1495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60960</xdr:rowOff>
    </xdr:from>
    <xdr:ext cx="405130" cy="259080"/>
    <xdr:sp macro="" textlink="">
      <xdr:nvSpPr>
        <xdr:cNvPr id="519" name="【消防施設】&#10;有形固定資産減価償却率最大値テキスト"/>
        <xdr:cNvSpPr txBox="1"/>
      </xdr:nvSpPr>
      <xdr:spPr>
        <a:xfrm>
          <a:off x="16357600" y="13262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20" name="直線コネクタ 519"/>
        <xdr:cNvCxnSpPr/>
      </xdr:nvCxnSpPr>
      <xdr:spPr>
        <a:xfrm>
          <a:off x="16230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76200</xdr:rowOff>
    </xdr:from>
    <xdr:ext cx="405130" cy="257175"/>
    <xdr:sp macro="" textlink="">
      <xdr:nvSpPr>
        <xdr:cNvPr id="521" name="【消防施設】&#10;有形固定資産減価償却率平均値テキスト"/>
        <xdr:cNvSpPr txBox="1"/>
      </xdr:nvSpPr>
      <xdr:spPr>
        <a:xfrm>
          <a:off x="16357600" y="141351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97790</xdr:rowOff>
    </xdr:from>
    <xdr:to>
      <xdr:col>85</xdr:col>
      <xdr:colOff>177800</xdr:colOff>
      <xdr:row>83</xdr:row>
      <xdr:rowOff>27940</xdr:rowOff>
    </xdr:to>
    <xdr:sp macro="" textlink="">
      <xdr:nvSpPr>
        <xdr:cNvPr id="522" name="フローチャート: 判断 521"/>
        <xdr:cNvSpPr/>
      </xdr:nvSpPr>
      <xdr:spPr>
        <a:xfrm>
          <a:off x="16268700" y="141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23" name="フローチャート: 判断 522"/>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83</xdr:row>
      <xdr:rowOff>53340</xdr:rowOff>
    </xdr:from>
    <xdr:ext cx="405130" cy="257175"/>
    <xdr:sp macro="" textlink="">
      <xdr:nvSpPr>
        <xdr:cNvPr id="524" name="n_1aveValue【消防施設】&#10;有形固定資産減価償却率"/>
        <xdr:cNvSpPr txBox="1"/>
      </xdr:nvSpPr>
      <xdr:spPr>
        <a:xfrm>
          <a:off x="15266035" y="142836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82</xdr:row>
      <xdr:rowOff>52070</xdr:rowOff>
    </xdr:from>
    <xdr:to>
      <xdr:col>76</xdr:col>
      <xdr:colOff>165100</xdr:colOff>
      <xdr:row>82</xdr:row>
      <xdr:rowOff>153670</xdr:rowOff>
    </xdr:to>
    <xdr:sp macro="" textlink="">
      <xdr:nvSpPr>
        <xdr:cNvPr id="525" name="フローチャート: 判断 524"/>
        <xdr:cNvSpPr/>
      </xdr:nvSpPr>
      <xdr:spPr>
        <a:xfrm>
          <a:off x="14541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82</xdr:row>
      <xdr:rowOff>144780</xdr:rowOff>
    </xdr:from>
    <xdr:ext cx="403225" cy="257175"/>
    <xdr:sp macro="" textlink="">
      <xdr:nvSpPr>
        <xdr:cNvPr id="526" name="n_2aveValue【消防施設】&#10;有形固定資産減価償却率"/>
        <xdr:cNvSpPr txBox="1"/>
      </xdr:nvSpPr>
      <xdr:spPr>
        <a:xfrm>
          <a:off x="14389735" y="14203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527" name="テキスト ボックス 5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8" name="テキスト ボックス 5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9" name="テキスト ボックス 5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30" name="テキスト ボックス 5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31" name="テキスト ボックス 5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80</xdr:row>
      <xdr:rowOff>160655</xdr:rowOff>
    </xdr:from>
    <xdr:to>
      <xdr:col>81</xdr:col>
      <xdr:colOff>101600</xdr:colOff>
      <xdr:row>81</xdr:row>
      <xdr:rowOff>90805</xdr:rowOff>
    </xdr:to>
    <xdr:sp macro="" textlink="">
      <xdr:nvSpPr>
        <xdr:cNvPr id="532" name="楕円 531"/>
        <xdr:cNvSpPr/>
      </xdr:nvSpPr>
      <xdr:spPr>
        <a:xfrm>
          <a:off x="15430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xdr:rowOff>
    </xdr:from>
    <xdr:to>
      <xdr:col>76</xdr:col>
      <xdr:colOff>165100</xdr:colOff>
      <xdr:row>81</xdr:row>
      <xdr:rowOff>109855</xdr:rowOff>
    </xdr:to>
    <xdr:sp macro="" textlink="">
      <xdr:nvSpPr>
        <xdr:cNvPr id="533" name="楕円 532"/>
        <xdr:cNvSpPr/>
      </xdr:nvSpPr>
      <xdr:spPr>
        <a:xfrm>
          <a:off x="14541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40640</xdr:rowOff>
    </xdr:from>
    <xdr:to>
      <xdr:col>81</xdr:col>
      <xdr:colOff>50800</xdr:colOff>
      <xdr:row>81</xdr:row>
      <xdr:rowOff>59055</xdr:rowOff>
    </xdr:to>
    <xdr:cxnSp macro="">
      <xdr:nvCxnSpPr>
        <xdr:cNvPr id="534" name="直線コネクタ 533"/>
        <xdr:cNvCxnSpPr/>
      </xdr:nvCxnSpPr>
      <xdr:spPr>
        <a:xfrm flipV="1">
          <a:off x="14592300" y="139280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107315</xdr:rowOff>
    </xdr:from>
    <xdr:ext cx="405130" cy="259080"/>
    <xdr:sp macro="" textlink="">
      <xdr:nvSpPr>
        <xdr:cNvPr id="535" name="n_1mainValue【消防施設】&#10;有形固定資産減価償却率"/>
        <xdr:cNvSpPr txBox="1"/>
      </xdr:nvSpPr>
      <xdr:spPr>
        <a:xfrm>
          <a:off x="15266035" y="1365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126365</xdr:rowOff>
    </xdr:from>
    <xdr:ext cx="403225" cy="259080"/>
    <xdr:sp macro="" textlink="">
      <xdr:nvSpPr>
        <xdr:cNvPr id="536" name="n_2mainValue【消防施設】&#10;有形固定資産減価償却率"/>
        <xdr:cNvSpPr txBox="1"/>
      </xdr:nvSpPr>
      <xdr:spPr>
        <a:xfrm>
          <a:off x="14389735" y="13670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45" name="テキスト ボックス 544"/>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548" name="テキスト ボックス 547"/>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550" name="テキスト ボックス 549"/>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552" name="テキスト ボックス 551"/>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554" name="テキスト ボックス 553"/>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556" name="テキスト ボックス 555"/>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558" name="テキスト ボックス 557"/>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148590</xdr:rowOff>
    </xdr:from>
    <xdr:to>
      <xdr:col>116</xdr:col>
      <xdr:colOff>62865</xdr:colOff>
      <xdr:row>86</xdr:row>
      <xdr:rowOff>91440</xdr:rowOff>
    </xdr:to>
    <xdr:cxnSp macro="">
      <xdr:nvCxnSpPr>
        <xdr:cNvPr id="560" name="直線コネクタ 559"/>
        <xdr:cNvCxnSpPr/>
      </xdr:nvCxnSpPr>
      <xdr:spPr>
        <a:xfrm flipV="1">
          <a:off x="22160865" y="1335024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95250</xdr:rowOff>
    </xdr:from>
    <xdr:ext cx="469900" cy="259080"/>
    <xdr:sp macro="" textlink="">
      <xdr:nvSpPr>
        <xdr:cNvPr id="561" name="【消防施設】&#10;一人当たり面積最小値テキスト"/>
        <xdr:cNvSpPr txBox="1"/>
      </xdr:nvSpPr>
      <xdr:spPr>
        <a:xfrm>
          <a:off x="22199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91440</xdr:rowOff>
    </xdr:from>
    <xdr:to>
      <xdr:col>116</xdr:col>
      <xdr:colOff>152400</xdr:colOff>
      <xdr:row>86</xdr:row>
      <xdr:rowOff>91440</xdr:rowOff>
    </xdr:to>
    <xdr:cxnSp macro="">
      <xdr:nvCxnSpPr>
        <xdr:cNvPr id="562" name="直線コネクタ 561"/>
        <xdr:cNvCxnSpPr/>
      </xdr:nvCxnSpPr>
      <xdr:spPr>
        <a:xfrm>
          <a:off x="22072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95250</xdr:rowOff>
    </xdr:from>
    <xdr:ext cx="469900" cy="259080"/>
    <xdr:sp macro="" textlink="">
      <xdr:nvSpPr>
        <xdr:cNvPr id="563" name="【消防施設】&#10;一人当たり面積最大値テキスト"/>
        <xdr:cNvSpPr txBox="1"/>
      </xdr:nvSpPr>
      <xdr:spPr>
        <a:xfrm>
          <a:off x="22199600" y="1312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148590</xdr:rowOff>
    </xdr:from>
    <xdr:to>
      <xdr:col>116</xdr:col>
      <xdr:colOff>152400</xdr:colOff>
      <xdr:row>77</xdr:row>
      <xdr:rowOff>148590</xdr:rowOff>
    </xdr:to>
    <xdr:cxnSp macro="">
      <xdr:nvCxnSpPr>
        <xdr:cNvPr id="564" name="直線コネクタ 563"/>
        <xdr:cNvCxnSpPr/>
      </xdr:nvCxnSpPr>
      <xdr:spPr>
        <a:xfrm>
          <a:off x="22072600" y="1335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129540</xdr:rowOff>
    </xdr:from>
    <xdr:ext cx="469900" cy="259080"/>
    <xdr:sp macro="" textlink="">
      <xdr:nvSpPr>
        <xdr:cNvPr id="565" name="【消防施設】&#10;一人当たり面積平均値テキスト"/>
        <xdr:cNvSpPr txBox="1"/>
      </xdr:nvSpPr>
      <xdr:spPr>
        <a:xfrm>
          <a:off x="22199600" y="14359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66" name="フローチャート: 判断 565"/>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67" name="フローチャート: 判断 566"/>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82</xdr:row>
      <xdr:rowOff>135890</xdr:rowOff>
    </xdr:from>
    <xdr:ext cx="469900" cy="259080"/>
    <xdr:sp macro="" textlink="">
      <xdr:nvSpPr>
        <xdr:cNvPr id="568" name="n_1aveValue【消防施設】&#10;一人当たり面積"/>
        <xdr:cNvSpPr txBox="1"/>
      </xdr:nvSpPr>
      <xdr:spPr>
        <a:xfrm>
          <a:off x="21075650" y="1419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84</xdr:row>
      <xdr:rowOff>17780</xdr:rowOff>
    </xdr:from>
    <xdr:to>
      <xdr:col>107</xdr:col>
      <xdr:colOff>101600</xdr:colOff>
      <xdr:row>84</xdr:row>
      <xdr:rowOff>119380</xdr:rowOff>
    </xdr:to>
    <xdr:sp macro="" textlink="">
      <xdr:nvSpPr>
        <xdr:cNvPr id="569" name="フローチャート: 判断 568"/>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82</xdr:row>
      <xdr:rowOff>135890</xdr:rowOff>
    </xdr:from>
    <xdr:ext cx="467995" cy="259080"/>
    <xdr:sp macro="" textlink="">
      <xdr:nvSpPr>
        <xdr:cNvPr id="570" name="n_2aveValue【消防施設】&#10;一人当たり面積"/>
        <xdr:cNvSpPr txBox="1"/>
      </xdr:nvSpPr>
      <xdr:spPr>
        <a:xfrm>
          <a:off x="20199350" y="14194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571" name="テキスト ボックス 57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72" name="テキスト ボックス 57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73" name="テキスト ボックス 57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4" name="テキスト ボックス 57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5" name="テキスト ボックス 57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576" name="楕円 575"/>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577" name="楕円 576"/>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163830</xdr:rowOff>
    </xdr:to>
    <xdr:cxnSp macro="">
      <xdr:nvCxnSpPr>
        <xdr:cNvPr id="578" name="直線コネクタ 577"/>
        <xdr:cNvCxnSpPr/>
      </xdr:nvCxnSpPr>
      <xdr:spPr>
        <a:xfrm>
          <a:off x="20434300" y="146685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34290</xdr:rowOff>
    </xdr:from>
    <xdr:ext cx="469900" cy="259080"/>
    <xdr:sp macro="" textlink="">
      <xdr:nvSpPr>
        <xdr:cNvPr id="579" name="n_1mainValue【消防施設】&#10;一人当たり面積"/>
        <xdr:cNvSpPr txBox="1"/>
      </xdr:nvSpPr>
      <xdr:spPr>
        <a:xfrm>
          <a:off x="21075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137160</xdr:rowOff>
    </xdr:from>
    <xdr:ext cx="467995" cy="259080"/>
    <xdr:sp macro="" textlink="">
      <xdr:nvSpPr>
        <xdr:cNvPr id="580" name="n_2mainValue【消防施設】&#10;一人当たり面積"/>
        <xdr:cNvSpPr txBox="1"/>
      </xdr:nvSpPr>
      <xdr:spPr>
        <a:xfrm>
          <a:off x="20199350" y="14710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89" name="テキスト ボックス 588"/>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91" name="直線コネクタ 59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592" name="テキスト ボックス 591"/>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93" name="直線コネクタ 59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94" name="テキスト ボックス 59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95" name="直線コネクタ 59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596" name="テキスト ボックス 595"/>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97" name="直線コネクタ 59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98" name="テキスト ボックス 59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99" name="直線コネクタ 59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00" name="テキスト ボックス 59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01" name="直線コネクタ 60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602" name="テキスト ボックス 601"/>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604" name="テキスト ボックス 603"/>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1270</xdr:rowOff>
    </xdr:from>
    <xdr:to>
      <xdr:col>85</xdr:col>
      <xdr:colOff>126365</xdr:colOff>
      <xdr:row>107</xdr:row>
      <xdr:rowOff>109220</xdr:rowOff>
    </xdr:to>
    <xdr:cxnSp macro="">
      <xdr:nvCxnSpPr>
        <xdr:cNvPr id="606" name="直線コネクタ 605"/>
        <xdr:cNvCxnSpPr/>
      </xdr:nvCxnSpPr>
      <xdr:spPr>
        <a:xfrm flipV="1">
          <a:off x="16318865" y="17317720"/>
          <a:ext cx="0" cy="1136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112395</xdr:rowOff>
    </xdr:from>
    <xdr:ext cx="405130" cy="257175"/>
    <xdr:sp macro="" textlink="">
      <xdr:nvSpPr>
        <xdr:cNvPr id="607" name="【庁舎】&#10;有形固定資産減価償却率最小値テキスト"/>
        <xdr:cNvSpPr txBox="1"/>
      </xdr:nvSpPr>
      <xdr:spPr>
        <a:xfrm>
          <a:off x="16357600" y="184575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109220</xdr:rowOff>
    </xdr:from>
    <xdr:to>
      <xdr:col>86</xdr:col>
      <xdr:colOff>25400</xdr:colOff>
      <xdr:row>107</xdr:row>
      <xdr:rowOff>109220</xdr:rowOff>
    </xdr:to>
    <xdr:cxnSp macro="">
      <xdr:nvCxnSpPr>
        <xdr:cNvPr id="608" name="直線コネクタ 607"/>
        <xdr:cNvCxnSpPr/>
      </xdr:nvCxnSpPr>
      <xdr:spPr>
        <a:xfrm>
          <a:off x="16230600" y="184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119380</xdr:rowOff>
    </xdr:from>
    <xdr:ext cx="405130" cy="259080"/>
    <xdr:sp macro="" textlink="">
      <xdr:nvSpPr>
        <xdr:cNvPr id="609" name="【庁舎】&#10;有形固定資産減価償却率最大値テキスト"/>
        <xdr:cNvSpPr txBox="1"/>
      </xdr:nvSpPr>
      <xdr:spPr>
        <a:xfrm>
          <a:off x="16357600" y="17092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1270</xdr:rowOff>
    </xdr:from>
    <xdr:to>
      <xdr:col>86</xdr:col>
      <xdr:colOff>25400</xdr:colOff>
      <xdr:row>101</xdr:row>
      <xdr:rowOff>1270</xdr:rowOff>
    </xdr:to>
    <xdr:cxnSp macro="">
      <xdr:nvCxnSpPr>
        <xdr:cNvPr id="610" name="直線コネクタ 609"/>
        <xdr:cNvCxnSpPr/>
      </xdr:nvCxnSpPr>
      <xdr:spPr>
        <a:xfrm>
          <a:off x="16230600" y="1731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74930</xdr:rowOff>
    </xdr:from>
    <xdr:ext cx="405130" cy="257175"/>
    <xdr:sp macro="" textlink="">
      <xdr:nvSpPr>
        <xdr:cNvPr id="611" name="【庁舎】&#10;有形固定資産減価償却率平均値テキスト"/>
        <xdr:cNvSpPr txBox="1"/>
      </xdr:nvSpPr>
      <xdr:spPr>
        <a:xfrm>
          <a:off x="16357600" y="179057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95885</xdr:rowOff>
    </xdr:from>
    <xdr:to>
      <xdr:col>85</xdr:col>
      <xdr:colOff>177800</xdr:colOff>
      <xdr:row>105</xdr:row>
      <xdr:rowOff>26035</xdr:rowOff>
    </xdr:to>
    <xdr:sp macro="" textlink="">
      <xdr:nvSpPr>
        <xdr:cNvPr id="612" name="フローチャート: 判断 611"/>
        <xdr:cNvSpPr/>
      </xdr:nvSpPr>
      <xdr:spPr>
        <a:xfrm>
          <a:off x="162687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69215</xdr:rowOff>
    </xdr:from>
    <xdr:to>
      <xdr:col>81</xdr:col>
      <xdr:colOff>101600</xdr:colOff>
      <xdr:row>104</xdr:row>
      <xdr:rowOff>170815</xdr:rowOff>
    </xdr:to>
    <xdr:sp macro="" textlink="">
      <xdr:nvSpPr>
        <xdr:cNvPr id="613" name="フローチャート: 判断 612"/>
        <xdr:cNvSpPr/>
      </xdr:nvSpPr>
      <xdr:spPr>
        <a:xfrm>
          <a:off x="154305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15875</xdr:rowOff>
    </xdr:from>
    <xdr:ext cx="405130" cy="259080"/>
    <xdr:sp macro="" textlink="">
      <xdr:nvSpPr>
        <xdr:cNvPr id="614" name="n_1aveValue【庁舎】&#10;有形固定資産減価償却率"/>
        <xdr:cNvSpPr txBox="1"/>
      </xdr:nvSpPr>
      <xdr:spPr>
        <a:xfrm>
          <a:off x="15266035" y="17675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104</xdr:row>
      <xdr:rowOff>635</xdr:rowOff>
    </xdr:from>
    <xdr:to>
      <xdr:col>76</xdr:col>
      <xdr:colOff>165100</xdr:colOff>
      <xdr:row>104</xdr:row>
      <xdr:rowOff>102235</xdr:rowOff>
    </xdr:to>
    <xdr:sp macro="" textlink="">
      <xdr:nvSpPr>
        <xdr:cNvPr id="615" name="フローチャート: 判断 614"/>
        <xdr:cNvSpPr/>
      </xdr:nvSpPr>
      <xdr:spPr>
        <a:xfrm>
          <a:off x="14541500" y="1783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104</xdr:row>
      <xdr:rowOff>93345</xdr:rowOff>
    </xdr:from>
    <xdr:ext cx="403225" cy="259080"/>
    <xdr:sp macro="" textlink="">
      <xdr:nvSpPr>
        <xdr:cNvPr id="616" name="n_2aveValue【庁舎】&#10;有形固定資産減価償却率"/>
        <xdr:cNvSpPr txBox="1"/>
      </xdr:nvSpPr>
      <xdr:spPr>
        <a:xfrm>
          <a:off x="14389735" y="1792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617" name="テキスト ボックス 61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18" name="テキスト ボックス 61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19" name="テキスト ボックス 61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0" name="テキスト ボックス 61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21" name="テキスト ボックス 62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108</xdr:row>
      <xdr:rowOff>92075</xdr:rowOff>
    </xdr:from>
    <xdr:to>
      <xdr:col>81</xdr:col>
      <xdr:colOff>101600</xdr:colOff>
      <xdr:row>109</xdr:row>
      <xdr:rowOff>22225</xdr:rowOff>
    </xdr:to>
    <xdr:sp macro="" textlink="">
      <xdr:nvSpPr>
        <xdr:cNvPr id="622" name="楕円 621"/>
        <xdr:cNvSpPr/>
      </xdr:nvSpPr>
      <xdr:spPr>
        <a:xfrm>
          <a:off x="15430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154940</xdr:rowOff>
    </xdr:from>
    <xdr:to>
      <xdr:col>76</xdr:col>
      <xdr:colOff>165100</xdr:colOff>
      <xdr:row>100</xdr:row>
      <xdr:rowOff>84455</xdr:rowOff>
    </xdr:to>
    <xdr:sp macro="" textlink="">
      <xdr:nvSpPr>
        <xdr:cNvPr id="623" name="楕円 622"/>
        <xdr:cNvSpPr/>
      </xdr:nvSpPr>
      <xdr:spPr>
        <a:xfrm>
          <a:off x="14541500" y="17128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33655</xdr:rowOff>
    </xdr:from>
    <xdr:to>
      <xdr:col>81</xdr:col>
      <xdr:colOff>50800</xdr:colOff>
      <xdr:row>108</xdr:row>
      <xdr:rowOff>143510</xdr:rowOff>
    </xdr:to>
    <xdr:cxnSp macro="">
      <xdr:nvCxnSpPr>
        <xdr:cNvPr id="624" name="直線コネクタ 623"/>
        <xdr:cNvCxnSpPr/>
      </xdr:nvCxnSpPr>
      <xdr:spPr>
        <a:xfrm>
          <a:off x="14592300" y="17178655"/>
          <a:ext cx="889000" cy="148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58420</xdr:colOff>
      <xdr:row>109</xdr:row>
      <xdr:rowOff>13335</xdr:rowOff>
    </xdr:from>
    <xdr:ext cx="340360" cy="259080"/>
    <xdr:sp macro="" textlink="">
      <xdr:nvSpPr>
        <xdr:cNvPr id="625" name="n_1mainValue【庁舎】&#10;有形固定資産減価償却率"/>
        <xdr:cNvSpPr txBox="1"/>
      </xdr:nvSpPr>
      <xdr:spPr>
        <a:xfrm>
          <a:off x="15298420" y="187013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100965</xdr:rowOff>
    </xdr:from>
    <xdr:ext cx="403225" cy="257175"/>
    <xdr:sp macro="" textlink="">
      <xdr:nvSpPr>
        <xdr:cNvPr id="626" name="n_2mainValue【庁舎】&#10;有形固定資産減価償却率"/>
        <xdr:cNvSpPr txBox="1"/>
      </xdr:nvSpPr>
      <xdr:spPr>
        <a:xfrm>
          <a:off x="14389735" y="16903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35" name="テキスト ボックス 634"/>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638" name="テキスト ボックス 637"/>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640" name="テキスト ボックス 639"/>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642" name="テキスト ボックス 641"/>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644" name="テキスト ボックス 643"/>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46" name="テキスト ボックス 64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153670</xdr:rowOff>
    </xdr:from>
    <xdr:to>
      <xdr:col>116</xdr:col>
      <xdr:colOff>62865</xdr:colOff>
      <xdr:row>106</xdr:row>
      <xdr:rowOff>167640</xdr:rowOff>
    </xdr:to>
    <xdr:cxnSp macro="">
      <xdr:nvCxnSpPr>
        <xdr:cNvPr id="648" name="直線コネクタ 647"/>
        <xdr:cNvCxnSpPr/>
      </xdr:nvCxnSpPr>
      <xdr:spPr>
        <a:xfrm flipV="1">
          <a:off x="22160865" y="1729867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0</xdr:rowOff>
    </xdr:from>
    <xdr:ext cx="469900" cy="259080"/>
    <xdr:sp macro="" textlink="">
      <xdr:nvSpPr>
        <xdr:cNvPr id="649" name="【庁舎】&#10;一人当たり面積最小値テキスト"/>
        <xdr:cNvSpPr txBox="1"/>
      </xdr:nvSpPr>
      <xdr:spPr>
        <a:xfrm>
          <a:off x="22199600" y="1834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115</xdr:col>
      <xdr:colOff>165100</xdr:colOff>
      <xdr:row>106</xdr:row>
      <xdr:rowOff>167640</xdr:rowOff>
    </xdr:from>
    <xdr:to>
      <xdr:col>116</xdr:col>
      <xdr:colOff>152400</xdr:colOff>
      <xdr:row>106</xdr:row>
      <xdr:rowOff>167640</xdr:rowOff>
    </xdr:to>
    <xdr:cxnSp macro="">
      <xdr:nvCxnSpPr>
        <xdr:cNvPr id="650" name="直線コネクタ 649"/>
        <xdr:cNvCxnSpPr/>
      </xdr:nvCxnSpPr>
      <xdr:spPr>
        <a:xfrm>
          <a:off x="22072600" y="1834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100330</xdr:rowOff>
    </xdr:from>
    <xdr:ext cx="469900" cy="257175"/>
    <xdr:sp macro="" textlink="">
      <xdr:nvSpPr>
        <xdr:cNvPr id="651" name="【庁舎】&#10;一人当たり面積最大値テキスト"/>
        <xdr:cNvSpPr txBox="1"/>
      </xdr:nvSpPr>
      <xdr:spPr>
        <a:xfrm>
          <a:off x="22199600" y="17073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153670</xdr:rowOff>
    </xdr:from>
    <xdr:to>
      <xdr:col>116</xdr:col>
      <xdr:colOff>152400</xdr:colOff>
      <xdr:row>100</xdr:row>
      <xdr:rowOff>153670</xdr:rowOff>
    </xdr:to>
    <xdr:cxnSp macro="">
      <xdr:nvCxnSpPr>
        <xdr:cNvPr id="652" name="直線コネクタ 651"/>
        <xdr:cNvCxnSpPr/>
      </xdr:nvCxnSpPr>
      <xdr:spPr>
        <a:xfrm>
          <a:off x="22072600" y="1729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156845</xdr:rowOff>
    </xdr:from>
    <xdr:ext cx="469900" cy="257175"/>
    <xdr:sp macro="" textlink="">
      <xdr:nvSpPr>
        <xdr:cNvPr id="653" name="【庁舎】&#10;一人当たり面積平均値テキスト"/>
        <xdr:cNvSpPr txBox="1"/>
      </xdr:nvSpPr>
      <xdr:spPr>
        <a:xfrm>
          <a:off x="22199600" y="1781619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6985</xdr:rowOff>
    </xdr:from>
    <xdr:to>
      <xdr:col>116</xdr:col>
      <xdr:colOff>114300</xdr:colOff>
      <xdr:row>104</xdr:row>
      <xdr:rowOff>109220</xdr:rowOff>
    </xdr:to>
    <xdr:sp macro="" textlink="">
      <xdr:nvSpPr>
        <xdr:cNvPr id="654" name="フローチャート: 判断 653"/>
        <xdr:cNvSpPr/>
      </xdr:nvSpPr>
      <xdr:spPr>
        <a:xfrm>
          <a:off x="22110700" y="1783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55" name="フローチャート: 判断 654"/>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104</xdr:row>
      <xdr:rowOff>118110</xdr:rowOff>
    </xdr:from>
    <xdr:ext cx="469900" cy="259080"/>
    <xdr:sp macro="" textlink="">
      <xdr:nvSpPr>
        <xdr:cNvPr id="656" name="n_1aveValue【庁舎】&#10;一人当たり面積"/>
        <xdr:cNvSpPr txBox="1"/>
      </xdr:nvSpPr>
      <xdr:spPr>
        <a:xfrm>
          <a:off x="21075650" y="1794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103</xdr:row>
      <xdr:rowOff>123825</xdr:rowOff>
    </xdr:from>
    <xdr:to>
      <xdr:col>107</xdr:col>
      <xdr:colOff>101600</xdr:colOff>
      <xdr:row>104</xdr:row>
      <xdr:rowOff>53975</xdr:rowOff>
    </xdr:to>
    <xdr:sp macro="" textlink="">
      <xdr:nvSpPr>
        <xdr:cNvPr id="657" name="フローチャート: 判断 656"/>
        <xdr:cNvSpPr/>
      </xdr:nvSpPr>
      <xdr:spPr>
        <a:xfrm>
          <a:off x="20383500" y="1778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102</xdr:row>
      <xdr:rowOff>70485</xdr:rowOff>
    </xdr:from>
    <xdr:ext cx="467995" cy="259080"/>
    <xdr:sp macro="" textlink="">
      <xdr:nvSpPr>
        <xdr:cNvPr id="658" name="n_2aveValue【庁舎】&#10;一人当たり面積"/>
        <xdr:cNvSpPr txBox="1"/>
      </xdr:nvSpPr>
      <xdr:spPr>
        <a:xfrm>
          <a:off x="20199350" y="17558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659" name="テキスト ボックス 65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60" name="テキスト ボックス 65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61" name="テキスト ボックス 66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62" name="テキスト ボックス 66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63" name="テキスト ボックス 66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102</xdr:row>
      <xdr:rowOff>148590</xdr:rowOff>
    </xdr:from>
    <xdr:to>
      <xdr:col>112</xdr:col>
      <xdr:colOff>38100</xdr:colOff>
      <xdr:row>103</xdr:row>
      <xdr:rowOff>78740</xdr:rowOff>
    </xdr:to>
    <xdr:sp macro="" textlink="">
      <xdr:nvSpPr>
        <xdr:cNvPr id="664" name="楕円 663"/>
        <xdr:cNvSpPr/>
      </xdr:nvSpPr>
      <xdr:spPr>
        <a:xfrm>
          <a:off x="21272500" y="176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665" name="楕円 664"/>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27940</xdr:rowOff>
    </xdr:from>
    <xdr:to>
      <xdr:col>111</xdr:col>
      <xdr:colOff>177800</xdr:colOff>
      <xdr:row>106</xdr:row>
      <xdr:rowOff>76200</xdr:rowOff>
    </xdr:to>
    <xdr:cxnSp macro="">
      <xdr:nvCxnSpPr>
        <xdr:cNvPr id="666" name="直線コネクタ 665"/>
        <xdr:cNvCxnSpPr/>
      </xdr:nvCxnSpPr>
      <xdr:spPr>
        <a:xfrm flipV="1">
          <a:off x="20434300" y="17687290"/>
          <a:ext cx="889000" cy="562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101</xdr:row>
      <xdr:rowOff>95250</xdr:rowOff>
    </xdr:from>
    <xdr:ext cx="469900" cy="259080"/>
    <xdr:sp macro="" textlink="">
      <xdr:nvSpPr>
        <xdr:cNvPr id="667" name="n_1mainValue【庁舎】&#10;一人当たり面積"/>
        <xdr:cNvSpPr txBox="1"/>
      </xdr:nvSpPr>
      <xdr:spPr>
        <a:xfrm>
          <a:off x="21075650" y="17411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118110</xdr:rowOff>
    </xdr:from>
    <xdr:ext cx="467995" cy="259080"/>
    <xdr:sp macro="" textlink="">
      <xdr:nvSpPr>
        <xdr:cNvPr id="668" name="n_2mainValue【庁舎】&#10;一人当たり面積"/>
        <xdr:cNvSpPr txBox="1"/>
      </xdr:nvSpPr>
      <xdr:spPr>
        <a:xfrm>
          <a:off x="20199350" y="18291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aseline="0">
              <a:solidFill>
                <a:sysClr val="windowText" lastClr="000000"/>
              </a:solidFill>
              <a:effectLst/>
              <a:latin typeface="ＭＳ ゴシック"/>
              <a:ea typeface="ＭＳ ゴシック"/>
              <a:cs typeface="+mn-cs"/>
            </a:rPr>
            <a:t>　</a:t>
          </a:r>
          <a:r>
            <a:rPr kumimoji="1" lang="ja-JP" altLang="ja-JP" sz="1100" baseline="0">
              <a:solidFill>
                <a:sysClr val="windowText" lastClr="000000"/>
              </a:solidFill>
              <a:effectLst/>
              <a:latin typeface="ＭＳ ゴシック"/>
              <a:ea typeface="ＭＳ ゴシック"/>
              <a:cs typeface="+mn-cs"/>
            </a:rPr>
            <a:t>類似団体</a:t>
          </a:r>
          <a:r>
            <a:rPr kumimoji="1" lang="ja-JP" altLang="en-US" sz="1100" baseline="0">
              <a:solidFill>
                <a:sysClr val="windowText" lastClr="000000"/>
              </a:solidFill>
              <a:effectLst/>
              <a:latin typeface="ＭＳ ゴシック"/>
              <a:ea typeface="ＭＳ ゴシック"/>
              <a:cs typeface="+mn-cs"/>
            </a:rPr>
            <a:t>内平均値</a:t>
          </a:r>
          <a:r>
            <a:rPr kumimoji="1" lang="ja-JP" altLang="ja-JP" sz="1100" baseline="0">
              <a:solidFill>
                <a:sysClr val="windowText" lastClr="000000"/>
              </a:solidFill>
              <a:effectLst/>
              <a:latin typeface="ＭＳ ゴシック"/>
              <a:ea typeface="ＭＳ ゴシック"/>
              <a:cs typeface="+mn-cs"/>
            </a:rPr>
            <a:t>と比較して特に有形固定資産減価償却率が高くなっている施設は</a:t>
          </a:r>
          <a:r>
            <a:rPr kumimoji="1" lang="ja-JP" altLang="en-US" sz="1100" baseline="0">
              <a:solidFill>
                <a:sysClr val="windowText" lastClr="000000"/>
              </a:solidFill>
              <a:effectLst/>
              <a:latin typeface="ＭＳ ゴシック"/>
              <a:ea typeface="ＭＳ ゴシック"/>
              <a:cs typeface="+mn-cs"/>
            </a:rPr>
            <a:t>「</a:t>
          </a:r>
          <a:r>
            <a:rPr kumimoji="1" lang="ja-JP" altLang="ja-JP" sz="1100" baseline="0">
              <a:solidFill>
                <a:sysClr val="windowText" lastClr="000000"/>
              </a:solidFill>
              <a:effectLst/>
              <a:latin typeface="ＭＳ ゴシック"/>
              <a:ea typeface="ＭＳ ゴシック"/>
              <a:cs typeface="+mn-cs"/>
            </a:rPr>
            <a:t>福祉施設</a:t>
          </a:r>
          <a:r>
            <a:rPr kumimoji="1" lang="ja-JP" altLang="en-US" sz="1100" baseline="0">
              <a:solidFill>
                <a:sysClr val="windowText" lastClr="000000"/>
              </a:solidFill>
              <a:effectLst/>
              <a:latin typeface="ＭＳ ゴシック"/>
              <a:ea typeface="ＭＳ ゴシック"/>
              <a:cs typeface="+mn-cs"/>
            </a:rPr>
            <a:t>」で</a:t>
          </a:r>
          <a:r>
            <a:rPr kumimoji="1" lang="ja-JP" altLang="ja-JP" sz="1100" baseline="0">
              <a:solidFill>
                <a:sysClr val="windowText" lastClr="000000"/>
              </a:solidFill>
              <a:effectLst/>
              <a:latin typeface="ＭＳ ゴシック"/>
              <a:ea typeface="ＭＳ ゴシック"/>
              <a:cs typeface="+mn-cs"/>
            </a:rPr>
            <a:t>あり、特に低くなっている施設は</a:t>
          </a:r>
          <a:r>
            <a:rPr kumimoji="1" lang="ja-JP" altLang="en-US" sz="1100" baseline="0">
              <a:solidFill>
                <a:sysClr val="windowText" lastClr="000000"/>
              </a:solidFill>
              <a:effectLst/>
              <a:latin typeface="ＭＳ ゴシック"/>
              <a:ea typeface="ＭＳ ゴシック"/>
              <a:cs typeface="+mn-cs"/>
            </a:rPr>
            <a:t>「庁舎」であ</a:t>
          </a:r>
          <a:r>
            <a:rPr kumimoji="1" lang="ja-JP" altLang="ja-JP" sz="1100" baseline="0">
              <a:solidFill>
                <a:sysClr val="windowText" lastClr="000000"/>
              </a:solidFill>
              <a:effectLst/>
              <a:latin typeface="ＭＳ ゴシック"/>
              <a:ea typeface="ＭＳ ゴシック"/>
              <a:cs typeface="+mn-cs"/>
            </a:rPr>
            <a:t>る。</a:t>
          </a:r>
          <a:endParaRPr lang="ja-JP" altLang="ja-JP" sz="1400">
            <a:solidFill>
              <a:sysClr val="windowText" lastClr="000000"/>
            </a:solidFill>
            <a:effectLst/>
            <a:latin typeface="ＭＳ ゴシック"/>
            <a:ea typeface="ＭＳ ゴシック"/>
          </a:endParaRPr>
        </a:p>
        <a:p>
          <a:pPr eaLnBrk="1" fontAlgn="auto" latinLnBrk="0" hangingPunct="1"/>
          <a:r>
            <a:rPr kumimoji="1" lang="ja-JP" altLang="ja-JP" sz="1100" baseline="0">
              <a:solidFill>
                <a:sysClr val="windowText" lastClr="000000"/>
              </a:solidFill>
              <a:effectLst/>
              <a:latin typeface="ＭＳ ゴシック"/>
              <a:ea typeface="ＭＳ ゴシック"/>
              <a:cs typeface="+mn-cs"/>
            </a:rPr>
            <a:t>　</a:t>
          </a:r>
          <a:r>
            <a:rPr kumimoji="1" lang="ja-JP" altLang="en-US" sz="1100" baseline="0">
              <a:solidFill>
                <a:sysClr val="windowText" lastClr="000000"/>
              </a:solidFill>
              <a:effectLst/>
              <a:latin typeface="ＭＳ ゴシック"/>
              <a:ea typeface="ＭＳ ゴシック"/>
              <a:cs typeface="+mn-cs"/>
            </a:rPr>
            <a:t>「</a:t>
          </a:r>
          <a:r>
            <a:rPr kumimoji="1" lang="ja-JP" altLang="ja-JP" sz="1100" baseline="0">
              <a:solidFill>
                <a:sysClr val="windowText" lastClr="000000"/>
              </a:solidFill>
              <a:effectLst/>
              <a:latin typeface="ＭＳ ゴシック"/>
              <a:ea typeface="ＭＳ ゴシック"/>
              <a:cs typeface="+mn-cs"/>
            </a:rPr>
            <a:t>福祉施設</a:t>
          </a:r>
          <a:r>
            <a:rPr kumimoji="1" lang="ja-JP" altLang="en-US" sz="1100" baseline="0">
              <a:solidFill>
                <a:sysClr val="windowText" lastClr="000000"/>
              </a:solidFill>
              <a:effectLst/>
              <a:latin typeface="ＭＳ ゴシック"/>
              <a:ea typeface="ＭＳ ゴシック"/>
              <a:cs typeface="+mn-cs"/>
            </a:rPr>
            <a:t>」</a:t>
          </a:r>
          <a:r>
            <a:rPr kumimoji="1" lang="ja-JP" altLang="ja-JP" sz="1100" baseline="0">
              <a:solidFill>
                <a:sysClr val="windowText" lastClr="000000"/>
              </a:solidFill>
              <a:effectLst/>
              <a:latin typeface="ＭＳ ゴシック"/>
              <a:ea typeface="ＭＳ ゴシック"/>
              <a:cs typeface="+mn-cs"/>
            </a:rPr>
            <a:t>については、平成</a:t>
          </a:r>
          <a:r>
            <a:rPr kumimoji="1" lang="en-US" altLang="ja-JP" sz="1100" baseline="0">
              <a:solidFill>
                <a:sysClr val="windowText" lastClr="000000"/>
              </a:solidFill>
              <a:effectLst/>
              <a:latin typeface="ＭＳ ゴシック"/>
              <a:ea typeface="ＭＳ ゴシック"/>
              <a:cs typeface="+mn-cs"/>
            </a:rPr>
            <a:t>28</a:t>
          </a:r>
          <a:r>
            <a:rPr kumimoji="1" lang="ja-JP" altLang="ja-JP" sz="1100" baseline="0">
              <a:solidFill>
                <a:sysClr val="windowText" lastClr="000000"/>
              </a:solidFill>
              <a:effectLst/>
              <a:latin typeface="ＭＳ ゴシック"/>
              <a:ea typeface="ＭＳ ゴシック"/>
              <a:cs typeface="+mn-cs"/>
            </a:rPr>
            <a:t>年度に障害者支援施設「桜の園」</a:t>
          </a:r>
          <a:r>
            <a:rPr kumimoji="1" lang="ja-JP" altLang="en-US" sz="1100" baseline="0">
              <a:solidFill>
                <a:sysClr val="windowText" lastClr="000000"/>
              </a:solidFill>
              <a:effectLst/>
              <a:latin typeface="ＭＳ ゴシック"/>
              <a:ea typeface="ＭＳ ゴシック"/>
              <a:cs typeface="+mn-cs"/>
            </a:rPr>
            <a:t>を解体、老人</a:t>
          </a:r>
          <a:r>
            <a:rPr kumimoji="1" lang="ja-JP" altLang="ja-JP" sz="1100" baseline="0">
              <a:solidFill>
                <a:sysClr val="windowText" lastClr="000000"/>
              </a:solidFill>
              <a:effectLst/>
              <a:latin typeface="ＭＳ ゴシック"/>
              <a:ea typeface="ＭＳ ゴシック"/>
              <a:cs typeface="+mn-cs"/>
            </a:rPr>
            <a:t>福祉センター</a:t>
          </a:r>
          <a:r>
            <a:rPr kumimoji="1" lang="ja-JP" altLang="en-US" sz="1100" baseline="0">
              <a:solidFill>
                <a:sysClr val="windowText" lastClr="000000"/>
              </a:solidFill>
              <a:effectLst/>
              <a:latin typeface="ＭＳ ゴシック"/>
              <a:ea typeface="ＭＳ ゴシック"/>
              <a:cs typeface="+mn-cs"/>
            </a:rPr>
            <a:t>については平成</a:t>
          </a:r>
          <a:r>
            <a:rPr kumimoji="1" lang="en-US" altLang="ja-JP" sz="1100" baseline="0">
              <a:solidFill>
                <a:sysClr val="windowText" lastClr="000000"/>
              </a:solidFill>
              <a:effectLst/>
              <a:latin typeface="ＭＳ ゴシック"/>
              <a:ea typeface="ＭＳ ゴシック"/>
              <a:cs typeface="+mn-cs"/>
            </a:rPr>
            <a:t>30</a:t>
          </a:r>
          <a:r>
            <a:rPr kumimoji="1" lang="ja-JP" altLang="en-US" sz="1100" baseline="0">
              <a:solidFill>
                <a:sysClr val="windowText" lastClr="000000"/>
              </a:solidFill>
              <a:effectLst/>
              <a:latin typeface="ＭＳ ゴシック"/>
              <a:ea typeface="ＭＳ ゴシック"/>
              <a:cs typeface="+mn-cs"/>
            </a:rPr>
            <a:t>年度に廃止し、</a:t>
          </a:r>
          <a:r>
            <a:rPr kumimoji="1" lang="ja-JP" altLang="ja-JP" sz="1100" baseline="0">
              <a:solidFill>
                <a:sysClr val="windowText" lastClr="000000"/>
              </a:solidFill>
              <a:effectLst/>
              <a:latin typeface="ＭＳ ゴシック"/>
              <a:ea typeface="ＭＳ ゴシック"/>
              <a:cs typeface="+mn-cs"/>
            </a:rPr>
            <a:t>最適化に取り組んで</a:t>
          </a:r>
          <a:r>
            <a:rPr kumimoji="1" lang="ja-JP" altLang="en-US" sz="1100" baseline="0">
              <a:solidFill>
                <a:sysClr val="windowText" lastClr="000000"/>
              </a:solidFill>
              <a:effectLst/>
              <a:latin typeface="ＭＳ ゴシック"/>
              <a:ea typeface="ＭＳ ゴシック"/>
              <a:cs typeface="+mn-cs"/>
            </a:rPr>
            <a:t>いる。</a:t>
          </a:r>
          <a:endParaRPr lang="ja-JP" altLang="ja-JP">
            <a:solidFill>
              <a:sysClr val="windowText" lastClr="000000"/>
            </a:solidFill>
            <a:effectLst/>
            <a:latin typeface="ＭＳ ゴシック"/>
            <a:ea typeface="ＭＳ ゴシック"/>
          </a:endParaRPr>
        </a:p>
        <a:p>
          <a:pPr eaLnBrk="1" fontAlgn="auto" latinLnBrk="0" hangingPunct="1"/>
          <a:r>
            <a:rPr kumimoji="1" lang="ja-JP" altLang="ja-JP" sz="1100" baseline="0">
              <a:solidFill>
                <a:sysClr val="windowText" lastClr="000000"/>
              </a:solidFill>
              <a:effectLst/>
              <a:latin typeface="ＭＳ ゴシック"/>
              <a:ea typeface="ＭＳ ゴシック"/>
              <a:cs typeface="+mn-cs"/>
            </a:rPr>
            <a:t>　</a:t>
          </a:r>
          <a:r>
            <a:rPr kumimoji="1" lang="ja-JP" altLang="en-US" sz="1100" baseline="0">
              <a:solidFill>
                <a:sysClr val="windowText" lastClr="000000"/>
              </a:solidFill>
              <a:effectLst/>
              <a:latin typeface="ＭＳ ゴシック"/>
              <a:ea typeface="ＭＳ ゴシック"/>
              <a:cs typeface="+mn-cs"/>
            </a:rPr>
            <a:t>「</a:t>
          </a:r>
          <a:r>
            <a:rPr kumimoji="1" lang="ja-JP" altLang="ja-JP" sz="1100" baseline="0">
              <a:solidFill>
                <a:sysClr val="windowText" lastClr="000000"/>
              </a:solidFill>
              <a:effectLst/>
              <a:latin typeface="ＭＳ ゴシック"/>
              <a:ea typeface="ＭＳ ゴシック"/>
              <a:cs typeface="+mn-cs"/>
            </a:rPr>
            <a:t>庁舎</a:t>
          </a:r>
          <a:r>
            <a:rPr kumimoji="1" lang="ja-JP" altLang="en-US" sz="1100" baseline="0">
              <a:solidFill>
                <a:sysClr val="windowText" lastClr="000000"/>
              </a:solidFill>
              <a:effectLst/>
              <a:latin typeface="ＭＳ ゴシック"/>
              <a:ea typeface="ＭＳ ゴシック"/>
              <a:cs typeface="+mn-cs"/>
            </a:rPr>
            <a:t>」</a:t>
          </a:r>
          <a:r>
            <a:rPr kumimoji="1" lang="ja-JP" altLang="ja-JP" sz="1100" baseline="0">
              <a:solidFill>
                <a:sysClr val="windowText" lastClr="000000"/>
              </a:solidFill>
              <a:effectLst/>
              <a:latin typeface="ＭＳ ゴシック"/>
              <a:ea typeface="ＭＳ ゴシック"/>
              <a:cs typeface="+mn-cs"/>
            </a:rPr>
            <a:t>については、平成</a:t>
          </a:r>
          <a:r>
            <a:rPr kumimoji="1" lang="en-US" altLang="ja-JP" sz="1100" baseline="0">
              <a:solidFill>
                <a:sysClr val="windowText" lastClr="000000"/>
              </a:solidFill>
              <a:effectLst/>
              <a:latin typeface="ＭＳ ゴシック"/>
              <a:ea typeface="ＭＳ ゴシック"/>
              <a:cs typeface="+mn-cs"/>
            </a:rPr>
            <a:t>28</a:t>
          </a:r>
          <a:r>
            <a:rPr kumimoji="1" lang="ja-JP" altLang="ja-JP" sz="1100" baseline="0">
              <a:solidFill>
                <a:sysClr val="windowText" lastClr="000000"/>
              </a:solidFill>
              <a:effectLst/>
              <a:latin typeface="ＭＳ ゴシック"/>
              <a:ea typeface="ＭＳ ゴシック"/>
              <a:cs typeface="+mn-cs"/>
            </a:rPr>
            <a:t>年</a:t>
          </a:r>
          <a:r>
            <a:rPr kumimoji="1" lang="en-US" altLang="ja-JP" sz="1100" baseline="0">
              <a:solidFill>
                <a:sysClr val="windowText" lastClr="000000"/>
              </a:solidFill>
              <a:effectLst/>
              <a:latin typeface="ＭＳ ゴシック"/>
              <a:ea typeface="ＭＳ ゴシック"/>
              <a:cs typeface="+mn-cs"/>
            </a:rPr>
            <a:t>11</a:t>
          </a:r>
          <a:r>
            <a:rPr kumimoji="1" lang="ja-JP" altLang="ja-JP" sz="1100" baseline="0">
              <a:solidFill>
                <a:sysClr val="windowText" lastClr="000000"/>
              </a:solidFill>
              <a:effectLst/>
              <a:latin typeface="ＭＳ ゴシック"/>
              <a:ea typeface="ＭＳ ゴシック"/>
              <a:cs typeface="+mn-cs"/>
            </a:rPr>
            <a:t>月に新庁舎へ移転</a:t>
          </a:r>
          <a:r>
            <a:rPr kumimoji="1" lang="ja-JP" altLang="en-US" sz="1100" baseline="0">
              <a:solidFill>
                <a:sysClr val="windowText" lastClr="000000"/>
              </a:solidFill>
              <a:effectLst/>
              <a:latin typeface="ＭＳ ゴシック"/>
              <a:ea typeface="ＭＳ ゴシック"/>
              <a:cs typeface="+mn-cs"/>
            </a:rPr>
            <a:t>したことにより改善した。</a:t>
          </a:r>
          <a:r>
            <a:rPr kumimoji="1" lang="ja-JP" altLang="ja-JP" sz="1100" baseline="0">
              <a:solidFill>
                <a:sysClr val="windowText" lastClr="000000"/>
              </a:solidFill>
              <a:effectLst/>
              <a:latin typeface="ＭＳ ゴシック"/>
              <a:ea typeface="ＭＳ ゴシック"/>
              <a:cs typeface="+mn-cs"/>
            </a:rPr>
            <a:t>予防保全型の維持管理・修繕等</a:t>
          </a:r>
          <a:r>
            <a:rPr kumimoji="1" lang="ja-JP" altLang="en-US" sz="1100" baseline="0">
              <a:solidFill>
                <a:sysClr val="windowText" lastClr="000000"/>
              </a:solidFill>
              <a:effectLst/>
              <a:latin typeface="ＭＳ ゴシック"/>
              <a:ea typeface="ＭＳ ゴシック"/>
              <a:cs typeface="+mn-cs"/>
            </a:rPr>
            <a:t>を図ることで</a:t>
          </a:r>
          <a:r>
            <a:rPr kumimoji="1" lang="ja-JP" altLang="ja-JP" sz="1100" baseline="0">
              <a:solidFill>
                <a:sysClr val="windowText" lastClr="000000"/>
              </a:solidFill>
              <a:effectLst/>
              <a:latin typeface="ＭＳ ゴシック"/>
              <a:ea typeface="ＭＳ ゴシック"/>
              <a:cs typeface="+mn-cs"/>
            </a:rPr>
            <a:t>ライフサイクルコストの縮減や長寿命化を努め</a:t>
          </a:r>
          <a:r>
            <a:rPr kumimoji="1" lang="ja-JP" altLang="en-US" sz="1100" baseline="0">
              <a:solidFill>
                <a:sysClr val="windowText" lastClr="000000"/>
              </a:solidFill>
              <a:effectLst/>
              <a:latin typeface="ＭＳ ゴシック"/>
              <a:ea typeface="ＭＳ ゴシック"/>
              <a:cs typeface="+mn-cs"/>
            </a:rPr>
            <a:t>ており、また移転に伴い、一人当たり面積についても大きく改善した。</a:t>
          </a:r>
          <a:endParaRPr lang="ja-JP" altLang="ja-JP" sz="1400">
            <a:solidFill>
              <a:sysClr val="windowText" lastClr="000000"/>
            </a:solidFill>
            <a:effectLst/>
            <a:latin typeface="ＭＳ ゴシック"/>
            <a:ea typeface="ＭＳ ゴシック"/>
          </a:endParaRPr>
        </a:p>
        <a:p>
          <a:pPr eaLnBrk="1" fontAlgn="auto" latinLnBrk="0" hangingPunct="1"/>
          <a:r>
            <a:rPr kumimoji="1" lang="ja-JP" altLang="ja-JP" sz="1100" baseline="0">
              <a:solidFill>
                <a:sysClr val="windowText" lastClr="000000"/>
              </a:solidFill>
              <a:effectLst/>
              <a:latin typeface="ＭＳ ゴシック"/>
              <a:ea typeface="ＭＳ ゴシック"/>
              <a:cs typeface="+mn-cs"/>
            </a:rPr>
            <a:t>　</a:t>
          </a:r>
          <a:r>
            <a:rPr kumimoji="1" lang="ja-JP" altLang="en-US" sz="1100" baseline="0">
              <a:solidFill>
                <a:sysClr val="windowText" lastClr="000000"/>
              </a:solidFill>
              <a:effectLst/>
              <a:latin typeface="ＭＳ ゴシック"/>
              <a:ea typeface="ＭＳ ゴシック"/>
              <a:cs typeface="+mn-cs"/>
            </a:rPr>
            <a:t>なお、平成</a:t>
          </a:r>
          <a:r>
            <a:rPr kumimoji="1" lang="en-US" altLang="ja-JP" sz="1100" baseline="0">
              <a:solidFill>
                <a:sysClr val="windowText" lastClr="000000"/>
              </a:solidFill>
              <a:effectLst/>
              <a:latin typeface="ＭＳ ゴシック"/>
              <a:ea typeface="ＭＳ ゴシック"/>
              <a:cs typeface="+mn-cs"/>
            </a:rPr>
            <a:t>29</a:t>
          </a:r>
          <a:r>
            <a:rPr kumimoji="1" lang="ja-JP" altLang="en-US" sz="1100" baseline="0">
              <a:solidFill>
                <a:sysClr val="windowText" lastClr="000000"/>
              </a:solidFill>
              <a:effectLst/>
              <a:latin typeface="ＭＳ ゴシック"/>
              <a:ea typeface="ＭＳ ゴシック"/>
              <a:cs typeface="+mn-cs"/>
            </a:rPr>
            <a:t>年度決算に係る固定資産台帳については、平成</a:t>
          </a:r>
          <a:r>
            <a:rPr kumimoji="1" lang="en-US" altLang="ja-JP" sz="1100" baseline="0">
              <a:solidFill>
                <a:sysClr val="windowText" lastClr="000000"/>
              </a:solidFill>
              <a:effectLst/>
              <a:latin typeface="ＭＳ ゴシック"/>
              <a:ea typeface="ＭＳ ゴシック"/>
              <a:cs typeface="+mn-cs"/>
            </a:rPr>
            <a:t>31</a:t>
          </a:r>
          <a:r>
            <a:rPr kumimoji="1" lang="ja-JP" altLang="en-US" sz="1100" baseline="0">
              <a:solidFill>
                <a:sysClr val="windowText" lastClr="000000"/>
              </a:solidFill>
              <a:effectLst/>
              <a:latin typeface="ＭＳ ゴシック"/>
              <a:ea typeface="ＭＳ ゴシック"/>
              <a:cs typeface="+mn-cs"/>
            </a:rPr>
            <a:t>年１月１日時点で未整備であるため、平成</a:t>
          </a:r>
          <a:r>
            <a:rPr kumimoji="1" lang="en-US" altLang="ja-JP" sz="1100" baseline="0">
              <a:solidFill>
                <a:sysClr val="windowText" lastClr="000000"/>
              </a:solidFill>
              <a:effectLst/>
              <a:latin typeface="ＭＳ ゴシック"/>
              <a:ea typeface="ＭＳ ゴシック"/>
              <a:cs typeface="+mn-cs"/>
            </a:rPr>
            <a:t>29</a:t>
          </a:r>
          <a:r>
            <a:rPr kumimoji="1" lang="ja-JP" altLang="en-US" sz="1100" baseline="0">
              <a:solidFill>
                <a:sysClr val="windowText" lastClr="000000"/>
              </a:solidFill>
              <a:effectLst/>
              <a:latin typeface="ＭＳ ゴシック"/>
              <a:ea typeface="ＭＳ ゴシック"/>
              <a:cs typeface="+mn-cs"/>
            </a:rPr>
            <a:t>年度の当該団体値等は表示されていない。</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144,102
141,691
12.71
65,717,494
64,805,280
847,841
31,147,086
63,802,686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ポイント低下した。地方消費税交付金に係る基準額の減少などにより基準財政収入額が減少（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百万円）し、臨時財政対策債償還費にかかる需要額の増加などにより基準財政需要額が増加（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百万円）している。今後も、税の徴収強化等による歳入の確保及び定員管理・給与の適正化等の取組みなどに努め、強固な財政基盤の構築に向けて取り組む。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xdr:cNvCxnSpPr/>
      </xdr:nvCxnSpPr>
      <xdr:spPr>
        <a:xfrm>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41</xdr:row>
      <xdr:rowOff>170039</xdr:rowOff>
    </xdr:to>
    <xdr:cxnSp macro="">
      <xdr:nvCxnSpPr>
        <xdr:cNvPr id="72" name="直線コネクタ 71"/>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6" name="フローチャート: 判断 75"/>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7" name="テキスト ボックス 76"/>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ポイント低下したものの、類似団体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及び大阪府平均値を上回っている。経常収支比率が高い主な要因としては、生活保護事業、障害者自立支援事業、医療助成事業に係る扶助費の増加などが挙げられる。今後とも税の徴収強化や、経常経費の削減に取組み、「（改訂版）もりぐち改革ビジョン」（案）に掲げ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％を目標に改善に努める。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97282</xdr:rowOff>
    </xdr:to>
    <xdr:cxnSp macro="">
      <xdr:nvCxnSpPr>
        <xdr:cNvPr id="130" name="直線コネクタ 129"/>
        <xdr:cNvCxnSpPr/>
      </xdr:nvCxnSpPr>
      <xdr:spPr>
        <a:xfrm flipV="1">
          <a:off x="4114800" y="110604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97282</xdr:rowOff>
    </xdr:to>
    <xdr:cxnSp macro="">
      <xdr:nvCxnSpPr>
        <xdr:cNvPr id="133" name="直線コネクタ 132"/>
        <xdr:cNvCxnSpPr/>
      </xdr:nvCxnSpPr>
      <xdr:spPr>
        <a:xfrm>
          <a:off x="3225800" y="1085291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63</xdr:row>
      <xdr:rowOff>90170</xdr:rowOff>
    </xdr:to>
    <xdr:cxnSp macro="">
      <xdr:nvCxnSpPr>
        <xdr:cNvPr id="136" name="直線コネクタ 135"/>
        <xdr:cNvCxnSpPr/>
      </xdr:nvCxnSpPr>
      <xdr:spPr>
        <a:xfrm flipV="1">
          <a:off x="2336800" y="1085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143510</xdr:rowOff>
    </xdr:from>
    <xdr:to>
      <xdr:col>15</xdr:col>
      <xdr:colOff>133350</xdr:colOff>
      <xdr:row>61</xdr:row>
      <xdr:rowOff>73660</xdr:rowOff>
    </xdr:to>
    <xdr:sp macro="" textlink="">
      <xdr:nvSpPr>
        <xdr:cNvPr id="137" name="フローチャート: 判断 136"/>
        <xdr:cNvSpPr/>
      </xdr:nvSpPr>
      <xdr:spPr>
        <a:xfrm>
          <a:off x="3175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38" name="テキスト ボックス 137"/>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90170</xdr:rowOff>
    </xdr:to>
    <xdr:cxnSp macro="">
      <xdr:nvCxnSpPr>
        <xdr:cNvPr id="139" name="直線コネクタ 138"/>
        <xdr:cNvCxnSpPr/>
      </xdr:nvCxnSpPr>
      <xdr:spPr>
        <a:xfrm>
          <a:off x="1447800" y="1088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9" name="楕円 148"/>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0"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1" name="楕円 150"/>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2" name="テキスト ボックス 151"/>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3" name="楕円 152"/>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54" name="テキスト ボックス 153"/>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6" name="テキスト ボックス 155"/>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7" name="楕円 156"/>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58" name="テキスト ボックス 157"/>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92,474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平均値及び大阪府平均値を下回っている。主な要因としては、定員適正化計画に基づく職員数の抑制による人件費の減少などが挙げられる。今後も引き続き定員適正化計画に基づく定員管理に努める。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72577</xdr:rowOff>
    </xdr:from>
    <xdr:to>
      <xdr:col>23</xdr:col>
      <xdr:colOff>133350</xdr:colOff>
      <xdr:row>83</xdr:row>
      <xdr:rowOff>138399</xdr:rowOff>
    </xdr:to>
    <xdr:cxnSp macro="">
      <xdr:nvCxnSpPr>
        <xdr:cNvPr id="195" name="直線コネクタ 194"/>
        <xdr:cNvCxnSpPr/>
      </xdr:nvCxnSpPr>
      <xdr:spPr>
        <a:xfrm flipV="1">
          <a:off x="4114800" y="14302927"/>
          <a:ext cx="8382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138399</xdr:rowOff>
    </xdr:from>
    <xdr:to>
      <xdr:col>19</xdr:col>
      <xdr:colOff>133350</xdr:colOff>
      <xdr:row>83</xdr:row>
      <xdr:rowOff>144140</xdr:rowOff>
    </xdr:to>
    <xdr:cxnSp macro="">
      <xdr:nvCxnSpPr>
        <xdr:cNvPr id="198" name="直線コネクタ 197"/>
        <xdr:cNvCxnSpPr/>
      </xdr:nvCxnSpPr>
      <xdr:spPr>
        <a:xfrm flipV="1">
          <a:off x="3225800" y="14368749"/>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128093</xdr:rowOff>
    </xdr:from>
    <xdr:to>
      <xdr:col>15</xdr:col>
      <xdr:colOff>82550</xdr:colOff>
      <xdr:row>83</xdr:row>
      <xdr:rowOff>144140</xdr:rowOff>
    </xdr:to>
    <xdr:cxnSp macro="">
      <xdr:nvCxnSpPr>
        <xdr:cNvPr id="201" name="直線コネクタ 200"/>
        <xdr:cNvCxnSpPr/>
      </xdr:nvCxnSpPr>
      <xdr:spPr>
        <a:xfrm>
          <a:off x="2336800" y="14358443"/>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53770</xdr:rowOff>
    </xdr:from>
    <xdr:to>
      <xdr:col>15</xdr:col>
      <xdr:colOff>133350</xdr:colOff>
      <xdr:row>85</xdr:row>
      <xdr:rowOff>155370</xdr:rowOff>
    </xdr:to>
    <xdr:sp macro="" textlink="">
      <xdr:nvSpPr>
        <xdr:cNvPr id="202" name="フローチャート: 判断 201"/>
        <xdr:cNvSpPr/>
      </xdr:nvSpPr>
      <xdr:spPr>
        <a:xfrm>
          <a:off x="3175000" y="146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140147</xdr:rowOff>
    </xdr:from>
    <xdr:ext cx="762000" cy="259045"/>
    <xdr:sp macro="" textlink="">
      <xdr:nvSpPr>
        <xdr:cNvPr id="203" name="テキスト ボックス 202"/>
        <xdr:cNvSpPr txBox="1"/>
      </xdr:nvSpPr>
      <xdr:spPr>
        <a:xfrm>
          <a:off x="2844800" y="147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12373</xdr:rowOff>
    </xdr:from>
    <xdr:to>
      <xdr:col>11</xdr:col>
      <xdr:colOff>31750</xdr:colOff>
      <xdr:row>83</xdr:row>
      <xdr:rowOff>128093</xdr:rowOff>
    </xdr:to>
    <xdr:cxnSp macro="">
      <xdr:nvCxnSpPr>
        <xdr:cNvPr id="204" name="直線コネクタ 203"/>
        <xdr:cNvCxnSpPr/>
      </xdr:nvCxnSpPr>
      <xdr:spPr>
        <a:xfrm>
          <a:off x="1447800" y="14242723"/>
          <a:ext cx="889000" cy="1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21777</xdr:rowOff>
    </xdr:from>
    <xdr:to>
      <xdr:col>23</xdr:col>
      <xdr:colOff>184150</xdr:colOff>
      <xdr:row>83</xdr:row>
      <xdr:rowOff>123377</xdr:rowOff>
    </xdr:to>
    <xdr:sp macro="" textlink="">
      <xdr:nvSpPr>
        <xdr:cNvPr id="214" name="楕円 213"/>
        <xdr:cNvSpPr/>
      </xdr:nvSpPr>
      <xdr:spPr>
        <a:xfrm>
          <a:off x="4902200" y="142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38304</xdr:rowOff>
    </xdr:from>
    <xdr:ext cx="762000" cy="259045"/>
    <xdr:sp macro="" textlink="">
      <xdr:nvSpPr>
        <xdr:cNvPr id="215" name="人件費・物件費等の状況該当値テキスト"/>
        <xdr:cNvSpPr txBox="1"/>
      </xdr:nvSpPr>
      <xdr:spPr>
        <a:xfrm>
          <a:off x="5041900" y="140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87599</xdr:rowOff>
    </xdr:from>
    <xdr:to>
      <xdr:col>19</xdr:col>
      <xdr:colOff>184150</xdr:colOff>
      <xdr:row>84</xdr:row>
      <xdr:rowOff>17749</xdr:rowOff>
    </xdr:to>
    <xdr:sp macro="" textlink="">
      <xdr:nvSpPr>
        <xdr:cNvPr id="216" name="楕円 215"/>
        <xdr:cNvSpPr/>
      </xdr:nvSpPr>
      <xdr:spPr>
        <a:xfrm>
          <a:off x="4064000" y="143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27926</xdr:rowOff>
    </xdr:from>
    <xdr:ext cx="736600" cy="259045"/>
    <xdr:sp macro="" textlink="">
      <xdr:nvSpPr>
        <xdr:cNvPr id="217" name="テキスト ボックス 216"/>
        <xdr:cNvSpPr txBox="1"/>
      </xdr:nvSpPr>
      <xdr:spPr>
        <a:xfrm>
          <a:off x="3733800" y="1408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93340</xdr:rowOff>
    </xdr:from>
    <xdr:to>
      <xdr:col>15</xdr:col>
      <xdr:colOff>133350</xdr:colOff>
      <xdr:row>84</xdr:row>
      <xdr:rowOff>23490</xdr:rowOff>
    </xdr:to>
    <xdr:sp macro="" textlink="">
      <xdr:nvSpPr>
        <xdr:cNvPr id="218" name="楕円 217"/>
        <xdr:cNvSpPr/>
      </xdr:nvSpPr>
      <xdr:spPr>
        <a:xfrm>
          <a:off x="3175000" y="143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33667</xdr:rowOff>
    </xdr:from>
    <xdr:ext cx="762000" cy="259045"/>
    <xdr:sp macro="" textlink="">
      <xdr:nvSpPr>
        <xdr:cNvPr id="219" name="テキスト ボックス 218"/>
        <xdr:cNvSpPr txBox="1"/>
      </xdr:nvSpPr>
      <xdr:spPr>
        <a:xfrm>
          <a:off x="2844800" y="1409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77293</xdr:rowOff>
    </xdr:from>
    <xdr:to>
      <xdr:col>11</xdr:col>
      <xdr:colOff>82550</xdr:colOff>
      <xdr:row>84</xdr:row>
      <xdr:rowOff>7443</xdr:rowOff>
    </xdr:to>
    <xdr:sp macro="" textlink="">
      <xdr:nvSpPr>
        <xdr:cNvPr id="220" name="楕円 219"/>
        <xdr:cNvSpPr/>
      </xdr:nvSpPr>
      <xdr:spPr>
        <a:xfrm>
          <a:off x="2286000" y="143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17620</xdr:rowOff>
    </xdr:from>
    <xdr:ext cx="762000" cy="259045"/>
    <xdr:sp macro="" textlink="">
      <xdr:nvSpPr>
        <xdr:cNvPr id="221" name="テキスト ボックス 220"/>
        <xdr:cNvSpPr txBox="1"/>
      </xdr:nvSpPr>
      <xdr:spPr>
        <a:xfrm>
          <a:off x="1955800" y="1407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133023</xdr:rowOff>
    </xdr:from>
    <xdr:to>
      <xdr:col>7</xdr:col>
      <xdr:colOff>31750</xdr:colOff>
      <xdr:row>83</xdr:row>
      <xdr:rowOff>63173</xdr:rowOff>
    </xdr:to>
    <xdr:sp macro="" textlink="">
      <xdr:nvSpPr>
        <xdr:cNvPr id="222" name="楕円 221"/>
        <xdr:cNvSpPr/>
      </xdr:nvSpPr>
      <xdr:spPr>
        <a:xfrm>
          <a:off x="1397000" y="141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73350</xdr:rowOff>
    </xdr:from>
    <xdr:ext cx="762000" cy="259045"/>
    <xdr:sp macro="" textlink="">
      <xdr:nvSpPr>
        <xdr:cNvPr id="223" name="テキスト ボックス 222"/>
        <xdr:cNvSpPr txBox="1"/>
      </xdr:nvSpPr>
      <xdr:spPr>
        <a:xfrm>
          <a:off x="1066800" y="1396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年度のラスパイレス指数は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平均値及び全国市平均値を上回っており、、職員構成の変動により、対前年度比で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ポイント減となった。今後も給与の適正化に努める。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総括表注釈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のとおり「平成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年調査結果が未公表であるため、前年度の数値を引用している。」ため、前年度と同内容を記載。</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9" name="直線コネクタ 258"/>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101600</xdr:rowOff>
    </xdr:to>
    <xdr:cxnSp macro="">
      <xdr:nvCxnSpPr>
        <xdr:cNvPr id="262" name="直線コネクタ 261"/>
        <xdr:cNvCxnSpPr/>
      </xdr:nvCxnSpPr>
      <xdr:spPr>
        <a:xfrm flipV="1">
          <a:off x="15290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124582</xdr:rowOff>
    </xdr:to>
    <xdr:cxnSp macro="">
      <xdr:nvCxnSpPr>
        <xdr:cNvPr id="265" name="直線コネクタ 264"/>
        <xdr:cNvCxnSpPr/>
      </xdr:nvCxnSpPr>
      <xdr:spPr>
        <a:xfrm flipV="1">
          <a:off x="14401800" y="148463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6" name="フローチャート: 判断 265"/>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7" name="テキスト ボックス 266"/>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86</xdr:row>
      <xdr:rowOff>124582</xdr:rowOff>
    </xdr:to>
    <xdr:cxnSp macro="">
      <xdr:nvCxnSpPr>
        <xdr:cNvPr id="268" name="直線コネクタ 267"/>
        <xdr:cNvCxnSpPr/>
      </xdr:nvCxnSpPr>
      <xdr:spPr>
        <a:xfrm>
          <a:off x="13512800" y="139615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1" name="テキスト ボックス 280"/>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4" name="楕円 283"/>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5" name="テキスト ボックス 284"/>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年度の人口千人当たり職員数は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人であり、対前年度比で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平均値及び大阪府平均値を下回る水準となっている。今後も引き続き定員適正化計画に基づく定員管理に努める。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総括表注釈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年調査結果が未公表であるため、前年度の数値を引用している。」ため、前年度と同内容を記載。　</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61</xdr:row>
      <xdr:rowOff>135467</xdr:rowOff>
    </xdr:to>
    <xdr:cxnSp macro="">
      <xdr:nvCxnSpPr>
        <xdr:cNvPr id="322" name="直線コネクタ 321"/>
        <xdr:cNvCxnSpPr/>
      </xdr:nvCxnSpPr>
      <xdr:spPr>
        <a:xfrm>
          <a:off x="16179800" y="1059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135467</xdr:rowOff>
    </xdr:from>
    <xdr:to>
      <xdr:col>77</xdr:col>
      <xdr:colOff>44450</xdr:colOff>
      <xdr:row>61</xdr:row>
      <xdr:rowOff>163619</xdr:rowOff>
    </xdr:to>
    <xdr:cxnSp macro="">
      <xdr:nvCxnSpPr>
        <xdr:cNvPr id="325" name="直線コネクタ 324"/>
        <xdr:cNvCxnSpPr/>
      </xdr:nvCxnSpPr>
      <xdr:spPr>
        <a:xfrm flipV="1">
          <a:off x="15290800" y="1059391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163619</xdr:rowOff>
    </xdr:to>
    <xdr:cxnSp macro="">
      <xdr:nvCxnSpPr>
        <xdr:cNvPr id="328" name="直線コネクタ 327"/>
        <xdr:cNvCxnSpPr/>
      </xdr:nvCxnSpPr>
      <xdr:spPr>
        <a:xfrm>
          <a:off x="14401800" y="106140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31327</xdr:rowOff>
    </xdr:from>
    <xdr:to>
      <xdr:col>73</xdr:col>
      <xdr:colOff>44450</xdr:colOff>
      <xdr:row>63</xdr:row>
      <xdr:rowOff>132927</xdr:rowOff>
    </xdr:to>
    <xdr:sp macro="" textlink="">
      <xdr:nvSpPr>
        <xdr:cNvPr id="329" name="フローチャート: 判断 328"/>
        <xdr:cNvSpPr/>
      </xdr:nvSpPr>
      <xdr:spPr>
        <a:xfrm>
          <a:off x="15240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30" name="テキスト ボックス 329"/>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62</xdr:row>
      <xdr:rowOff>60537</xdr:rowOff>
    </xdr:to>
    <xdr:cxnSp macro="">
      <xdr:nvCxnSpPr>
        <xdr:cNvPr id="331" name="直線コネクタ 330"/>
        <xdr:cNvCxnSpPr/>
      </xdr:nvCxnSpPr>
      <xdr:spPr>
        <a:xfrm flipV="1">
          <a:off x="13512800" y="1061402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41" name="楕円 340"/>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101194</xdr:rowOff>
    </xdr:from>
    <xdr:ext cx="762000" cy="259045"/>
    <xdr:sp macro="" textlink="">
      <xdr:nvSpPr>
        <xdr:cNvPr id="342" name="定員管理の状況該当値テキスト"/>
        <xdr:cNvSpPr txBox="1"/>
      </xdr:nvSpPr>
      <xdr:spPr>
        <a:xfrm>
          <a:off x="17106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43" name="楕円 342"/>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24994</xdr:rowOff>
    </xdr:from>
    <xdr:ext cx="736600" cy="259045"/>
    <xdr:sp macro="" textlink="">
      <xdr:nvSpPr>
        <xdr:cNvPr id="344" name="テキスト ボックス 343"/>
        <xdr:cNvSpPr txBox="1"/>
      </xdr:nvSpPr>
      <xdr:spPr>
        <a:xfrm>
          <a:off x="15798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112819</xdr:rowOff>
    </xdr:from>
    <xdr:to>
      <xdr:col>73</xdr:col>
      <xdr:colOff>44450</xdr:colOff>
      <xdr:row>62</xdr:row>
      <xdr:rowOff>42969</xdr:rowOff>
    </xdr:to>
    <xdr:sp macro="" textlink="">
      <xdr:nvSpPr>
        <xdr:cNvPr id="345" name="楕円 344"/>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46" name="テキスト ボックス 34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7" name="楕円 346"/>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48" name="テキスト ボックス 347"/>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49" name="楕円 348"/>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121514</xdr:rowOff>
    </xdr:from>
    <xdr:ext cx="762000" cy="259045"/>
    <xdr:sp macro="" textlink="">
      <xdr:nvSpPr>
        <xdr:cNvPr id="350" name="テキスト ボックス 349"/>
        <xdr:cNvSpPr txBox="1"/>
      </xdr:nvSpPr>
      <xdr:spPr>
        <a:xfrm>
          <a:off x="13131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年度の実質公債費比率（３ヶ年平均）は、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％で、昨年度に比べて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ポイント悪化した。しかしながら、実質公債費比率（単年度）では、標準税収入額等が減少（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百万円）となっているものの、普通交付税額の増加（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百万円）、臨時財政対策債発行可能額の増加（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百万円）などにより、昨年度と比べて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％となっている。早期健全化基準未満ではあるが、今後とも適切な市債発行に努め、後年度への負担軽減を図る。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117475</xdr:rowOff>
    </xdr:from>
    <xdr:to>
      <xdr:col>81</xdr:col>
      <xdr:colOff>44450</xdr:colOff>
      <xdr:row>39</xdr:row>
      <xdr:rowOff>129540</xdr:rowOff>
    </xdr:to>
    <xdr:cxnSp macro="">
      <xdr:nvCxnSpPr>
        <xdr:cNvPr id="380" name="直線コネクタ 379"/>
        <xdr:cNvCxnSpPr/>
      </xdr:nvCxnSpPr>
      <xdr:spPr>
        <a:xfrm>
          <a:off x="16179800" y="68040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117475</xdr:rowOff>
    </xdr:from>
    <xdr:to>
      <xdr:col>77</xdr:col>
      <xdr:colOff>44450</xdr:colOff>
      <xdr:row>39</xdr:row>
      <xdr:rowOff>123507</xdr:rowOff>
    </xdr:to>
    <xdr:cxnSp macro="">
      <xdr:nvCxnSpPr>
        <xdr:cNvPr id="383" name="直線コネクタ 382"/>
        <xdr:cNvCxnSpPr/>
      </xdr:nvCxnSpPr>
      <xdr:spPr>
        <a:xfrm flipV="1">
          <a:off x="15290800" y="68040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123507</xdr:rowOff>
    </xdr:from>
    <xdr:to>
      <xdr:col>72</xdr:col>
      <xdr:colOff>203200</xdr:colOff>
      <xdr:row>39</xdr:row>
      <xdr:rowOff>153670</xdr:rowOff>
    </xdr:to>
    <xdr:cxnSp macro="">
      <xdr:nvCxnSpPr>
        <xdr:cNvPr id="386" name="直線コネクタ 385"/>
        <xdr:cNvCxnSpPr/>
      </xdr:nvCxnSpPr>
      <xdr:spPr>
        <a:xfrm flipV="1">
          <a:off x="14401800" y="681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78740</xdr:rowOff>
    </xdr:from>
    <xdr:to>
      <xdr:col>73</xdr:col>
      <xdr:colOff>44450</xdr:colOff>
      <xdr:row>40</xdr:row>
      <xdr:rowOff>8890</xdr:rowOff>
    </xdr:to>
    <xdr:sp macro="" textlink="">
      <xdr:nvSpPr>
        <xdr:cNvPr id="387" name="フローチャート: 判断 386"/>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165117</xdr:rowOff>
    </xdr:from>
    <xdr:ext cx="762000" cy="259045"/>
    <xdr:sp macro="" textlink="">
      <xdr:nvSpPr>
        <xdr:cNvPr id="388" name="テキスト ボックス 387"/>
        <xdr:cNvSpPr txBox="1"/>
      </xdr:nvSpPr>
      <xdr:spPr>
        <a:xfrm>
          <a:off x="14909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12382</xdr:rowOff>
    </xdr:to>
    <xdr:cxnSp macro="">
      <xdr:nvCxnSpPr>
        <xdr:cNvPr id="389" name="直線コネクタ 388"/>
        <xdr:cNvCxnSpPr/>
      </xdr:nvCxnSpPr>
      <xdr:spPr>
        <a:xfrm flipV="1">
          <a:off x="13512800" y="68402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9" name="楕円 398"/>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50817</xdr:rowOff>
    </xdr:from>
    <xdr:ext cx="762000" cy="259045"/>
    <xdr:sp macro="" textlink="">
      <xdr:nvSpPr>
        <xdr:cNvPr id="400" name="公債費負担の状況該当値テキスト"/>
        <xdr:cNvSpPr txBox="1"/>
      </xdr:nvSpPr>
      <xdr:spPr>
        <a:xfrm>
          <a:off x="171069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66675</xdr:rowOff>
    </xdr:from>
    <xdr:to>
      <xdr:col>77</xdr:col>
      <xdr:colOff>95250</xdr:colOff>
      <xdr:row>39</xdr:row>
      <xdr:rowOff>168275</xdr:rowOff>
    </xdr:to>
    <xdr:sp macro="" textlink="">
      <xdr:nvSpPr>
        <xdr:cNvPr id="401" name="楕円 400"/>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153052</xdr:rowOff>
    </xdr:from>
    <xdr:ext cx="736600" cy="259045"/>
    <xdr:sp macro="" textlink="">
      <xdr:nvSpPr>
        <xdr:cNvPr id="402" name="テキスト ボックス 401"/>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72707</xdr:rowOff>
    </xdr:from>
    <xdr:to>
      <xdr:col>73</xdr:col>
      <xdr:colOff>44450</xdr:colOff>
      <xdr:row>40</xdr:row>
      <xdr:rowOff>2857</xdr:rowOff>
    </xdr:to>
    <xdr:sp macro="" textlink="">
      <xdr:nvSpPr>
        <xdr:cNvPr id="403" name="楕円 402"/>
        <xdr:cNvSpPr/>
      </xdr:nvSpPr>
      <xdr:spPr>
        <a:xfrm>
          <a:off x="15240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13034</xdr:rowOff>
    </xdr:from>
    <xdr:ext cx="762000" cy="259045"/>
    <xdr:sp macro="" textlink="">
      <xdr:nvSpPr>
        <xdr:cNvPr id="404" name="テキスト ボックス 403"/>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17797</xdr:rowOff>
    </xdr:from>
    <xdr:ext cx="762000" cy="259045"/>
    <xdr:sp macro="" textlink="">
      <xdr:nvSpPr>
        <xdr:cNvPr id="406" name="テキスト ボックス 405"/>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133032</xdr:rowOff>
    </xdr:from>
    <xdr:to>
      <xdr:col>64</xdr:col>
      <xdr:colOff>152400</xdr:colOff>
      <xdr:row>40</xdr:row>
      <xdr:rowOff>63182</xdr:rowOff>
    </xdr:to>
    <xdr:sp macro="" textlink="">
      <xdr:nvSpPr>
        <xdr:cNvPr id="407" name="楕円 406"/>
        <xdr:cNvSpPr/>
      </xdr:nvSpPr>
      <xdr:spPr>
        <a:xfrm>
          <a:off x="13462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47959</xdr:rowOff>
    </xdr:from>
    <xdr:ext cx="762000" cy="259045"/>
    <xdr:sp macro="" textlink="">
      <xdr:nvSpPr>
        <xdr:cNvPr id="408" name="テキスト ボックス 407"/>
        <xdr:cNvSpPr txBox="1"/>
      </xdr:nvSpPr>
      <xdr:spPr>
        <a:xfrm>
          <a:off x="13131800" y="69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ポイント増加した。増加の主な要因としては、地方債現在高等に係る基準財政需要額算入見込額の増加（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百万円）や、充当可能基金の増加（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百万円）となったものの、将来負担額の増加（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、分子が増加したものによる。早期健全化基準未満ではあるが、今後とも適切な市債発行に努め、後年度への負担軽減を図る。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151190</xdr:rowOff>
    </xdr:from>
    <xdr:to>
      <xdr:col>81</xdr:col>
      <xdr:colOff>44450</xdr:colOff>
      <xdr:row>17</xdr:row>
      <xdr:rowOff>161532</xdr:rowOff>
    </xdr:to>
    <xdr:cxnSp macro="">
      <xdr:nvCxnSpPr>
        <xdr:cNvPr id="444" name="直線コネクタ 443"/>
        <xdr:cNvCxnSpPr/>
      </xdr:nvCxnSpPr>
      <xdr:spPr>
        <a:xfrm>
          <a:off x="16179800" y="306584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151190</xdr:rowOff>
    </xdr:from>
    <xdr:to>
      <xdr:col>77</xdr:col>
      <xdr:colOff>44450</xdr:colOff>
      <xdr:row>18</xdr:row>
      <xdr:rowOff>61323</xdr:rowOff>
    </xdr:to>
    <xdr:cxnSp macro="">
      <xdr:nvCxnSpPr>
        <xdr:cNvPr id="447" name="直線コネクタ 446"/>
        <xdr:cNvCxnSpPr/>
      </xdr:nvCxnSpPr>
      <xdr:spPr>
        <a:xfrm flipV="1">
          <a:off x="15290800" y="3065840"/>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61323</xdr:rowOff>
    </xdr:from>
    <xdr:to>
      <xdr:col>72</xdr:col>
      <xdr:colOff>203200</xdr:colOff>
      <xdr:row>18</xdr:row>
      <xdr:rowOff>108434</xdr:rowOff>
    </xdr:to>
    <xdr:cxnSp macro="">
      <xdr:nvCxnSpPr>
        <xdr:cNvPr id="450" name="直線コネクタ 449"/>
        <xdr:cNvCxnSpPr/>
      </xdr:nvCxnSpPr>
      <xdr:spPr>
        <a:xfrm flipV="1">
          <a:off x="14401800" y="3147423"/>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1" name="フローチャート: 判断 450"/>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2" name="テキスト ボックス 451"/>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36044</xdr:rowOff>
    </xdr:from>
    <xdr:to>
      <xdr:col>68</xdr:col>
      <xdr:colOff>152400</xdr:colOff>
      <xdr:row>18</xdr:row>
      <xdr:rowOff>108434</xdr:rowOff>
    </xdr:to>
    <xdr:cxnSp macro="">
      <xdr:nvCxnSpPr>
        <xdr:cNvPr id="453" name="直線コネクタ 452"/>
        <xdr:cNvCxnSpPr/>
      </xdr:nvCxnSpPr>
      <xdr:spPr>
        <a:xfrm>
          <a:off x="13512800" y="31221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110732</xdr:rowOff>
    </xdr:from>
    <xdr:to>
      <xdr:col>81</xdr:col>
      <xdr:colOff>95250</xdr:colOff>
      <xdr:row>18</xdr:row>
      <xdr:rowOff>40882</xdr:rowOff>
    </xdr:to>
    <xdr:sp macro="" textlink="">
      <xdr:nvSpPr>
        <xdr:cNvPr id="463" name="楕円 462"/>
        <xdr:cNvSpPr/>
      </xdr:nvSpPr>
      <xdr:spPr>
        <a:xfrm>
          <a:off x="16967200" y="30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82809</xdr:rowOff>
    </xdr:from>
    <xdr:ext cx="762000" cy="259045"/>
    <xdr:sp macro="" textlink="">
      <xdr:nvSpPr>
        <xdr:cNvPr id="464" name="将来負担の状況該当値テキスト"/>
        <xdr:cNvSpPr txBox="1"/>
      </xdr:nvSpPr>
      <xdr:spPr>
        <a:xfrm>
          <a:off x="17106900" y="299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100390</xdr:rowOff>
    </xdr:from>
    <xdr:to>
      <xdr:col>77</xdr:col>
      <xdr:colOff>95250</xdr:colOff>
      <xdr:row>18</xdr:row>
      <xdr:rowOff>30540</xdr:rowOff>
    </xdr:to>
    <xdr:sp macro="" textlink="">
      <xdr:nvSpPr>
        <xdr:cNvPr id="465" name="楕円 464"/>
        <xdr:cNvSpPr/>
      </xdr:nvSpPr>
      <xdr:spPr>
        <a:xfrm>
          <a:off x="16129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15317</xdr:rowOff>
    </xdr:from>
    <xdr:ext cx="736600" cy="259045"/>
    <xdr:sp macro="" textlink="">
      <xdr:nvSpPr>
        <xdr:cNvPr id="466" name="テキスト ボックス 465"/>
        <xdr:cNvSpPr txBox="1"/>
      </xdr:nvSpPr>
      <xdr:spPr>
        <a:xfrm>
          <a:off x="15798800" y="310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10523</xdr:rowOff>
    </xdr:from>
    <xdr:to>
      <xdr:col>73</xdr:col>
      <xdr:colOff>44450</xdr:colOff>
      <xdr:row>18</xdr:row>
      <xdr:rowOff>112123</xdr:rowOff>
    </xdr:to>
    <xdr:sp macro="" textlink="">
      <xdr:nvSpPr>
        <xdr:cNvPr id="467" name="楕円 466"/>
        <xdr:cNvSpPr/>
      </xdr:nvSpPr>
      <xdr:spPr>
        <a:xfrm>
          <a:off x="15240000" y="30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96900</xdr:rowOff>
    </xdr:from>
    <xdr:ext cx="762000" cy="259045"/>
    <xdr:sp macro="" textlink="">
      <xdr:nvSpPr>
        <xdr:cNvPr id="468" name="テキスト ボックス 467"/>
        <xdr:cNvSpPr txBox="1"/>
      </xdr:nvSpPr>
      <xdr:spPr>
        <a:xfrm>
          <a:off x="14909800" y="31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57634</xdr:rowOff>
    </xdr:from>
    <xdr:to>
      <xdr:col>68</xdr:col>
      <xdr:colOff>203200</xdr:colOff>
      <xdr:row>18</xdr:row>
      <xdr:rowOff>159234</xdr:rowOff>
    </xdr:to>
    <xdr:sp macro="" textlink="">
      <xdr:nvSpPr>
        <xdr:cNvPr id="469" name="楕円 468"/>
        <xdr:cNvSpPr/>
      </xdr:nvSpPr>
      <xdr:spPr>
        <a:xfrm>
          <a:off x="14351000" y="31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144011</xdr:rowOff>
    </xdr:from>
    <xdr:ext cx="762000" cy="259045"/>
    <xdr:sp macro="" textlink="">
      <xdr:nvSpPr>
        <xdr:cNvPr id="470" name="テキスト ボックス 469"/>
        <xdr:cNvSpPr txBox="1"/>
      </xdr:nvSpPr>
      <xdr:spPr>
        <a:xfrm>
          <a:off x="14020800" y="32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156694</xdr:rowOff>
    </xdr:from>
    <xdr:to>
      <xdr:col>64</xdr:col>
      <xdr:colOff>152400</xdr:colOff>
      <xdr:row>18</xdr:row>
      <xdr:rowOff>86844</xdr:rowOff>
    </xdr:to>
    <xdr:sp macro="" textlink="">
      <xdr:nvSpPr>
        <xdr:cNvPr id="471" name="楕円 470"/>
        <xdr:cNvSpPr/>
      </xdr:nvSpPr>
      <xdr:spPr>
        <a:xfrm>
          <a:off x="13462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71621</xdr:rowOff>
    </xdr:from>
    <xdr:ext cx="762000" cy="259045"/>
    <xdr:sp macro="" textlink="">
      <xdr:nvSpPr>
        <xdr:cNvPr id="472" name="テキスト ボックス 471"/>
        <xdr:cNvSpPr txBox="1"/>
      </xdr:nvSpPr>
      <xdr:spPr>
        <a:xfrm>
          <a:off x="13131800" y="31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144,102
141,691
12.71
65,717,494
64,805,280
847,841
31,147,086
63,802,686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年度の経常収支比率に占める人件費の割合は、対前年度比で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ポイント改善しており、類似団体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平均値及び大阪府平均値を下回る数値となっている。主な要因としては、定員適正化計画に基づく職員数の抑制による減少などが挙げられる。今後も引き続き定員適正化計画に基づく定員管理に努める。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127000</xdr:rowOff>
    </xdr:to>
    <xdr:cxnSp macro="">
      <xdr:nvCxnSpPr>
        <xdr:cNvPr id="66" name="直線コネクタ 65"/>
        <xdr:cNvCxnSpPr/>
      </xdr:nvCxnSpPr>
      <xdr:spPr>
        <a:xfrm flipV="1">
          <a:off x="3987800" y="618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157480</xdr:rowOff>
    </xdr:to>
    <xdr:cxnSp macro="">
      <xdr:nvCxnSpPr>
        <xdr:cNvPr id="69" name="直線コネクタ 68"/>
        <xdr:cNvCxnSpPr/>
      </xdr:nvCxnSpPr>
      <xdr:spPr>
        <a:xfrm flipV="1">
          <a:off x="3098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146050</xdr:rowOff>
    </xdr:to>
    <xdr:cxnSp macro="">
      <xdr:nvCxnSpPr>
        <xdr:cNvPr id="72" name="直線コネクタ 71"/>
        <xdr:cNvCxnSpPr/>
      </xdr:nvCxnSpPr>
      <xdr:spPr>
        <a:xfrm flipV="1">
          <a:off x="2209800" y="6329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43180</xdr:rowOff>
    </xdr:to>
    <xdr:cxnSp macro="">
      <xdr:nvCxnSpPr>
        <xdr:cNvPr id="75" name="直線コネクタ 74"/>
        <xdr:cNvCxnSpPr/>
      </xdr:nvCxnSpPr>
      <xdr:spPr>
        <a:xfrm flipV="1">
          <a:off x="1320800" y="648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年度の経常収支比率に占める物件費の割合は、対前年度比で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均値を下回っている。主な要因としては、臨時職員雇用事業に係る賃金の減や新庁舎整備事業に係る備品購入費及び委託料の減などが挙げられる。今後も費用対効果を検証しながら委託化を進め、効率的な行政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156718</xdr:rowOff>
    </xdr:to>
    <xdr:cxnSp macro="">
      <xdr:nvCxnSpPr>
        <xdr:cNvPr id="125" name="直線コネクタ 124"/>
        <xdr:cNvCxnSpPr/>
      </xdr:nvCxnSpPr>
      <xdr:spPr>
        <a:xfrm flipV="1">
          <a:off x="15671800" y="26644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156718</xdr:rowOff>
    </xdr:to>
    <xdr:cxnSp macro="">
      <xdr:nvCxnSpPr>
        <xdr:cNvPr id="128" name="直線コネクタ 127"/>
        <xdr:cNvCxnSpPr/>
      </xdr:nvCxnSpPr>
      <xdr:spPr>
        <a:xfrm>
          <a:off x="14782800" y="2627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145288</xdr:rowOff>
    </xdr:from>
    <xdr:to>
      <xdr:col>73</xdr:col>
      <xdr:colOff>180975</xdr:colOff>
      <xdr:row>15</xdr:row>
      <xdr:rowOff>56134</xdr:rowOff>
    </xdr:to>
    <xdr:cxnSp macro="">
      <xdr:nvCxnSpPr>
        <xdr:cNvPr id="131" name="直線コネクタ 130"/>
        <xdr:cNvCxnSpPr/>
      </xdr:nvCxnSpPr>
      <xdr:spPr>
        <a:xfrm>
          <a:off x="13893800" y="25455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14</xdr:row>
      <xdr:rowOff>145288</xdr:rowOff>
    </xdr:to>
    <xdr:cxnSp macro="">
      <xdr:nvCxnSpPr>
        <xdr:cNvPr id="134" name="直線コネクタ 133"/>
        <xdr:cNvCxnSpPr/>
      </xdr:nvCxnSpPr>
      <xdr:spPr>
        <a:xfrm>
          <a:off x="13004800" y="2509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8" name="楕円 147"/>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9" name="テキスト ボックス 148"/>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94488</xdr:rowOff>
    </xdr:from>
    <xdr:to>
      <xdr:col>69</xdr:col>
      <xdr:colOff>142875</xdr:colOff>
      <xdr:row>15</xdr:row>
      <xdr:rowOff>24638</xdr:rowOff>
    </xdr:to>
    <xdr:sp macro="" textlink="">
      <xdr:nvSpPr>
        <xdr:cNvPr id="150" name="楕円 149"/>
        <xdr:cNvSpPr/>
      </xdr:nvSpPr>
      <xdr:spPr>
        <a:xfrm>
          <a:off x="13843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34815</xdr:rowOff>
    </xdr:from>
    <xdr:ext cx="762000" cy="259045"/>
    <xdr:sp macro="" textlink="">
      <xdr:nvSpPr>
        <xdr:cNvPr id="151" name="テキスト ボックス 150"/>
        <xdr:cNvSpPr txBox="1"/>
      </xdr:nvSpPr>
      <xdr:spPr>
        <a:xfrm>
          <a:off x="13512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2" name="楕円 151"/>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3" name="テキスト ボックス 152"/>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年度の経常収支比率に占める扶助費の割合は、対前年度比で</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体</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均値及び大阪府平均値を上回る数値となっている。主な要因として、認定こども園等運営助成費の増、障害者自立支援事業費の増、障害児通所支援事業費の増などが挙げられる。また、増加傾向であった生活保護費については減となった。今後も引き続き、生活保護受給者や生活困窮者に対する就労支援や不正受給に対する生活保護適正化に努める。</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60</xdr:row>
      <xdr:rowOff>143328</xdr:rowOff>
    </xdr:to>
    <xdr:cxnSp macro="">
      <xdr:nvCxnSpPr>
        <xdr:cNvPr id="188" name="直線コネクタ 187"/>
        <xdr:cNvCxnSpPr/>
      </xdr:nvCxnSpPr>
      <xdr:spPr>
        <a:xfrm>
          <a:off x="3987800" y="101690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59</xdr:row>
      <xdr:rowOff>53522</xdr:rowOff>
    </xdr:to>
    <xdr:cxnSp macro="">
      <xdr:nvCxnSpPr>
        <xdr:cNvPr id="191" name="直線コネクタ 190"/>
        <xdr:cNvCxnSpPr/>
      </xdr:nvCxnSpPr>
      <xdr:spPr>
        <a:xfrm>
          <a:off x="3098800" y="98969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124278</xdr:rowOff>
    </xdr:to>
    <xdr:cxnSp macro="">
      <xdr:nvCxnSpPr>
        <xdr:cNvPr id="194" name="直線コネクタ 193"/>
        <xdr:cNvCxnSpPr/>
      </xdr:nvCxnSpPr>
      <xdr:spPr>
        <a:xfrm>
          <a:off x="2209800" y="9831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195" name="フローチャート: 判断 194"/>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196" name="テキスト ボックス 195"/>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58965</xdr:rowOff>
    </xdr:to>
    <xdr:cxnSp macro="">
      <xdr:nvCxnSpPr>
        <xdr:cNvPr id="197" name="直線コネクタ 196"/>
        <xdr:cNvCxnSpPr/>
      </xdr:nvCxnSpPr>
      <xdr:spPr>
        <a:xfrm>
          <a:off x="1320800" y="9733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7" name="楕円 206"/>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1105</xdr:rowOff>
    </xdr:from>
    <xdr:ext cx="762000" cy="259045"/>
    <xdr:sp macro="" textlink="">
      <xdr:nvSpPr>
        <xdr:cNvPr id="208"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09" name="楕円 208"/>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0" name="テキスト ボックス 209"/>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1" name="楕円 210"/>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2" name="テキスト ボックス 211"/>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3" name="楕円 212"/>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4" name="テキスト ボックス 213"/>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年度の経常収支比率に占めるその他の経費の割合は、対前年度比で</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ポイント悪化したものの、類似団体</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平均値を下回っている。悪化した主な要因としては、介護保険制度関連事業や</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高齢者の医療の確保に関する法律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に基づく医療費負担事業</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に係る繰出金の増加が挙げられる。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年度に数値が大きく改善しているのは、地方公営企業法の財務規定を適用する下水道事業会計に対する負担金を繰出金から性質区分を変更したためである。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120650</xdr:rowOff>
    </xdr:from>
    <xdr:to>
      <xdr:col>82</xdr:col>
      <xdr:colOff>107950</xdr:colOff>
      <xdr:row>56</xdr:row>
      <xdr:rowOff>63500</xdr:rowOff>
    </xdr:to>
    <xdr:cxnSp macro="">
      <xdr:nvCxnSpPr>
        <xdr:cNvPr id="249" name="直線コネクタ 248"/>
        <xdr:cNvCxnSpPr/>
      </xdr:nvCxnSpPr>
      <xdr:spPr>
        <a:xfrm>
          <a:off x="15671800" y="9550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56</xdr:row>
      <xdr:rowOff>0</xdr:rowOff>
    </xdr:to>
    <xdr:cxnSp macro="">
      <xdr:nvCxnSpPr>
        <xdr:cNvPr id="252" name="直線コネクタ 251"/>
        <xdr:cNvCxnSpPr/>
      </xdr:nvCxnSpPr>
      <xdr:spPr>
        <a:xfrm flipV="1">
          <a:off x="14782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58</xdr:row>
      <xdr:rowOff>101600</xdr:rowOff>
    </xdr:to>
    <xdr:cxnSp macro="">
      <xdr:nvCxnSpPr>
        <xdr:cNvPr id="255" name="直線コネクタ 254"/>
        <xdr:cNvCxnSpPr/>
      </xdr:nvCxnSpPr>
      <xdr:spPr>
        <a:xfrm flipV="1">
          <a:off x="13893800" y="96012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101600</xdr:rowOff>
    </xdr:to>
    <xdr:cxnSp macro="">
      <xdr:nvCxnSpPr>
        <xdr:cNvPr id="258" name="直線コネクタ 257"/>
        <xdr:cNvCxnSpPr/>
      </xdr:nvCxnSpPr>
      <xdr:spPr>
        <a:xfrm>
          <a:off x="13004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68" name="楕円 267"/>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69"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69850</xdr:rowOff>
    </xdr:from>
    <xdr:to>
      <xdr:col>78</xdr:col>
      <xdr:colOff>120650</xdr:colOff>
      <xdr:row>56</xdr:row>
      <xdr:rowOff>0</xdr:rowOff>
    </xdr:to>
    <xdr:sp macro="" textlink="">
      <xdr:nvSpPr>
        <xdr:cNvPr id="270" name="楕円 269"/>
        <xdr:cNvSpPr/>
      </xdr:nvSpPr>
      <xdr:spPr>
        <a:xfrm>
          <a:off x="15621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10177</xdr:rowOff>
    </xdr:from>
    <xdr:ext cx="736600" cy="259045"/>
    <xdr:sp macro="" textlink="">
      <xdr:nvSpPr>
        <xdr:cNvPr id="271" name="テキスト ボックス 270"/>
        <xdr:cNvSpPr txBox="1"/>
      </xdr:nvSpPr>
      <xdr:spPr>
        <a:xfrm>
          <a:off x="15290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2" name="楕円 271"/>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3" name="テキスト ボックス 272"/>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4" name="楕円 273"/>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5" name="テキスト ボックス 274"/>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6" name="楕円 275"/>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77" name="テキスト ボックス 276"/>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年度の経常収支比率に占める補助費等の割合は、対前年度比で</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ポイント改善したものの、類似団体</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平均値及び大阪府平均値を上回る数値となっている。改善した主な要因としては、守口市門真市消防組合への負担金が減少したことが挙げられる。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年度に数値が大きく悪化しているのは、地方公営企業法の財務規定を適用する下水道事業会計に対する負担金を繰出金から性質区分を変更したためである。</a:t>
          </a:r>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120650</xdr:rowOff>
    </xdr:from>
    <xdr:to>
      <xdr:col>82</xdr:col>
      <xdr:colOff>107950</xdr:colOff>
      <xdr:row>39</xdr:row>
      <xdr:rowOff>158750</xdr:rowOff>
    </xdr:to>
    <xdr:cxnSp macro="">
      <xdr:nvCxnSpPr>
        <xdr:cNvPr id="310" name="直線コネクタ 309"/>
        <xdr:cNvCxnSpPr/>
      </xdr:nvCxnSpPr>
      <xdr:spPr>
        <a:xfrm flipV="1">
          <a:off x="15671800" y="680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39</xdr:row>
      <xdr:rowOff>158750</xdr:rowOff>
    </xdr:to>
    <xdr:cxnSp macro="">
      <xdr:nvCxnSpPr>
        <xdr:cNvPr id="313" name="直線コネクタ 312"/>
        <xdr:cNvCxnSpPr/>
      </xdr:nvCxnSpPr>
      <xdr:spPr>
        <a:xfrm>
          <a:off x="147828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19050</xdr:rowOff>
    </xdr:from>
    <xdr:to>
      <xdr:col>73</xdr:col>
      <xdr:colOff>180975</xdr:colOff>
      <xdr:row>39</xdr:row>
      <xdr:rowOff>146050</xdr:rowOff>
    </xdr:to>
    <xdr:cxnSp macro="">
      <xdr:nvCxnSpPr>
        <xdr:cNvPr id="316" name="直線コネクタ 315"/>
        <xdr:cNvCxnSpPr/>
      </xdr:nvCxnSpPr>
      <xdr:spPr>
        <a:xfrm>
          <a:off x="13893800" y="63627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7" name="フローチャート: 判断 316"/>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114300</xdr:rowOff>
    </xdr:from>
    <xdr:to>
      <xdr:col>69</xdr:col>
      <xdr:colOff>92075</xdr:colOff>
      <xdr:row>37</xdr:row>
      <xdr:rowOff>19050</xdr:rowOff>
    </xdr:to>
    <xdr:cxnSp macro="">
      <xdr:nvCxnSpPr>
        <xdr:cNvPr id="319" name="直線コネクタ 318"/>
        <xdr:cNvCxnSpPr/>
      </xdr:nvCxnSpPr>
      <xdr:spPr>
        <a:xfrm>
          <a:off x="13004800" y="628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69850</xdr:rowOff>
    </xdr:from>
    <xdr:to>
      <xdr:col>82</xdr:col>
      <xdr:colOff>158750</xdr:colOff>
      <xdr:row>40</xdr:row>
      <xdr:rowOff>0</xdr:rowOff>
    </xdr:to>
    <xdr:sp macro="" textlink="">
      <xdr:nvSpPr>
        <xdr:cNvPr id="329" name="楕円 328"/>
        <xdr:cNvSpPr/>
      </xdr:nvSpPr>
      <xdr:spPr>
        <a:xfrm>
          <a:off x="164592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30" name="補助費等該当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107950</xdr:rowOff>
    </xdr:from>
    <xdr:to>
      <xdr:col>78</xdr:col>
      <xdr:colOff>120650</xdr:colOff>
      <xdr:row>40</xdr:row>
      <xdr:rowOff>38100</xdr:rowOff>
    </xdr:to>
    <xdr:sp macro="" textlink="">
      <xdr:nvSpPr>
        <xdr:cNvPr id="331" name="楕円 330"/>
        <xdr:cNvSpPr/>
      </xdr:nvSpPr>
      <xdr:spPr>
        <a:xfrm>
          <a:off x="15621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22877</xdr:rowOff>
    </xdr:from>
    <xdr:ext cx="736600" cy="259045"/>
    <xdr:sp macro="" textlink="">
      <xdr:nvSpPr>
        <xdr:cNvPr id="332" name="テキスト ボックス 331"/>
        <xdr:cNvSpPr txBox="1"/>
      </xdr:nvSpPr>
      <xdr:spPr>
        <a:xfrm>
          <a:off x="15290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33" name="楕円 332"/>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34" name="テキスト ボックス 333"/>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139700</xdr:rowOff>
    </xdr:from>
    <xdr:to>
      <xdr:col>69</xdr:col>
      <xdr:colOff>142875</xdr:colOff>
      <xdr:row>37</xdr:row>
      <xdr:rowOff>69850</xdr:rowOff>
    </xdr:to>
    <xdr:sp macro="" textlink="">
      <xdr:nvSpPr>
        <xdr:cNvPr id="335" name="楕円 334"/>
        <xdr:cNvSpPr/>
      </xdr:nvSpPr>
      <xdr:spPr>
        <a:xfrm>
          <a:off x="13843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80027</xdr:rowOff>
    </xdr:from>
    <xdr:ext cx="762000" cy="259045"/>
    <xdr:sp macro="" textlink="">
      <xdr:nvSpPr>
        <xdr:cNvPr id="336" name="テキスト ボックス 335"/>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37" name="楕円 336"/>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3827</xdr:rowOff>
    </xdr:from>
    <xdr:ext cx="762000" cy="259045"/>
    <xdr:sp macro="" textlink="">
      <xdr:nvSpPr>
        <xdr:cNvPr id="338" name="テキスト ボックス 337"/>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年度の経常収支比率に占める公債費の割合は、対前年度比で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平均値を上回るものの大阪府平均を下回る数値となっている。今後も適切な市債の発行に努める。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30987</xdr:rowOff>
    </xdr:to>
    <xdr:cxnSp macro="">
      <xdr:nvCxnSpPr>
        <xdr:cNvPr id="368" name="直線コネクタ 367"/>
        <xdr:cNvCxnSpPr/>
      </xdr:nvCxnSpPr>
      <xdr:spPr>
        <a:xfrm flipV="1">
          <a:off x="3987800" y="133583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30987</xdr:rowOff>
    </xdr:to>
    <xdr:cxnSp macro="">
      <xdr:nvCxnSpPr>
        <xdr:cNvPr id="371" name="直線コネクタ 370"/>
        <xdr:cNvCxnSpPr/>
      </xdr:nvCxnSpPr>
      <xdr:spPr>
        <a:xfrm>
          <a:off x="3098800" y="133309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147574</xdr:rowOff>
    </xdr:to>
    <xdr:cxnSp macro="">
      <xdr:nvCxnSpPr>
        <xdr:cNvPr id="374" name="直線コネクタ 373"/>
        <xdr:cNvCxnSpPr/>
      </xdr:nvCxnSpPr>
      <xdr:spPr>
        <a:xfrm flipV="1">
          <a:off x="2209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6" name="テキスト ボックス 375"/>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40132</xdr:rowOff>
    </xdr:to>
    <xdr:cxnSp macro="">
      <xdr:nvCxnSpPr>
        <xdr:cNvPr id="377" name="直線コネクタ 376"/>
        <xdr:cNvCxnSpPr/>
      </xdr:nvCxnSpPr>
      <xdr:spPr>
        <a:xfrm flipV="1">
          <a:off x="1320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7" name="楕円 386"/>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8"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9" name="楕円 388"/>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90" name="テキスト ボックス 389"/>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91" name="楕円 390"/>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92" name="テキスト ボックス 391"/>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3" name="楕円 392"/>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94" name="テキスト ボックス 393"/>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5" name="楕円 394"/>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6" name="テキスト ボックス 395"/>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人件費や物件費の経常収支比率に占める割合は減少したものの、扶助費の経常収支比率に占める割合の増加などにより、対前年度比で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ポイント悪化しており、類似団体内平均値及び大阪府平均値を上回る水準である。今後ともより一層の経費の削減を行い、普通会計の負担軽減を図る。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120142</xdr:rowOff>
    </xdr:to>
    <xdr:cxnSp macro="">
      <xdr:nvCxnSpPr>
        <xdr:cNvPr id="427" name="直線コネクタ 426"/>
        <xdr:cNvCxnSpPr/>
      </xdr:nvCxnSpPr>
      <xdr:spPr>
        <a:xfrm>
          <a:off x="15671800" y="136281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83565</xdr:rowOff>
    </xdr:to>
    <xdr:cxnSp macro="">
      <xdr:nvCxnSpPr>
        <xdr:cNvPr id="430" name="直線コネクタ 429"/>
        <xdr:cNvCxnSpPr/>
      </xdr:nvCxnSpPr>
      <xdr:spPr>
        <a:xfrm>
          <a:off x="14782800" y="13495528"/>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140715</xdr:rowOff>
    </xdr:to>
    <xdr:cxnSp macro="">
      <xdr:nvCxnSpPr>
        <xdr:cNvPr id="433" name="直線コネクタ 432"/>
        <xdr:cNvCxnSpPr/>
      </xdr:nvCxnSpPr>
      <xdr:spPr>
        <a:xfrm flipV="1">
          <a:off x="13893800" y="134955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4" name="フローチャート: 判断 433"/>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5" name="テキスト ボックス 434"/>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140715</xdr:rowOff>
    </xdr:to>
    <xdr:cxnSp macro="">
      <xdr:nvCxnSpPr>
        <xdr:cNvPr id="436" name="直線コネクタ 435"/>
        <xdr:cNvCxnSpPr/>
      </xdr:nvCxnSpPr>
      <xdr:spPr>
        <a:xfrm>
          <a:off x="13004800" y="13445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6" name="楕円 445"/>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47"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8" name="楕円 447"/>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9" name="テキスト ボックス 448"/>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0" name="楕円 449"/>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1" name="テキスト ボックス 450"/>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2" name="楕円 451"/>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3" name="テキスト ボックス 452"/>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4" name="楕円 453"/>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5" name="テキスト ボックス 454"/>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63493</xdr:rowOff>
    </xdr:from>
    <xdr:to>
      <xdr:col>29</xdr:col>
      <xdr:colOff>127000</xdr:colOff>
      <xdr:row>15</xdr:row>
      <xdr:rowOff>135698</xdr:rowOff>
    </xdr:to>
    <xdr:cxnSp macro="">
      <xdr:nvCxnSpPr>
        <xdr:cNvPr id="52" name="直線コネクタ 51"/>
        <xdr:cNvCxnSpPr/>
      </xdr:nvCxnSpPr>
      <xdr:spPr bwMode="auto">
        <a:xfrm>
          <a:off x="5003800" y="2682868"/>
          <a:ext cx="647700" cy="7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13495</xdr:rowOff>
    </xdr:from>
    <xdr:to>
      <xdr:col>26</xdr:col>
      <xdr:colOff>50800</xdr:colOff>
      <xdr:row>15</xdr:row>
      <xdr:rowOff>63493</xdr:rowOff>
    </xdr:to>
    <xdr:cxnSp macro="">
      <xdr:nvCxnSpPr>
        <xdr:cNvPr id="55" name="直線コネクタ 54"/>
        <xdr:cNvCxnSpPr/>
      </xdr:nvCxnSpPr>
      <xdr:spPr bwMode="auto">
        <a:xfrm>
          <a:off x="4305300" y="2632870"/>
          <a:ext cx="698500" cy="49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126390</xdr:rowOff>
    </xdr:from>
    <xdr:to>
      <xdr:col>22</xdr:col>
      <xdr:colOff>114300</xdr:colOff>
      <xdr:row>15</xdr:row>
      <xdr:rowOff>13495</xdr:rowOff>
    </xdr:to>
    <xdr:cxnSp macro="">
      <xdr:nvCxnSpPr>
        <xdr:cNvPr id="58" name="直線コネクタ 57"/>
        <xdr:cNvCxnSpPr/>
      </xdr:nvCxnSpPr>
      <xdr:spPr bwMode="auto">
        <a:xfrm>
          <a:off x="3606800" y="2574315"/>
          <a:ext cx="698500" cy="5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54820</xdr:rowOff>
    </xdr:from>
    <xdr:to>
      <xdr:col>22</xdr:col>
      <xdr:colOff>165100</xdr:colOff>
      <xdr:row>15</xdr:row>
      <xdr:rowOff>156420</xdr:rowOff>
    </xdr:to>
    <xdr:sp macro="" textlink="">
      <xdr:nvSpPr>
        <xdr:cNvPr id="59" name="フローチャート: 判断 58"/>
        <xdr:cNvSpPr/>
      </xdr:nvSpPr>
      <xdr:spPr bwMode="auto">
        <a:xfrm>
          <a:off x="4254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141197</xdr:rowOff>
    </xdr:from>
    <xdr:ext cx="762000" cy="259045"/>
    <xdr:sp macro="" textlink="">
      <xdr:nvSpPr>
        <xdr:cNvPr id="60" name="テキスト ボックス 59"/>
        <xdr:cNvSpPr txBox="1"/>
      </xdr:nvSpPr>
      <xdr:spPr>
        <a:xfrm>
          <a:off x="39243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126390</xdr:rowOff>
    </xdr:from>
    <xdr:to>
      <xdr:col>18</xdr:col>
      <xdr:colOff>177800</xdr:colOff>
      <xdr:row>15</xdr:row>
      <xdr:rowOff>26721</xdr:rowOff>
    </xdr:to>
    <xdr:cxnSp macro="">
      <xdr:nvCxnSpPr>
        <xdr:cNvPr id="61" name="直線コネクタ 60"/>
        <xdr:cNvCxnSpPr/>
      </xdr:nvCxnSpPr>
      <xdr:spPr bwMode="auto">
        <a:xfrm flipV="1">
          <a:off x="2908300" y="2574315"/>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84898</xdr:rowOff>
    </xdr:from>
    <xdr:to>
      <xdr:col>29</xdr:col>
      <xdr:colOff>177800</xdr:colOff>
      <xdr:row>16</xdr:row>
      <xdr:rowOff>15048</xdr:rowOff>
    </xdr:to>
    <xdr:sp macro="" textlink="">
      <xdr:nvSpPr>
        <xdr:cNvPr id="71" name="楕円 70"/>
        <xdr:cNvSpPr/>
      </xdr:nvSpPr>
      <xdr:spPr bwMode="auto">
        <a:xfrm>
          <a:off x="5600700" y="270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101425</xdr:rowOff>
    </xdr:from>
    <xdr:ext cx="762000" cy="259045"/>
    <xdr:sp macro="" textlink="">
      <xdr:nvSpPr>
        <xdr:cNvPr id="72" name="人口1人当たり決算額の推移該当値テキスト130"/>
        <xdr:cNvSpPr txBox="1"/>
      </xdr:nvSpPr>
      <xdr:spPr>
        <a:xfrm>
          <a:off x="5740400" y="25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12693</xdr:rowOff>
    </xdr:from>
    <xdr:to>
      <xdr:col>26</xdr:col>
      <xdr:colOff>101600</xdr:colOff>
      <xdr:row>15</xdr:row>
      <xdr:rowOff>114293</xdr:rowOff>
    </xdr:to>
    <xdr:sp macro="" textlink="">
      <xdr:nvSpPr>
        <xdr:cNvPr id="73" name="楕円 72"/>
        <xdr:cNvSpPr/>
      </xdr:nvSpPr>
      <xdr:spPr bwMode="auto">
        <a:xfrm>
          <a:off x="4953000" y="2632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124470</xdr:rowOff>
    </xdr:from>
    <xdr:ext cx="736600" cy="259045"/>
    <xdr:sp macro="" textlink="">
      <xdr:nvSpPr>
        <xdr:cNvPr id="74" name="テキスト ボックス 73"/>
        <xdr:cNvSpPr txBox="1"/>
      </xdr:nvSpPr>
      <xdr:spPr>
        <a:xfrm>
          <a:off x="4622800" y="2400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134145</xdr:rowOff>
    </xdr:from>
    <xdr:to>
      <xdr:col>22</xdr:col>
      <xdr:colOff>165100</xdr:colOff>
      <xdr:row>15</xdr:row>
      <xdr:rowOff>64295</xdr:rowOff>
    </xdr:to>
    <xdr:sp macro="" textlink="">
      <xdr:nvSpPr>
        <xdr:cNvPr id="75" name="楕円 74"/>
        <xdr:cNvSpPr/>
      </xdr:nvSpPr>
      <xdr:spPr bwMode="auto">
        <a:xfrm>
          <a:off x="4254500" y="2582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74472</xdr:rowOff>
    </xdr:from>
    <xdr:ext cx="762000" cy="259045"/>
    <xdr:sp macro="" textlink="">
      <xdr:nvSpPr>
        <xdr:cNvPr id="76" name="テキスト ボックス 75"/>
        <xdr:cNvSpPr txBox="1"/>
      </xdr:nvSpPr>
      <xdr:spPr>
        <a:xfrm>
          <a:off x="3924300" y="235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75590</xdr:rowOff>
    </xdr:from>
    <xdr:to>
      <xdr:col>19</xdr:col>
      <xdr:colOff>38100</xdr:colOff>
      <xdr:row>15</xdr:row>
      <xdr:rowOff>5740</xdr:rowOff>
    </xdr:to>
    <xdr:sp macro="" textlink="">
      <xdr:nvSpPr>
        <xdr:cNvPr id="77" name="楕円 76"/>
        <xdr:cNvSpPr/>
      </xdr:nvSpPr>
      <xdr:spPr bwMode="auto">
        <a:xfrm>
          <a:off x="3556000" y="252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15917</xdr:rowOff>
    </xdr:from>
    <xdr:ext cx="762000" cy="259045"/>
    <xdr:sp macro="" textlink="">
      <xdr:nvSpPr>
        <xdr:cNvPr id="78" name="テキスト ボックス 77"/>
        <xdr:cNvSpPr txBox="1"/>
      </xdr:nvSpPr>
      <xdr:spPr>
        <a:xfrm>
          <a:off x="3225800" y="229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147371</xdr:rowOff>
    </xdr:from>
    <xdr:to>
      <xdr:col>15</xdr:col>
      <xdr:colOff>101600</xdr:colOff>
      <xdr:row>15</xdr:row>
      <xdr:rowOff>77521</xdr:rowOff>
    </xdr:to>
    <xdr:sp macro="" textlink="">
      <xdr:nvSpPr>
        <xdr:cNvPr id="79" name="楕円 78"/>
        <xdr:cNvSpPr/>
      </xdr:nvSpPr>
      <xdr:spPr bwMode="auto">
        <a:xfrm>
          <a:off x="2857500" y="259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87698</xdr:rowOff>
    </xdr:from>
    <xdr:ext cx="762000" cy="259045"/>
    <xdr:sp macro="" textlink="">
      <xdr:nvSpPr>
        <xdr:cNvPr id="80" name="テキスト ボックス 79"/>
        <xdr:cNvSpPr txBox="1"/>
      </xdr:nvSpPr>
      <xdr:spPr>
        <a:xfrm>
          <a:off x="2527300" y="236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320015</xdr:rowOff>
    </xdr:from>
    <xdr:to>
      <xdr:col>29</xdr:col>
      <xdr:colOff>127000</xdr:colOff>
      <xdr:row>35</xdr:row>
      <xdr:rowOff>58496</xdr:rowOff>
    </xdr:to>
    <xdr:cxnSp macro="">
      <xdr:nvCxnSpPr>
        <xdr:cNvPr id="113" name="直線コネクタ 112"/>
        <xdr:cNvCxnSpPr/>
      </xdr:nvCxnSpPr>
      <xdr:spPr bwMode="auto">
        <a:xfrm>
          <a:off x="5003800" y="6587465"/>
          <a:ext cx="647700" cy="8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320015</xdr:rowOff>
    </xdr:from>
    <xdr:to>
      <xdr:col>26</xdr:col>
      <xdr:colOff>50800</xdr:colOff>
      <xdr:row>35</xdr:row>
      <xdr:rowOff>67526</xdr:rowOff>
    </xdr:to>
    <xdr:cxnSp macro="">
      <xdr:nvCxnSpPr>
        <xdr:cNvPr id="116" name="直線コネクタ 115"/>
        <xdr:cNvCxnSpPr/>
      </xdr:nvCxnSpPr>
      <xdr:spPr bwMode="auto">
        <a:xfrm flipV="1">
          <a:off x="4305300" y="6587465"/>
          <a:ext cx="698500" cy="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67526</xdr:rowOff>
    </xdr:from>
    <xdr:to>
      <xdr:col>22</xdr:col>
      <xdr:colOff>114300</xdr:colOff>
      <xdr:row>35</xdr:row>
      <xdr:rowOff>113246</xdr:rowOff>
    </xdr:to>
    <xdr:cxnSp macro="">
      <xdr:nvCxnSpPr>
        <xdr:cNvPr id="119" name="直線コネクタ 118"/>
        <xdr:cNvCxnSpPr/>
      </xdr:nvCxnSpPr>
      <xdr:spPr bwMode="auto">
        <a:xfrm flipV="1">
          <a:off x="3606800" y="6677876"/>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2439</xdr:rowOff>
    </xdr:from>
    <xdr:to>
      <xdr:col>22</xdr:col>
      <xdr:colOff>165100</xdr:colOff>
      <xdr:row>35</xdr:row>
      <xdr:rowOff>104039</xdr:rowOff>
    </xdr:to>
    <xdr:sp macro="" textlink="">
      <xdr:nvSpPr>
        <xdr:cNvPr id="120" name="フローチャート: 判断 119"/>
        <xdr:cNvSpPr/>
      </xdr:nvSpPr>
      <xdr:spPr bwMode="auto">
        <a:xfrm>
          <a:off x="4254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114215</xdr:rowOff>
    </xdr:from>
    <xdr:ext cx="762000" cy="259045"/>
    <xdr:sp macro="" textlink="">
      <xdr:nvSpPr>
        <xdr:cNvPr id="121" name="テキスト ボックス 120"/>
        <xdr:cNvSpPr txBox="1"/>
      </xdr:nvSpPr>
      <xdr:spPr>
        <a:xfrm>
          <a:off x="39243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322758</xdr:rowOff>
    </xdr:from>
    <xdr:to>
      <xdr:col>18</xdr:col>
      <xdr:colOff>177800</xdr:colOff>
      <xdr:row>35</xdr:row>
      <xdr:rowOff>113246</xdr:rowOff>
    </xdr:to>
    <xdr:cxnSp macro="">
      <xdr:nvCxnSpPr>
        <xdr:cNvPr id="122" name="直線コネクタ 121"/>
        <xdr:cNvCxnSpPr/>
      </xdr:nvCxnSpPr>
      <xdr:spPr bwMode="auto">
        <a:xfrm>
          <a:off x="2908300" y="6590208"/>
          <a:ext cx="698500" cy="13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7696</xdr:rowOff>
    </xdr:from>
    <xdr:to>
      <xdr:col>29</xdr:col>
      <xdr:colOff>177800</xdr:colOff>
      <xdr:row>35</xdr:row>
      <xdr:rowOff>109296</xdr:rowOff>
    </xdr:to>
    <xdr:sp macro="" textlink="">
      <xdr:nvSpPr>
        <xdr:cNvPr id="132" name="楕円 131"/>
        <xdr:cNvSpPr/>
      </xdr:nvSpPr>
      <xdr:spPr bwMode="auto">
        <a:xfrm>
          <a:off x="5600700" y="661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195673</xdr:rowOff>
    </xdr:from>
    <xdr:ext cx="762000" cy="259045"/>
    <xdr:sp macro="" textlink="">
      <xdr:nvSpPr>
        <xdr:cNvPr id="133" name="人口1人当たり決算額の推移該当値テキスト445"/>
        <xdr:cNvSpPr txBox="1"/>
      </xdr:nvSpPr>
      <xdr:spPr>
        <a:xfrm>
          <a:off x="5740400" y="64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269215</xdr:rowOff>
    </xdr:from>
    <xdr:to>
      <xdr:col>26</xdr:col>
      <xdr:colOff>101600</xdr:colOff>
      <xdr:row>35</xdr:row>
      <xdr:rowOff>27915</xdr:rowOff>
    </xdr:to>
    <xdr:sp macro="" textlink="">
      <xdr:nvSpPr>
        <xdr:cNvPr id="134" name="楕円 133"/>
        <xdr:cNvSpPr/>
      </xdr:nvSpPr>
      <xdr:spPr bwMode="auto">
        <a:xfrm>
          <a:off x="4953000" y="653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38092</xdr:rowOff>
    </xdr:from>
    <xdr:ext cx="736600" cy="259045"/>
    <xdr:sp macro="" textlink="">
      <xdr:nvSpPr>
        <xdr:cNvPr id="135" name="テキスト ボックス 134"/>
        <xdr:cNvSpPr txBox="1"/>
      </xdr:nvSpPr>
      <xdr:spPr>
        <a:xfrm>
          <a:off x="4622800" y="630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16726</xdr:rowOff>
    </xdr:from>
    <xdr:to>
      <xdr:col>22</xdr:col>
      <xdr:colOff>165100</xdr:colOff>
      <xdr:row>35</xdr:row>
      <xdr:rowOff>118326</xdr:rowOff>
    </xdr:to>
    <xdr:sp macro="" textlink="">
      <xdr:nvSpPr>
        <xdr:cNvPr id="136" name="楕円 135"/>
        <xdr:cNvSpPr/>
      </xdr:nvSpPr>
      <xdr:spPr bwMode="auto">
        <a:xfrm>
          <a:off x="4254500" y="662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103103</xdr:rowOff>
    </xdr:from>
    <xdr:ext cx="762000" cy="259045"/>
    <xdr:sp macro="" textlink="">
      <xdr:nvSpPr>
        <xdr:cNvPr id="137" name="テキスト ボックス 136"/>
        <xdr:cNvSpPr txBox="1"/>
      </xdr:nvSpPr>
      <xdr:spPr>
        <a:xfrm>
          <a:off x="3924300" y="671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62446</xdr:rowOff>
    </xdr:from>
    <xdr:to>
      <xdr:col>19</xdr:col>
      <xdr:colOff>38100</xdr:colOff>
      <xdr:row>35</xdr:row>
      <xdr:rowOff>164046</xdr:rowOff>
    </xdr:to>
    <xdr:sp macro="" textlink="">
      <xdr:nvSpPr>
        <xdr:cNvPr id="138" name="楕円 137"/>
        <xdr:cNvSpPr/>
      </xdr:nvSpPr>
      <xdr:spPr bwMode="auto">
        <a:xfrm>
          <a:off x="3556000" y="667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174223</xdr:rowOff>
    </xdr:from>
    <xdr:ext cx="762000" cy="259045"/>
    <xdr:sp macro="" textlink="">
      <xdr:nvSpPr>
        <xdr:cNvPr id="139" name="テキスト ボックス 138"/>
        <xdr:cNvSpPr txBox="1"/>
      </xdr:nvSpPr>
      <xdr:spPr>
        <a:xfrm>
          <a:off x="3225800" y="644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271958</xdr:rowOff>
    </xdr:from>
    <xdr:to>
      <xdr:col>15</xdr:col>
      <xdr:colOff>101600</xdr:colOff>
      <xdr:row>35</xdr:row>
      <xdr:rowOff>30658</xdr:rowOff>
    </xdr:to>
    <xdr:sp macro="" textlink="">
      <xdr:nvSpPr>
        <xdr:cNvPr id="140" name="楕円 139"/>
        <xdr:cNvSpPr/>
      </xdr:nvSpPr>
      <xdr:spPr bwMode="auto">
        <a:xfrm>
          <a:off x="2857500" y="65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40835</xdr:rowOff>
    </xdr:from>
    <xdr:ext cx="762000" cy="259045"/>
    <xdr:sp macro="" textlink="">
      <xdr:nvSpPr>
        <xdr:cNvPr id="141" name="テキスト ボックス 140"/>
        <xdr:cNvSpPr txBox="1"/>
      </xdr:nvSpPr>
      <xdr:spPr>
        <a:xfrm>
          <a:off x="2527300" y="630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144,102
141,691
12.71
65,717,494
64,805,280
847,841
31,147,086
63,802,686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140124</xdr:rowOff>
    </xdr:from>
    <xdr:to>
      <xdr:col>24</xdr:col>
      <xdr:colOff>63500</xdr:colOff>
      <xdr:row>35</xdr:row>
      <xdr:rowOff>34968</xdr:rowOff>
    </xdr:to>
    <xdr:cxnSp macro="">
      <xdr:nvCxnSpPr>
        <xdr:cNvPr id="63" name="直線コネクタ 62"/>
        <xdr:cNvCxnSpPr/>
      </xdr:nvCxnSpPr>
      <xdr:spPr>
        <a:xfrm>
          <a:off x="3797300" y="596942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17399</xdr:rowOff>
    </xdr:from>
    <xdr:to>
      <xdr:col>19</xdr:col>
      <xdr:colOff>177800</xdr:colOff>
      <xdr:row>34</xdr:row>
      <xdr:rowOff>140124</xdr:rowOff>
    </xdr:to>
    <xdr:cxnSp macro="">
      <xdr:nvCxnSpPr>
        <xdr:cNvPr id="66" name="直線コネクタ 65"/>
        <xdr:cNvCxnSpPr/>
      </xdr:nvCxnSpPr>
      <xdr:spPr>
        <a:xfrm>
          <a:off x="2908300" y="5846699"/>
          <a:ext cx="889000" cy="1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112627</xdr:rowOff>
    </xdr:from>
    <xdr:to>
      <xdr:col>15</xdr:col>
      <xdr:colOff>50800</xdr:colOff>
      <xdr:row>34</xdr:row>
      <xdr:rowOff>17399</xdr:rowOff>
    </xdr:to>
    <xdr:cxnSp macro="">
      <xdr:nvCxnSpPr>
        <xdr:cNvPr id="69" name="直線コネクタ 68"/>
        <xdr:cNvCxnSpPr/>
      </xdr:nvCxnSpPr>
      <xdr:spPr>
        <a:xfrm>
          <a:off x="2019300" y="5770477"/>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115842</xdr:rowOff>
    </xdr:from>
    <xdr:to>
      <xdr:col>15</xdr:col>
      <xdr:colOff>101600</xdr:colOff>
      <xdr:row>34</xdr:row>
      <xdr:rowOff>45992</xdr:rowOff>
    </xdr:to>
    <xdr:sp macro="" textlink="">
      <xdr:nvSpPr>
        <xdr:cNvPr id="70" name="フローチャート: 判断 69"/>
        <xdr:cNvSpPr/>
      </xdr:nvSpPr>
      <xdr:spPr>
        <a:xfrm>
          <a:off x="2857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62519</xdr:rowOff>
    </xdr:from>
    <xdr:ext cx="534377" cy="259045"/>
    <xdr:sp macro="" textlink="">
      <xdr:nvSpPr>
        <xdr:cNvPr id="71" name="テキスト ボックス 70"/>
        <xdr:cNvSpPr txBox="1"/>
      </xdr:nvSpPr>
      <xdr:spPr>
        <a:xfrm>
          <a:off x="2641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78664</xdr:rowOff>
    </xdr:from>
    <xdr:to>
      <xdr:col>10</xdr:col>
      <xdr:colOff>114300</xdr:colOff>
      <xdr:row>33</xdr:row>
      <xdr:rowOff>112627</xdr:rowOff>
    </xdr:to>
    <xdr:cxnSp macro="">
      <xdr:nvCxnSpPr>
        <xdr:cNvPr id="72" name="直線コネクタ 71"/>
        <xdr:cNvCxnSpPr/>
      </xdr:nvCxnSpPr>
      <xdr:spPr>
        <a:xfrm>
          <a:off x="1130300" y="5736514"/>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155618</xdr:rowOff>
    </xdr:from>
    <xdr:to>
      <xdr:col>24</xdr:col>
      <xdr:colOff>114300</xdr:colOff>
      <xdr:row>35</xdr:row>
      <xdr:rowOff>85768</xdr:rowOff>
    </xdr:to>
    <xdr:sp macro="" textlink="">
      <xdr:nvSpPr>
        <xdr:cNvPr id="82" name="楕円 81"/>
        <xdr:cNvSpPr/>
      </xdr:nvSpPr>
      <xdr:spPr>
        <a:xfrm>
          <a:off x="4584700" y="59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134045</xdr:rowOff>
    </xdr:from>
    <xdr:ext cx="534377" cy="259045"/>
    <xdr:sp macro="" textlink="">
      <xdr:nvSpPr>
        <xdr:cNvPr id="83" name="人件費該当値テキスト"/>
        <xdr:cNvSpPr txBox="1"/>
      </xdr:nvSpPr>
      <xdr:spPr>
        <a:xfrm>
          <a:off x="4686300" y="59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89324</xdr:rowOff>
    </xdr:from>
    <xdr:to>
      <xdr:col>20</xdr:col>
      <xdr:colOff>38100</xdr:colOff>
      <xdr:row>35</xdr:row>
      <xdr:rowOff>19474</xdr:rowOff>
    </xdr:to>
    <xdr:sp macro="" textlink="">
      <xdr:nvSpPr>
        <xdr:cNvPr id="84" name="楕円 83"/>
        <xdr:cNvSpPr/>
      </xdr:nvSpPr>
      <xdr:spPr>
        <a:xfrm>
          <a:off x="3746500" y="59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10601</xdr:rowOff>
    </xdr:from>
    <xdr:ext cx="534377" cy="259045"/>
    <xdr:sp macro="" textlink="">
      <xdr:nvSpPr>
        <xdr:cNvPr id="85" name="テキスト ボックス 84"/>
        <xdr:cNvSpPr txBox="1"/>
      </xdr:nvSpPr>
      <xdr:spPr>
        <a:xfrm>
          <a:off x="3530111" y="60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138049</xdr:rowOff>
    </xdr:from>
    <xdr:to>
      <xdr:col>15</xdr:col>
      <xdr:colOff>101600</xdr:colOff>
      <xdr:row>34</xdr:row>
      <xdr:rowOff>68199</xdr:rowOff>
    </xdr:to>
    <xdr:sp macro="" textlink="">
      <xdr:nvSpPr>
        <xdr:cNvPr id="86" name="楕円 85"/>
        <xdr:cNvSpPr/>
      </xdr:nvSpPr>
      <xdr:spPr>
        <a:xfrm>
          <a:off x="2857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59326</xdr:rowOff>
    </xdr:from>
    <xdr:ext cx="534377" cy="259045"/>
    <xdr:sp macro="" textlink="">
      <xdr:nvSpPr>
        <xdr:cNvPr id="87" name="テキスト ボックス 86"/>
        <xdr:cNvSpPr txBox="1"/>
      </xdr:nvSpPr>
      <xdr:spPr>
        <a:xfrm>
          <a:off x="2641111"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61827</xdr:rowOff>
    </xdr:from>
    <xdr:to>
      <xdr:col>10</xdr:col>
      <xdr:colOff>165100</xdr:colOff>
      <xdr:row>33</xdr:row>
      <xdr:rowOff>163427</xdr:rowOff>
    </xdr:to>
    <xdr:sp macro="" textlink="">
      <xdr:nvSpPr>
        <xdr:cNvPr id="88" name="楕円 87"/>
        <xdr:cNvSpPr/>
      </xdr:nvSpPr>
      <xdr:spPr>
        <a:xfrm>
          <a:off x="1968500" y="5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8504</xdr:rowOff>
    </xdr:from>
    <xdr:ext cx="534377" cy="259045"/>
    <xdr:sp macro="" textlink="">
      <xdr:nvSpPr>
        <xdr:cNvPr id="89" name="テキスト ボックス 88"/>
        <xdr:cNvSpPr txBox="1"/>
      </xdr:nvSpPr>
      <xdr:spPr>
        <a:xfrm>
          <a:off x="1752111" y="54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27864</xdr:rowOff>
    </xdr:from>
    <xdr:to>
      <xdr:col>6</xdr:col>
      <xdr:colOff>38100</xdr:colOff>
      <xdr:row>33</xdr:row>
      <xdr:rowOff>129464</xdr:rowOff>
    </xdr:to>
    <xdr:sp macro="" textlink="">
      <xdr:nvSpPr>
        <xdr:cNvPr id="90" name="楕円 89"/>
        <xdr:cNvSpPr/>
      </xdr:nvSpPr>
      <xdr:spPr>
        <a:xfrm>
          <a:off x="1079500" y="56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145991</xdr:rowOff>
    </xdr:from>
    <xdr:ext cx="534377" cy="259045"/>
    <xdr:sp macro="" textlink="">
      <xdr:nvSpPr>
        <xdr:cNvPr id="91" name="テキスト ボックス 90"/>
        <xdr:cNvSpPr txBox="1"/>
      </xdr:nvSpPr>
      <xdr:spPr>
        <a:xfrm>
          <a:off x="863111" y="54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52146</xdr:rowOff>
    </xdr:from>
    <xdr:to>
      <xdr:col>24</xdr:col>
      <xdr:colOff>62865</xdr:colOff>
      <xdr:row>57</xdr:row>
      <xdr:rowOff>96323</xdr:rowOff>
    </xdr:to>
    <xdr:cxnSp macro="">
      <xdr:nvCxnSpPr>
        <xdr:cNvPr id="116" name="直線コネクタ 115"/>
        <xdr:cNvCxnSpPr/>
      </xdr:nvCxnSpPr>
      <xdr:spPr>
        <a:xfrm flipV="1">
          <a:off x="4633595" y="8624646"/>
          <a:ext cx="1270" cy="12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100150</xdr:rowOff>
    </xdr:from>
    <xdr:ext cx="534377" cy="259045"/>
    <xdr:sp macro="" textlink="">
      <xdr:nvSpPr>
        <xdr:cNvPr id="117" name="物件費最小値テキスト"/>
        <xdr:cNvSpPr txBox="1"/>
      </xdr:nvSpPr>
      <xdr:spPr>
        <a:xfrm>
          <a:off x="4686300" y="9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96323</xdr:rowOff>
    </xdr:from>
    <xdr:to>
      <xdr:col>24</xdr:col>
      <xdr:colOff>152400</xdr:colOff>
      <xdr:row>57</xdr:row>
      <xdr:rowOff>96323</xdr:rowOff>
    </xdr:to>
    <xdr:cxnSp macro="">
      <xdr:nvCxnSpPr>
        <xdr:cNvPr id="118" name="直線コネクタ 117"/>
        <xdr:cNvCxnSpPr/>
      </xdr:nvCxnSpPr>
      <xdr:spPr>
        <a:xfrm>
          <a:off x="4546600" y="986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170273</xdr:rowOff>
    </xdr:from>
    <xdr:ext cx="599010" cy="259045"/>
    <xdr:sp macro="" textlink="">
      <xdr:nvSpPr>
        <xdr:cNvPr id="119" name="物件費最大値テキスト"/>
        <xdr:cNvSpPr txBox="1"/>
      </xdr:nvSpPr>
      <xdr:spPr>
        <a:xfrm>
          <a:off x="4686300" y="839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52146</xdr:rowOff>
    </xdr:from>
    <xdr:to>
      <xdr:col>24</xdr:col>
      <xdr:colOff>152400</xdr:colOff>
      <xdr:row>50</xdr:row>
      <xdr:rowOff>52146</xdr:rowOff>
    </xdr:to>
    <xdr:cxnSp macro="">
      <xdr:nvCxnSpPr>
        <xdr:cNvPr id="120" name="直線コネクタ 119"/>
        <xdr:cNvCxnSpPr/>
      </xdr:nvCxnSpPr>
      <xdr:spPr>
        <a:xfrm>
          <a:off x="4546600" y="862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133318</xdr:rowOff>
    </xdr:from>
    <xdr:to>
      <xdr:col>24</xdr:col>
      <xdr:colOff>63500</xdr:colOff>
      <xdr:row>57</xdr:row>
      <xdr:rowOff>24924</xdr:rowOff>
    </xdr:to>
    <xdr:cxnSp macro="">
      <xdr:nvCxnSpPr>
        <xdr:cNvPr id="121" name="直線コネクタ 120"/>
        <xdr:cNvCxnSpPr/>
      </xdr:nvCxnSpPr>
      <xdr:spPr>
        <a:xfrm>
          <a:off x="3797300" y="9734518"/>
          <a:ext cx="8382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91489</xdr:rowOff>
    </xdr:from>
    <xdr:ext cx="534377" cy="259045"/>
    <xdr:sp macro="" textlink="">
      <xdr:nvSpPr>
        <xdr:cNvPr id="122" name="物件費平均値テキスト"/>
        <xdr:cNvSpPr txBox="1"/>
      </xdr:nvSpPr>
      <xdr:spPr>
        <a:xfrm>
          <a:off x="4686300" y="9349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68612</xdr:rowOff>
    </xdr:from>
    <xdr:to>
      <xdr:col>24</xdr:col>
      <xdr:colOff>114300</xdr:colOff>
      <xdr:row>55</xdr:row>
      <xdr:rowOff>170212</xdr:rowOff>
    </xdr:to>
    <xdr:sp macro="" textlink="">
      <xdr:nvSpPr>
        <xdr:cNvPr id="123" name="フローチャート: 判断 122"/>
        <xdr:cNvSpPr/>
      </xdr:nvSpPr>
      <xdr:spPr>
        <a:xfrm>
          <a:off x="4584700" y="94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133318</xdr:rowOff>
    </xdr:from>
    <xdr:to>
      <xdr:col>19</xdr:col>
      <xdr:colOff>177800</xdr:colOff>
      <xdr:row>56</xdr:row>
      <xdr:rowOff>157626</xdr:rowOff>
    </xdr:to>
    <xdr:cxnSp macro="">
      <xdr:nvCxnSpPr>
        <xdr:cNvPr id="124" name="直線コネクタ 123"/>
        <xdr:cNvCxnSpPr/>
      </xdr:nvCxnSpPr>
      <xdr:spPr>
        <a:xfrm flipV="1">
          <a:off x="2908300" y="973451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83890</xdr:rowOff>
    </xdr:from>
    <xdr:to>
      <xdr:col>20</xdr:col>
      <xdr:colOff>38100</xdr:colOff>
      <xdr:row>56</xdr:row>
      <xdr:rowOff>14040</xdr:rowOff>
    </xdr:to>
    <xdr:sp macro="" textlink="">
      <xdr:nvSpPr>
        <xdr:cNvPr id="125" name="フローチャート: 判断 124"/>
        <xdr:cNvSpPr/>
      </xdr:nvSpPr>
      <xdr:spPr>
        <a:xfrm>
          <a:off x="3746500" y="951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30567</xdr:rowOff>
    </xdr:from>
    <xdr:ext cx="534377" cy="259045"/>
    <xdr:sp macro="" textlink="">
      <xdr:nvSpPr>
        <xdr:cNvPr id="126" name="テキスト ボックス 125"/>
        <xdr:cNvSpPr txBox="1"/>
      </xdr:nvSpPr>
      <xdr:spPr>
        <a:xfrm>
          <a:off x="3530111" y="92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157626</xdr:rowOff>
    </xdr:from>
    <xdr:to>
      <xdr:col>15</xdr:col>
      <xdr:colOff>50800</xdr:colOff>
      <xdr:row>57</xdr:row>
      <xdr:rowOff>38850</xdr:rowOff>
    </xdr:to>
    <xdr:cxnSp macro="">
      <xdr:nvCxnSpPr>
        <xdr:cNvPr id="127" name="直線コネクタ 126"/>
        <xdr:cNvCxnSpPr/>
      </xdr:nvCxnSpPr>
      <xdr:spPr>
        <a:xfrm flipV="1">
          <a:off x="2019300" y="9758826"/>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16872</xdr:rowOff>
    </xdr:from>
    <xdr:to>
      <xdr:col>15</xdr:col>
      <xdr:colOff>101600</xdr:colOff>
      <xdr:row>55</xdr:row>
      <xdr:rowOff>118472</xdr:rowOff>
    </xdr:to>
    <xdr:sp macro="" textlink="">
      <xdr:nvSpPr>
        <xdr:cNvPr id="128" name="フローチャート: 判断 127"/>
        <xdr:cNvSpPr/>
      </xdr:nvSpPr>
      <xdr:spPr>
        <a:xfrm>
          <a:off x="2857500" y="944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134999</xdr:rowOff>
    </xdr:from>
    <xdr:ext cx="534377" cy="259045"/>
    <xdr:sp macro="" textlink="">
      <xdr:nvSpPr>
        <xdr:cNvPr id="129" name="テキスト ボックス 128"/>
        <xdr:cNvSpPr txBox="1"/>
      </xdr:nvSpPr>
      <xdr:spPr>
        <a:xfrm>
          <a:off x="2641111" y="922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38850</xdr:rowOff>
    </xdr:from>
    <xdr:to>
      <xdr:col>10</xdr:col>
      <xdr:colOff>114300</xdr:colOff>
      <xdr:row>57</xdr:row>
      <xdr:rowOff>154978</xdr:rowOff>
    </xdr:to>
    <xdr:cxnSp macro="">
      <xdr:nvCxnSpPr>
        <xdr:cNvPr id="130" name="直線コネクタ 129"/>
        <xdr:cNvCxnSpPr/>
      </xdr:nvCxnSpPr>
      <xdr:spPr>
        <a:xfrm flipV="1">
          <a:off x="1130300" y="9811500"/>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103416</xdr:rowOff>
    </xdr:from>
    <xdr:to>
      <xdr:col>10</xdr:col>
      <xdr:colOff>165100</xdr:colOff>
      <xdr:row>56</xdr:row>
      <xdr:rowOff>33566</xdr:rowOff>
    </xdr:to>
    <xdr:sp macro="" textlink="">
      <xdr:nvSpPr>
        <xdr:cNvPr id="131" name="フローチャート: 判断 130"/>
        <xdr:cNvSpPr/>
      </xdr:nvSpPr>
      <xdr:spPr>
        <a:xfrm>
          <a:off x="1968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50093</xdr:rowOff>
    </xdr:from>
    <xdr:ext cx="534377" cy="259045"/>
    <xdr:sp macro="" textlink="">
      <xdr:nvSpPr>
        <xdr:cNvPr id="132" name="テキスト ボックス 131"/>
        <xdr:cNvSpPr txBox="1"/>
      </xdr:nvSpPr>
      <xdr:spPr>
        <a:xfrm>
          <a:off x="1752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152946</xdr:rowOff>
    </xdr:from>
    <xdr:to>
      <xdr:col>6</xdr:col>
      <xdr:colOff>38100</xdr:colOff>
      <xdr:row>56</xdr:row>
      <xdr:rowOff>83096</xdr:rowOff>
    </xdr:to>
    <xdr:sp macro="" textlink="">
      <xdr:nvSpPr>
        <xdr:cNvPr id="133" name="フローチャート: 判断 132"/>
        <xdr:cNvSpPr/>
      </xdr:nvSpPr>
      <xdr:spPr>
        <a:xfrm>
          <a:off x="1079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99623</xdr:rowOff>
    </xdr:from>
    <xdr:ext cx="534377" cy="259045"/>
    <xdr:sp macro="" textlink="">
      <xdr:nvSpPr>
        <xdr:cNvPr id="134" name="テキスト ボックス 133"/>
        <xdr:cNvSpPr txBox="1"/>
      </xdr:nvSpPr>
      <xdr:spPr>
        <a:xfrm>
          <a:off x="863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145574</xdr:rowOff>
    </xdr:from>
    <xdr:to>
      <xdr:col>24</xdr:col>
      <xdr:colOff>114300</xdr:colOff>
      <xdr:row>57</xdr:row>
      <xdr:rowOff>75724</xdr:rowOff>
    </xdr:to>
    <xdr:sp macro="" textlink="">
      <xdr:nvSpPr>
        <xdr:cNvPr id="140" name="楕円 139"/>
        <xdr:cNvSpPr/>
      </xdr:nvSpPr>
      <xdr:spPr>
        <a:xfrm>
          <a:off x="4584700" y="97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60501</xdr:rowOff>
    </xdr:from>
    <xdr:ext cx="534377" cy="259045"/>
    <xdr:sp macro="" textlink="">
      <xdr:nvSpPr>
        <xdr:cNvPr id="141" name="物件費該当値テキスト"/>
        <xdr:cNvSpPr txBox="1"/>
      </xdr:nvSpPr>
      <xdr:spPr>
        <a:xfrm>
          <a:off x="4686300" y="96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82518</xdr:rowOff>
    </xdr:from>
    <xdr:to>
      <xdr:col>20</xdr:col>
      <xdr:colOff>38100</xdr:colOff>
      <xdr:row>57</xdr:row>
      <xdr:rowOff>12668</xdr:rowOff>
    </xdr:to>
    <xdr:sp macro="" textlink="">
      <xdr:nvSpPr>
        <xdr:cNvPr id="142" name="楕円 141"/>
        <xdr:cNvSpPr/>
      </xdr:nvSpPr>
      <xdr:spPr>
        <a:xfrm>
          <a:off x="3746500" y="96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3795</xdr:rowOff>
    </xdr:from>
    <xdr:ext cx="534377" cy="259045"/>
    <xdr:sp macro="" textlink="">
      <xdr:nvSpPr>
        <xdr:cNvPr id="143" name="テキスト ボックス 142"/>
        <xdr:cNvSpPr txBox="1"/>
      </xdr:nvSpPr>
      <xdr:spPr>
        <a:xfrm>
          <a:off x="3530111" y="97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106826</xdr:rowOff>
    </xdr:from>
    <xdr:to>
      <xdr:col>15</xdr:col>
      <xdr:colOff>101600</xdr:colOff>
      <xdr:row>57</xdr:row>
      <xdr:rowOff>36976</xdr:rowOff>
    </xdr:to>
    <xdr:sp macro="" textlink="">
      <xdr:nvSpPr>
        <xdr:cNvPr id="144" name="楕円 143"/>
        <xdr:cNvSpPr/>
      </xdr:nvSpPr>
      <xdr:spPr>
        <a:xfrm>
          <a:off x="2857500" y="97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28103</xdr:rowOff>
    </xdr:from>
    <xdr:ext cx="534377" cy="259045"/>
    <xdr:sp macro="" textlink="">
      <xdr:nvSpPr>
        <xdr:cNvPr id="145" name="テキスト ボックス 144"/>
        <xdr:cNvSpPr txBox="1"/>
      </xdr:nvSpPr>
      <xdr:spPr>
        <a:xfrm>
          <a:off x="2641111" y="98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159500</xdr:rowOff>
    </xdr:from>
    <xdr:to>
      <xdr:col>10</xdr:col>
      <xdr:colOff>165100</xdr:colOff>
      <xdr:row>57</xdr:row>
      <xdr:rowOff>89650</xdr:rowOff>
    </xdr:to>
    <xdr:sp macro="" textlink="">
      <xdr:nvSpPr>
        <xdr:cNvPr id="146" name="楕円 145"/>
        <xdr:cNvSpPr/>
      </xdr:nvSpPr>
      <xdr:spPr>
        <a:xfrm>
          <a:off x="1968500" y="97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80777</xdr:rowOff>
    </xdr:from>
    <xdr:ext cx="534377" cy="259045"/>
    <xdr:sp macro="" textlink="">
      <xdr:nvSpPr>
        <xdr:cNvPr id="147" name="テキスト ボックス 146"/>
        <xdr:cNvSpPr txBox="1"/>
      </xdr:nvSpPr>
      <xdr:spPr>
        <a:xfrm>
          <a:off x="1752111" y="98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104178</xdr:rowOff>
    </xdr:from>
    <xdr:to>
      <xdr:col>6</xdr:col>
      <xdr:colOff>38100</xdr:colOff>
      <xdr:row>58</xdr:row>
      <xdr:rowOff>34328</xdr:rowOff>
    </xdr:to>
    <xdr:sp macro="" textlink="">
      <xdr:nvSpPr>
        <xdr:cNvPr id="148" name="楕円 147"/>
        <xdr:cNvSpPr/>
      </xdr:nvSpPr>
      <xdr:spPr>
        <a:xfrm>
          <a:off x="1079500" y="98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25455</xdr:rowOff>
    </xdr:from>
    <xdr:ext cx="534377" cy="259045"/>
    <xdr:sp macro="" textlink="">
      <xdr:nvSpPr>
        <xdr:cNvPr id="149" name="テキスト ボックス 148"/>
        <xdr:cNvSpPr txBox="1"/>
      </xdr:nvSpPr>
      <xdr:spPr>
        <a:xfrm>
          <a:off x="863111" y="99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3" name="直線コネクタ 172"/>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4"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5" name="直線コネクタ 174"/>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6"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7" name="直線コネクタ 176"/>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763</xdr:rowOff>
    </xdr:from>
    <xdr:to>
      <xdr:col>24</xdr:col>
      <xdr:colOff>63500</xdr:colOff>
      <xdr:row>77</xdr:row>
      <xdr:rowOff>38736</xdr:rowOff>
    </xdr:to>
    <xdr:cxnSp macro="">
      <xdr:nvCxnSpPr>
        <xdr:cNvPr id="178" name="直線コネクタ 177"/>
        <xdr:cNvCxnSpPr/>
      </xdr:nvCxnSpPr>
      <xdr:spPr>
        <a:xfrm>
          <a:off x="3797300" y="13202413"/>
          <a:ext cx="8382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9"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80" name="フローチャート: 判断 179"/>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160274</xdr:rowOff>
    </xdr:from>
    <xdr:to>
      <xdr:col>19</xdr:col>
      <xdr:colOff>177800</xdr:colOff>
      <xdr:row>77</xdr:row>
      <xdr:rowOff>763</xdr:rowOff>
    </xdr:to>
    <xdr:cxnSp macro="">
      <xdr:nvCxnSpPr>
        <xdr:cNvPr id="181" name="直線コネクタ 180"/>
        <xdr:cNvCxnSpPr/>
      </xdr:nvCxnSpPr>
      <xdr:spPr>
        <a:xfrm>
          <a:off x="2908300" y="13190474"/>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2" name="フローチャート: 判断 181"/>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3" name="テキスト ボックス 182"/>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127</xdr:rowOff>
    </xdr:to>
    <xdr:cxnSp macro="">
      <xdr:nvCxnSpPr>
        <xdr:cNvPr id="184" name="直線コネクタ 183"/>
        <xdr:cNvCxnSpPr/>
      </xdr:nvCxnSpPr>
      <xdr:spPr>
        <a:xfrm flipV="1">
          <a:off x="2019300" y="1319047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163449</xdr:rowOff>
    </xdr:from>
    <xdr:to>
      <xdr:col>15</xdr:col>
      <xdr:colOff>101600</xdr:colOff>
      <xdr:row>76</xdr:row>
      <xdr:rowOff>93599</xdr:rowOff>
    </xdr:to>
    <xdr:sp macro="" textlink="">
      <xdr:nvSpPr>
        <xdr:cNvPr id="185" name="フローチャート: 判断 184"/>
        <xdr:cNvSpPr/>
      </xdr:nvSpPr>
      <xdr:spPr>
        <a:xfrm>
          <a:off x="2857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110126</xdr:rowOff>
    </xdr:from>
    <xdr:ext cx="469744" cy="259045"/>
    <xdr:sp macro="" textlink="">
      <xdr:nvSpPr>
        <xdr:cNvPr id="186" name="テキスト ボックス 185"/>
        <xdr:cNvSpPr txBox="1"/>
      </xdr:nvSpPr>
      <xdr:spPr>
        <a:xfrm>
          <a:off x="2673428"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xdr:rowOff>
    </xdr:from>
    <xdr:to>
      <xdr:col>10</xdr:col>
      <xdr:colOff>114300</xdr:colOff>
      <xdr:row>77</xdr:row>
      <xdr:rowOff>24385</xdr:rowOff>
    </xdr:to>
    <xdr:cxnSp macro="">
      <xdr:nvCxnSpPr>
        <xdr:cNvPr id="187" name="直線コネクタ 186"/>
        <xdr:cNvCxnSpPr/>
      </xdr:nvCxnSpPr>
      <xdr:spPr>
        <a:xfrm flipV="1">
          <a:off x="1130300" y="13201777"/>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8" name="フローチャート: 判断 187"/>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9" name="テキスト ボックス 188"/>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90" name="フローチャート: 判断 189"/>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91" name="テキスト ボックス 190"/>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159386</xdr:rowOff>
    </xdr:from>
    <xdr:to>
      <xdr:col>24</xdr:col>
      <xdr:colOff>114300</xdr:colOff>
      <xdr:row>77</xdr:row>
      <xdr:rowOff>89536</xdr:rowOff>
    </xdr:to>
    <xdr:sp macro="" textlink="">
      <xdr:nvSpPr>
        <xdr:cNvPr id="197" name="楕円 196"/>
        <xdr:cNvSpPr/>
      </xdr:nvSpPr>
      <xdr:spPr>
        <a:xfrm>
          <a:off x="45847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137813</xdr:rowOff>
    </xdr:from>
    <xdr:ext cx="469744" cy="259045"/>
    <xdr:sp macro="" textlink="">
      <xdr:nvSpPr>
        <xdr:cNvPr id="198" name="維持補修費該当値テキスト"/>
        <xdr:cNvSpPr txBox="1"/>
      </xdr:nvSpPr>
      <xdr:spPr>
        <a:xfrm>
          <a:off x="4686300" y="131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121413</xdr:rowOff>
    </xdr:from>
    <xdr:to>
      <xdr:col>20</xdr:col>
      <xdr:colOff>38100</xdr:colOff>
      <xdr:row>77</xdr:row>
      <xdr:rowOff>51563</xdr:rowOff>
    </xdr:to>
    <xdr:sp macro="" textlink="">
      <xdr:nvSpPr>
        <xdr:cNvPr id="199" name="楕円 198"/>
        <xdr:cNvSpPr/>
      </xdr:nvSpPr>
      <xdr:spPr>
        <a:xfrm>
          <a:off x="3746500" y="131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42690</xdr:rowOff>
    </xdr:from>
    <xdr:ext cx="469744" cy="259045"/>
    <xdr:sp macro="" textlink="">
      <xdr:nvSpPr>
        <xdr:cNvPr id="200" name="テキスト ボックス 199"/>
        <xdr:cNvSpPr txBox="1"/>
      </xdr:nvSpPr>
      <xdr:spPr>
        <a:xfrm>
          <a:off x="3562428" y="132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109474</xdr:rowOff>
    </xdr:from>
    <xdr:to>
      <xdr:col>15</xdr:col>
      <xdr:colOff>101600</xdr:colOff>
      <xdr:row>77</xdr:row>
      <xdr:rowOff>39624</xdr:rowOff>
    </xdr:to>
    <xdr:sp macro="" textlink="">
      <xdr:nvSpPr>
        <xdr:cNvPr id="201" name="楕円 200"/>
        <xdr:cNvSpPr/>
      </xdr:nvSpPr>
      <xdr:spPr>
        <a:xfrm>
          <a:off x="2857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30751</xdr:rowOff>
    </xdr:from>
    <xdr:ext cx="469744" cy="259045"/>
    <xdr:sp macro="" textlink="">
      <xdr:nvSpPr>
        <xdr:cNvPr id="202" name="テキスト ボックス 201"/>
        <xdr:cNvSpPr txBox="1"/>
      </xdr:nvSpPr>
      <xdr:spPr>
        <a:xfrm>
          <a:off x="2673428"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120777</xdr:rowOff>
    </xdr:from>
    <xdr:to>
      <xdr:col>10</xdr:col>
      <xdr:colOff>165100</xdr:colOff>
      <xdr:row>77</xdr:row>
      <xdr:rowOff>50927</xdr:rowOff>
    </xdr:to>
    <xdr:sp macro="" textlink="">
      <xdr:nvSpPr>
        <xdr:cNvPr id="203" name="楕円 202"/>
        <xdr:cNvSpPr/>
      </xdr:nvSpPr>
      <xdr:spPr>
        <a:xfrm>
          <a:off x="1968500" y="131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42054</xdr:rowOff>
    </xdr:from>
    <xdr:ext cx="469744" cy="259045"/>
    <xdr:sp macro="" textlink="">
      <xdr:nvSpPr>
        <xdr:cNvPr id="204" name="テキスト ボックス 203"/>
        <xdr:cNvSpPr txBox="1"/>
      </xdr:nvSpPr>
      <xdr:spPr>
        <a:xfrm>
          <a:off x="1784428" y="1324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145035</xdr:rowOff>
    </xdr:from>
    <xdr:to>
      <xdr:col>6</xdr:col>
      <xdr:colOff>38100</xdr:colOff>
      <xdr:row>77</xdr:row>
      <xdr:rowOff>75185</xdr:rowOff>
    </xdr:to>
    <xdr:sp macro="" textlink="">
      <xdr:nvSpPr>
        <xdr:cNvPr id="205" name="楕円 204"/>
        <xdr:cNvSpPr/>
      </xdr:nvSpPr>
      <xdr:spPr>
        <a:xfrm>
          <a:off x="1079500" y="131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66312</xdr:rowOff>
    </xdr:from>
    <xdr:ext cx="469744" cy="259045"/>
    <xdr:sp macro="" textlink="">
      <xdr:nvSpPr>
        <xdr:cNvPr id="206" name="テキスト ボックス 205"/>
        <xdr:cNvSpPr txBox="1"/>
      </xdr:nvSpPr>
      <xdr:spPr>
        <a:xfrm>
          <a:off x="895428" y="1326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31" name="直線コネクタ 230"/>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2"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3" name="直線コネクタ 232"/>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4"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5" name="直線コネクタ 234"/>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36513</xdr:rowOff>
    </xdr:from>
    <xdr:to>
      <xdr:col>24</xdr:col>
      <xdr:colOff>63500</xdr:colOff>
      <xdr:row>92</xdr:row>
      <xdr:rowOff>2311</xdr:rowOff>
    </xdr:to>
    <xdr:cxnSp macro="">
      <xdr:nvCxnSpPr>
        <xdr:cNvPr id="236" name="直線コネクタ 235"/>
        <xdr:cNvCxnSpPr/>
      </xdr:nvCxnSpPr>
      <xdr:spPr>
        <a:xfrm flipV="1">
          <a:off x="3797300" y="15638463"/>
          <a:ext cx="838200" cy="1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7"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8" name="フローチャート: 判断 237"/>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2311</xdr:rowOff>
    </xdr:from>
    <xdr:to>
      <xdr:col>19</xdr:col>
      <xdr:colOff>177800</xdr:colOff>
      <xdr:row>92</xdr:row>
      <xdr:rowOff>95289</xdr:rowOff>
    </xdr:to>
    <xdr:cxnSp macro="">
      <xdr:nvCxnSpPr>
        <xdr:cNvPr id="239" name="直線コネクタ 238"/>
        <xdr:cNvCxnSpPr/>
      </xdr:nvCxnSpPr>
      <xdr:spPr>
        <a:xfrm flipV="1">
          <a:off x="2908300" y="15775711"/>
          <a:ext cx="889000" cy="9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40" name="フローチャート: 判断 239"/>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41" name="テキスト ボックス 240"/>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95289</xdr:rowOff>
    </xdr:from>
    <xdr:to>
      <xdr:col>15</xdr:col>
      <xdr:colOff>50800</xdr:colOff>
      <xdr:row>92</xdr:row>
      <xdr:rowOff>170714</xdr:rowOff>
    </xdr:to>
    <xdr:cxnSp macro="">
      <xdr:nvCxnSpPr>
        <xdr:cNvPr id="242" name="直線コネクタ 241"/>
        <xdr:cNvCxnSpPr/>
      </xdr:nvCxnSpPr>
      <xdr:spPr>
        <a:xfrm flipV="1">
          <a:off x="2019300" y="15868689"/>
          <a:ext cx="889000" cy="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170714</xdr:rowOff>
    </xdr:from>
    <xdr:to>
      <xdr:col>10</xdr:col>
      <xdr:colOff>114300</xdr:colOff>
      <xdr:row>93</xdr:row>
      <xdr:rowOff>140678</xdr:rowOff>
    </xdr:to>
    <xdr:cxnSp macro="">
      <xdr:nvCxnSpPr>
        <xdr:cNvPr id="245" name="直線コネクタ 244"/>
        <xdr:cNvCxnSpPr/>
      </xdr:nvCxnSpPr>
      <xdr:spPr>
        <a:xfrm flipV="1">
          <a:off x="1130300" y="15944114"/>
          <a:ext cx="889000" cy="1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157163</xdr:rowOff>
    </xdr:from>
    <xdr:to>
      <xdr:col>24</xdr:col>
      <xdr:colOff>114300</xdr:colOff>
      <xdr:row>91</xdr:row>
      <xdr:rowOff>87313</xdr:rowOff>
    </xdr:to>
    <xdr:sp macro="" textlink="">
      <xdr:nvSpPr>
        <xdr:cNvPr id="255" name="楕円 254"/>
        <xdr:cNvSpPr/>
      </xdr:nvSpPr>
      <xdr:spPr>
        <a:xfrm>
          <a:off x="4584700" y="155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110190</xdr:rowOff>
    </xdr:from>
    <xdr:ext cx="599010" cy="259045"/>
    <xdr:sp macro="" textlink="">
      <xdr:nvSpPr>
        <xdr:cNvPr id="256" name="扶助費該当値テキスト"/>
        <xdr:cNvSpPr txBox="1"/>
      </xdr:nvSpPr>
      <xdr:spPr>
        <a:xfrm>
          <a:off x="4686300" y="155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122961</xdr:rowOff>
    </xdr:from>
    <xdr:to>
      <xdr:col>20</xdr:col>
      <xdr:colOff>38100</xdr:colOff>
      <xdr:row>92</xdr:row>
      <xdr:rowOff>53111</xdr:rowOff>
    </xdr:to>
    <xdr:sp macro="" textlink="">
      <xdr:nvSpPr>
        <xdr:cNvPr id="257" name="楕円 256"/>
        <xdr:cNvSpPr/>
      </xdr:nvSpPr>
      <xdr:spPr>
        <a:xfrm>
          <a:off x="3746500" y="157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69638</xdr:rowOff>
    </xdr:from>
    <xdr:ext cx="599010" cy="259045"/>
    <xdr:sp macro="" textlink="">
      <xdr:nvSpPr>
        <xdr:cNvPr id="258" name="テキスト ボックス 257"/>
        <xdr:cNvSpPr txBox="1"/>
      </xdr:nvSpPr>
      <xdr:spPr>
        <a:xfrm>
          <a:off x="3497795" y="1550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44489</xdr:rowOff>
    </xdr:from>
    <xdr:to>
      <xdr:col>15</xdr:col>
      <xdr:colOff>101600</xdr:colOff>
      <xdr:row>92</xdr:row>
      <xdr:rowOff>146089</xdr:rowOff>
    </xdr:to>
    <xdr:sp macro="" textlink="">
      <xdr:nvSpPr>
        <xdr:cNvPr id="259" name="楕円 258"/>
        <xdr:cNvSpPr/>
      </xdr:nvSpPr>
      <xdr:spPr>
        <a:xfrm>
          <a:off x="2857500" y="158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162616</xdr:rowOff>
    </xdr:from>
    <xdr:ext cx="599010" cy="259045"/>
    <xdr:sp macro="" textlink="">
      <xdr:nvSpPr>
        <xdr:cNvPr id="260" name="テキスト ボックス 259"/>
        <xdr:cNvSpPr txBox="1"/>
      </xdr:nvSpPr>
      <xdr:spPr>
        <a:xfrm>
          <a:off x="2608795" y="155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119914</xdr:rowOff>
    </xdr:from>
    <xdr:to>
      <xdr:col>10</xdr:col>
      <xdr:colOff>165100</xdr:colOff>
      <xdr:row>93</xdr:row>
      <xdr:rowOff>50064</xdr:rowOff>
    </xdr:to>
    <xdr:sp macro="" textlink="">
      <xdr:nvSpPr>
        <xdr:cNvPr id="261" name="楕円 260"/>
        <xdr:cNvSpPr/>
      </xdr:nvSpPr>
      <xdr:spPr>
        <a:xfrm>
          <a:off x="1968500" y="158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66591</xdr:rowOff>
    </xdr:from>
    <xdr:ext cx="599010" cy="259045"/>
    <xdr:sp macro="" textlink="">
      <xdr:nvSpPr>
        <xdr:cNvPr id="262" name="テキスト ボックス 261"/>
        <xdr:cNvSpPr txBox="1"/>
      </xdr:nvSpPr>
      <xdr:spPr>
        <a:xfrm>
          <a:off x="1719795" y="1566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89878</xdr:rowOff>
    </xdr:from>
    <xdr:to>
      <xdr:col>6</xdr:col>
      <xdr:colOff>38100</xdr:colOff>
      <xdr:row>94</xdr:row>
      <xdr:rowOff>20028</xdr:rowOff>
    </xdr:to>
    <xdr:sp macro="" textlink="">
      <xdr:nvSpPr>
        <xdr:cNvPr id="263" name="楕円 262"/>
        <xdr:cNvSpPr/>
      </xdr:nvSpPr>
      <xdr:spPr>
        <a:xfrm>
          <a:off x="1079500" y="1603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36555</xdr:rowOff>
    </xdr:from>
    <xdr:ext cx="599010" cy="259045"/>
    <xdr:sp macro="" textlink="">
      <xdr:nvSpPr>
        <xdr:cNvPr id="264" name="テキスト ボックス 263"/>
        <xdr:cNvSpPr txBox="1"/>
      </xdr:nvSpPr>
      <xdr:spPr>
        <a:xfrm>
          <a:off x="830795" y="158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8" name="直線コネクタ 287"/>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9"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90" name="直線コネクタ 289"/>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91"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2" name="直線コネクタ 291"/>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121729</xdr:rowOff>
    </xdr:from>
    <xdr:to>
      <xdr:col>55</xdr:col>
      <xdr:colOff>0</xdr:colOff>
      <xdr:row>36</xdr:row>
      <xdr:rowOff>138976</xdr:rowOff>
    </xdr:to>
    <xdr:cxnSp macro="">
      <xdr:nvCxnSpPr>
        <xdr:cNvPr id="293" name="直線コネクタ 292"/>
        <xdr:cNvCxnSpPr/>
      </xdr:nvCxnSpPr>
      <xdr:spPr>
        <a:xfrm>
          <a:off x="9639300" y="6293929"/>
          <a:ext cx="8382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4"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5" name="フローチャート: 判断 294"/>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63665</xdr:rowOff>
    </xdr:from>
    <xdr:to>
      <xdr:col>50</xdr:col>
      <xdr:colOff>114300</xdr:colOff>
      <xdr:row>36</xdr:row>
      <xdr:rowOff>121729</xdr:rowOff>
    </xdr:to>
    <xdr:cxnSp macro="">
      <xdr:nvCxnSpPr>
        <xdr:cNvPr id="296" name="直線コネクタ 295"/>
        <xdr:cNvCxnSpPr/>
      </xdr:nvCxnSpPr>
      <xdr:spPr>
        <a:xfrm>
          <a:off x="8750300" y="6235865"/>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7" name="フローチャート: 判断 296"/>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8" name="テキスト ボックス 297"/>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63665</xdr:rowOff>
    </xdr:from>
    <xdr:to>
      <xdr:col>45</xdr:col>
      <xdr:colOff>177800</xdr:colOff>
      <xdr:row>37</xdr:row>
      <xdr:rowOff>56261</xdr:rowOff>
    </xdr:to>
    <xdr:cxnSp macro="">
      <xdr:nvCxnSpPr>
        <xdr:cNvPr id="299" name="直線コネクタ 298"/>
        <xdr:cNvCxnSpPr/>
      </xdr:nvCxnSpPr>
      <xdr:spPr>
        <a:xfrm flipV="1">
          <a:off x="7861300" y="6235865"/>
          <a:ext cx="889000" cy="1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156108</xdr:rowOff>
    </xdr:from>
    <xdr:to>
      <xdr:col>46</xdr:col>
      <xdr:colOff>38100</xdr:colOff>
      <xdr:row>36</xdr:row>
      <xdr:rowOff>86258</xdr:rowOff>
    </xdr:to>
    <xdr:sp macro="" textlink="">
      <xdr:nvSpPr>
        <xdr:cNvPr id="300" name="フローチャート: 判断 299"/>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102785</xdr:rowOff>
    </xdr:from>
    <xdr:ext cx="534377" cy="259045"/>
    <xdr:sp macro="" textlink="">
      <xdr:nvSpPr>
        <xdr:cNvPr id="301" name="テキスト ボックス 300"/>
        <xdr:cNvSpPr txBox="1"/>
      </xdr:nvSpPr>
      <xdr:spPr>
        <a:xfrm>
          <a:off x="8483111" y="59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9208</xdr:rowOff>
    </xdr:from>
    <xdr:to>
      <xdr:col>41</xdr:col>
      <xdr:colOff>50800</xdr:colOff>
      <xdr:row>37</xdr:row>
      <xdr:rowOff>56261</xdr:rowOff>
    </xdr:to>
    <xdr:cxnSp macro="">
      <xdr:nvCxnSpPr>
        <xdr:cNvPr id="302" name="直線コネクタ 301"/>
        <xdr:cNvCxnSpPr/>
      </xdr:nvCxnSpPr>
      <xdr:spPr>
        <a:xfrm>
          <a:off x="6972300" y="6352858"/>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3" name="フローチャート: 判断 302"/>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4" name="テキスト ボックス 303"/>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5" name="フローチャート: 判断 304"/>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6" name="テキスト ボックス 305"/>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88176</xdr:rowOff>
    </xdr:from>
    <xdr:to>
      <xdr:col>55</xdr:col>
      <xdr:colOff>50800</xdr:colOff>
      <xdr:row>37</xdr:row>
      <xdr:rowOff>18326</xdr:rowOff>
    </xdr:to>
    <xdr:sp macro="" textlink="">
      <xdr:nvSpPr>
        <xdr:cNvPr id="312" name="楕円 311"/>
        <xdr:cNvSpPr/>
      </xdr:nvSpPr>
      <xdr:spPr>
        <a:xfrm>
          <a:off x="10426700" y="62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111053</xdr:rowOff>
    </xdr:from>
    <xdr:ext cx="534377" cy="259045"/>
    <xdr:sp macro="" textlink="">
      <xdr:nvSpPr>
        <xdr:cNvPr id="313" name="補助費等該当値テキスト"/>
        <xdr:cNvSpPr txBox="1"/>
      </xdr:nvSpPr>
      <xdr:spPr>
        <a:xfrm>
          <a:off x="10528300" y="611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70929</xdr:rowOff>
    </xdr:from>
    <xdr:to>
      <xdr:col>50</xdr:col>
      <xdr:colOff>165100</xdr:colOff>
      <xdr:row>37</xdr:row>
      <xdr:rowOff>1079</xdr:rowOff>
    </xdr:to>
    <xdr:sp macro="" textlink="">
      <xdr:nvSpPr>
        <xdr:cNvPr id="314" name="楕円 313"/>
        <xdr:cNvSpPr/>
      </xdr:nvSpPr>
      <xdr:spPr>
        <a:xfrm>
          <a:off x="9588500" y="62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17606</xdr:rowOff>
    </xdr:from>
    <xdr:ext cx="534377" cy="259045"/>
    <xdr:sp macro="" textlink="">
      <xdr:nvSpPr>
        <xdr:cNvPr id="315" name="テキスト ボックス 314"/>
        <xdr:cNvSpPr txBox="1"/>
      </xdr:nvSpPr>
      <xdr:spPr>
        <a:xfrm>
          <a:off x="9372111" y="60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12865</xdr:rowOff>
    </xdr:from>
    <xdr:to>
      <xdr:col>46</xdr:col>
      <xdr:colOff>38100</xdr:colOff>
      <xdr:row>36</xdr:row>
      <xdr:rowOff>114465</xdr:rowOff>
    </xdr:to>
    <xdr:sp macro="" textlink="">
      <xdr:nvSpPr>
        <xdr:cNvPr id="316" name="楕円 315"/>
        <xdr:cNvSpPr/>
      </xdr:nvSpPr>
      <xdr:spPr>
        <a:xfrm>
          <a:off x="8699500" y="61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105592</xdr:rowOff>
    </xdr:from>
    <xdr:ext cx="534377" cy="259045"/>
    <xdr:sp macro="" textlink="">
      <xdr:nvSpPr>
        <xdr:cNvPr id="317" name="テキスト ボックス 316"/>
        <xdr:cNvSpPr txBox="1"/>
      </xdr:nvSpPr>
      <xdr:spPr>
        <a:xfrm>
          <a:off x="8483111" y="62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5461</xdr:rowOff>
    </xdr:from>
    <xdr:to>
      <xdr:col>41</xdr:col>
      <xdr:colOff>101600</xdr:colOff>
      <xdr:row>37</xdr:row>
      <xdr:rowOff>107061</xdr:rowOff>
    </xdr:to>
    <xdr:sp macro="" textlink="">
      <xdr:nvSpPr>
        <xdr:cNvPr id="318" name="楕円 317"/>
        <xdr:cNvSpPr/>
      </xdr:nvSpPr>
      <xdr:spPr>
        <a:xfrm>
          <a:off x="7810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98188</xdr:rowOff>
    </xdr:from>
    <xdr:ext cx="534377" cy="259045"/>
    <xdr:sp macro="" textlink="">
      <xdr:nvSpPr>
        <xdr:cNvPr id="319" name="テキスト ボックス 318"/>
        <xdr:cNvSpPr txBox="1"/>
      </xdr:nvSpPr>
      <xdr:spPr>
        <a:xfrm>
          <a:off x="7594111" y="64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129858</xdr:rowOff>
    </xdr:from>
    <xdr:to>
      <xdr:col>36</xdr:col>
      <xdr:colOff>165100</xdr:colOff>
      <xdr:row>37</xdr:row>
      <xdr:rowOff>60008</xdr:rowOff>
    </xdr:to>
    <xdr:sp macro="" textlink="">
      <xdr:nvSpPr>
        <xdr:cNvPr id="320" name="楕円 319"/>
        <xdr:cNvSpPr/>
      </xdr:nvSpPr>
      <xdr:spPr>
        <a:xfrm>
          <a:off x="6921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51135</xdr:rowOff>
    </xdr:from>
    <xdr:ext cx="534377" cy="259045"/>
    <xdr:sp macro="" textlink="">
      <xdr:nvSpPr>
        <xdr:cNvPr id="321" name="テキスト ボックス 320"/>
        <xdr:cNvSpPr txBox="1"/>
      </xdr:nvSpPr>
      <xdr:spPr>
        <a:xfrm>
          <a:off x="6705111" y="63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7" name="直線コネクタ 346"/>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8"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9" name="直線コネクタ 348"/>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50"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51" name="直線コネクタ 350"/>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36863</xdr:rowOff>
    </xdr:from>
    <xdr:to>
      <xdr:col>55</xdr:col>
      <xdr:colOff>0</xdr:colOff>
      <xdr:row>57</xdr:row>
      <xdr:rowOff>31344</xdr:rowOff>
    </xdr:to>
    <xdr:cxnSp macro="">
      <xdr:nvCxnSpPr>
        <xdr:cNvPr id="352" name="直線コネクタ 351"/>
        <xdr:cNvCxnSpPr/>
      </xdr:nvCxnSpPr>
      <xdr:spPr>
        <a:xfrm flipV="1">
          <a:off x="9639300" y="9466613"/>
          <a:ext cx="838200" cy="3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3"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4" name="フローチャート: 判断 353"/>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89876</xdr:rowOff>
    </xdr:from>
    <xdr:to>
      <xdr:col>50</xdr:col>
      <xdr:colOff>114300</xdr:colOff>
      <xdr:row>57</xdr:row>
      <xdr:rowOff>31344</xdr:rowOff>
    </xdr:to>
    <xdr:cxnSp macro="">
      <xdr:nvCxnSpPr>
        <xdr:cNvPr id="355" name="直線コネクタ 354"/>
        <xdr:cNvCxnSpPr/>
      </xdr:nvCxnSpPr>
      <xdr:spPr>
        <a:xfrm>
          <a:off x="8750300" y="9691076"/>
          <a:ext cx="889000" cy="1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6" name="フローチャート: 判断 355"/>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7" name="テキスト ボックス 356"/>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75954</xdr:rowOff>
    </xdr:from>
    <xdr:to>
      <xdr:col>45</xdr:col>
      <xdr:colOff>177800</xdr:colOff>
      <xdr:row>56</xdr:row>
      <xdr:rowOff>89876</xdr:rowOff>
    </xdr:to>
    <xdr:cxnSp macro="">
      <xdr:nvCxnSpPr>
        <xdr:cNvPr id="358" name="直線コネクタ 357"/>
        <xdr:cNvCxnSpPr/>
      </xdr:nvCxnSpPr>
      <xdr:spPr>
        <a:xfrm>
          <a:off x="7861300" y="9334254"/>
          <a:ext cx="889000" cy="35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101952</xdr:rowOff>
    </xdr:from>
    <xdr:to>
      <xdr:col>46</xdr:col>
      <xdr:colOff>38100</xdr:colOff>
      <xdr:row>56</xdr:row>
      <xdr:rowOff>32102</xdr:rowOff>
    </xdr:to>
    <xdr:sp macro="" textlink="">
      <xdr:nvSpPr>
        <xdr:cNvPr id="359" name="フローチャート: 判断 358"/>
        <xdr:cNvSpPr/>
      </xdr:nvSpPr>
      <xdr:spPr>
        <a:xfrm>
          <a:off x="8699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48629</xdr:rowOff>
    </xdr:from>
    <xdr:ext cx="534377" cy="259045"/>
    <xdr:sp macro="" textlink="">
      <xdr:nvSpPr>
        <xdr:cNvPr id="360" name="テキスト ボックス 359"/>
        <xdr:cNvSpPr txBox="1"/>
      </xdr:nvSpPr>
      <xdr:spPr>
        <a:xfrm>
          <a:off x="8483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75954</xdr:rowOff>
    </xdr:from>
    <xdr:to>
      <xdr:col>41</xdr:col>
      <xdr:colOff>50800</xdr:colOff>
      <xdr:row>56</xdr:row>
      <xdr:rowOff>73776</xdr:rowOff>
    </xdr:to>
    <xdr:cxnSp macro="">
      <xdr:nvCxnSpPr>
        <xdr:cNvPr id="361" name="直線コネクタ 360"/>
        <xdr:cNvCxnSpPr/>
      </xdr:nvCxnSpPr>
      <xdr:spPr>
        <a:xfrm flipV="1">
          <a:off x="6972300" y="9334254"/>
          <a:ext cx="889000" cy="34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2" name="フローチャート: 判断 361"/>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3" name="テキスト ボックス 362"/>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4" name="フローチャート: 判断 363"/>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5" name="テキスト ボックス 364"/>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157513</xdr:rowOff>
    </xdr:from>
    <xdr:to>
      <xdr:col>55</xdr:col>
      <xdr:colOff>50800</xdr:colOff>
      <xdr:row>55</xdr:row>
      <xdr:rowOff>87663</xdr:rowOff>
    </xdr:to>
    <xdr:sp macro="" textlink="">
      <xdr:nvSpPr>
        <xdr:cNvPr id="371" name="楕円 370"/>
        <xdr:cNvSpPr/>
      </xdr:nvSpPr>
      <xdr:spPr>
        <a:xfrm>
          <a:off x="10426700" y="94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8940</xdr:rowOff>
    </xdr:from>
    <xdr:ext cx="534377" cy="259045"/>
    <xdr:sp macro="" textlink="">
      <xdr:nvSpPr>
        <xdr:cNvPr id="372" name="普通建設事業費該当値テキスト"/>
        <xdr:cNvSpPr txBox="1"/>
      </xdr:nvSpPr>
      <xdr:spPr>
        <a:xfrm>
          <a:off x="10528300" y="92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151994</xdr:rowOff>
    </xdr:from>
    <xdr:to>
      <xdr:col>50</xdr:col>
      <xdr:colOff>165100</xdr:colOff>
      <xdr:row>57</xdr:row>
      <xdr:rowOff>82144</xdr:rowOff>
    </xdr:to>
    <xdr:sp macro="" textlink="">
      <xdr:nvSpPr>
        <xdr:cNvPr id="373" name="楕円 372"/>
        <xdr:cNvSpPr/>
      </xdr:nvSpPr>
      <xdr:spPr>
        <a:xfrm>
          <a:off x="9588500" y="97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73271</xdr:rowOff>
    </xdr:from>
    <xdr:ext cx="534377" cy="259045"/>
    <xdr:sp macro="" textlink="">
      <xdr:nvSpPr>
        <xdr:cNvPr id="374" name="テキスト ボックス 373"/>
        <xdr:cNvSpPr txBox="1"/>
      </xdr:nvSpPr>
      <xdr:spPr>
        <a:xfrm>
          <a:off x="937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39076</xdr:rowOff>
    </xdr:from>
    <xdr:to>
      <xdr:col>46</xdr:col>
      <xdr:colOff>38100</xdr:colOff>
      <xdr:row>56</xdr:row>
      <xdr:rowOff>140676</xdr:rowOff>
    </xdr:to>
    <xdr:sp macro="" textlink="">
      <xdr:nvSpPr>
        <xdr:cNvPr id="375" name="楕円 374"/>
        <xdr:cNvSpPr/>
      </xdr:nvSpPr>
      <xdr:spPr>
        <a:xfrm>
          <a:off x="8699500" y="96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131803</xdr:rowOff>
    </xdr:from>
    <xdr:ext cx="534377" cy="259045"/>
    <xdr:sp macro="" textlink="">
      <xdr:nvSpPr>
        <xdr:cNvPr id="376" name="テキスト ボックス 375"/>
        <xdr:cNvSpPr txBox="1"/>
      </xdr:nvSpPr>
      <xdr:spPr>
        <a:xfrm>
          <a:off x="8483111" y="97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25154</xdr:rowOff>
    </xdr:from>
    <xdr:to>
      <xdr:col>41</xdr:col>
      <xdr:colOff>101600</xdr:colOff>
      <xdr:row>54</xdr:row>
      <xdr:rowOff>126754</xdr:rowOff>
    </xdr:to>
    <xdr:sp macro="" textlink="">
      <xdr:nvSpPr>
        <xdr:cNvPr id="377" name="楕円 376"/>
        <xdr:cNvSpPr/>
      </xdr:nvSpPr>
      <xdr:spPr>
        <a:xfrm>
          <a:off x="7810500" y="92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143281</xdr:rowOff>
    </xdr:from>
    <xdr:ext cx="534377" cy="259045"/>
    <xdr:sp macro="" textlink="">
      <xdr:nvSpPr>
        <xdr:cNvPr id="378" name="テキスト ボックス 377"/>
        <xdr:cNvSpPr txBox="1"/>
      </xdr:nvSpPr>
      <xdr:spPr>
        <a:xfrm>
          <a:off x="7594111" y="905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22976</xdr:rowOff>
    </xdr:from>
    <xdr:to>
      <xdr:col>36</xdr:col>
      <xdr:colOff>165100</xdr:colOff>
      <xdr:row>56</xdr:row>
      <xdr:rowOff>124576</xdr:rowOff>
    </xdr:to>
    <xdr:sp macro="" textlink="">
      <xdr:nvSpPr>
        <xdr:cNvPr id="379" name="楕円 378"/>
        <xdr:cNvSpPr/>
      </xdr:nvSpPr>
      <xdr:spPr>
        <a:xfrm>
          <a:off x="6921500" y="96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115703</xdr:rowOff>
    </xdr:from>
    <xdr:ext cx="534377" cy="259045"/>
    <xdr:sp macro="" textlink="">
      <xdr:nvSpPr>
        <xdr:cNvPr id="380" name="テキスト ボックス 379"/>
        <xdr:cNvSpPr txBox="1"/>
      </xdr:nvSpPr>
      <xdr:spPr>
        <a:xfrm>
          <a:off x="6705111" y="97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6" name="直線コネクタ 405"/>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9"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10" name="直線コネクタ 409"/>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55837</xdr:rowOff>
    </xdr:from>
    <xdr:to>
      <xdr:col>55</xdr:col>
      <xdr:colOff>0</xdr:colOff>
      <xdr:row>79</xdr:row>
      <xdr:rowOff>30135</xdr:rowOff>
    </xdr:to>
    <xdr:cxnSp macro="">
      <xdr:nvCxnSpPr>
        <xdr:cNvPr id="411" name="直線コネクタ 410"/>
        <xdr:cNvCxnSpPr/>
      </xdr:nvCxnSpPr>
      <xdr:spPr>
        <a:xfrm>
          <a:off x="9639300" y="13428937"/>
          <a:ext cx="838200" cy="14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2"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3" name="フローチャート: 判断 412"/>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91466</xdr:rowOff>
    </xdr:from>
    <xdr:to>
      <xdr:col>50</xdr:col>
      <xdr:colOff>114300</xdr:colOff>
      <xdr:row>78</xdr:row>
      <xdr:rowOff>55837</xdr:rowOff>
    </xdr:to>
    <xdr:cxnSp macro="">
      <xdr:nvCxnSpPr>
        <xdr:cNvPr id="414" name="直線コネクタ 413"/>
        <xdr:cNvCxnSpPr/>
      </xdr:nvCxnSpPr>
      <xdr:spPr>
        <a:xfrm>
          <a:off x="8750300" y="12607316"/>
          <a:ext cx="889000" cy="82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5" name="フローチャート: 判断 414"/>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6" name="テキスト ボックス 415"/>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93196</xdr:rowOff>
    </xdr:from>
    <xdr:to>
      <xdr:col>45</xdr:col>
      <xdr:colOff>177800</xdr:colOff>
      <xdr:row>73</xdr:row>
      <xdr:rowOff>91466</xdr:rowOff>
    </xdr:to>
    <xdr:cxnSp macro="">
      <xdr:nvCxnSpPr>
        <xdr:cNvPr id="417" name="直線コネクタ 416"/>
        <xdr:cNvCxnSpPr/>
      </xdr:nvCxnSpPr>
      <xdr:spPr>
        <a:xfrm>
          <a:off x="7861300" y="12266146"/>
          <a:ext cx="889000" cy="34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399</xdr:rowOff>
    </xdr:from>
    <xdr:to>
      <xdr:col>46</xdr:col>
      <xdr:colOff>38100</xdr:colOff>
      <xdr:row>75</xdr:row>
      <xdr:rowOff>101999</xdr:rowOff>
    </xdr:to>
    <xdr:sp macro="" textlink="">
      <xdr:nvSpPr>
        <xdr:cNvPr id="418" name="フローチャート: 判断 417"/>
        <xdr:cNvSpPr/>
      </xdr:nvSpPr>
      <xdr:spPr>
        <a:xfrm>
          <a:off x="8699500" y="1285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93126</xdr:rowOff>
    </xdr:from>
    <xdr:ext cx="534377" cy="259045"/>
    <xdr:sp macro="" textlink="">
      <xdr:nvSpPr>
        <xdr:cNvPr id="419" name="テキスト ボックス 418"/>
        <xdr:cNvSpPr txBox="1"/>
      </xdr:nvSpPr>
      <xdr:spPr>
        <a:xfrm>
          <a:off x="8483111" y="12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20" name="フローチャート: 判断 419"/>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132315</xdr:rowOff>
    </xdr:from>
    <xdr:ext cx="534377" cy="259045"/>
    <xdr:sp macro="" textlink="">
      <xdr:nvSpPr>
        <xdr:cNvPr id="421" name="テキスト ボックス 420"/>
        <xdr:cNvSpPr txBox="1"/>
      </xdr:nvSpPr>
      <xdr:spPr>
        <a:xfrm>
          <a:off x="7594111" y="12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150785</xdr:rowOff>
    </xdr:from>
    <xdr:to>
      <xdr:col>55</xdr:col>
      <xdr:colOff>50800</xdr:colOff>
      <xdr:row>79</xdr:row>
      <xdr:rowOff>80935</xdr:rowOff>
    </xdr:to>
    <xdr:sp macro="" textlink="">
      <xdr:nvSpPr>
        <xdr:cNvPr id="427" name="楕円 426"/>
        <xdr:cNvSpPr/>
      </xdr:nvSpPr>
      <xdr:spPr>
        <a:xfrm>
          <a:off x="10426700" y="1352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65712</xdr:rowOff>
    </xdr:from>
    <xdr:ext cx="469744" cy="259045"/>
    <xdr:sp macro="" textlink="">
      <xdr:nvSpPr>
        <xdr:cNvPr id="428" name="普通建設事業費 （ うち新規整備　）該当値テキスト"/>
        <xdr:cNvSpPr txBox="1"/>
      </xdr:nvSpPr>
      <xdr:spPr>
        <a:xfrm>
          <a:off x="10528300" y="1343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5037</xdr:rowOff>
    </xdr:from>
    <xdr:to>
      <xdr:col>50</xdr:col>
      <xdr:colOff>165100</xdr:colOff>
      <xdr:row>78</xdr:row>
      <xdr:rowOff>106637</xdr:rowOff>
    </xdr:to>
    <xdr:sp macro="" textlink="">
      <xdr:nvSpPr>
        <xdr:cNvPr id="429" name="楕円 428"/>
        <xdr:cNvSpPr/>
      </xdr:nvSpPr>
      <xdr:spPr>
        <a:xfrm>
          <a:off x="9588500" y="133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97764</xdr:rowOff>
    </xdr:from>
    <xdr:ext cx="469744" cy="259045"/>
    <xdr:sp macro="" textlink="">
      <xdr:nvSpPr>
        <xdr:cNvPr id="430" name="テキスト ボックス 429"/>
        <xdr:cNvSpPr txBox="1"/>
      </xdr:nvSpPr>
      <xdr:spPr>
        <a:xfrm>
          <a:off x="9404428" y="134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40666</xdr:rowOff>
    </xdr:from>
    <xdr:to>
      <xdr:col>46</xdr:col>
      <xdr:colOff>38100</xdr:colOff>
      <xdr:row>73</xdr:row>
      <xdr:rowOff>142266</xdr:rowOff>
    </xdr:to>
    <xdr:sp macro="" textlink="">
      <xdr:nvSpPr>
        <xdr:cNvPr id="431" name="楕円 430"/>
        <xdr:cNvSpPr/>
      </xdr:nvSpPr>
      <xdr:spPr>
        <a:xfrm>
          <a:off x="8699500" y="125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158793</xdr:rowOff>
    </xdr:from>
    <xdr:ext cx="534377" cy="259045"/>
    <xdr:sp macro="" textlink="">
      <xdr:nvSpPr>
        <xdr:cNvPr id="432" name="テキスト ボックス 431"/>
        <xdr:cNvSpPr txBox="1"/>
      </xdr:nvSpPr>
      <xdr:spPr>
        <a:xfrm>
          <a:off x="8483111" y="123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42396</xdr:rowOff>
    </xdr:from>
    <xdr:to>
      <xdr:col>41</xdr:col>
      <xdr:colOff>101600</xdr:colOff>
      <xdr:row>71</xdr:row>
      <xdr:rowOff>143996</xdr:rowOff>
    </xdr:to>
    <xdr:sp macro="" textlink="">
      <xdr:nvSpPr>
        <xdr:cNvPr id="433" name="楕円 432"/>
        <xdr:cNvSpPr/>
      </xdr:nvSpPr>
      <xdr:spPr>
        <a:xfrm>
          <a:off x="7810500" y="122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160523</xdr:rowOff>
    </xdr:from>
    <xdr:ext cx="534377" cy="259045"/>
    <xdr:sp macro="" textlink="">
      <xdr:nvSpPr>
        <xdr:cNvPr id="434" name="テキスト ボックス 433"/>
        <xdr:cNvSpPr txBox="1"/>
      </xdr:nvSpPr>
      <xdr:spPr>
        <a:xfrm>
          <a:off x="7594111" y="1199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8" name="直線コネクタ 457"/>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9"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60" name="直線コネクタ 459"/>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61"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2" name="直線コネクタ 461"/>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78487</xdr:rowOff>
    </xdr:from>
    <xdr:to>
      <xdr:col>55</xdr:col>
      <xdr:colOff>0</xdr:colOff>
      <xdr:row>97</xdr:row>
      <xdr:rowOff>54115</xdr:rowOff>
    </xdr:to>
    <xdr:cxnSp macro="">
      <xdr:nvCxnSpPr>
        <xdr:cNvPr id="463" name="直線コネクタ 462"/>
        <xdr:cNvCxnSpPr/>
      </xdr:nvCxnSpPr>
      <xdr:spPr>
        <a:xfrm flipV="1">
          <a:off x="9639300" y="16194787"/>
          <a:ext cx="838200" cy="48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4"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5" name="フローチャート: 判断 464"/>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54115</xdr:rowOff>
    </xdr:from>
    <xdr:to>
      <xdr:col>50</xdr:col>
      <xdr:colOff>114300</xdr:colOff>
      <xdr:row>98</xdr:row>
      <xdr:rowOff>42583</xdr:rowOff>
    </xdr:to>
    <xdr:cxnSp macro="">
      <xdr:nvCxnSpPr>
        <xdr:cNvPr id="466" name="直線コネクタ 465"/>
        <xdr:cNvCxnSpPr/>
      </xdr:nvCxnSpPr>
      <xdr:spPr>
        <a:xfrm flipV="1">
          <a:off x="8750300" y="16684765"/>
          <a:ext cx="889000" cy="1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7" name="フローチャート: 判断 466"/>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149559</xdr:rowOff>
    </xdr:from>
    <xdr:ext cx="534377" cy="259045"/>
    <xdr:sp macro="" textlink="">
      <xdr:nvSpPr>
        <xdr:cNvPr id="468" name="テキスト ボックス 467"/>
        <xdr:cNvSpPr txBox="1"/>
      </xdr:nvSpPr>
      <xdr:spPr>
        <a:xfrm>
          <a:off x="9372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19799</xdr:rowOff>
    </xdr:from>
    <xdr:to>
      <xdr:col>45</xdr:col>
      <xdr:colOff>177800</xdr:colOff>
      <xdr:row>98</xdr:row>
      <xdr:rowOff>42583</xdr:rowOff>
    </xdr:to>
    <xdr:cxnSp macro="">
      <xdr:nvCxnSpPr>
        <xdr:cNvPr id="469" name="直線コネクタ 468"/>
        <xdr:cNvCxnSpPr/>
      </xdr:nvCxnSpPr>
      <xdr:spPr>
        <a:xfrm>
          <a:off x="7861300" y="16821899"/>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51422</xdr:rowOff>
    </xdr:from>
    <xdr:to>
      <xdr:col>46</xdr:col>
      <xdr:colOff>38100</xdr:colOff>
      <xdr:row>97</xdr:row>
      <xdr:rowOff>153022</xdr:rowOff>
    </xdr:to>
    <xdr:sp macro="" textlink="">
      <xdr:nvSpPr>
        <xdr:cNvPr id="470" name="フローチャート: 判断 469"/>
        <xdr:cNvSpPr/>
      </xdr:nvSpPr>
      <xdr:spPr>
        <a:xfrm>
          <a:off x="8699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169549</xdr:rowOff>
    </xdr:from>
    <xdr:ext cx="534377" cy="259045"/>
    <xdr:sp macro="" textlink="">
      <xdr:nvSpPr>
        <xdr:cNvPr id="471" name="テキスト ボックス 470"/>
        <xdr:cNvSpPr txBox="1"/>
      </xdr:nvSpPr>
      <xdr:spPr>
        <a:xfrm>
          <a:off x="8483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2" name="フローチャート: 判断 471"/>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3" name="テキスト ボックス 472"/>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27687</xdr:rowOff>
    </xdr:from>
    <xdr:to>
      <xdr:col>55</xdr:col>
      <xdr:colOff>50800</xdr:colOff>
      <xdr:row>94</xdr:row>
      <xdr:rowOff>129287</xdr:rowOff>
    </xdr:to>
    <xdr:sp macro="" textlink="">
      <xdr:nvSpPr>
        <xdr:cNvPr id="479" name="楕円 478"/>
        <xdr:cNvSpPr/>
      </xdr:nvSpPr>
      <xdr:spPr>
        <a:xfrm>
          <a:off x="10426700" y="161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50564</xdr:rowOff>
    </xdr:from>
    <xdr:ext cx="534377" cy="259045"/>
    <xdr:sp macro="" textlink="">
      <xdr:nvSpPr>
        <xdr:cNvPr id="480" name="普通建設事業費 （ うち更新整備　）該当値テキスト"/>
        <xdr:cNvSpPr txBox="1"/>
      </xdr:nvSpPr>
      <xdr:spPr>
        <a:xfrm>
          <a:off x="10528300" y="159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3315</xdr:rowOff>
    </xdr:from>
    <xdr:to>
      <xdr:col>50</xdr:col>
      <xdr:colOff>165100</xdr:colOff>
      <xdr:row>97</xdr:row>
      <xdr:rowOff>104915</xdr:rowOff>
    </xdr:to>
    <xdr:sp macro="" textlink="">
      <xdr:nvSpPr>
        <xdr:cNvPr id="481" name="楕円 480"/>
        <xdr:cNvSpPr/>
      </xdr:nvSpPr>
      <xdr:spPr>
        <a:xfrm>
          <a:off x="9588500" y="166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121442</xdr:rowOff>
    </xdr:from>
    <xdr:ext cx="534377" cy="259045"/>
    <xdr:sp macro="" textlink="">
      <xdr:nvSpPr>
        <xdr:cNvPr id="482" name="テキスト ボックス 481"/>
        <xdr:cNvSpPr txBox="1"/>
      </xdr:nvSpPr>
      <xdr:spPr>
        <a:xfrm>
          <a:off x="9372111" y="164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163233</xdr:rowOff>
    </xdr:from>
    <xdr:to>
      <xdr:col>46</xdr:col>
      <xdr:colOff>38100</xdr:colOff>
      <xdr:row>98</xdr:row>
      <xdr:rowOff>93383</xdr:rowOff>
    </xdr:to>
    <xdr:sp macro="" textlink="">
      <xdr:nvSpPr>
        <xdr:cNvPr id="483" name="楕円 482"/>
        <xdr:cNvSpPr/>
      </xdr:nvSpPr>
      <xdr:spPr>
        <a:xfrm>
          <a:off x="86995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84510</xdr:rowOff>
    </xdr:from>
    <xdr:ext cx="534377" cy="259045"/>
    <xdr:sp macro="" textlink="">
      <xdr:nvSpPr>
        <xdr:cNvPr id="484" name="テキスト ボックス 483"/>
        <xdr:cNvSpPr txBox="1"/>
      </xdr:nvSpPr>
      <xdr:spPr>
        <a:xfrm>
          <a:off x="8483111" y="168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140449</xdr:rowOff>
    </xdr:from>
    <xdr:to>
      <xdr:col>41</xdr:col>
      <xdr:colOff>101600</xdr:colOff>
      <xdr:row>98</xdr:row>
      <xdr:rowOff>70599</xdr:rowOff>
    </xdr:to>
    <xdr:sp macro="" textlink="">
      <xdr:nvSpPr>
        <xdr:cNvPr id="485" name="楕円 484"/>
        <xdr:cNvSpPr/>
      </xdr:nvSpPr>
      <xdr:spPr>
        <a:xfrm>
          <a:off x="7810500" y="16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61726</xdr:rowOff>
    </xdr:from>
    <xdr:ext cx="534377" cy="259045"/>
    <xdr:sp macro="" textlink="">
      <xdr:nvSpPr>
        <xdr:cNvPr id="486" name="テキスト ボックス 485"/>
        <xdr:cNvSpPr txBox="1"/>
      </xdr:nvSpPr>
      <xdr:spPr>
        <a:xfrm>
          <a:off x="759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0" name="テキスト ボックス 49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2" name="テキスト ボックス 50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4" name="テキスト ボックス 50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6" name="テキスト ボックス 50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8" name="テキスト ボックス 50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2" name="直線コネクタ 511"/>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5"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6" name="直線コネクタ 515"/>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7" name="直線コネクタ 51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8"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9" name="フローチャート: 判断 518"/>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0" name="直線コネクタ 51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21" name="フローチャート: 判断 520"/>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2" name="テキスト ボックス 521"/>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3" name="直線コネクタ 52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136906</xdr:rowOff>
    </xdr:from>
    <xdr:to>
      <xdr:col>76</xdr:col>
      <xdr:colOff>165100</xdr:colOff>
      <xdr:row>38</xdr:row>
      <xdr:rowOff>67056</xdr:rowOff>
    </xdr:to>
    <xdr:sp macro="" textlink="">
      <xdr:nvSpPr>
        <xdr:cNvPr id="524" name="フローチャート: 判断 523"/>
        <xdr:cNvSpPr/>
      </xdr:nvSpPr>
      <xdr:spPr>
        <a:xfrm>
          <a:off x="14541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83583</xdr:rowOff>
    </xdr:from>
    <xdr:ext cx="378565" cy="259045"/>
    <xdr:sp macro="" textlink="">
      <xdr:nvSpPr>
        <xdr:cNvPr id="525" name="テキスト ボックス 524"/>
        <xdr:cNvSpPr txBox="1"/>
      </xdr:nvSpPr>
      <xdr:spPr>
        <a:xfrm>
          <a:off x="14403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6" name="直線コネクタ 52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7" name="フローチャート: 判断 526"/>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8" name="テキスト ボックス 527"/>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9" name="フローチャート: 判断 528"/>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30" name="テキスト ボックス 529"/>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6" name="楕円 53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8" name="楕円 53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0" name="楕円 53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2" name="楕円 54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3" name="テキスト ボックス 54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4" name="楕円 54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5" name="テキスト ボックス 54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8" name="直線コネクタ 617"/>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9"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20" name="直線コネクタ 619"/>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21"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2" name="直線コネクタ 621"/>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77064</xdr:rowOff>
    </xdr:from>
    <xdr:to>
      <xdr:col>85</xdr:col>
      <xdr:colOff>127000</xdr:colOff>
      <xdr:row>75</xdr:row>
      <xdr:rowOff>12256</xdr:rowOff>
    </xdr:to>
    <xdr:cxnSp macro="">
      <xdr:nvCxnSpPr>
        <xdr:cNvPr id="623" name="直線コネクタ 622"/>
        <xdr:cNvCxnSpPr/>
      </xdr:nvCxnSpPr>
      <xdr:spPr>
        <a:xfrm>
          <a:off x="15481300" y="12764364"/>
          <a:ext cx="8382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4"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5" name="フローチャート: 判断 624"/>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77064</xdr:rowOff>
    </xdr:from>
    <xdr:to>
      <xdr:col>81</xdr:col>
      <xdr:colOff>50800</xdr:colOff>
      <xdr:row>75</xdr:row>
      <xdr:rowOff>26467</xdr:rowOff>
    </xdr:to>
    <xdr:cxnSp macro="">
      <xdr:nvCxnSpPr>
        <xdr:cNvPr id="626" name="直線コネクタ 625"/>
        <xdr:cNvCxnSpPr/>
      </xdr:nvCxnSpPr>
      <xdr:spPr>
        <a:xfrm flipV="1">
          <a:off x="14592300" y="12764364"/>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7" name="フローチャート: 判断 626"/>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8" name="テキスト ボックス 627"/>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26467</xdr:rowOff>
    </xdr:from>
    <xdr:to>
      <xdr:col>76</xdr:col>
      <xdr:colOff>114300</xdr:colOff>
      <xdr:row>75</xdr:row>
      <xdr:rowOff>40145</xdr:rowOff>
    </xdr:to>
    <xdr:cxnSp macro="">
      <xdr:nvCxnSpPr>
        <xdr:cNvPr id="629" name="直線コネクタ 628"/>
        <xdr:cNvCxnSpPr/>
      </xdr:nvCxnSpPr>
      <xdr:spPr>
        <a:xfrm flipV="1">
          <a:off x="13703300" y="12885217"/>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99301</xdr:rowOff>
    </xdr:from>
    <xdr:to>
      <xdr:col>76</xdr:col>
      <xdr:colOff>165100</xdr:colOff>
      <xdr:row>75</xdr:row>
      <xdr:rowOff>29451</xdr:rowOff>
    </xdr:to>
    <xdr:sp macro="" textlink="">
      <xdr:nvSpPr>
        <xdr:cNvPr id="630" name="フローチャート: 判断 629"/>
        <xdr:cNvSpPr/>
      </xdr:nvSpPr>
      <xdr:spPr>
        <a:xfrm>
          <a:off x="14541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45978</xdr:rowOff>
    </xdr:from>
    <xdr:ext cx="534377" cy="259045"/>
    <xdr:sp macro="" textlink="">
      <xdr:nvSpPr>
        <xdr:cNvPr id="631" name="テキスト ボックス 630"/>
        <xdr:cNvSpPr txBox="1"/>
      </xdr:nvSpPr>
      <xdr:spPr>
        <a:xfrm>
          <a:off x="14325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165665</xdr:rowOff>
    </xdr:from>
    <xdr:to>
      <xdr:col>71</xdr:col>
      <xdr:colOff>177800</xdr:colOff>
      <xdr:row>75</xdr:row>
      <xdr:rowOff>40145</xdr:rowOff>
    </xdr:to>
    <xdr:cxnSp macro="">
      <xdr:nvCxnSpPr>
        <xdr:cNvPr id="632" name="直線コネクタ 631"/>
        <xdr:cNvCxnSpPr/>
      </xdr:nvCxnSpPr>
      <xdr:spPr>
        <a:xfrm>
          <a:off x="12814300" y="12852965"/>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3" name="フローチャート: 判断 632"/>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4" name="テキスト ボックス 633"/>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5" name="フローチャート: 判断 634"/>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6" name="テキスト ボックス 635"/>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132906</xdr:rowOff>
    </xdr:from>
    <xdr:to>
      <xdr:col>85</xdr:col>
      <xdr:colOff>177800</xdr:colOff>
      <xdr:row>75</xdr:row>
      <xdr:rowOff>63056</xdr:rowOff>
    </xdr:to>
    <xdr:sp macro="" textlink="">
      <xdr:nvSpPr>
        <xdr:cNvPr id="642" name="楕円 641"/>
        <xdr:cNvSpPr/>
      </xdr:nvSpPr>
      <xdr:spPr>
        <a:xfrm>
          <a:off x="162687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155783</xdr:rowOff>
    </xdr:from>
    <xdr:ext cx="534377" cy="259045"/>
    <xdr:sp macro="" textlink="">
      <xdr:nvSpPr>
        <xdr:cNvPr id="643" name="公債費該当値テキスト"/>
        <xdr:cNvSpPr txBox="1"/>
      </xdr:nvSpPr>
      <xdr:spPr>
        <a:xfrm>
          <a:off x="16370300" y="126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26264</xdr:rowOff>
    </xdr:from>
    <xdr:to>
      <xdr:col>81</xdr:col>
      <xdr:colOff>101600</xdr:colOff>
      <xdr:row>74</xdr:row>
      <xdr:rowOff>127864</xdr:rowOff>
    </xdr:to>
    <xdr:sp macro="" textlink="">
      <xdr:nvSpPr>
        <xdr:cNvPr id="644" name="楕円 643"/>
        <xdr:cNvSpPr/>
      </xdr:nvSpPr>
      <xdr:spPr>
        <a:xfrm>
          <a:off x="15430500" y="127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144391</xdr:rowOff>
    </xdr:from>
    <xdr:ext cx="534377" cy="259045"/>
    <xdr:sp macro="" textlink="">
      <xdr:nvSpPr>
        <xdr:cNvPr id="645" name="テキスト ボックス 644"/>
        <xdr:cNvSpPr txBox="1"/>
      </xdr:nvSpPr>
      <xdr:spPr>
        <a:xfrm>
          <a:off x="15214111" y="124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147117</xdr:rowOff>
    </xdr:from>
    <xdr:to>
      <xdr:col>76</xdr:col>
      <xdr:colOff>165100</xdr:colOff>
      <xdr:row>75</xdr:row>
      <xdr:rowOff>77267</xdr:rowOff>
    </xdr:to>
    <xdr:sp macro="" textlink="">
      <xdr:nvSpPr>
        <xdr:cNvPr id="646" name="楕円 645"/>
        <xdr:cNvSpPr/>
      </xdr:nvSpPr>
      <xdr:spPr>
        <a:xfrm>
          <a:off x="14541500" y="128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68394</xdr:rowOff>
    </xdr:from>
    <xdr:ext cx="534377" cy="259045"/>
    <xdr:sp macro="" textlink="">
      <xdr:nvSpPr>
        <xdr:cNvPr id="647" name="テキスト ボックス 646"/>
        <xdr:cNvSpPr txBox="1"/>
      </xdr:nvSpPr>
      <xdr:spPr>
        <a:xfrm>
          <a:off x="14325111" y="129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160795</xdr:rowOff>
    </xdr:from>
    <xdr:to>
      <xdr:col>72</xdr:col>
      <xdr:colOff>38100</xdr:colOff>
      <xdr:row>75</xdr:row>
      <xdr:rowOff>90945</xdr:rowOff>
    </xdr:to>
    <xdr:sp macro="" textlink="">
      <xdr:nvSpPr>
        <xdr:cNvPr id="648" name="楕円 647"/>
        <xdr:cNvSpPr/>
      </xdr:nvSpPr>
      <xdr:spPr>
        <a:xfrm>
          <a:off x="13652500" y="128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82072</xdr:rowOff>
    </xdr:from>
    <xdr:ext cx="534377" cy="259045"/>
    <xdr:sp macro="" textlink="">
      <xdr:nvSpPr>
        <xdr:cNvPr id="649" name="テキスト ボックス 648"/>
        <xdr:cNvSpPr txBox="1"/>
      </xdr:nvSpPr>
      <xdr:spPr>
        <a:xfrm>
          <a:off x="13436111" y="129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114865</xdr:rowOff>
    </xdr:from>
    <xdr:to>
      <xdr:col>67</xdr:col>
      <xdr:colOff>101600</xdr:colOff>
      <xdr:row>75</xdr:row>
      <xdr:rowOff>45015</xdr:rowOff>
    </xdr:to>
    <xdr:sp macro="" textlink="">
      <xdr:nvSpPr>
        <xdr:cNvPr id="650" name="楕円 649"/>
        <xdr:cNvSpPr/>
      </xdr:nvSpPr>
      <xdr:spPr>
        <a:xfrm>
          <a:off x="12763500" y="128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36142</xdr:rowOff>
    </xdr:from>
    <xdr:ext cx="534377" cy="259045"/>
    <xdr:sp macro="" textlink="">
      <xdr:nvSpPr>
        <xdr:cNvPr id="651" name="テキスト ボックス 650"/>
        <xdr:cNvSpPr txBox="1"/>
      </xdr:nvSpPr>
      <xdr:spPr>
        <a:xfrm>
          <a:off x="12547111" y="128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5" name="直線コネクタ 674"/>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6"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7" name="直線コネクタ 676"/>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8"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9" name="直線コネクタ 678"/>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164626</xdr:rowOff>
    </xdr:from>
    <xdr:to>
      <xdr:col>85</xdr:col>
      <xdr:colOff>127000</xdr:colOff>
      <xdr:row>99</xdr:row>
      <xdr:rowOff>42362</xdr:rowOff>
    </xdr:to>
    <xdr:cxnSp macro="">
      <xdr:nvCxnSpPr>
        <xdr:cNvPr id="680" name="直線コネクタ 679"/>
        <xdr:cNvCxnSpPr/>
      </xdr:nvCxnSpPr>
      <xdr:spPr>
        <a:xfrm flipV="1">
          <a:off x="15481300" y="16966726"/>
          <a:ext cx="8382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81"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2" name="フローチャート: 判断 681"/>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42362</xdr:rowOff>
    </xdr:from>
    <xdr:to>
      <xdr:col>81</xdr:col>
      <xdr:colOff>50800</xdr:colOff>
      <xdr:row>99</xdr:row>
      <xdr:rowOff>42408</xdr:rowOff>
    </xdr:to>
    <xdr:cxnSp macro="">
      <xdr:nvCxnSpPr>
        <xdr:cNvPr id="683" name="直線コネクタ 682"/>
        <xdr:cNvCxnSpPr/>
      </xdr:nvCxnSpPr>
      <xdr:spPr>
        <a:xfrm flipV="1">
          <a:off x="14592300" y="170159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4" name="フローチャート: 判断 683"/>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5" name="テキスト ボックス 684"/>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124537</xdr:rowOff>
    </xdr:from>
    <xdr:to>
      <xdr:col>76</xdr:col>
      <xdr:colOff>114300</xdr:colOff>
      <xdr:row>99</xdr:row>
      <xdr:rowOff>42408</xdr:rowOff>
    </xdr:to>
    <xdr:cxnSp macro="">
      <xdr:nvCxnSpPr>
        <xdr:cNvPr id="686" name="直線コネクタ 685"/>
        <xdr:cNvCxnSpPr/>
      </xdr:nvCxnSpPr>
      <xdr:spPr>
        <a:xfrm>
          <a:off x="13703300" y="16926637"/>
          <a:ext cx="889000" cy="8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64165</xdr:rowOff>
    </xdr:from>
    <xdr:to>
      <xdr:col>76</xdr:col>
      <xdr:colOff>165100</xdr:colOff>
      <xdr:row>98</xdr:row>
      <xdr:rowOff>165765</xdr:rowOff>
    </xdr:to>
    <xdr:sp macro="" textlink="">
      <xdr:nvSpPr>
        <xdr:cNvPr id="687" name="フローチャート: 判断 686"/>
        <xdr:cNvSpPr/>
      </xdr:nvSpPr>
      <xdr:spPr>
        <a:xfrm>
          <a:off x="14541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10842</xdr:rowOff>
    </xdr:from>
    <xdr:ext cx="534377" cy="259045"/>
    <xdr:sp macro="" textlink="">
      <xdr:nvSpPr>
        <xdr:cNvPr id="688" name="テキスト ボックス 687"/>
        <xdr:cNvSpPr txBox="1"/>
      </xdr:nvSpPr>
      <xdr:spPr>
        <a:xfrm>
          <a:off x="14325111" y="166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124537</xdr:rowOff>
    </xdr:from>
    <xdr:to>
      <xdr:col>71</xdr:col>
      <xdr:colOff>177800</xdr:colOff>
      <xdr:row>99</xdr:row>
      <xdr:rowOff>35351</xdr:rowOff>
    </xdr:to>
    <xdr:cxnSp macro="">
      <xdr:nvCxnSpPr>
        <xdr:cNvPr id="689" name="直線コネクタ 688"/>
        <xdr:cNvCxnSpPr/>
      </xdr:nvCxnSpPr>
      <xdr:spPr>
        <a:xfrm flipV="1">
          <a:off x="12814300" y="16926637"/>
          <a:ext cx="8890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90" name="フローチャート: 判断 689"/>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91" name="テキスト ボックス 690"/>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2" name="フローチャート: 判断 691"/>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3" name="テキスト ボックス 692"/>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113826</xdr:rowOff>
    </xdr:from>
    <xdr:to>
      <xdr:col>85</xdr:col>
      <xdr:colOff>177800</xdr:colOff>
      <xdr:row>99</xdr:row>
      <xdr:rowOff>43976</xdr:rowOff>
    </xdr:to>
    <xdr:sp macro="" textlink="">
      <xdr:nvSpPr>
        <xdr:cNvPr id="699" name="楕円 698"/>
        <xdr:cNvSpPr/>
      </xdr:nvSpPr>
      <xdr:spPr>
        <a:xfrm>
          <a:off x="16268700" y="169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42068</xdr:rowOff>
    </xdr:from>
    <xdr:ext cx="469744" cy="259045"/>
    <xdr:sp macro="" textlink="">
      <xdr:nvSpPr>
        <xdr:cNvPr id="700" name="積立金該当値テキスト"/>
        <xdr:cNvSpPr txBox="1"/>
      </xdr:nvSpPr>
      <xdr:spPr>
        <a:xfrm>
          <a:off x="16370300" y="168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163012</xdr:rowOff>
    </xdr:from>
    <xdr:to>
      <xdr:col>81</xdr:col>
      <xdr:colOff>101600</xdr:colOff>
      <xdr:row>99</xdr:row>
      <xdr:rowOff>93162</xdr:rowOff>
    </xdr:to>
    <xdr:sp macro="" textlink="">
      <xdr:nvSpPr>
        <xdr:cNvPr id="701" name="楕円 700"/>
        <xdr:cNvSpPr/>
      </xdr:nvSpPr>
      <xdr:spPr>
        <a:xfrm>
          <a:off x="15430500" y="169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84289</xdr:rowOff>
    </xdr:from>
    <xdr:ext cx="378565" cy="259045"/>
    <xdr:sp macro="" textlink="">
      <xdr:nvSpPr>
        <xdr:cNvPr id="702" name="テキスト ボックス 701"/>
        <xdr:cNvSpPr txBox="1"/>
      </xdr:nvSpPr>
      <xdr:spPr>
        <a:xfrm>
          <a:off x="15292017" y="17057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163058</xdr:rowOff>
    </xdr:from>
    <xdr:to>
      <xdr:col>76</xdr:col>
      <xdr:colOff>165100</xdr:colOff>
      <xdr:row>99</xdr:row>
      <xdr:rowOff>93208</xdr:rowOff>
    </xdr:to>
    <xdr:sp macro="" textlink="">
      <xdr:nvSpPr>
        <xdr:cNvPr id="703" name="楕円 702"/>
        <xdr:cNvSpPr/>
      </xdr:nvSpPr>
      <xdr:spPr>
        <a:xfrm>
          <a:off x="14541500" y="169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84335</xdr:rowOff>
    </xdr:from>
    <xdr:ext cx="378565" cy="259045"/>
    <xdr:sp macro="" textlink="">
      <xdr:nvSpPr>
        <xdr:cNvPr id="704" name="テキスト ボックス 703"/>
        <xdr:cNvSpPr txBox="1"/>
      </xdr:nvSpPr>
      <xdr:spPr>
        <a:xfrm>
          <a:off x="14403017" y="17057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73737</xdr:rowOff>
    </xdr:from>
    <xdr:to>
      <xdr:col>72</xdr:col>
      <xdr:colOff>38100</xdr:colOff>
      <xdr:row>99</xdr:row>
      <xdr:rowOff>3887</xdr:rowOff>
    </xdr:to>
    <xdr:sp macro="" textlink="">
      <xdr:nvSpPr>
        <xdr:cNvPr id="705" name="楕円 704"/>
        <xdr:cNvSpPr/>
      </xdr:nvSpPr>
      <xdr:spPr>
        <a:xfrm>
          <a:off x="13652500" y="168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20414</xdr:rowOff>
    </xdr:from>
    <xdr:ext cx="534377" cy="259045"/>
    <xdr:sp macro="" textlink="">
      <xdr:nvSpPr>
        <xdr:cNvPr id="706" name="テキスト ボックス 705"/>
        <xdr:cNvSpPr txBox="1"/>
      </xdr:nvSpPr>
      <xdr:spPr>
        <a:xfrm>
          <a:off x="13436111" y="166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156001</xdr:rowOff>
    </xdr:from>
    <xdr:to>
      <xdr:col>67</xdr:col>
      <xdr:colOff>101600</xdr:colOff>
      <xdr:row>99</xdr:row>
      <xdr:rowOff>86151</xdr:rowOff>
    </xdr:to>
    <xdr:sp macro="" textlink="">
      <xdr:nvSpPr>
        <xdr:cNvPr id="707" name="楕円 706"/>
        <xdr:cNvSpPr/>
      </xdr:nvSpPr>
      <xdr:spPr>
        <a:xfrm>
          <a:off x="12763500" y="169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77278</xdr:rowOff>
    </xdr:from>
    <xdr:ext cx="469744" cy="259045"/>
    <xdr:sp macro="" textlink="">
      <xdr:nvSpPr>
        <xdr:cNvPr id="708" name="テキスト ボックス 707"/>
        <xdr:cNvSpPr txBox="1"/>
      </xdr:nvSpPr>
      <xdr:spPr>
        <a:xfrm>
          <a:off x="12579428" y="170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4" name="直線コネクタ 733"/>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7"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8" name="直線コネクタ 737"/>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86904</xdr:rowOff>
    </xdr:from>
    <xdr:to>
      <xdr:col>116</xdr:col>
      <xdr:colOff>63500</xdr:colOff>
      <xdr:row>39</xdr:row>
      <xdr:rowOff>88102</xdr:rowOff>
    </xdr:to>
    <xdr:cxnSp macro="">
      <xdr:nvCxnSpPr>
        <xdr:cNvPr id="739" name="直線コネクタ 738"/>
        <xdr:cNvCxnSpPr/>
      </xdr:nvCxnSpPr>
      <xdr:spPr>
        <a:xfrm flipV="1">
          <a:off x="21323300" y="6773454"/>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40"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41" name="フローチャート: 判断 740"/>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88102</xdr:rowOff>
    </xdr:from>
    <xdr:to>
      <xdr:col>111</xdr:col>
      <xdr:colOff>177800</xdr:colOff>
      <xdr:row>39</xdr:row>
      <xdr:rowOff>94960</xdr:rowOff>
    </xdr:to>
    <xdr:cxnSp macro="">
      <xdr:nvCxnSpPr>
        <xdr:cNvPr id="742" name="直線コネクタ 741"/>
        <xdr:cNvCxnSpPr/>
      </xdr:nvCxnSpPr>
      <xdr:spPr>
        <a:xfrm flipV="1">
          <a:off x="20434300" y="67746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3" name="フローチャート: 判断 742"/>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4" name="テキスト ボックス 743"/>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83530</xdr:rowOff>
    </xdr:from>
    <xdr:to>
      <xdr:col>107</xdr:col>
      <xdr:colOff>50800</xdr:colOff>
      <xdr:row>39</xdr:row>
      <xdr:rowOff>94960</xdr:rowOff>
    </xdr:to>
    <xdr:cxnSp macro="">
      <xdr:nvCxnSpPr>
        <xdr:cNvPr id="745" name="直線コネクタ 744"/>
        <xdr:cNvCxnSpPr/>
      </xdr:nvCxnSpPr>
      <xdr:spPr>
        <a:xfrm>
          <a:off x="19545300" y="6770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111542</xdr:rowOff>
    </xdr:from>
    <xdr:to>
      <xdr:col>107</xdr:col>
      <xdr:colOff>101600</xdr:colOff>
      <xdr:row>39</xdr:row>
      <xdr:rowOff>41692</xdr:rowOff>
    </xdr:to>
    <xdr:sp macro="" textlink="">
      <xdr:nvSpPr>
        <xdr:cNvPr id="746" name="フローチャート: 判断 745"/>
        <xdr:cNvSpPr/>
      </xdr:nvSpPr>
      <xdr:spPr>
        <a:xfrm>
          <a:off x="20383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58219</xdr:rowOff>
    </xdr:from>
    <xdr:ext cx="378565" cy="259045"/>
    <xdr:sp macro="" textlink="">
      <xdr:nvSpPr>
        <xdr:cNvPr id="747" name="テキスト ボックス 746"/>
        <xdr:cNvSpPr txBox="1"/>
      </xdr:nvSpPr>
      <xdr:spPr>
        <a:xfrm>
          <a:off x="20245017" y="640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64153</xdr:rowOff>
    </xdr:from>
    <xdr:to>
      <xdr:col>102</xdr:col>
      <xdr:colOff>114300</xdr:colOff>
      <xdr:row>39</xdr:row>
      <xdr:rowOff>83530</xdr:rowOff>
    </xdr:to>
    <xdr:cxnSp macro="">
      <xdr:nvCxnSpPr>
        <xdr:cNvPr id="748" name="直線コネクタ 747"/>
        <xdr:cNvCxnSpPr/>
      </xdr:nvCxnSpPr>
      <xdr:spPr>
        <a:xfrm>
          <a:off x="18656300" y="6750703"/>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9" name="フローチャート: 判断 748"/>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50" name="テキスト ボックス 749"/>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51" name="フローチャート: 判断 750"/>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2" name="テキスト ボックス 751"/>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36104</xdr:rowOff>
    </xdr:from>
    <xdr:to>
      <xdr:col>116</xdr:col>
      <xdr:colOff>114300</xdr:colOff>
      <xdr:row>39</xdr:row>
      <xdr:rowOff>137704</xdr:rowOff>
    </xdr:to>
    <xdr:sp macro="" textlink="">
      <xdr:nvSpPr>
        <xdr:cNvPr id="758" name="楕円 757"/>
        <xdr:cNvSpPr/>
      </xdr:nvSpPr>
      <xdr:spPr>
        <a:xfrm>
          <a:off x="22110700" y="67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122481</xdr:rowOff>
    </xdr:from>
    <xdr:ext cx="378565" cy="259045"/>
    <xdr:sp macro="" textlink="">
      <xdr:nvSpPr>
        <xdr:cNvPr id="759" name="投資及び出資金該当値テキスト"/>
        <xdr:cNvSpPr txBox="1"/>
      </xdr:nvSpPr>
      <xdr:spPr>
        <a:xfrm>
          <a:off x="22212300" y="663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37302</xdr:rowOff>
    </xdr:from>
    <xdr:to>
      <xdr:col>112</xdr:col>
      <xdr:colOff>38100</xdr:colOff>
      <xdr:row>39</xdr:row>
      <xdr:rowOff>138902</xdr:rowOff>
    </xdr:to>
    <xdr:sp macro="" textlink="">
      <xdr:nvSpPr>
        <xdr:cNvPr id="760" name="楕円 759"/>
        <xdr:cNvSpPr/>
      </xdr:nvSpPr>
      <xdr:spPr>
        <a:xfrm>
          <a:off x="21272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130029</xdr:rowOff>
    </xdr:from>
    <xdr:ext cx="313932" cy="259045"/>
    <xdr:sp macro="" textlink="">
      <xdr:nvSpPr>
        <xdr:cNvPr id="761" name="テキスト ボックス 760"/>
        <xdr:cNvSpPr txBox="1"/>
      </xdr:nvSpPr>
      <xdr:spPr>
        <a:xfrm>
          <a:off x="21166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62" name="楕円 761"/>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136887</xdr:rowOff>
    </xdr:from>
    <xdr:ext cx="313932" cy="259045"/>
    <xdr:sp macro="" textlink="">
      <xdr:nvSpPr>
        <xdr:cNvPr id="763" name="テキスト ボックス 762"/>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32730</xdr:rowOff>
    </xdr:from>
    <xdr:to>
      <xdr:col>102</xdr:col>
      <xdr:colOff>165100</xdr:colOff>
      <xdr:row>39</xdr:row>
      <xdr:rowOff>134330</xdr:rowOff>
    </xdr:to>
    <xdr:sp macro="" textlink="">
      <xdr:nvSpPr>
        <xdr:cNvPr id="764" name="楕円 763"/>
        <xdr:cNvSpPr/>
      </xdr:nvSpPr>
      <xdr:spPr>
        <a:xfrm>
          <a:off x="19494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125457</xdr:rowOff>
    </xdr:from>
    <xdr:ext cx="378565" cy="259045"/>
    <xdr:sp macro="" textlink="">
      <xdr:nvSpPr>
        <xdr:cNvPr id="765" name="テキスト ボックス 764"/>
        <xdr:cNvSpPr txBox="1"/>
      </xdr:nvSpPr>
      <xdr:spPr>
        <a:xfrm>
          <a:off x="19356017" y="681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13353</xdr:rowOff>
    </xdr:from>
    <xdr:to>
      <xdr:col>98</xdr:col>
      <xdr:colOff>38100</xdr:colOff>
      <xdr:row>39</xdr:row>
      <xdr:rowOff>114953</xdr:rowOff>
    </xdr:to>
    <xdr:sp macro="" textlink="">
      <xdr:nvSpPr>
        <xdr:cNvPr id="766" name="楕円 765"/>
        <xdr:cNvSpPr/>
      </xdr:nvSpPr>
      <xdr:spPr>
        <a:xfrm>
          <a:off x="18605500" y="66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106080</xdr:rowOff>
    </xdr:from>
    <xdr:ext cx="378565" cy="259045"/>
    <xdr:sp macro="" textlink="">
      <xdr:nvSpPr>
        <xdr:cNvPr id="767" name="テキスト ボックス 766"/>
        <xdr:cNvSpPr txBox="1"/>
      </xdr:nvSpPr>
      <xdr:spPr>
        <a:xfrm>
          <a:off x="18467017" y="679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3" name="直線コネクタ 792"/>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6"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7" name="直線コネクタ 796"/>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98520</xdr:rowOff>
    </xdr:from>
    <xdr:to>
      <xdr:col>116</xdr:col>
      <xdr:colOff>63500</xdr:colOff>
      <xdr:row>59</xdr:row>
      <xdr:rowOff>98878</xdr:rowOff>
    </xdr:to>
    <xdr:cxnSp macro="">
      <xdr:nvCxnSpPr>
        <xdr:cNvPr id="798" name="直線コネクタ 797"/>
        <xdr:cNvCxnSpPr/>
      </xdr:nvCxnSpPr>
      <xdr:spPr>
        <a:xfrm>
          <a:off x="21323300" y="10214070"/>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9"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800" name="フローチャート: 判断 799"/>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98520</xdr:rowOff>
    </xdr:from>
    <xdr:to>
      <xdr:col>111</xdr:col>
      <xdr:colOff>177800</xdr:colOff>
      <xdr:row>59</xdr:row>
      <xdr:rowOff>98650</xdr:rowOff>
    </xdr:to>
    <xdr:cxnSp macro="">
      <xdr:nvCxnSpPr>
        <xdr:cNvPr id="801" name="直線コネクタ 800"/>
        <xdr:cNvCxnSpPr/>
      </xdr:nvCxnSpPr>
      <xdr:spPr>
        <a:xfrm flipV="1">
          <a:off x="20434300" y="102140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2" name="フローチャート: 判断 801"/>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3" name="テキスト ボックス 802"/>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98454</xdr:rowOff>
    </xdr:from>
    <xdr:to>
      <xdr:col>107</xdr:col>
      <xdr:colOff>50800</xdr:colOff>
      <xdr:row>59</xdr:row>
      <xdr:rowOff>98650</xdr:rowOff>
    </xdr:to>
    <xdr:cxnSp macro="">
      <xdr:nvCxnSpPr>
        <xdr:cNvPr id="804" name="直線コネクタ 803"/>
        <xdr:cNvCxnSpPr/>
      </xdr:nvCxnSpPr>
      <xdr:spPr>
        <a:xfrm>
          <a:off x="19545300" y="1021400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162575</xdr:rowOff>
    </xdr:from>
    <xdr:to>
      <xdr:col>107</xdr:col>
      <xdr:colOff>101600</xdr:colOff>
      <xdr:row>58</xdr:row>
      <xdr:rowOff>92725</xdr:rowOff>
    </xdr:to>
    <xdr:sp macro="" textlink="">
      <xdr:nvSpPr>
        <xdr:cNvPr id="805" name="フローチャート: 判断 804"/>
        <xdr:cNvSpPr/>
      </xdr:nvSpPr>
      <xdr:spPr>
        <a:xfrm>
          <a:off x="20383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109252</xdr:rowOff>
    </xdr:from>
    <xdr:ext cx="469744" cy="259045"/>
    <xdr:sp macro="" textlink="">
      <xdr:nvSpPr>
        <xdr:cNvPr id="806" name="テキスト ボックス 805"/>
        <xdr:cNvSpPr txBox="1"/>
      </xdr:nvSpPr>
      <xdr:spPr>
        <a:xfrm>
          <a:off x="20199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98454</xdr:rowOff>
    </xdr:from>
    <xdr:to>
      <xdr:col>102</xdr:col>
      <xdr:colOff>114300</xdr:colOff>
      <xdr:row>59</xdr:row>
      <xdr:rowOff>98487</xdr:rowOff>
    </xdr:to>
    <xdr:cxnSp macro="">
      <xdr:nvCxnSpPr>
        <xdr:cNvPr id="807" name="直線コネクタ 806"/>
        <xdr:cNvCxnSpPr/>
      </xdr:nvCxnSpPr>
      <xdr:spPr>
        <a:xfrm flipV="1">
          <a:off x="18656300" y="10214004"/>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8" name="フローチャート: 判断 807"/>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9" name="テキスト ボックス 808"/>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10" name="フローチャート: 判断 809"/>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11" name="テキスト ボックス 810"/>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7" name="楕円 81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8"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47720</xdr:rowOff>
    </xdr:from>
    <xdr:to>
      <xdr:col>112</xdr:col>
      <xdr:colOff>38100</xdr:colOff>
      <xdr:row>59</xdr:row>
      <xdr:rowOff>149320</xdr:rowOff>
    </xdr:to>
    <xdr:sp macro="" textlink="">
      <xdr:nvSpPr>
        <xdr:cNvPr id="819" name="楕円 818"/>
        <xdr:cNvSpPr/>
      </xdr:nvSpPr>
      <xdr:spPr>
        <a:xfrm>
          <a:off x="212725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140447</xdr:rowOff>
    </xdr:from>
    <xdr:ext cx="313932" cy="259045"/>
    <xdr:sp macro="" textlink="">
      <xdr:nvSpPr>
        <xdr:cNvPr id="820" name="テキスト ボックス 819"/>
        <xdr:cNvSpPr txBox="1"/>
      </xdr:nvSpPr>
      <xdr:spPr>
        <a:xfrm>
          <a:off x="21166333" y="10255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47850</xdr:rowOff>
    </xdr:from>
    <xdr:to>
      <xdr:col>107</xdr:col>
      <xdr:colOff>101600</xdr:colOff>
      <xdr:row>59</xdr:row>
      <xdr:rowOff>149450</xdr:rowOff>
    </xdr:to>
    <xdr:sp macro="" textlink="">
      <xdr:nvSpPr>
        <xdr:cNvPr id="821" name="楕円 820"/>
        <xdr:cNvSpPr/>
      </xdr:nvSpPr>
      <xdr:spPr>
        <a:xfrm>
          <a:off x="20383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140577</xdr:rowOff>
    </xdr:from>
    <xdr:ext cx="249299" cy="259045"/>
    <xdr:sp macro="" textlink="">
      <xdr:nvSpPr>
        <xdr:cNvPr id="822" name="テキスト ボックス 821"/>
        <xdr:cNvSpPr txBox="1"/>
      </xdr:nvSpPr>
      <xdr:spPr>
        <a:xfrm>
          <a:off x="20309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47654</xdr:rowOff>
    </xdr:from>
    <xdr:to>
      <xdr:col>102</xdr:col>
      <xdr:colOff>165100</xdr:colOff>
      <xdr:row>59</xdr:row>
      <xdr:rowOff>149254</xdr:rowOff>
    </xdr:to>
    <xdr:sp macro="" textlink="">
      <xdr:nvSpPr>
        <xdr:cNvPr id="823" name="楕円 822"/>
        <xdr:cNvSpPr/>
      </xdr:nvSpPr>
      <xdr:spPr>
        <a:xfrm>
          <a:off x="19494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140381</xdr:rowOff>
    </xdr:from>
    <xdr:ext cx="313932" cy="259045"/>
    <xdr:sp macro="" textlink="">
      <xdr:nvSpPr>
        <xdr:cNvPr id="824" name="テキスト ボックス 823"/>
        <xdr:cNvSpPr txBox="1"/>
      </xdr:nvSpPr>
      <xdr:spPr>
        <a:xfrm>
          <a:off x="19388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47687</xdr:rowOff>
    </xdr:from>
    <xdr:to>
      <xdr:col>98</xdr:col>
      <xdr:colOff>38100</xdr:colOff>
      <xdr:row>59</xdr:row>
      <xdr:rowOff>149287</xdr:rowOff>
    </xdr:to>
    <xdr:sp macro="" textlink="">
      <xdr:nvSpPr>
        <xdr:cNvPr id="825" name="楕円 824"/>
        <xdr:cNvSpPr/>
      </xdr:nvSpPr>
      <xdr:spPr>
        <a:xfrm>
          <a:off x="18605500" y="101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140414</xdr:rowOff>
    </xdr:from>
    <xdr:ext cx="313932" cy="259045"/>
    <xdr:sp macro="" textlink="">
      <xdr:nvSpPr>
        <xdr:cNvPr id="826" name="テキスト ボックス 825"/>
        <xdr:cNvSpPr txBox="1"/>
      </xdr:nvSpPr>
      <xdr:spPr>
        <a:xfrm>
          <a:off x="18499333" y="10255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51" name="直線コネクタ 850"/>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2"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3" name="直線コネクタ 852"/>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4"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5" name="直線コネクタ 854"/>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98743</xdr:rowOff>
    </xdr:from>
    <xdr:to>
      <xdr:col>116</xdr:col>
      <xdr:colOff>63500</xdr:colOff>
      <xdr:row>74</xdr:row>
      <xdr:rowOff>136537</xdr:rowOff>
    </xdr:to>
    <xdr:cxnSp macro="">
      <xdr:nvCxnSpPr>
        <xdr:cNvPr id="856" name="直線コネクタ 855"/>
        <xdr:cNvCxnSpPr/>
      </xdr:nvCxnSpPr>
      <xdr:spPr>
        <a:xfrm>
          <a:off x="21323300" y="12786043"/>
          <a:ext cx="8382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7"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8" name="フローチャート: 判断 857"/>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33172</xdr:rowOff>
    </xdr:from>
    <xdr:to>
      <xdr:col>111</xdr:col>
      <xdr:colOff>177800</xdr:colOff>
      <xdr:row>74</xdr:row>
      <xdr:rowOff>98743</xdr:rowOff>
    </xdr:to>
    <xdr:cxnSp macro="">
      <xdr:nvCxnSpPr>
        <xdr:cNvPr id="859" name="直線コネクタ 858"/>
        <xdr:cNvCxnSpPr/>
      </xdr:nvCxnSpPr>
      <xdr:spPr>
        <a:xfrm>
          <a:off x="20434300" y="12720472"/>
          <a:ext cx="889000" cy="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60" name="フローチャート: 判断 859"/>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61" name="テキスト ボックス 860"/>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151359</xdr:rowOff>
    </xdr:from>
    <xdr:to>
      <xdr:col>107</xdr:col>
      <xdr:colOff>50800</xdr:colOff>
      <xdr:row>74</xdr:row>
      <xdr:rowOff>33172</xdr:rowOff>
    </xdr:to>
    <xdr:cxnSp macro="">
      <xdr:nvCxnSpPr>
        <xdr:cNvPr id="862" name="直線コネクタ 861"/>
        <xdr:cNvCxnSpPr/>
      </xdr:nvCxnSpPr>
      <xdr:spPr>
        <a:xfrm>
          <a:off x="19545300" y="12324309"/>
          <a:ext cx="889000" cy="3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127191</xdr:rowOff>
    </xdr:from>
    <xdr:to>
      <xdr:col>107</xdr:col>
      <xdr:colOff>101600</xdr:colOff>
      <xdr:row>74</xdr:row>
      <xdr:rowOff>57341</xdr:rowOff>
    </xdr:to>
    <xdr:sp macro="" textlink="">
      <xdr:nvSpPr>
        <xdr:cNvPr id="863" name="フローチャート: 判断 862"/>
        <xdr:cNvSpPr/>
      </xdr:nvSpPr>
      <xdr:spPr>
        <a:xfrm>
          <a:off x="20383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73868</xdr:rowOff>
    </xdr:from>
    <xdr:ext cx="534377" cy="259045"/>
    <xdr:sp macro="" textlink="">
      <xdr:nvSpPr>
        <xdr:cNvPr id="864" name="テキスト ボックス 863"/>
        <xdr:cNvSpPr txBox="1"/>
      </xdr:nvSpPr>
      <xdr:spPr>
        <a:xfrm>
          <a:off x="20167111" y="124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151359</xdr:rowOff>
    </xdr:from>
    <xdr:to>
      <xdr:col>102</xdr:col>
      <xdr:colOff>114300</xdr:colOff>
      <xdr:row>72</xdr:row>
      <xdr:rowOff>148387</xdr:rowOff>
    </xdr:to>
    <xdr:cxnSp macro="">
      <xdr:nvCxnSpPr>
        <xdr:cNvPr id="865" name="直線コネクタ 864"/>
        <xdr:cNvCxnSpPr/>
      </xdr:nvCxnSpPr>
      <xdr:spPr>
        <a:xfrm flipV="1">
          <a:off x="18656300" y="12324309"/>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6" name="フローチャート: 判断 865"/>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7" name="テキスト ボックス 866"/>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8" name="フローチャート: 判断 867"/>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9" name="テキスト ボックス 868"/>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85737</xdr:rowOff>
    </xdr:from>
    <xdr:to>
      <xdr:col>116</xdr:col>
      <xdr:colOff>114300</xdr:colOff>
      <xdr:row>75</xdr:row>
      <xdr:rowOff>15887</xdr:rowOff>
    </xdr:to>
    <xdr:sp macro="" textlink="">
      <xdr:nvSpPr>
        <xdr:cNvPr id="875" name="楕円 874"/>
        <xdr:cNvSpPr/>
      </xdr:nvSpPr>
      <xdr:spPr>
        <a:xfrm>
          <a:off x="22110700" y="127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108614</xdr:rowOff>
    </xdr:from>
    <xdr:ext cx="534377" cy="259045"/>
    <xdr:sp macro="" textlink="">
      <xdr:nvSpPr>
        <xdr:cNvPr id="876" name="繰出金該当値テキスト"/>
        <xdr:cNvSpPr txBox="1"/>
      </xdr:nvSpPr>
      <xdr:spPr>
        <a:xfrm>
          <a:off x="22212300" y="12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47943</xdr:rowOff>
    </xdr:from>
    <xdr:to>
      <xdr:col>112</xdr:col>
      <xdr:colOff>38100</xdr:colOff>
      <xdr:row>74</xdr:row>
      <xdr:rowOff>149543</xdr:rowOff>
    </xdr:to>
    <xdr:sp macro="" textlink="">
      <xdr:nvSpPr>
        <xdr:cNvPr id="877" name="楕円 876"/>
        <xdr:cNvSpPr/>
      </xdr:nvSpPr>
      <xdr:spPr>
        <a:xfrm>
          <a:off x="21272500" y="127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166070</xdr:rowOff>
    </xdr:from>
    <xdr:ext cx="534377" cy="259045"/>
    <xdr:sp macro="" textlink="">
      <xdr:nvSpPr>
        <xdr:cNvPr id="878" name="テキスト ボックス 877"/>
        <xdr:cNvSpPr txBox="1"/>
      </xdr:nvSpPr>
      <xdr:spPr>
        <a:xfrm>
          <a:off x="21056111" y="125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153822</xdr:rowOff>
    </xdr:from>
    <xdr:to>
      <xdr:col>107</xdr:col>
      <xdr:colOff>101600</xdr:colOff>
      <xdr:row>74</xdr:row>
      <xdr:rowOff>83972</xdr:rowOff>
    </xdr:to>
    <xdr:sp macro="" textlink="">
      <xdr:nvSpPr>
        <xdr:cNvPr id="879" name="楕円 878"/>
        <xdr:cNvSpPr/>
      </xdr:nvSpPr>
      <xdr:spPr>
        <a:xfrm>
          <a:off x="20383500" y="12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75099</xdr:rowOff>
    </xdr:from>
    <xdr:ext cx="534377" cy="259045"/>
    <xdr:sp macro="" textlink="">
      <xdr:nvSpPr>
        <xdr:cNvPr id="880" name="テキスト ボックス 879"/>
        <xdr:cNvSpPr txBox="1"/>
      </xdr:nvSpPr>
      <xdr:spPr>
        <a:xfrm>
          <a:off x="20167111" y="127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100559</xdr:rowOff>
    </xdr:from>
    <xdr:to>
      <xdr:col>102</xdr:col>
      <xdr:colOff>165100</xdr:colOff>
      <xdr:row>72</xdr:row>
      <xdr:rowOff>30709</xdr:rowOff>
    </xdr:to>
    <xdr:sp macro="" textlink="">
      <xdr:nvSpPr>
        <xdr:cNvPr id="881" name="楕円 880"/>
        <xdr:cNvSpPr/>
      </xdr:nvSpPr>
      <xdr:spPr>
        <a:xfrm>
          <a:off x="19494500" y="122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47236</xdr:rowOff>
    </xdr:from>
    <xdr:ext cx="534377" cy="259045"/>
    <xdr:sp macro="" textlink="">
      <xdr:nvSpPr>
        <xdr:cNvPr id="882" name="テキスト ボックス 881"/>
        <xdr:cNvSpPr txBox="1"/>
      </xdr:nvSpPr>
      <xdr:spPr>
        <a:xfrm>
          <a:off x="19278111" y="120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97587</xdr:rowOff>
    </xdr:from>
    <xdr:to>
      <xdr:col>98</xdr:col>
      <xdr:colOff>38100</xdr:colOff>
      <xdr:row>73</xdr:row>
      <xdr:rowOff>27737</xdr:rowOff>
    </xdr:to>
    <xdr:sp macro="" textlink="">
      <xdr:nvSpPr>
        <xdr:cNvPr id="883" name="楕円 882"/>
        <xdr:cNvSpPr/>
      </xdr:nvSpPr>
      <xdr:spPr>
        <a:xfrm>
          <a:off x="18605500" y="124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44264</xdr:rowOff>
    </xdr:from>
    <xdr:ext cx="534377" cy="259045"/>
    <xdr:sp macro="" textlink="">
      <xdr:nvSpPr>
        <xdr:cNvPr id="884" name="テキスト ボックス 883"/>
        <xdr:cNvSpPr txBox="1"/>
      </xdr:nvSpPr>
      <xdr:spPr>
        <a:xfrm>
          <a:off x="18389111" y="1221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449,718</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168,625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円と決算額全体の約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％を占めており、類似団体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平均値を大きく上回っている。平成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主な増加要因としては、認定こども園等運営助成費の増、障害者自立支援事業費の増、障害児通所支援事業費の増などが挙げられる。また、増加傾向であった生活保護費については減となったが、今後も引き続き生活保護受給者や生活困窮者に対する就労支援や不正受給に対する生活保護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また、普通建設事業費（更新整備）については、地域コミュニティ拠点施設整備事業、小学校の施設整備・建設事業に要した費用の増加により、類似団体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今後も小学校の施設整備・建設事業等が予定されているが、公共施設等総合管理計画等に基づいた事業の取捨選択を徹底していく。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144,102
141,691
12.71
65,717,494
64,805,280
847,841
31,147,086
63,802,686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157988</xdr:rowOff>
    </xdr:from>
    <xdr:to>
      <xdr:col>24</xdr:col>
      <xdr:colOff>63500</xdr:colOff>
      <xdr:row>36</xdr:row>
      <xdr:rowOff>4826</xdr:rowOff>
    </xdr:to>
    <xdr:cxnSp macro="">
      <xdr:nvCxnSpPr>
        <xdr:cNvPr id="61" name="直線コネクタ 60"/>
        <xdr:cNvCxnSpPr/>
      </xdr:nvCxnSpPr>
      <xdr:spPr>
        <a:xfrm flipV="1">
          <a:off x="3797300" y="615873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87122</xdr:rowOff>
    </xdr:from>
    <xdr:to>
      <xdr:col>19</xdr:col>
      <xdr:colOff>177800</xdr:colOff>
      <xdr:row>36</xdr:row>
      <xdr:rowOff>4826</xdr:rowOff>
    </xdr:to>
    <xdr:cxnSp macro="">
      <xdr:nvCxnSpPr>
        <xdr:cNvPr id="64" name="直線コネクタ 63"/>
        <xdr:cNvCxnSpPr/>
      </xdr:nvCxnSpPr>
      <xdr:spPr>
        <a:xfrm>
          <a:off x="2908300" y="608787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36</xdr:row>
      <xdr:rowOff>29972</xdr:rowOff>
    </xdr:to>
    <xdr:cxnSp macro="">
      <xdr:nvCxnSpPr>
        <xdr:cNvPr id="67" name="直線コネクタ 66"/>
        <xdr:cNvCxnSpPr/>
      </xdr:nvCxnSpPr>
      <xdr:spPr>
        <a:xfrm flipV="1">
          <a:off x="2019300" y="6087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75184</xdr:rowOff>
    </xdr:from>
    <xdr:to>
      <xdr:col>15</xdr:col>
      <xdr:colOff>101600</xdr:colOff>
      <xdr:row>35</xdr:row>
      <xdr:rowOff>5334</xdr:rowOff>
    </xdr:to>
    <xdr:sp macro="" textlink="">
      <xdr:nvSpPr>
        <xdr:cNvPr id="68" name="フローチャート: 判断 67"/>
        <xdr:cNvSpPr/>
      </xdr:nvSpPr>
      <xdr:spPr>
        <a:xfrm>
          <a:off x="2857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21861</xdr:rowOff>
    </xdr:from>
    <xdr:ext cx="469744" cy="259045"/>
    <xdr:sp macro="" textlink="">
      <xdr:nvSpPr>
        <xdr:cNvPr id="69" name="テキスト ボックス 68"/>
        <xdr:cNvSpPr txBox="1"/>
      </xdr:nvSpPr>
      <xdr:spPr>
        <a:xfrm>
          <a:off x="2673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36</xdr:row>
      <xdr:rowOff>120650</xdr:rowOff>
    </xdr:to>
    <xdr:cxnSp macro="">
      <xdr:nvCxnSpPr>
        <xdr:cNvPr id="70" name="直線コネクタ 69"/>
        <xdr:cNvCxnSpPr/>
      </xdr:nvCxnSpPr>
      <xdr:spPr>
        <a:xfrm flipV="1">
          <a:off x="1130300" y="6202172"/>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80" name="楕円 79"/>
        <xdr:cNvSpPr/>
      </xdr:nvSpPr>
      <xdr:spPr>
        <a:xfrm>
          <a:off x="4584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130065</xdr:rowOff>
    </xdr:from>
    <xdr:ext cx="469744" cy="259045"/>
    <xdr:sp macro="" textlink="">
      <xdr:nvSpPr>
        <xdr:cNvPr id="81" name="議会費該当値テキスト"/>
        <xdr:cNvSpPr txBox="1"/>
      </xdr:nvSpPr>
      <xdr:spPr>
        <a:xfrm>
          <a:off x="4686300"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125476</xdr:rowOff>
    </xdr:from>
    <xdr:to>
      <xdr:col>20</xdr:col>
      <xdr:colOff>38100</xdr:colOff>
      <xdr:row>36</xdr:row>
      <xdr:rowOff>55626</xdr:rowOff>
    </xdr:to>
    <xdr:sp macro="" textlink="">
      <xdr:nvSpPr>
        <xdr:cNvPr id="82" name="楕円 81"/>
        <xdr:cNvSpPr/>
      </xdr:nvSpPr>
      <xdr:spPr>
        <a:xfrm>
          <a:off x="3746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72153</xdr:rowOff>
    </xdr:from>
    <xdr:ext cx="469744" cy="259045"/>
    <xdr:sp macro="" textlink="">
      <xdr:nvSpPr>
        <xdr:cNvPr id="83" name="テキスト ボックス 82"/>
        <xdr:cNvSpPr txBox="1"/>
      </xdr:nvSpPr>
      <xdr:spPr>
        <a:xfrm>
          <a:off x="3562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36322</xdr:rowOff>
    </xdr:from>
    <xdr:to>
      <xdr:col>15</xdr:col>
      <xdr:colOff>101600</xdr:colOff>
      <xdr:row>35</xdr:row>
      <xdr:rowOff>137922</xdr:rowOff>
    </xdr:to>
    <xdr:sp macro="" textlink="">
      <xdr:nvSpPr>
        <xdr:cNvPr id="84" name="楕円 83"/>
        <xdr:cNvSpPr/>
      </xdr:nvSpPr>
      <xdr:spPr>
        <a:xfrm>
          <a:off x="2857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129049</xdr:rowOff>
    </xdr:from>
    <xdr:ext cx="469744" cy="259045"/>
    <xdr:sp macro="" textlink="">
      <xdr:nvSpPr>
        <xdr:cNvPr id="85" name="テキスト ボックス 84"/>
        <xdr:cNvSpPr txBox="1"/>
      </xdr:nvSpPr>
      <xdr:spPr>
        <a:xfrm>
          <a:off x="2673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150622</xdr:rowOff>
    </xdr:from>
    <xdr:to>
      <xdr:col>10</xdr:col>
      <xdr:colOff>165100</xdr:colOff>
      <xdr:row>36</xdr:row>
      <xdr:rowOff>80772</xdr:rowOff>
    </xdr:to>
    <xdr:sp macro="" textlink="">
      <xdr:nvSpPr>
        <xdr:cNvPr id="86" name="楕円 85"/>
        <xdr:cNvSpPr/>
      </xdr:nvSpPr>
      <xdr:spPr>
        <a:xfrm>
          <a:off x="1968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71899</xdr:rowOff>
    </xdr:from>
    <xdr:ext cx="469744" cy="259045"/>
    <xdr:sp macro="" textlink="">
      <xdr:nvSpPr>
        <xdr:cNvPr id="87" name="テキスト ボックス 86"/>
        <xdr:cNvSpPr txBox="1"/>
      </xdr:nvSpPr>
      <xdr:spPr>
        <a:xfrm>
          <a:off x="1784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69850</xdr:rowOff>
    </xdr:from>
    <xdr:to>
      <xdr:col>6</xdr:col>
      <xdr:colOff>38100</xdr:colOff>
      <xdr:row>37</xdr:row>
      <xdr:rowOff>0</xdr:rowOff>
    </xdr:to>
    <xdr:sp macro="" textlink="">
      <xdr:nvSpPr>
        <xdr:cNvPr id="88" name="楕円 87"/>
        <xdr:cNvSpPr/>
      </xdr:nvSpPr>
      <xdr:spPr>
        <a:xfrm>
          <a:off x="1079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162577</xdr:rowOff>
    </xdr:from>
    <xdr:ext cx="469744" cy="259045"/>
    <xdr:sp macro="" textlink="">
      <xdr:nvSpPr>
        <xdr:cNvPr id="89" name="テキスト ボックス 88"/>
        <xdr:cNvSpPr txBox="1"/>
      </xdr:nvSpPr>
      <xdr:spPr>
        <a:xfrm>
          <a:off x="895428"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128659</xdr:rowOff>
    </xdr:from>
    <xdr:to>
      <xdr:col>24</xdr:col>
      <xdr:colOff>63500</xdr:colOff>
      <xdr:row>57</xdr:row>
      <xdr:rowOff>146046</xdr:rowOff>
    </xdr:to>
    <xdr:cxnSp macro="">
      <xdr:nvCxnSpPr>
        <xdr:cNvPr id="116" name="直線コネクタ 115"/>
        <xdr:cNvCxnSpPr/>
      </xdr:nvCxnSpPr>
      <xdr:spPr>
        <a:xfrm>
          <a:off x="3797300" y="9901309"/>
          <a:ext cx="8382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128659</xdr:rowOff>
    </xdr:from>
    <xdr:to>
      <xdr:col>19</xdr:col>
      <xdr:colOff>177800</xdr:colOff>
      <xdr:row>57</xdr:row>
      <xdr:rowOff>143865</xdr:rowOff>
    </xdr:to>
    <xdr:cxnSp macro="">
      <xdr:nvCxnSpPr>
        <xdr:cNvPr id="119" name="直線コネクタ 118"/>
        <xdr:cNvCxnSpPr/>
      </xdr:nvCxnSpPr>
      <xdr:spPr>
        <a:xfrm flipV="1">
          <a:off x="2908300" y="9901309"/>
          <a:ext cx="8890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137501</xdr:rowOff>
    </xdr:from>
    <xdr:to>
      <xdr:col>15</xdr:col>
      <xdr:colOff>50800</xdr:colOff>
      <xdr:row>57</xdr:row>
      <xdr:rowOff>143865</xdr:rowOff>
    </xdr:to>
    <xdr:cxnSp macro="">
      <xdr:nvCxnSpPr>
        <xdr:cNvPr id="122" name="直線コネクタ 121"/>
        <xdr:cNvCxnSpPr/>
      </xdr:nvCxnSpPr>
      <xdr:spPr>
        <a:xfrm>
          <a:off x="2019300" y="9738701"/>
          <a:ext cx="889000" cy="1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21627</xdr:rowOff>
    </xdr:from>
    <xdr:to>
      <xdr:col>15</xdr:col>
      <xdr:colOff>101600</xdr:colOff>
      <xdr:row>57</xdr:row>
      <xdr:rowOff>123227</xdr:rowOff>
    </xdr:to>
    <xdr:sp macro="" textlink="">
      <xdr:nvSpPr>
        <xdr:cNvPr id="123" name="フローチャート: 判断 122"/>
        <xdr:cNvSpPr/>
      </xdr:nvSpPr>
      <xdr:spPr>
        <a:xfrm>
          <a:off x="2857500" y="979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139754</xdr:rowOff>
    </xdr:from>
    <xdr:ext cx="534377" cy="259045"/>
    <xdr:sp macro="" textlink="">
      <xdr:nvSpPr>
        <xdr:cNvPr id="124" name="テキスト ボックス 123"/>
        <xdr:cNvSpPr txBox="1"/>
      </xdr:nvSpPr>
      <xdr:spPr>
        <a:xfrm>
          <a:off x="2641111" y="9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137501</xdr:rowOff>
    </xdr:from>
    <xdr:to>
      <xdr:col>10</xdr:col>
      <xdr:colOff>114300</xdr:colOff>
      <xdr:row>58</xdr:row>
      <xdr:rowOff>4049</xdr:rowOff>
    </xdr:to>
    <xdr:cxnSp macro="">
      <xdr:nvCxnSpPr>
        <xdr:cNvPr id="125" name="直線コネクタ 124"/>
        <xdr:cNvCxnSpPr/>
      </xdr:nvCxnSpPr>
      <xdr:spPr>
        <a:xfrm flipV="1">
          <a:off x="1130300" y="9738701"/>
          <a:ext cx="889000" cy="2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95246</xdr:rowOff>
    </xdr:from>
    <xdr:to>
      <xdr:col>24</xdr:col>
      <xdr:colOff>114300</xdr:colOff>
      <xdr:row>58</xdr:row>
      <xdr:rowOff>25396</xdr:rowOff>
    </xdr:to>
    <xdr:sp macro="" textlink="">
      <xdr:nvSpPr>
        <xdr:cNvPr id="135" name="楕円 134"/>
        <xdr:cNvSpPr/>
      </xdr:nvSpPr>
      <xdr:spPr>
        <a:xfrm>
          <a:off x="4584700" y="98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77859</xdr:rowOff>
    </xdr:from>
    <xdr:to>
      <xdr:col>20</xdr:col>
      <xdr:colOff>38100</xdr:colOff>
      <xdr:row>58</xdr:row>
      <xdr:rowOff>8009</xdr:rowOff>
    </xdr:to>
    <xdr:sp macro="" textlink="">
      <xdr:nvSpPr>
        <xdr:cNvPr id="137" name="楕円 136"/>
        <xdr:cNvSpPr/>
      </xdr:nvSpPr>
      <xdr:spPr>
        <a:xfrm>
          <a:off x="3746500" y="98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170586</xdr:rowOff>
    </xdr:from>
    <xdr:ext cx="534377" cy="259045"/>
    <xdr:sp macro="" textlink="">
      <xdr:nvSpPr>
        <xdr:cNvPr id="138" name="テキスト ボックス 137"/>
        <xdr:cNvSpPr txBox="1"/>
      </xdr:nvSpPr>
      <xdr:spPr>
        <a:xfrm>
          <a:off x="3530111" y="99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93065</xdr:rowOff>
    </xdr:from>
    <xdr:to>
      <xdr:col>15</xdr:col>
      <xdr:colOff>101600</xdr:colOff>
      <xdr:row>58</xdr:row>
      <xdr:rowOff>23215</xdr:rowOff>
    </xdr:to>
    <xdr:sp macro="" textlink="">
      <xdr:nvSpPr>
        <xdr:cNvPr id="139" name="楕円 138"/>
        <xdr:cNvSpPr/>
      </xdr:nvSpPr>
      <xdr:spPr>
        <a:xfrm>
          <a:off x="2857500" y="98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14342</xdr:rowOff>
    </xdr:from>
    <xdr:ext cx="534377" cy="259045"/>
    <xdr:sp macro="" textlink="">
      <xdr:nvSpPr>
        <xdr:cNvPr id="140" name="テキスト ボックス 139"/>
        <xdr:cNvSpPr txBox="1"/>
      </xdr:nvSpPr>
      <xdr:spPr>
        <a:xfrm>
          <a:off x="2641111" y="995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86701</xdr:rowOff>
    </xdr:from>
    <xdr:to>
      <xdr:col>10</xdr:col>
      <xdr:colOff>165100</xdr:colOff>
      <xdr:row>57</xdr:row>
      <xdr:rowOff>16851</xdr:rowOff>
    </xdr:to>
    <xdr:sp macro="" textlink="">
      <xdr:nvSpPr>
        <xdr:cNvPr id="141" name="楕円 140"/>
        <xdr:cNvSpPr/>
      </xdr:nvSpPr>
      <xdr:spPr>
        <a:xfrm>
          <a:off x="1968500" y="96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33378</xdr:rowOff>
    </xdr:from>
    <xdr:ext cx="534377" cy="259045"/>
    <xdr:sp macro="" textlink="">
      <xdr:nvSpPr>
        <xdr:cNvPr id="142" name="テキスト ボックス 141"/>
        <xdr:cNvSpPr txBox="1"/>
      </xdr:nvSpPr>
      <xdr:spPr>
        <a:xfrm>
          <a:off x="1752111" y="94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124699</xdr:rowOff>
    </xdr:from>
    <xdr:to>
      <xdr:col>6</xdr:col>
      <xdr:colOff>38100</xdr:colOff>
      <xdr:row>58</xdr:row>
      <xdr:rowOff>54849</xdr:rowOff>
    </xdr:to>
    <xdr:sp macro="" textlink="">
      <xdr:nvSpPr>
        <xdr:cNvPr id="143" name="楕円 142"/>
        <xdr:cNvSpPr/>
      </xdr:nvSpPr>
      <xdr:spPr>
        <a:xfrm>
          <a:off x="1079500" y="98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45976</xdr:rowOff>
    </xdr:from>
    <xdr:ext cx="534377" cy="259045"/>
    <xdr:sp macro="" textlink="">
      <xdr:nvSpPr>
        <xdr:cNvPr id="144" name="テキスト ボックス 143"/>
        <xdr:cNvSpPr txBox="1"/>
      </xdr:nvSpPr>
      <xdr:spPr>
        <a:xfrm>
          <a:off x="863111" y="99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70075</xdr:rowOff>
    </xdr:from>
    <xdr:to>
      <xdr:col>24</xdr:col>
      <xdr:colOff>63500</xdr:colOff>
      <xdr:row>71</xdr:row>
      <xdr:rowOff>24921</xdr:rowOff>
    </xdr:to>
    <xdr:cxnSp macro="">
      <xdr:nvCxnSpPr>
        <xdr:cNvPr id="176" name="直線コネクタ 175"/>
        <xdr:cNvCxnSpPr/>
      </xdr:nvCxnSpPr>
      <xdr:spPr>
        <a:xfrm flipV="1">
          <a:off x="3797300" y="12071575"/>
          <a:ext cx="838200" cy="1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24921</xdr:rowOff>
    </xdr:from>
    <xdr:to>
      <xdr:col>19</xdr:col>
      <xdr:colOff>177800</xdr:colOff>
      <xdr:row>71</xdr:row>
      <xdr:rowOff>94557</xdr:rowOff>
    </xdr:to>
    <xdr:cxnSp macro="">
      <xdr:nvCxnSpPr>
        <xdr:cNvPr id="179" name="直線コネクタ 178"/>
        <xdr:cNvCxnSpPr/>
      </xdr:nvCxnSpPr>
      <xdr:spPr>
        <a:xfrm flipV="1">
          <a:off x="2908300" y="12197871"/>
          <a:ext cx="8890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94557</xdr:rowOff>
    </xdr:from>
    <xdr:to>
      <xdr:col>15</xdr:col>
      <xdr:colOff>50800</xdr:colOff>
      <xdr:row>71</xdr:row>
      <xdr:rowOff>166359</xdr:rowOff>
    </xdr:to>
    <xdr:cxnSp macro="">
      <xdr:nvCxnSpPr>
        <xdr:cNvPr id="182" name="直線コネクタ 181"/>
        <xdr:cNvCxnSpPr/>
      </xdr:nvCxnSpPr>
      <xdr:spPr>
        <a:xfrm flipV="1">
          <a:off x="2019300" y="12267507"/>
          <a:ext cx="889000" cy="7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103029</xdr:rowOff>
    </xdr:from>
    <xdr:to>
      <xdr:col>15</xdr:col>
      <xdr:colOff>101600</xdr:colOff>
      <xdr:row>75</xdr:row>
      <xdr:rowOff>33179</xdr:rowOff>
    </xdr:to>
    <xdr:sp macro="" textlink="">
      <xdr:nvSpPr>
        <xdr:cNvPr id="183" name="フローチャート: 判断 182"/>
        <xdr:cNvSpPr/>
      </xdr:nvSpPr>
      <xdr:spPr>
        <a:xfrm>
          <a:off x="2857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24306</xdr:rowOff>
    </xdr:from>
    <xdr:ext cx="599010" cy="259045"/>
    <xdr:sp macro="" textlink="">
      <xdr:nvSpPr>
        <xdr:cNvPr id="184" name="テキスト ボックス 183"/>
        <xdr:cNvSpPr txBox="1"/>
      </xdr:nvSpPr>
      <xdr:spPr>
        <a:xfrm>
          <a:off x="2608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166359</xdr:rowOff>
    </xdr:from>
    <xdr:to>
      <xdr:col>10</xdr:col>
      <xdr:colOff>114300</xdr:colOff>
      <xdr:row>73</xdr:row>
      <xdr:rowOff>14014</xdr:rowOff>
    </xdr:to>
    <xdr:cxnSp macro="">
      <xdr:nvCxnSpPr>
        <xdr:cNvPr id="185" name="直線コネクタ 184"/>
        <xdr:cNvCxnSpPr/>
      </xdr:nvCxnSpPr>
      <xdr:spPr>
        <a:xfrm flipV="1">
          <a:off x="1130300" y="12339309"/>
          <a:ext cx="889000" cy="19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19275</xdr:rowOff>
    </xdr:from>
    <xdr:to>
      <xdr:col>24</xdr:col>
      <xdr:colOff>114300</xdr:colOff>
      <xdr:row>70</xdr:row>
      <xdr:rowOff>120875</xdr:rowOff>
    </xdr:to>
    <xdr:sp macro="" textlink="">
      <xdr:nvSpPr>
        <xdr:cNvPr id="195" name="楕円 194"/>
        <xdr:cNvSpPr/>
      </xdr:nvSpPr>
      <xdr:spPr>
        <a:xfrm>
          <a:off x="4584700" y="120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111389</xdr:rowOff>
    </xdr:from>
    <xdr:ext cx="599010" cy="259045"/>
    <xdr:sp macro="" textlink="">
      <xdr:nvSpPr>
        <xdr:cNvPr id="196" name="民生費該当値テキスト"/>
        <xdr:cNvSpPr txBox="1"/>
      </xdr:nvSpPr>
      <xdr:spPr>
        <a:xfrm>
          <a:off x="4686300" y="119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145571</xdr:rowOff>
    </xdr:from>
    <xdr:to>
      <xdr:col>20</xdr:col>
      <xdr:colOff>38100</xdr:colOff>
      <xdr:row>71</xdr:row>
      <xdr:rowOff>75721</xdr:rowOff>
    </xdr:to>
    <xdr:sp macro="" textlink="">
      <xdr:nvSpPr>
        <xdr:cNvPr id="197" name="楕円 196"/>
        <xdr:cNvSpPr/>
      </xdr:nvSpPr>
      <xdr:spPr>
        <a:xfrm>
          <a:off x="3746500" y="121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92248</xdr:rowOff>
    </xdr:from>
    <xdr:ext cx="599010" cy="259045"/>
    <xdr:sp macro="" textlink="">
      <xdr:nvSpPr>
        <xdr:cNvPr id="198" name="テキスト ボックス 197"/>
        <xdr:cNvSpPr txBox="1"/>
      </xdr:nvSpPr>
      <xdr:spPr>
        <a:xfrm>
          <a:off x="3497795" y="1192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43757</xdr:rowOff>
    </xdr:from>
    <xdr:to>
      <xdr:col>15</xdr:col>
      <xdr:colOff>101600</xdr:colOff>
      <xdr:row>71</xdr:row>
      <xdr:rowOff>145357</xdr:rowOff>
    </xdr:to>
    <xdr:sp macro="" textlink="">
      <xdr:nvSpPr>
        <xdr:cNvPr id="199" name="楕円 198"/>
        <xdr:cNvSpPr/>
      </xdr:nvSpPr>
      <xdr:spPr>
        <a:xfrm>
          <a:off x="2857500" y="122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161884</xdr:rowOff>
    </xdr:from>
    <xdr:ext cx="599010" cy="259045"/>
    <xdr:sp macro="" textlink="">
      <xdr:nvSpPr>
        <xdr:cNvPr id="200" name="テキスト ボックス 199"/>
        <xdr:cNvSpPr txBox="1"/>
      </xdr:nvSpPr>
      <xdr:spPr>
        <a:xfrm>
          <a:off x="2608795" y="1199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115559</xdr:rowOff>
    </xdr:from>
    <xdr:to>
      <xdr:col>10</xdr:col>
      <xdr:colOff>165100</xdr:colOff>
      <xdr:row>72</xdr:row>
      <xdr:rowOff>45709</xdr:rowOff>
    </xdr:to>
    <xdr:sp macro="" textlink="">
      <xdr:nvSpPr>
        <xdr:cNvPr id="201" name="楕円 200"/>
        <xdr:cNvSpPr/>
      </xdr:nvSpPr>
      <xdr:spPr>
        <a:xfrm>
          <a:off x="1968500" y="12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62236</xdr:rowOff>
    </xdr:from>
    <xdr:ext cx="599010" cy="259045"/>
    <xdr:sp macro="" textlink="">
      <xdr:nvSpPr>
        <xdr:cNvPr id="202" name="テキスト ボックス 201"/>
        <xdr:cNvSpPr txBox="1"/>
      </xdr:nvSpPr>
      <xdr:spPr>
        <a:xfrm>
          <a:off x="1719795" y="1206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134664</xdr:rowOff>
    </xdr:from>
    <xdr:to>
      <xdr:col>6</xdr:col>
      <xdr:colOff>38100</xdr:colOff>
      <xdr:row>73</xdr:row>
      <xdr:rowOff>64814</xdr:rowOff>
    </xdr:to>
    <xdr:sp macro="" textlink="">
      <xdr:nvSpPr>
        <xdr:cNvPr id="203" name="楕円 202"/>
        <xdr:cNvSpPr/>
      </xdr:nvSpPr>
      <xdr:spPr>
        <a:xfrm>
          <a:off x="1079500" y="124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81341</xdr:rowOff>
    </xdr:from>
    <xdr:ext cx="599010" cy="259045"/>
    <xdr:sp macro="" textlink="">
      <xdr:nvSpPr>
        <xdr:cNvPr id="204" name="テキスト ボックス 203"/>
        <xdr:cNvSpPr txBox="1"/>
      </xdr:nvSpPr>
      <xdr:spPr>
        <a:xfrm>
          <a:off x="830795" y="122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168549</xdr:rowOff>
    </xdr:from>
    <xdr:to>
      <xdr:col>24</xdr:col>
      <xdr:colOff>63500</xdr:colOff>
      <xdr:row>98</xdr:row>
      <xdr:rowOff>19159</xdr:rowOff>
    </xdr:to>
    <xdr:cxnSp macro="">
      <xdr:nvCxnSpPr>
        <xdr:cNvPr id="232" name="直線コネクタ 231"/>
        <xdr:cNvCxnSpPr/>
      </xdr:nvCxnSpPr>
      <xdr:spPr>
        <a:xfrm>
          <a:off x="3797300" y="16799199"/>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153028</xdr:rowOff>
    </xdr:from>
    <xdr:to>
      <xdr:col>19</xdr:col>
      <xdr:colOff>177800</xdr:colOff>
      <xdr:row>97</xdr:row>
      <xdr:rowOff>168549</xdr:rowOff>
    </xdr:to>
    <xdr:cxnSp macro="">
      <xdr:nvCxnSpPr>
        <xdr:cNvPr id="235" name="直線コネクタ 234"/>
        <xdr:cNvCxnSpPr/>
      </xdr:nvCxnSpPr>
      <xdr:spPr>
        <a:xfrm>
          <a:off x="2908300" y="16783678"/>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153028</xdr:rowOff>
    </xdr:from>
    <xdr:to>
      <xdr:col>15</xdr:col>
      <xdr:colOff>50800</xdr:colOff>
      <xdr:row>97</xdr:row>
      <xdr:rowOff>162561</xdr:rowOff>
    </xdr:to>
    <xdr:cxnSp macro="">
      <xdr:nvCxnSpPr>
        <xdr:cNvPr id="238" name="直線コネクタ 237"/>
        <xdr:cNvCxnSpPr/>
      </xdr:nvCxnSpPr>
      <xdr:spPr>
        <a:xfrm flipV="1">
          <a:off x="2019300" y="16783678"/>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9" name="フローチャート: 判断 238"/>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40" name="テキスト ボックス 239"/>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162561</xdr:rowOff>
    </xdr:from>
    <xdr:to>
      <xdr:col>10</xdr:col>
      <xdr:colOff>114300</xdr:colOff>
      <xdr:row>97</xdr:row>
      <xdr:rowOff>162561</xdr:rowOff>
    </xdr:to>
    <xdr:cxnSp macro="">
      <xdr:nvCxnSpPr>
        <xdr:cNvPr id="241" name="直線コネクタ 240"/>
        <xdr:cNvCxnSpPr/>
      </xdr:nvCxnSpPr>
      <xdr:spPr>
        <a:xfrm>
          <a:off x="1130300" y="16793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139809</xdr:rowOff>
    </xdr:from>
    <xdr:to>
      <xdr:col>24</xdr:col>
      <xdr:colOff>114300</xdr:colOff>
      <xdr:row>98</xdr:row>
      <xdr:rowOff>69959</xdr:rowOff>
    </xdr:to>
    <xdr:sp macro="" textlink="">
      <xdr:nvSpPr>
        <xdr:cNvPr id="251" name="楕円 250"/>
        <xdr:cNvSpPr/>
      </xdr:nvSpPr>
      <xdr:spPr>
        <a:xfrm>
          <a:off x="4584700" y="167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118236</xdr:rowOff>
    </xdr:from>
    <xdr:ext cx="534377" cy="259045"/>
    <xdr:sp macro="" textlink="">
      <xdr:nvSpPr>
        <xdr:cNvPr id="252" name="衛生費該当値テキスト"/>
        <xdr:cNvSpPr txBox="1"/>
      </xdr:nvSpPr>
      <xdr:spPr>
        <a:xfrm>
          <a:off x="4686300" y="167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117749</xdr:rowOff>
    </xdr:from>
    <xdr:to>
      <xdr:col>20</xdr:col>
      <xdr:colOff>38100</xdr:colOff>
      <xdr:row>98</xdr:row>
      <xdr:rowOff>47899</xdr:rowOff>
    </xdr:to>
    <xdr:sp macro="" textlink="">
      <xdr:nvSpPr>
        <xdr:cNvPr id="253" name="楕円 252"/>
        <xdr:cNvSpPr/>
      </xdr:nvSpPr>
      <xdr:spPr>
        <a:xfrm>
          <a:off x="3746500" y="167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39026</xdr:rowOff>
    </xdr:from>
    <xdr:ext cx="534377" cy="259045"/>
    <xdr:sp macro="" textlink="">
      <xdr:nvSpPr>
        <xdr:cNvPr id="254" name="テキスト ボックス 253"/>
        <xdr:cNvSpPr txBox="1"/>
      </xdr:nvSpPr>
      <xdr:spPr>
        <a:xfrm>
          <a:off x="3530111" y="168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102228</xdr:rowOff>
    </xdr:from>
    <xdr:to>
      <xdr:col>15</xdr:col>
      <xdr:colOff>101600</xdr:colOff>
      <xdr:row>98</xdr:row>
      <xdr:rowOff>32378</xdr:rowOff>
    </xdr:to>
    <xdr:sp macro="" textlink="">
      <xdr:nvSpPr>
        <xdr:cNvPr id="255" name="楕円 254"/>
        <xdr:cNvSpPr/>
      </xdr:nvSpPr>
      <xdr:spPr>
        <a:xfrm>
          <a:off x="2857500" y="1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23505</xdr:rowOff>
    </xdr:from>
    <xdr:ext cx="534377" cy="259045"/>
    <xdr:sp macro="" textlink="">
      <xdr:nvSpPr>
        <xdr:cNvPr id="256" name="テキスト ボックス 255"/>
        <xdr:cNvSpPr txBox="1"/>
      </xdr:nvSpPr>
      <xdr:spPr>
        <a:xfrm>
          <a:off x="2641111" y="168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111761</xdr:rowOff>
    </xdr:from>
    <xdr:to>
      <xdr:col>10</xdr:col>
      <xdr:colOff>165100</xdr:colOff>
      <xdr:row>98</xdr:row>
      <xdr:rowOff>41911</xdr:rowOff>
    </xdr:to>
    <xdr:sp macro="" textlink="">
      <xdr:nvSpPr>
        <xdr:cNvPr id="257" name="楕円 256"/>
        <xdr:cNvSpPr/>
      </xdr:nvSpPr>
      <xdr:spPr>
        <a:xfrm>
          <a:off x="1968500" y="16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33038</xdr:rowOff>
    </xdr:from>
    <xdr:ext cx="534377" cy="259045"/>
    <xdr:sp macro="" textlink="">
      <xdr:nvSpPr>
        <xdr:cNvPr id="258" name="テキスト ボックス 257"/>
        <xdr:cNvSpPr txBox="1"/>
      </xdr:nvSpPr>
      <xdr:spPr>
        <a:xfrm>
          <a:off x="1752111" y="168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111761</xdr:rowOff>
    </xdr:from>
    <xdr:to>
      <xdr:col>6</xdr:col>
      <xdr:colOff>38100</xdr:colOff>
      <xdr:row>98</xdr:row>
      <xdr:rowOff>41911</xdr:rowOff>
    </xdr:to>
    <xdr:sp macro="" textlink="">
      <xdr:nvSpPr>
        <xdr:cNvPr id="259" name="楕円 258"/>
        <xdr:cNvSpPr/>
      </xdr:nvSpPr>
      <xdr:spPr>
        <a:xfrm>
          <a:off x="1079500" y="16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33038</xdr:rowOff>
    </xdr:from>
    <xdr:ext cx="534377" cy="259045"/>
    <xdr:sp macro="" textlink="">
      <xdr:nvSpPr>
        <xdr:cNvPr id="260" name="テキスト ボックス 259"/>
        <xdr:cNvSpPr txBox="1"/>
      </xdr:nvSpPr>
      <xdr:spPr>
        <a:xfrm>
          <a:off x="863111" y="168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103353</xdr:rowOff>
    </xdr:from>
    <xdr:to>
      <xdr:col>55</xdr:col>
      <xdr:colOff>0</xdr:colOff>
      <xdr:row>38</xdr:row>
      <xdr:rowOff>107696</xdr:rowOff>
    </xdr:to>
    <xdr:cxnSp macro="">
      <xdr:nvCxnSpPr>
        <xdr:cNvPr id="287" name="直線コネクタ 286"/>
        <xdr:cNvCxnSpPr/>
      </xdr:nvCxnSpPr>
      <xdr:spPr>
        <a:xfrm>
          <a:off x="9639300" y="6618453"/>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103353</xdr:rowOff>
    </xdr:from>
    <xdr:to>
      <xdr:col>50</xdr:col>
      <xdr:colOff>114300</xdr:colOff>
      <xdr:row>38</xdr:row>
      <xdr:rowOff>104496</xdr:rowOff>
    </xdr:to>
    <xdr:cxnSp macro="">
      <xdr:nvCxnSpPr>
        <xdr:cNvPr id="290" name="直線コネクタ 289"/>
        <xdr:cNvCxnSpPr/>
      </xdr:nvCxnSpPr>
      <xdr:spPr>
        <a:xfrm flipV="1">
          <a:off x="8750300" y="66184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54432</xdr:rowOff>
    </xdr:from>
    <xdr:to>
      <xdr:col>45</xdr:col>
      <xdr:colOff>177800</xdr:colOff>
      <xdr:row>38</xdr:row>
      <xdr:rowOff>104496</xdr:rowOff>
    </xdr:to>
    <xdr:cxnSp macro="">
      <xdr:nvCxnSpPr>
        <xdr:cNvPr id="293" name="直線コネクタ 292"/>
        <xdr:cNvCxnSpPr/>
      </xdr:nvCxnSpPr>
      <xdr:spPr>
        <a:xfrm>
          <a:off x="7861300" y="6569532"/>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71069</xdr:rowOff>
    </xdr:from>
    <xdr:to>
      <xdr:col>46</xdr:col>
      <xdr:colOff>38100</xdr:colOff>
      <xdr:row>37</xdr:row>
      <xdr:rowOff>1219</xdr:rowOff>
    </xdr:to>
    <xdr:sp macro="" textlink="">
      <xdr:nvSpPr>
        <xdr:cNvPr id="294" name="フローチャート: 判断 293"/>
        <xdr:cNvSpPr/>
      </xdr:nvSpPr>
      <xdr:spPr>
        <a:xfrm>
          <a:off x="8699500" y="62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17746</xdr:rowOff>
    </xdr:from>
    <xdr:ext cx="469744" cy="259045"/>
    <xdr:sp macro="" textlink="">
      <xdr:nvSpPr>
        <xdr:cNvPr id="295" name="テキスト ボックス 294"/>
        <xdr:cNvSpPr txBox="1"/>
      </xdr:nvSpPr>
      <xdr:spPr>
        <a:xfrm>
          <a:off x="8515428" y="60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54432</xdr:rowOff>
    </xdr:from>
    <xdr:to>
      <xdr:col>41</xdr:col>
      <xdr:colOff>50800</xdr:colOff>
      <xdr:row>38</xdr:row>
      <xdr:rowOff>61290</xdr:rowOff>
    </xdr:to>
    <xdr:cxnSp macro="">
      <xdr:nvCxnSpPr>
        <xdr:cNvPr id="296" name="直線コネクタ 295"/>
        <xdr:cNvCxnSpPr/>
      </xdr:nvCxnSpPr>
      <xdr:spPr>
        <a:xfrm flipV="1">
          <a:off x="6972300" y="65695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56896</xdr:rowOff>
    </xdr:from>
    <xdr:to>
      <xdr:col>55</xdr:col>
      <xdr:colOff>50800</xdr:colOff>
      <xdr:row>38</xdr:row>
      <xdr:rowOff>158496</xdr:rowOff>
    </xdr:to>
    <xdr:sp macro="" textlink="">
      <xdr:nvSpPr>
        <xdr:cNvPr id="306" name="楕円 305"/>
        <xdr:cNvSpPr/>
      </xdr:nvSpPr>
      <xdr:spPr>
        <a:xfrm>
          <a:off x="10426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143273</xdr:rowOff>
    </xdr:from>
    <xdr:ext cx="378565" cy="259045"/>
    <xdr:sp macro="" textlink="">
      <xdr:nvSpPr>
        <xdr:cNvPr id="307" name="労働費該当値テキスト"/>
        <xdr:cNvSpPr txBox="1"/>
      </xdr:nvSpPr>
      <xdr:spPr>
        <a:xfrm>
          <a:off x="10528300" y="648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52553</xdr:rowOff>
    </xdr:from>
    <xdr:to>
      <xdr:col>50</xdr:col>
      <xdr:colOff>165100</xdr:colOff>
      <xdr:row>38</xdr:row>
      <xdr:rowOff>154153</xdr:rowOff>
    </xdr:to>
    <xdr:sp macro="" textlink="">
      <xdr:nvSpPr>
        <xdr:cNvPr id="308" name="楕円 307"/>
        <xdr:cNvSpPr/>
      </xdr:nvSpPr>
      <xdr:spPr>
        <a:xfrm>
          <a:off x="9588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145280</xdr:rowOff>
    </xdr:from>
    <xdr:ext cx="378565" cy="259045"/>
    <xdr:sp macro="" textlink="">
      <xdr:nvSpPr>
        <xdr:cNvPr id="309" name="テキスト ボックス 308"/>
        <xdr:cNvSpPr txBox="1"/>
      </xdr:nvSpPr>
      <xdr:spPr>
        <a:xfrm>
          <a:off x="9450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53696</xdr:rowOff>
    </xdr:from>
    <xdr:to>
      <xdr:col>46</xdr:col>
      <xdr:colOff>38100</xdr:colOff>
      <xdr:row>38</xdr:row>
      <xdr:rowOff>155296</xdr:rowOff>
    </xdr:to>
    <xdr:sp macro="" textlink="">
      <xdr:nvSpPr>
        <xdr:cNvPr id="310" name="楕円 309"/>
        <xdr:cNvSpPr/>
      </xdr:nvSpPr>
      <xdr:spPr>
        <a:xfrm>
          <a:off x="8699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146423</xdr:rowOff>
    </xdr:from>
    <xdr:ext cx="378565" cy="259045"/>
    <xdr:sp macro="" textlink="">
      <xdr:nvSpPr>
        <xdr:cNvPr id="311" name="テキスト ボックス 310"/>
        <xdr:cNvSpPr txBox="1"/>
      </xdr:nvSpPr>
      <xdr:spPr>
        <a:xfrm>
          <a:off x="8561017" y="66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3632</xdr:rowOff>
    </xdr:from>
    <xdr:to>
      <xdr:col>41</xdr:col>
      <xdr:colOff>101600</xdr:colOff>
      <xdr:row>38</xdr:row>
      <xdr:rowOff>105232</xdr:rowOff>
    </xdr:to>
    <xdr:sp macro="" textlink="">
      <xdr:nvSpPr>
        <xdr:cNvPr id="312" name="楕円 311"/>
        <xdr:cNvSpPr/>
      </xdr:nvSpPr>
      <xdr:spPr>
        <a:xfrm>
          <a:off x="7810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96359</xdr:rowOff>
    </xdr:from>
    <xdr:ext cx="378565" cy="259045"/>
    <xdr:sp macro="" textlink="">
      <xdr:nvSpPr>
        <xdr:cNvPr id="313" name="テキスト ボックス 312"/>
        <xdr:cNvSpPr txBox="1"/>
      </xdr:nvSpPr>
      <xdr:spPr>
        <a:xfrm>
          <a:off x="7672017" y="661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xdr:rowOff>
    </xdr:from>
    <xdr:to>
      <xdr:col>36</xdr:col>
      <xdr:colOff>165100</xdr:colOff>
      <xdr:row>38</xdr:row>
      <xdr:rowOff>112090</xdr:rowOff>
    </xdr:to>
    <xdr:sp macro="" textlink="">
      <xdr:nvSpPr>
        <xdr:cNvPr id="314" name="楕円 313"/>
        <xdr:cNvSpPr/>
      </xdr:nvSpPr>
      <xdr:spPr>
        <a:xfrm>
          <a:off x="6921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103217</xdr:rowOff>
    </xdr:from>
    <xdr:ext cx="378565" cy="259045"/>
    <xdr:sp macro="" textlink="">
      <xdr:nvSpPr>
        <xdr:cNvPr id="315" name="テキスト ボックス 314"/>
        <xdr:cNvSpPr txBox="1"/>
      </xdr:nvSpPr>
      <xdr:spPr>
        <a:xfrm>
          <a:off x="6783017" y="66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36906</xdr:rowOff>
    </xdr:from>
    <xdr:to>
      <xdr:col>55</xdr:col>
      <xdr:colOff>0</xdr:colOff>
      <xdr:row>59</xdr:row>
      <xdr:rowOff>37478</xdr:rowOff>
    </xdr:to>
    <xdr:cxnSp macro="">
      <xdr:nvCxnSpPr>
        <xdr:cNvPr id="344" name="直線コネクタ 343"/>
        <xdr:cNvCxnSpPr/>
      </xdr:nvCxnSpPr>
      <xdr:spPr>
        <a:xfrm flipV="1">
          <a:off x="9639300" y="1015245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36411</xdr:rowOff>
    </xdr:from>
    <xdr:to>
      <xdr:col>50</xdr:col>
      <xdr:colOff>114300</xdr:colOff>
      <xdr:row>59</xdr:row>
      <xdr:rowOff>37478</xdr:rowOff>
    </xdr:to>
    <xdr:cxnSp macro="">
      <xdr:nvCxnSpPr>
        <xdr:cNvPr id="347" name="直線コネクタ 346"/>
        <xdr:cNvCxnSpPr/>
      </xdr:nvCxnSpPr>
      <xdr:spPr>
        <a:xfrm>
          <a:off x="8750300" y="1015196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35039</xdr:rowOff>
    </xdr:from>
    <xdr:to>
      <xdr:col>45</xdr:col>
      <xdr:colOff>177800</xdr:colOff>
      <xdr:row>59</xdr:row>
      <xdr:rowOff>36411</xdr:rowOff>
    </xdr:to>
    <xdr:cxnSp macro="">
      <xdr:nvCxnSpPr>
        <xdr:cNvPr id="350" name="直線コネクタ 349"/>
        <xdr:cNvCxnSpPr/>
      </xdr:nvCxnSpPr>
      <xdr:spPr>
        <a:xfrm>
          <a:off x="7861300" y="101505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45428</xdr:rowOff>
    </xdr:from>
    <xdr:to>
      <xdr:col>46</xdr:col>
      <xdr:colOff>38100</xdr:colOff>
      <xdr:row>56</xdr:row>
      <xdr:rowOff>147028</xdr:rowOff>
    </xdr:to>
    <xdr:sp macro="" textlink="">
      <xdr:nvSpPr>
        <xdr:cNvPr id="351" name="フローチャート: 判断 350"/>
        <xdr:cNvSpPr/>
      </xdr:nvSpPr>
      <xdr:spPr>
        <a:xfrm>
          <a:off x="8699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163555</xdr:rowOff>
    </xdr:from>
    <xdr:ext cx="534377" cy="259045"/>
    <xdr:sp macro="" textlink="">
      <xdr:nvSpPr>
        <xdr:cNvPr id="352" name="テキスト ボックス 351"/>
        <xdr:cNvSpPr txBox="1"/>
      </xdr:nvSpPr>
      <xdr:spPr>
        <a:xfrm>
          <a:off x="8483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35039</xdr:rowOff>
    </xdr:from>
    <xdr:to>
      <xdr:col>41</xdr:col>
      <xdr:colOff>50800</xdr:colOff>
      <xdr:row>59</xdr:row>
      <xdr:rowOff>36982</xdr:rowOff>
    </xdr:to>
    <xdr:cxnSp macro="">
      <xdr:nvCxnSpPr>
        <xdr:cNvPr id="353" name="直線コネクタ 352"/>
        <xdr:cNvCxnSpPr/>
      </xdr:nvCxnSpPr>
      <xdr:spPr>
        <a:xfrm flipV="1">
          <a:off x="6972300" y="1015058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157556</xdr:rowOff>
    </xdr:from>
    <xdr:to>
      <xdr:col>55</xdr:col>
      <xdr:colOff>50800</xdr:colOff>
      <xdr:row>59</xdr:row>
      <xdr:rowOff>87706</xdr:rowOff>
    </xdr:to>
    <xdr:sp macro="" textlink="">
      <xdr:nvSpPr>
        <xdr:cNvPr id="363" name="楕円 362"/>
        <xdr:cNvSpPr/>
      </xdr:nvSpPr>
      <xdr:spPr>
        <a:xfrm>
          <a:off x="104267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72483</xdr:rowOff>
    </xdr:from>
    <xdr:ext cx="378565" cy="259045"/>
    <xdr:sp macro="" textlink="">
      <xdr:nvSpPr>
        <xdr:cNvPr id="364" name="農林水産業費該当値テキスト"/>
        <xdr:cNvSpPr txBox="1"/>
      </xdr:nvSpPr>
      <xdr:spPr>
        <a:xfrm>
          <a:off x="10528300" y="1001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158128</xdr:rowOff>
    </xdr:from>
    <xdr:to>
      <xdr:col>50</xdr:col>
      <xdr:colOff>165100</xdr:colOff>
      <xdr:row>59</xdr:row>
      <xdr:rowOff>88278</xdr:rowOff>
    </xdr:to>
    <xdr:sp macro="" textlink="">
      <xdr:nvSpPr>
        <xdr:cNvPr id="365" name="楕円 364"/>
        <xdr:cNvSpPr/>
      </xdr:nvSpPr>
      <xdr:spPr>
        <a:xfrm>
          <a:off x="9588500" y="101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79405</xdr:rowOff>
    </xdr:from>
    <xdr:ext cx="378565" cy="259045"/>
    <xdr:sp macro="" textlink="">
      <xdr:nvSpPr>
        <xdr:cNvPr id="366" name="テキスト ボックス 365"/>
        <xdr:cNvSpPr txBox="1"/>
      </xdr:nvSpPr>
      <xdr:spPr>
        <a:xfrm>
          <a:off x="9450017" y="1019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157061</xdr:rowOff>
    </xdr:from>
    <xdr:to>
      <xdr:col>46</xdr:col>
      <xdr:colOff>38100</xdr:colOff>
      <xdr:row>59</xdr:row>
      <xdr:rowOff>87211</xdr:rowOff>
    </xdr:to>
    <xdr:sp macro="" textlink="">
      <xdr:nvSpPr>
        <xdr:cNvPr id="367" name="楕円 366"/>
        <xdr:cNvSpPr/>
      </xdr:nvSpPr>
      <xdr:spPr>
        <a:xfrm>
          <a:off x="8699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78338</xdr:rowOff>
    </xdr:from>
    <xdr:ext cx="378565" cy="259045"/>
    <xdr:sp macro="" textlink="">
      <xdr:nvSpPr>
        <xdr:cNvPr id="368" name="テキスト ボックス 367"/>
        <xdr:cNvSpPr txBox="1"/>
      </xdr:nvSpPr>
      <xdr:spPr>
        <a:xfrm>
          <a:off x="8561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155689</xdr:rowOff>
    </xdr:from>
    <xdr:to>
      <xdr:col>41</xdr:col>
      <xdr:colOff>101600</xdr:colOff>
      <xdr:row>59</xdr:row>
      <xdr:rowOff>85839</xdr:rowOff>
    </xdr:to>
    <xdr:sp macro="" textlink="">
      <xdr:nvSpPr>
        <xdr:cNvPr id="369" name="楕円 368"/>
        <xdr:cNvSpPr/>
      </xdr:nvSpPr>
      <xdr:spPr>
        <a:xfrm>
          <a:off x="7810500" y="100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76966</xdr:rowOff>
    </xdr:from>
    <xdr:ext cx="378565" cy="259045"/>
    <xdr:sp macro="" textlink="">
      <xdr:nvSpPr>
        <xdr:cNvPr id="370" name="テキスト ボックス 369"/>
        <xdr:cNvSpPr txBox="1"/>
      </xdr:nvSpPr>
      <xdr:spPr>
        <a:xfrm>
          <a:off x="7672017" y="1019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157632</xdr:rowOff>
    </xdr:from>
    <xdr:to>
      <xdr:col>36</xdr:col>
      <xdr:colOff>165100</xdr:colOff>
      <xdr:row>59</xdr:row>
      <xdr:rowOff>87782</xdr:rowOff>
    </xdr:to>
    <xdr:sp macro="" textlink="">
      <xdr:nvSpPr>
        <xdr:cNvPr id="371" name="楕円 370"/>
        <xdr:cNvSpPr/>
      </xdr:nvSpPr>
      <xdr:spPr>
        <a:xfrm>
          <a:off x="6921500" y="101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78909</xdr:rowOff>
    </xdr:from>
    <xdr:ext cx="378565" cy="259045"/>
    <xdr:sp macro="" textlink="">
      <xdr:nvSpPr>
        <xdr:cNvPr id="372" name="テキスト ボックス 371"/>
        <xdr:cNvSpPr txBox="1"/>
      </xdr:nvSpPr>
      <xdr:spPr>
        <a:xfrm>
          <a:off x="6783017" y="1019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117480</xdr:rowOff>
    </xdr:from>
    <xdr:to>
      <xdr:col>55</xdr:col>
      <xdr:colOff>0</xdr:colOff>
      <xdr:row>78</xdr:row>
      <xdr:rowOff>127859</xdr:rowOff>
    </xdr:to>
    <xdr:cxnSp macro="">
      <xdr:nvCxnSpPr>
        <xdr:cNvPr id="399" name="直線コネクタ 398"/>
        <xdr:cNvCxnSpPr/>
      </xdr:nvCxnSpPr>
      <xdr:spPr>
        <a:xfrm>
          <a:off x="9639300" y="13490580"/>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103490</xdr:rowOff>
    </xdr:from>
    <xdr:to>
      <xdr:col>50</xdr:col>
      <xdr:colOff>114300</xdr:colOff>
      <xdr:row>78</xdr:row>
      <xdr:rowOff>117480</xdr:rowOff>
    </xdr:to>
    <xdr:cxnSp macro="">
      <xdr:nvCxnSpPr>
        <xdr:cNvPr id="402" name="直線コネクタ 401"/>
        <xdr:cNvCxnSpPr/>
      </xdr:nvCxnSpPr>
      <xdr:spPr>
        <a:xfrm>
          <a:off x="8750300" y="13476590"/>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103490</xdr:rowOff>
    </xdr:from>
    <xdr:to>
      <xdr:col>45</xdr:col>
      <xdr:colOff>177800</xdr:colOff>
      <xdr:row>78</xdr:row>
      <xdr:rowOff>126076</xdr:rowOff>
    </xdr:to>
    <xdr:cxnSp macro="">
      <xdr:nvCxnSpPr>
        <xdr:cNvPr id="405" name="直線コネクタ 404"/>
        <xdr:cNvCxnSpPr/>
      </xdr:nvCxnSpPr>
      <xdr:spPr>
        <a:xfrm flipV="1">
          <a:off x="7861300" y="13476590"/>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160840</xdr:rowOff>
    </xdr:from>
    <xdr:to>
      <xdr:col>46</xdr:col>
      <xdr:colOff>38100</xdr:colOff>
      <xdr:row>77</xdr:row>
      <xdr:rowOff>90990</xdr:rowOff>
    </xdr:to>
    <xdr:sp macro="" textlink="">
      <xdr:nvSpPr>
        <xdr:cNvPr id="406" name="フローチャート: 判断 405"/>
        <xdr:cNvSpPr/>
      </xdr:nvSpPr>
      <xdr:spPr>
        <a:xfrm>
          <a:off x="8699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107518</xdr:rowOff>
    </xdr:from>
    <xdr:ext cx="534377" cy="259045"/>
    <xdr:sp macro="" textlink="">
      <xdr:nvSpPr>
        <xdr:cNvPr id="407" name="テキスト ボックス 406"/>
        <xdr:cNvSpPr txBox="1"/>
      </xdr:nvSpPr>
      <xdr:spPr>
        <a:xfrm>
          <a:off x="8483111" y="12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126076</xdr:rowOff>
    </xdr:from>
    <xdr:to>
      <xdr:col>41</xdr:col>
      <xdr:colOff>50800</xdr:colOff>
      <xdr:row>78</xdr:row>
      <xdr:rowOff>128178</xdr:rowOff>
    </xdr:to>
    <xdr:cxnSp macro="">
      <xdr:nvCxnSpPr>
        <xdr:cNvPr id="408" name="直線コネクタ 407"/>
        <xdr:cNvCxnSpPr/>
      </xdr:nvCxnSpPr>
      <xdr:spPr>
        <a:xfrm flipV="1">
          <a:off x="6972300" y="13499176"/>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77059</xdr:rowOff>
    </xdr:from>
    <xdr:to>
      <xdr:col>55</xdr:col>
      <xdr:colOff>50800</xdr:colOff>
      <xdr:row>79</xdr:row>
      <xdr:rowOff>7209</xdr:rowOff>
    </xdr:to>
    <xdr:sp macro="" textlink="">
      <xdr:nvSpPr>
        <xdr:cNvPr id="418" name="楕円 417"/>
        <xdr:cNvSpPr/>
      </xdr:nvSpPr>
      <xdr:spPr>
        <a:xfrm>
          <a:off x="104267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163436</xdr:rowOff>
    </xdr:from>
    <xdr:ext cx="378565" cy="259045"/>
    <xdr:sp macro="" textlink="">
      <xdr:nvSpPr>
        <xdr:cNvPr id="419" name="商工費該当値テキスト"/>
        <xdr:cNvSpPr txBox="1"/>
      </xdr:nvSpPr>
      <xdr:spPr>
        <a:xfrm>
          <a:off x="10528300" y="1336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66680</xdr:rowOff>
    </xdr:from>
    <xdr:to>
      <xdr:col>50</xdr:col>
      <xdr:colOff>165100</xdr:colOff>
      <xdr:row>78</xdr:row>
      <xdr:rowOff>168280</xdr:rowOff>
    </xdr:to>
    <xdr:sp macro="" textlink="">
      <xdr:nvSpPr>
        <xdr:cNvPr id="420" name="楕円 419"/>
        <xdr:cNvSpPr/>
      </xdr:nvSpPr>
      <xdr:spPr>
        <a:xfrm>
          <a:off x="9588500" y="134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159407</xdr:rowOff>
    </xdr:from>
    <xdr:ext cx="378565" cy="259045"/>
    <xdr:sp macro="" textlink="">
      <xdr:nvSpPr>
        <xdr:cNvPr id="421" name="テキスト ボックス 420"/>
        <xdr:cNvSpPr txBox="1"/>
      </xdr:nvSpPr>
      <xdr:spPr>
        <a:xfrm>
          <a:off x="9450017" y="1353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52690</xdr:rowOff>
    </xdr:from>
    <xdr:to>
      <xdr:col>46</xdr:col>
      <xdr:colOff>38100</xdr:colOff>
      <xdr:row>78</xdr:row>
      <xdr:rowOff>154290</xdr:rowOff>
    </xdr:to>
    <xdr:sp macro="" textlink="">
      <xdr:nvSpPr>
        <xdr:cNvPr id="422" name="楕円 421"/>
        <xdr:cNvSpPr/>
      </xdr:nvSpPr>
      <xdr:spPr>
        <a:xfrm>
          <a:off x="8699500" y="134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145417</xdr:rowOff>
    </xdr:from>
    <xdr:ext cx="469744" cy="259045"/>
    <xdr:sp macro="" textlink="">
      <xdr:nvSpPr>
        <xdr:cNvPr id="423" name="テキスト ボックス 422"/>
        <xdr:cNvSpPr txBox="1"/>
      </xdr:nvSpPr>
      <xdr:spPr>
        <a:xfrm>
          <a:off x="8515428" y="1351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75276</xdr:rowOff>
    </xdr:from>
    <xdr:to>
      <xdr:col>41</xdr:col>
      <xdr:colOff>101600</xdr:colOff>
      <xdr:row>79</xdr:row>
      <xdr:rowOff>5426</xdr:rowOff>
    </xdr:to>
    <xdr:sp macro="" textlink="">
      <xdr:nvSpPr>
        <xdr:cNvPr id="424" name="楕円 423"/>
        <xdr:cNvSpPr/>
      </xdr:nvSpPr>
      <xdr:spPr>
        <a:xfrm>
          <a:off x="7810500" y="134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168003</xdr:rowOff>
    </xdr:from>
    <xdr:ext cx="378565" cy="259045"/>
    <xdr:sp macro="" textlink="">
      <xdr:nvSpPr>
        <xdr:cNvPr id="425" name="テキスト ボックス 424"/>
        <xdr:cNvSpPr txBox="1"/>
      </xdr:nvSpPr>
      <xdr:spPr>
        <a:xfrm>
          <a:off x="7672017" y="1354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77378</xdr:rowOff>
    </xdr:from>
    <xdr:to>
      <xdr:col>36</xdr:col>
      <xdr:colOff>165100</xdr:colOff>
      <xdr:row>79</xdr:row>
      <xdr:rowOff>7528</xdr:rowOff>
    </xdr:to>
    <xdr:sp macro="" textlink="">
      <xdr:nvSpPr>
        <xdr:cNvPr id="426" name="楕円 425"/>
        <xdr:cNvSpPr/>
      </xdr:nvSpPr>
      <xdr:spPr>
        <a:xfrm>
          <a:off x="69215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170105</xdr:rowOff>
    </xdr:from>
    <xdr:ext cx="378565" cy="259045"/>
    <xdr:sp macro="" textlink="">
      <xdr:nvSpPr>
        <xdr:cNvPr id="427" name="テキスト ボックス 426"/>
        <xdr:cNvSpPr txBox="1"/>
      </xdr:nvSpPr>
      <xdr:spPr>
        <a:xfrm>
          <a:off x="6783017" y="1354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141594</xdr:rowOff>
    </xdr:from>
    <xdr:to>
      <xdr:col>55</xdr:col>
      <xdr:colOff>0</xdr:colOff>
      <xdr:row>98</xdr:row>
      <xdr:rowOff>151456</xdr:rowOff>
    </xdr:to>
    <xdr:cxnSp macro="">
      <xdr:nvCxnSpPr>
        <xdr:cNvPr id="459" name="直線コネクタ 458"/>
        <xdr:cNvCxnSpPr/>
      </xdr:nvCxnSpPr>
      <xdr:spPr>
        <a:xfrm>
          <a:off x="9639300" y="16943694"/>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141594</xdr:rowOff>
    </xdr:from>
    <xdr:to>
      <xdr:col>50</xdr:col>
      <xdr:colOff>114300</xdr:colOff>
      <xdr:row>99</xdr:row>
      <xdr:rowOff>77668</xdr:rowOff>
    </xdr:to>
    <xdr:cxnSp macro="">
      <xdr:nvCxnSpPr>
        <xdr:cNvPr id="462" name="直線コネクタ 461"/>
        <xdr:cNvCxnSpPr/>
      </xdr:nvCxnSpPr>
      <xdr:spPr>
        <a:xfrm flipV="1">
          <a:off x="8750300" y="16943694"/>
          <a:ext cx="889000" cy="10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149791</xdr:rowOff>
    </xdr:from>
    <xdr:to>
      <xdr:col>45</xdr:col>
      <xdr:colOff>177800</xdr:colOff>
      <xdr:row>99</xdr:row>
      <xdr:rowOff>77668</xdr:rowOff>
    </xdr:to>
    <xdr:cxnSp macro="">
      <xdr:nvCxnSpPr>
        <xdr:cNvPr id="465" name="直線コネクタ 464"/>
        <xdr:cNvCxnSpPr/>
      </xdr:nvCxnSpPr>
      <xdr:spPr>
        <a:xfrm>
          <a:off x="7861300" y="16951891"/>
          <a:ext cx="889000" cy="9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38232</xdr:rowOff>
    </xdr:from>
    <xdr:to>
      <xdr:col>46</xdr:col>
      <xdr:colOff>38100</xdr:colOff>
      <xdr:row>97</xdr:row>
      <xdr:rowOff>139832</xdr:rowOff>
    </xdr:to>
    <xdr:sp macro="" textlink="">
      <xdr:nvSpPr>
        <xdr:cNvPr id="466" name="フローチャート: 判断 465"/>
        <xdr:cNvSpPr/>
      </xdr:nvSpPr>
      <xdr:spPr>
        <a:xfrm>
          <a:off x="8699500" y="1666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156359</xdr:rowOff>
    </xdr:from>
    <xdr:ext cx="534377" cy="259045"/>
    <xdr:sp macro="" textlink="">
      <xdr:nvSpPr>
        <xdr:cNvPr id="467" name="テキスト ボックス 466"/>
        <xdr:cNvSpPr txBox="1"/>
      </xdr:nvSpPr>
      <xdr:spPr>
        <a:xfrm>
          <a:off x="8483111" y="164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149791</xdr:rowOff>
    </xdr:from>
    <xdr:to>
      <xdr:col>41</xdr:col>
      <xdr:colOff>50800</xdr:colOff>
      <xdr:row>99</xdr:row>
      <xdr:rowOff>98617</xdr:rowOff>
    </xdr:to>
    <xdr:cxnSp macro="">
      <xdr:nvCxnSpPr>
        <xdr:cNvPr id="468" name="直線コネクタ 467"/>
        <xdr:cNvCxnSpPr/>
      </xdr:nvCxnSpPr>
      <xdr:spPr>
        <a:xfrm flipV="1">
          <a:off x="6972300" y="16951891"/>
          <a:ext cx="889000" cy="1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100656</xdr:rowOff>
    </xdr:from>
    <xdr:to>
      <xdr:col>55</xdr:col>
      <xdr:colOff>50800</xdr:colOff>
      <xdr:row>99</xdr:row>
      <xdr:rowOff>30806</xdr:rowOff>
    </xdr:to>
    <xdr:sp macro="" textlink="">
      <xdr:nvSpPr>
        <xdr:cNvPr id="478" name="楕円 477"/>
        <xdr:cNvSpPr/>
      </xdr:nvSpPr>
      <xdr:spPr>
        <a:xfrm>
          <a:off x="10426700" y="169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15583</xdr:rowOff>
    </xdr:from>
    <xdr:ext cx="534377" cy="259045"/>
    <xdr:sp macro="" textlink="">
      <xdr:nvSpPr>
        <xdr:cNvPr id="479" name="土木費該当値テキスト"/>
        <xdr:cNvSpPr txBox="1"/>
      </xdr:nvSpPr>
      <xdr:spPr>
        <a:xfrm>
          <a:off x="10528300" y="168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90794</xdr:rowOff>
    </xdr:from>
    <xdr:to>
      <xdr:col>50</xdr:col>
      <xdr:colOff>165100</xdr:colOff>
      <xdr:row>99</xdr:row>
      <xdr:rowOff>20944</xdr:rowOff>
    </xdr:to>
    <xdr:sp macro="" textlink="">
      <xdr:nvSpPr>
        <xdr:cNvPr id="480" name="楕円 479"/>
        <xdr:cNvSpPr/>
      </xdr:nvSpPr>
      <xdr:spPr>
        <a:xfrm>
          <a:off x="9588500" y="168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12071</xdr:rowOff>
    </xdr:from>
    <xdr:ext cx="534377" cy="259045"/>
    <xdr:sp macro="" textlink="">
      <xdr:nvSpPr>
        <xdr:cNvPr id="481" name="テキスト ボックス 480"/>
        <xdr:cNvSpPr txBox="1"/>
      </xdr:nvSpPr>
      <xdr:spPr>
        <a:xfrm>
          <a:off x="9372111" y="169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26868</xdr:rowOff>
    </xdr:from>
    <xdr:to>
      <xdr:col>46</xdr:col>
      <xdr:colOff>38100</xdr:colOff>
      <xdr:row>99</xdr:row>
      <xdr:rowOff>128468</xdr:rowOff>
    </xdr:to>
    <xdr:sp macro="" textlink="">
      <xdr:nvSpPr>
        <xdr:cNvPr id="482" name="楕円 481"/>
        <xdr:cNvSpPr/>
      </xdr:nvSpPr>
      <xdr:spPr>
        <a:xfrm>
          <a:off x="8699500" y="170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119595</xdr:rowOff>
    </xdr:from>
    <xdr:ext cx="534377" cy="259045"/>
    <xdr:sp macro="" textlink="">
      <xdr:nvSpPr>
        <xdr:cNvPr id="483" name="テキスト ボックス 482"/>
        <xdr:cNvSpPr txBox="1"/>
      </xdr:nvSpPr>
      <xdr:spPr>
        <a:xfrm>
          <a:off x="8483111" y="170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98991</xdr:rowOff>
    </xdr:from>
    <xdr:to>
      <xdr:col>41</xdr:col>
      <xdr:colOff>101600</xdr:colOff>
      <xdr:row>99</xdr:row>
      <xdr:rowOff>29141</xdr:rowOff>
    </xdr:to>
    <xdr:sp macro="" textlink="">
      <xdr:nvSpPr>
        <xdr:cNvPr id="484" name="楕円 483"/>
        <xdr:cNvSpPr/>
      </xdr:nvSpPr>
      <xdr:spPr>
        <a:xfrm>
          <a:off x="7810500" y="169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20268</xdr:rowOff>
    </xdr:from>
    <xdr:ext cx="534377" cy="259045"/>
    <xdr:sp macro="" textlink="">
      <xdr:nvSpPr>
        <xdr:cNvPr id="485" name="テキスト ボックス 484"/>
        <xdr:cNvSpPr txBox="1"/>
      </xdr:nvSpPr>
      <xdr:spPr>
        <a:xfrm>
          <a:off x="7594111" y="169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47817</xdr:rowOff>
    </xdr:from>
    <xdr:to>
      <xdr:col>36</xdr:col>
      <xdr:colOff>165100</xdr:colOff>
      <xdr:row>99</xdr:row>
      <xdr:rowOff>149417</xdr:rowOff>
    </xdr:to>
    <xdr:sp macro="" textlink="">
      <xdr:nvSpPr>
        <xdr:cNvPr id="486" name="楕円 485"/>
        <xdr:cNvSpPr/>
      </xdr:nvSpPr>
      <xdr:spPr>
        <a:xfrm>
          <a:off x="6921500" y="170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140544</xdr:rowOff>
    </xdr:from>
    <xdr:ext cx="534377" cy="259045"/>
    <xdr:sp macro="" textlink="">
      <xdr:nvSpPr>
        <xdr:cNvPr id="487" name="テキスト ボックス 486"/>
        <xdr:cNvSpPr txBox="1"/>
      </xdr:nvSpPr>
      <xdr:spPr>
        <a:xfrm>
          <a:off x="6705111" y="171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24714</xdr:rowOff>
    </xdr:from>
    <xdr:to>
      <xdr:col>85</xdr:col>
      <xdr:colOff>127000</xdr:colOff>
      <xdr:row>35</xdr:row>
      <xdr:rowOff>66624</xdr:rowOff>
    </xdr:to>
    <xdr:cxnSp macro="">
      <xdr:nvCxnSpPr>
        <xdr:cNvPr id="517" name="直線コネクタ 516"/>
        <xdr:cNvCxnSpPr/>
      </xdr:nvCxnSpPr>
      <xdr:spPr>
        <a:xfrm>
          <a:off x="15481300" y="6025464"/>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24714</xdr:rowOff>
    </xdr:from>
    <xdr:to>
      <xdr:col>81</xdr:col>
      <xdr:colOff>50800</xdr:colOff>
      <xdr:row>35</xdr:row>
      <xdr:rowOff>69215</xdr:rowOff>
    </xdr:to>
    <xdr:cxnSp macro="">
      <xdr:nvCxnSpPr>
        <xdr:cNvPr id="520" name="直線コネクタ 519"/>
        <xdr:cNvCxnSpPr/>
      </xdr:nvCxnSpPr>
      <xdr:spPr>
        <a:xfrm flipV="1">
          <a:off x="14592300" y="6025464"/>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69215</xdr:rowOff>
    </xdr:from>
    <xdr:to>
      <xdr:col>76</xdr:col>
      <xdr:colOff>114300</xdr:colOff>
      <xdr:row>35</xdr:row>
      <xdr:rowOff>99771</xdr:rowOff>
    </xdr:to>
    <xdr:cxnSp macro="">
      <xdr:nvCxnSpPr>
        <xdr:cNvPr id="523" name="直線コネクタ 522"/>
        <xdr:cNvCxnSpPr/>
      </xdr:nvCxnSpPr>
      <xdr:spPr>
        <a:xfrm flipV="1">
          <a:off x="13703300" y="6069965"/>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4" name="フローチャート: 判断 523"/>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5" name="テキスト ボックス 524"/>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161722</xdr:rowOff>
    </xdr:from>
    <xdr:to>
      <xdr:col>71</xdr:col>
      <xdr:colOff>177800</xdr:colOff>
      <xdr:row>35</xdr:row>
      <xdr:rowOff>99771</xdr:rowOff>
    </xdr:to>
    <xdr:cxnSp macro="">
      <xdr:nvCxnSpPr>
        <xdr:cNvPr id="526" name="直線コネクタ 525"/>
        <xdr:cNvCxnSpPr/>
      </xdr:nvCxnSpPr>
      <xdr:spPr>
        <a:xfrm>
          <a:off x="12814300" y="5991022"/>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0" name="テキスト ボックス 529"/>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15824</xdr:rowOff>
    </xdr:from>
    <xdr:to>
      <xdr:col>85</xdr:col>
      <xdr:colOff>177800</xdr:colOff>
      <xdr:row>35</xdr:row>
      <xdr:rowOff>117424</xdr:rowOff>
    </xdr:to>
    <xdr:sp macro="" textlink="">
      <xdr:nvSpPr>
        <xdr:cNvPr id="536" name="楕円 535"/>
        <xdr:cNvSpPr/>
      </xdr:nvSpPr>
      <xdr:spPr>
        <a:xfrm>
          <a:off x="16268700" y="60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38701</xdr:rowOff>
    </xdr:from>
    <xdr:ext cx="534377" cy="259045"/>
    <xdr:sp macro="" textlink="">
      <xdr:nvSpPr>
        <xdr:cNvPr id="537" name="消防費該当値テキスト"/>
        <xdr:cNvSpPr txBox="1"/>
      </xdr:nvSpPr>
      <xdr:spPr>
        <a:xfrm>
          <a:off x="16370300" y="58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145364</xdr:rowOff>
    </xdr:from>
    <xdr:to>
      <xdr:col>81</xdr:col>
      <xdr:colOff>101600</xdr:colOff>
      <xdr:row>35</xdr:row>
      <xdr:rowOff>75514</xdr:rowOff>
    </xdr:to>
    <xdr:sp macro="" textlink="">
      <xdr:nvSpPr>
        <xdr:cNvPr id="538" name="楕円 537"/>
        <xdr:cNvSpPr/>
      </xdr:nvSpPr>
      <xdr:spPr>
        <a:xfrm>
          <a:off x="15430500" y="59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92041</xdr:rowOff>
    </xdr:from>
    <xdr:ext cx="534377" cy="259045"/>
    <xdr:sp macro="" textlink="">
      <xdr:nvSpPr>
        <xdr:cNvPr id="539" name="テキスト ボックス 538"/>
        <xdr:cNvSpPr txBox="1"/>
      </xdr:nvSpPr>
      <xdr:spPr>
        <a:xfrm>
          <a:off x="15214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18415</xdr:rowOff>
    </xdr:from>
    <xdr:to>
      <xdr:col>76</xdr:col>
      <xdr:colOff>165100</xdr:colOff>
      <xdr:row>35</xdr:row>
      <xdr:rowOff>120015</xdr:rowOff>
    </xdr:to>
    <xdr:sp macro="" textlink="">
      <xdr:nvSpPr>
        <xdr:cNvPr id="540" name="楕円 539"/>
        <xdr:cNvSpPr/>
      </xdr:nvSpPr>
      <xdr:spPr>
        <a:xfrm>
          <a:off x="14541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111142</xdr:rowOff>
    </xdr:from>
    <xdr:ext cx="534377" cy="259045"/>
    <xdr:sp macro="" textlink="">
      <xdr:nvSpPr>
        <xdr:cNvPr id="541" name="テキスト ボックス 540"/>
        <xdr:cNvSpPr txBox="1"/>
      </xdr:nvSpPr>
      <xdr:spPr>
        <a:xfrm>
          <a:off x="14325111" y="61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48971</xdr:rowOff>
    </xdr:from>
    <xdr:to>
      <xdr:col>72</xdr:col>
      <xdr:colOff>38100</xdr:colOff>
      <xdr:row>35</xdr:row>
      <xdr:rowOff>150571</xdr:rowOff>
    </xdr:to>
    <xdr:sp macro="" textlink="">
      <xdr:nvSpPr>
        <xdr:cNvPr id="542" name="楕円 541"/>
        <xdr:cNvSpPr/>
      </xdr:nvSpPr>
      <xdr:spPr>
        <a:xfrm>
          <a:off x="13652500" y="60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141698</xdr:rowOff>
    </xdr:from>
    <xdr:ext cx="534377" cy="259045"/>
    <xdr:sp macro="" textlink="">
      <xdr:nvSpPr>
        <xdr:cNvPr id="543" name="テキスト ボックス 542"/>
        <xdr:cNvSpPr txBox="1"/>
      </xdr:nvSpPr>
      <xdr:spPr>
        <a:xfrm>
          <a:off x="13436111" y="61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110922</xdr:rowOff>
    </xdr:from>
    <xdr:to>
      <xdr:col>67</xdr:col>
      <xdr:colOff>101600</xdr:colOff>
      <xdr:row>35</xdr:row>
      <xdr:rowOff>41072</xdr:rowOff>
    </xdr:to>
    <xdr:sp macro="" textlink="">
      <xdr:nvSpPr>
        <xdr:cNvPr id="544" name="楕円 543"/>
        <xdr:cNvSpPr/>
      </xdr:nvSpPr>
      <xdr:spPr>
        <a:xfrm>
          <a:off x="12763500" y="59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57599</xdr:rowOff>
    </xdr:from>
    <xdr:ext cx="534377" cy="259045"/>
    <xdr:sp macro="" textlink="">
      <xdr:nvSpPr>
        <xdr:cNvPr id="545" name="テキスト ボックス 544"/>
        <xdr:cNvSpPr txBox="1"/>
      </xdr:nvSpPr>
      <xdr:spPr>
        <a:xfrm>
          <a:off x="12547111" y="571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159086</xdr:rowOff>
    </xdr:from>
    <xdr:to>
      <xdr:col>85</xdr:col>
      <xdr:colOff>127000</xdr:colOff>
      <xdr:row>56</xdr:row>
      <xdr:rowOff>102370</xdr:rowOff>
    </xdr:to>
    <xdr:cxnSp macro="">
      <xdr:nvCxnSpPr>
        <xdr:cNvPr id="573" name="直線コネクタ 572"/>
        <xdr:cNvCxnSpPr/>
      </xdr:nvCxnSpPr>
      <xdr:spPr>
        <a:xfrm flipV="1">
          <a:off x="15481300" y="8903036"/>
          <a:ext cx="838200" cy="80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163886</xdr:rowOff>
    </xdr:from>
    <xdr:to>
      <xdr:col>81</xdr:col>
      <xdr:colOff>50800</xdr:colOff>
      <xdr:row>56</xdr:row>
      <xdr:rowOff>102370</xdr:rowOff>
    </xdr:to>
    <xdr:cxnSp macro="">
      <xdr:nvCxnSpPr>
        <xdr:cNvPr id="576" name="直線コネクタ 575"/>
        <xdr:cNvCxnSpPr/>
      </xdr:nvCxnSpPr>
      <xdr:spPr>
        <a:xfrm>
          <a:off x="14592300" y="9079286"/>
          <a:ext cx="889000" cy="62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163886</xdr:rowOff>
    </xdr:from>
    <xdr:to>
      <xdr:col>76</xdr:col>
      <xdr:colOff>114300</xdr:colOff>
      <xdr:row>53</xdr:row>
      <xdr:rowOff>16347</xdr:rowOff>
    </xdr:to>
    <xdr:cxnSp macro="">
      <xdr:nvCxnSpPr>
        <xdr:cNvPr id="579" name="直線コネクタ 578"/>
        <xdr:cNvCxnSpPr/>
      </xdr:nvCxnSpPr>
      <xdr:spPr>
        <a:xfrm flipV="1">
          <a:off x="13703300" y="9079286"/>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106022</xdr:rowOff>
    </xdr:from>
    <xdr:to>
      <xdr:col>76</xdr:col>
      <xdr:colOff>165100</xdr:colOff>
      <xdr:row>55</xdr:row>
      <xdr:rowOff>36172</xdr:rowOff>
    </xdr:to>
    <xdr:sp macro="" textlink="">
      <xdr:nvSpPr>
        <xdr:cNvPr id="580" name="フローチャート: 判断 579"/>
        <xdr:cNvSpPr/>
      </xdr:nvSpPr>
      <xdr:spPr>
        <a:xfrm>
          <a:off x="14541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27299</xdr:rowOff>
    </xdr:from>
    <xdr:ext cx="534377" cy="259045"/>
    <xdr:sp macro="" textlink="">
      <xdr:nvSpPr>
        <xdr:cNvPr id="581" name="テキスト ボックス 580"/>
        <xdr:cNvSpPr txBox="1"/>
      </xdr:nvSpPr>
      <xdr:spPr>
        <a:xfrm>
          <a:off x="14325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118806</xdr:rowOff>
    </xdr:from>
    <xdr:to>
      <xdr:col>71</xdr:col>
      <xdr:colOff>177800</xdr:colOff>
      <xdr:row>53</xdr:row>
      <xdr:rowOff>16347</xdr:rowOff>
    </xdr:to>
    <xdr:cxnSp macro="">
      <xdr:nvCxnSpPr>
        <xdr:cNvPr id="582" name="直線コネクタ 581"/>
        <xdr:cNvCxnSpPr/>
      </xdr:nvCxnSpPr>
      <xdr:spPr>
        <a:xfrm>
          <a:off x="12814300" y="8862756"/>
          <a:ext cx="889000" cy="2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4" name="テキスト ボックス 583"/>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6" name="テキスト ボックス 585"/>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108286</xdr:rowOff>
    </xdr:from>
    <xdr:to>
      <xdr:col>85</xdr:col>
      <xdr:colOff>177800</xdr:colOff>
      <xdr:row>52</xdr:row>
      <xdr:rowOff>38436</xdr:rowOff>
    </xdr:to>
    <xdr:sp macro="" textlink="">
      <xdr:nvSpPr>
        <xdr:cNvPr id="592" name="楕円 591"/>
        <xdr:cNvSpPr/>
      </xdr:nvSpPr>
      <xdr:spPr>
        <a:xfrm>
          <a:off x="16268700" y="88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131163</xdr:rowOff>
    </xdr:from>
    <xdr:ext cx="534377" cy="259045"/>
    <xdr:sp macro="" textlink="">
      <xdr:nvSpPr>
        <xdr:cNvPr id="593" name="教育費該当値テキスト"/>
        <xdr:cNvSpPr txBox="1"/>
      </xdr:nvSpPr>
      <xdr:spPr>
        <a:xfrm>
          <a:off x="16370300" y="87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51570</xdr:rowOff>
    </xdr:from>
    <xdr:to>
      <xdr:col>81</xdr:col>
      <xdr:colOff>101600</xdr:colOff>
      <xdr:row>56</xdr:row>
      <xdr:rowOff>153170</xdr:rowOff>
    </xdr:to>
    <xdr:sp macro="" textlink="">
      <xdr:nvSpPr>
        <xdr:cNvPr id="594" name="楕円 593"/>
        <xdr:cNvSpPr/>
      </xdr:nvSpPr>
      <xdr:spPr>
        <a:xfrm>
          <a:off x="15430500" y="9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144297</xdr:rowOff>
    </xdr:from>
    <xdr:ext cx="534377" cy="259045"/>
    <xdr:sp macro="" textlink="">
      <xdr:nvSpPr>
        <xdr:cNvPr id="595" name="テキスト ボックス 594"/>
        <xdr:cNvSpPr txBox="1"/>
      </xdr:nvSpPr>
      <xdr:spPr>
        <a:xfrm>
          <a:off x="15214111" y="9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113086</xdr:rowOff>
    </xdr:from>
    <xdr:to>
      <xdr:col>76</xdr:col>
      <xdr:colOff>165100</xdr:colOff>
      <xdr:row>53</xdr:row>
      <xdr:rowOff>43236</xdr:rowOff>
    </xdr:to>
    <xdr:sp macro="" textlink="">
      <xdr:nvSpPr>
        <xdr:cNvPr id="596" name="楕円 595"/>
        <xdr:cNvSpPr/>
      </xdr:nvSpPr>
      <xdr:spPr>
        <a:xfrm>
          <a:off x="14541500" y="90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59763</xdr:rowOff>
    </xdr:from>
    <xdr:ext cx="534377" cy="259045"/>
    <xdr:sp macro="" textlink="">
      <xdr:nvSpPr>
        <xdr:cNvPr id="597" name="テキスト ボックス 596"/>
        <xdr:cNvSpPr txBox="1"/>
      </xdr:nvSpPr>
      <xdr:spPr>
        <a:xfrm>
          <a:off x="14325111" y="88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136997</xdr:rowOff>
    </xdr:from>
    <xdr:to>
      <xdr:col>72</xdr:col>
      <xdr:colOff>38100</xdr:colOff>
      <xdr:row>53</xdr:row>
      <xdr:rowOff>67147</xdr:rowOff>
    </xdr:to>
    <xdr:sp macro="" textlink="">
      <xdr:nvSpPr>
        <xdr:cNvPr id="598" name="楕円 597"/>
        <xdr:cNvSpPr/>
      </xdr:nvSpPr>
      <xdr:spPr>
        <a:xfrm>
          <a:off x="13652500" y="90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83674</xdr:rowOff>
    </xdr:from>
    <xdr:ext cx="534377" cy="259045"/>
    <xdr:sp macro="" textlink="">
      <xdr:nvSpPr>
        <xdr:cNvPr id="599" name="テキスト ボックス 598"/>
        <xdr:cNvSpPr txBox="1"/>
      </xdr:nvSpPr>
      <xdr:spPr>
        <a:xfrm>
          <a:off x="13436111" y="882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68006</xdr:rowOff>
    </xdr:from>
    <xdr:to>
      <xdr:col>67</xdr:col>
      <xdr:colOff>101600</xdr:colOff>
      <xdr:row>51</xdr:row>
      <xdr:rowOff>169606</xdr:rowOff>
    </xdr:to>
    <xdr:sp macro="" textlink="">
      <xdr:nvSpPr>
        <xdr:cNvPr id="600" name="楕円 599"/>
        <xdr:cNvSpPr/>
      </xdr:nvSpPr>
      <xdr:spPr>
        <a:xfrm>
          <a:off x="12763500" y="88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14683</xdr:rowOff>
    </xdr:from>
    <xdr:ext cx="534377" cy="259045"/>
    <xdr:sp macro="" textlink="">
      <xdr:nvSpPr>
        <xdr:cNvPr id="601" name="テキスト ボックス 600"/>
        <xdr:cNvSpPr txBox="1"/>
      </xdr:nvSpPr>
      <xdr:spPr>
        <a:xfrm>
          <a:off x="12547111" y="85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136906</xdr:rowOff>
    </xdr:from>
    <xdr:to>
      <xdr:col>76</xdr:col>
      <xdr:colOff>165100</xdr:colOff>
      <xdr:row>78</xdr:row>
      <xdr:rowOff>67056</xdr:rowOff>
    </xdr:to>
    <xdr:sp macro="" textlink="">
      <xdr:nvSpPr>
        <xdr:cNvPr id="639" name="フローチャート: 判断 638"/>
        <xdr:cNvSpPr/>
      </xdr:nvSpPr>
      <xdr:spPr>
        <a:xfrm>
          <a:off x="14541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83583</xdr:rowOff>
    </xdr:from>
    <xdr:ext cx="378565" cy="259045"/>
    <xdr:sp macro="" textlink="">
      <xdr:nvSpPr>
        <xdr:cNvPr id="640" name="テキスト ボックス 639"/>
        <xdr:cNvSpPr txBox="1"/>
      </xdr:nvSpPr>
      <xdr:spPr>
        <a:xfrm>
          <a:off x="14403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77064</xdr:rowOff>
    </xdr:from>
    <xdr:to>
      <xdr:col>85</xdr:col>
      <xdr:colOff>127000</xdr:colOff>
      <xdr:row>95</xdr:row>
      <xdr:rowOff>12255</xdr:rowOff>
    </xdr:to>
    <xdr:cxnSp macro="">
      <xdr:nvCxnSpPr>
        <xdr:cNvPr id="689" name="直線コネクタ 688"/>
        <xdr:cNvCxnSpPr/>
      </xdr:nvCxnSpPr>
      <xdr:spPr>
        <a:xfrm>
          <a:off x="15481300" y="16193364"/>
          <a:ext cx="838200" cy="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90"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77064</xdr:rowOff>
    </xdr:from>
    <xdr:to>
      <xdr:col>81</xdr:col>
      <xdr:colOff>50800</xdr:colOff>
      <xdr:row>95</xdr:row>
      <xdr:rowOff>26467</xdr:rowOff>
    </xdr:to>
    <xdr:cxnSp macro="">
      <xdr:nvCxnSpPr>
        <xdr:cNvPr id="692" name="直線コネクタ 691"/>
        <xdr:cNvCxnSpPr/>
      </xdr:nvCxnSpPr>
      <xdr:spPr>
        <a:xfrm flipV="1">
          <a:off x="14592300" y="16193364"/>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4" name="テキスト ボックス 693"/>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26467</xdr:rowOff>
    </xdr:from>
    <xdr:to>
      <xdr:col>76</xdr:col>
      <xdr:colOff>114300</xdr:colOff>
      <xdr:row>95</xdr:row>
      <xdr:rowOff>40145</xdr:rowOff>
    </xdr:to>
    <xdr:cxnSp macro="">
      <xdr:nvCxnSpPr>
        <xdr:cNvPr id="695" name="直線コネクタ 694"/>
        <xdr:cNvCxnSpPr/>
      </xdr:nvCxnSpPr>
      <xdr:spPr>
        <a:xfrm flipV="1">
          <a:off x="13703300" y="16314217"/>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99282</xdr:rowOff>
    </xdr:from>
    <xdr:to>
      <xdr:col>76</xdr:col>
      <xdr:colOff>165100</xdr:colOff>
      <xdr:row>95</xdr:row>
      <xdr:rowOff>29432</xdr:rowOff>
    </xdr:to>
    <xdr:sp macro="" textlink="">
      <xdr:nvSpPr>
        <xdr:cNvPr id="696" name="フローチャート: 判断 695"/>
        <xdr:cNvSpPr/>
      </xdr:nvSpPr>
      <xdr:spPr>
        <a:xfrm>
          <a:off x="14541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45959</xdr:rowOff>
    </xdr:from>
    <xdr:ext cx="534377" cy="259045"/>
    <xdr:sp macro="" textlink="">
      <xdr:nvSpPr>
        <xdr:cNvPr id="697" name="テキスト ボックス 696"/>
        <xdr:cNvSpPr txBox="1"/>
      </xdr:nvSpPr>
      <xdr:spPr>
        <a:xfrm>
          <a:off x="14325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165666</xdr:rowOff>
    </xdr:from>
    <xdr:to>
      <xdr:col>71</xdr:col>
      <xdr:colOff>177800</xdr:colOff>
      <xdr:row>95</xdr:row>
      <xdr:rowOff>40145</xdr:rowOff>
    </xdr:to>
    <xdr:cxnSp macro="">
      <xdr:nvCxnSpPr>
        <xdr:cNvPr id="698" name="直線コネクタ 697"/>
        <xdr:cNvCxnSpPr/>
      </xdr:nvCxnSpPr>
      <xdr:spPr>
        <a:xfrm>
          <a:off x="12814300" y="16281966"/>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132905</xdr:rowOff>
    </xdr:from>
    <xdr:to>
      <xdr:col>85</xdr:col>
      <xdr:colOff>177800</xdr:colOff>
      <xdr:row>95</xdr:row>
      <xdr:rowOff>63055</xdr:rowOff>
    </xdr:to>
    <xdr:sp macro="" textlink="">
      <xdr:nvSpPr>
        <xdr:cNvPr id="708" name="楕円 707"/>
        <xdr:cNvSpPr/>
      </xdr:nvSpPr>
      <xdr:spPr>
        <a:xfrm>
          <a:off x="16268700" y="162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155782</xdr:rowOff>
    </xdr:from>
    <xdr:ext cx="534377" cy="259045"/>
    <xdr:sp macro="" textlink="">
      <xdr:nvSpPr>
        <xdr:cNvPr id="709" name="公債費該当値テキスト"/>
        <xdr:cNvSpPr txBox="1"/>
      </xdr:nvSpPr>
      <xdr:spPr>
        <a:xfrm>
          <a:off x="16370300" y="161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26264</xdr:rowOff>
    </xdr:from>
    <xdr:to>
      <xdr:col>81</xdr:col>
      <xdr:colOff>101600</xdr:colOff>
      <xdr:row>94</xdr:row>
      <xdr:rowOff>127864</xdr:rowOff>
    </xdr:to>
    <xdr:sp macro="" textlink="">
      <xdr:nvSpPr>
        <xdr:cNvPr id="710" name="楕円 709"/>
        <xdr:cNvSpPr/>
      </xdr:nvSpPr>
      <xdr:spPr>
        <a:xfrm>
          <a:off x="15430500" y="16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144391</xdr:rowOff>
    </xdr:from>
    <xdr:ext cx="534377" cy="259045"/>
    <xdr:sp macro="" textlink="">
      <xdr:nvSpPr>
        <xdr:cNvPr id="711" name="テキスト ボックス 710"/>
        <xdr:cNvSpPr txBox="1"/>
      </xdr:nvSpPr>
      <xdr:spPr>
        <a:xfrm>
          <a:off x="15214111" y="159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147117</xdr:rowOff>
    </xdr:from>
    <xdr:to>
      <xdr:col>76</xdr:col>
      <xdr:colOff>165100</xdr:colOff>
      <xdr:row>95</xdr:row>
      <xdr:rowOff>77267</xdr:rowOff>
    </xdr:to>
    <xdr:sp macro="" textlink="">
      <xdr:nvSpPr>
        <xdr:cNvPr id="712" name="楕円 711"/>
        <xdr:cNvSpPr/>
      </xdr:nvSpPr>
      <xdr:spPr>
        <a:xfrm>
          <a:off x="14541500" y="162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68394</xdr:rowOff>
    </xdr:from>
    <xdr:ext cx="534377" cy="259045"/>
    <xdr:sp macro="" textlink="">
      <xdr:nvSpPr>
        <xdr:cNvPr id="713" name="テキスト ボックス 712"/>
        <xdr:cNvSpPr txBox="1"/>
      </xdr:nvSpPr>
      <xdr:spPr>
        <a:xfrm>
          <a:off x="14325111" y="163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160795</xdr:rowOff>
    </xdr:from>
    <xdr:to>
      <xdr:col>72</xdr:col>
      <xdr:colOff>38100</xdr:colOff>
      <xdr:row>95</xdr:row>
      <xdr:rowOff>90945</xdr:rowOff>
    </xdr:to>
    <xdr:sp macro="" textlink="">
      <xdr:nvSpPr>
        <xdr:cNvPr id="714" name="楕円 713"/>
        <xdr:cNvSpPr/>
      </xdr:nvSpPr>
      <xdr:spPr>
        <a:xfrm>
          <a:off x="13652500" y="162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82072</xdr:rowOff>
    </xdr:from>
    <xdr:ext cx="534377" cy="259045"/>
    <xdr:sp macro="" textlink="">
      <xdr:nvSpPr>
        <xdr:cNvPr id="715" name="テキスト ボックス 714"/>
        <xdr:cNvSpPr txBox="1"/>
      </xdr:nvSpPr>
      <xdr:spPr>
        <a:xfrm>
          <a:off x="13436111" y="163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114866</xdr:rowOff>
    </xdr:from>
    <xdr:to>
      <xdr:col>67</xdr:col>
      <xdr:colOff>101600</xdr:colOff>
      <xdr:row>95</xdr:row>
      <xdr:rowOff>45016</xdr:rowOff>
    </xdr:to>
    <xdr:sp macro="" textlink="">
      <xdr:nvSpPr>
        <xdr:cNvPr id="716" name="楕円 715"/>
        <xdr:cNvSpPr/>
      </xdr:nvSpPr>
      <xdr:spPr>
        <a:xfrm>
          <a:off x="12763500" y="162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36143</xdr:rowOff>
    </xdr:from>
    <xdr:ext cx="534377" cy="259045"/>
    <xdr:sp macro="" textlink="">
      <xdr:nvSpPr>
        <xdr:cNvPr id="717" name="テキスト ボックス 716"/>
        <xdr:cNvSpPr txBox="1"/>
      </xdr:nvSpPr>
      <xdr:spPr>
        <a:xfrm>
          <a:off x="12547111" y="163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5" name="フローチャート: 判断 754"/>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117546</xdr:rowOff>
    </xdr:from>
    <xdr:ext cx="378565" cy="259045"/>
    <xdr:sp macro="" textlink="">
      <xdr:nvSpPr>
        <xdr:cNvPr id="756" name="テキスト ボックス 755"/>
        <xdr:cNvSpPr txBox="1"/>
      </xdr:nvSpPr>
      <xdr:spPr>
        <a:xfrm>
          <a:off x="20245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449,718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234,396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円となっており、決算額全体の約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％を占めている。主な増加要因としては、認定こども園等運営助成費の増、障害者自立支援事業費の増、障害児通所支援事業費の増などが挙げられる。教育費は、住民一人当たり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71,652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円であり、決算額全体の約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平均値を大きく上回ったほか昨年度からも大きく増加している。これは、小学校の施設整備・建設事業費の増などが主な要因である。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財政調整基金残高は、対前年度比で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ポイントの減となっており、主な要因として、標準財政規模が増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、基金の占める比率が下がったことによるもの。財政調整基金については（改訂版）もりぐち改革ビジョン（案）に基づき平成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億円を目標として積立てをしている。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年度の単年度収支は、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百万円であり、主な要因としては、平成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年度の歳計剰余金のうち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百万円を基金へ編入したことによる。標準財政規模に占める実質単年度収支の割合は前年度に比べ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ポイント増となっている。今後も歳入歳出の管理を適正に行い、実質収支の黒字を堅持していくように努める。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oneCellAnchor>
    <xdr:from>
      <xdr:col>1</xdr:col>
      <xdr:colOff>0</xdr:colOff>
      <xdr:row>3</xdr:row>
      <xdr:rowOff>28575</xdr:rowOff>
    </xdr:from>
    <xdr:ext cx="4295775" cy="385762"/>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542925"/>
          <a:ext cx="4295775" cy="385762"/>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年度決算においても各会計で黒字となっており、赤字体質からの脱却を達成している。今後とも、（改訂版）もりぐち改革ビジョン（案）に基づき、財政基盤の安定に努める。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23sv0fs001\NET_DATA\04_&#12304;&#36001;&#25919;&#12305;\03%20&#27770;&#31639;\26%20&#36001;&#25919;&#29366;&#27841;&#36039;&#26009;&#38598;\&#36001;&#25919;&#29366;&#27841;&#36039;&#26009;&#38598;&#12304;H24&#65374;&#12305;\H31&#65288;H29&#27770;&#31639;&#65289;\04-01&#22243;&#20307;&#22238;&#31572;\10%20&#23432;&#21475;&#24066;&#12295;\&#12304;&#20462;&#27491;&#28168;&#12305;&#12304;&#36001;&#25919;&#29366;&#27841;&#36039;&#26009;&#38598;&#12305;_272094_&#23432;&#21475;&#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2.23</v>
          </cell>
          <cell r="D27" t="e">
            <v>#N/A</v>
          </cell>
          <cell r="E27">
            <v>4.6500000000000004</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特別会計後期高齢者医療事業</v>
          </cell>
          <cell r="B32" t="e">
            <v>#N/A</v>
          </cell>
          <cell r="C32">
            <v>0.1</v>
          </cell>
          <cell r="D32" t="e">
            <v>#N/A</v>
          </cell>
          <cell r="E32">
            <v>7.0000000000000007E-2</v>
          </cell>
          <cell r="F32" t="e">
            <v>#N/A</v>
          </cell>
          <cell r="G32">
            <v>0.08</v>
          </cell>
          <cell r="H32" t="e">
            <v>#N/A</v>
          </cell>
          <cell r="I32">
            <v>7.0000000000000007E-2</v>
          </cell>
          <cell r="J32" t="e">
            <v>#N/A</v>
          </cell>
          <cell r="K32">
            <v>0.09</v>
          </cell>
        </row>
        <row r="33">
          <cell r="A33" t="str">
            <v>特別会計国民健康保険事業</v>
          </cell>
          <cell r="B33" t="e">
            <v>#N/A</v>
          </cell>
          <cell r="C33">
            <v>0.72</v>
          </cell>
          <cell r="D33" t="e">
            <v>#N/A</v>
          </cell>
          <cell r="E33">
            <v>2.3199999999999998</v>
          </cell>
          <cell r="F33" t="e">
            <v>#N/A</v>
          </cell>
          <cell r="G33">
            <v>2.52</v>
          </cell>
          <cell r="H33" t="e">
            <v>#N/A</v>
          </cell>
          <cell r="I33">
            <v>3.87</v>
          </cell>
          <cell r="J33" t="e">
            <v>#N/A</v>
          </cell>
          <cell r="K33">
            <v>2.23</v>
          </cell>
        </row>
        <row r="34">
          <cell r="A34" t="str">
            <v>一般会計</v>
          </cell>
          <cell r="B34" t="e">
            <v>#N/A</v>
          </cell>
          <cell r="C34">
            <v>5.37</v>
          </cell>
          <cell r="D34" t="e">
            <v>#N/A</v>
          </cell>
          <cell r="E34">
            <v>3.38</v>
          </cell>
          <cell r="F34" t="e">
            <v>#N/A</v>
          </cell>
          <cell r="G34">
            <v>6.14</v>
          </cell>
          <cell r="H34" t="e">
            <v>#N/A</v>
          </cell>
          <cell r="I34">
            <v>1.23</v>
          </cell>
          <cell r="J34" t="e">
            <v>#N/A</v>
          </cell>
          <cell r="K34">
            <v>2.72</v>
          </cell>
        </row>
        <row r="35">
          <cell r="A35" t="str">
            <v>守口市水道事業会計</v>
          </cell>
          <cell r="B35" t="e">
            <v>#N/A</v>
          </cell>
          <cell r="C35">
            <v>4.2300000000000004</v>
          </cell>
          <cell r="D35" t="e">
            <v>#N/A</v>
          </cell>
          <cell r="E35">
            <v>4.45</v>
          </cell>
          <cell r="F35" t="e">
            <v>#N/A</v>
          </cell>
          <cell r="G35">
            <v>4.8600000000000003</v>
          </cell>
          <cell r="H35" t="e">
            <v>#N/A</v>
          </cell>
          <cell r="I35">
            <v>5.34</v>
          </cell>
          <cell r="J35" t="e">
            <v>#N/A</v>
          </cell>
          <cell r="K35">
            <v>5.6</v>
          </cell>
        </row>
        <row r="36">
          <cell r="A36" t="str">
            <v>守口市下水道事業会計</v>
          </cell>
          <cell r="B36" t="e">
            <v>#VALUE!</v>
          </cell>
          <cell r="C36" t="e">
            <v>#VALUE!</v>
          </cell>
          <cell r="D36" t="e">
            <v>#VALUE!</v>
          </cell>
          <cell r="E36" t="e">
            <v>#VALUE!</v>
          </cell>
          <cell r="F36" t="e">
            <v>#N/A</v>
          </cell>
          <cell r="G36">
            <v>4.03</v>
          </cell>
          <cell r="H36" t="e">
            <v>#N/A</v>
          </cell>
          <cell r="I36">
            <v>5.75</v>
          </cell>
          <cell r="J36" t="e">
            <v>#N/A</v>
          </cell>
          <cell r="K36">
            <v>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7" t="s">
        <v>71</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417"/>
      <c r="CP1" s="417"/>
      <c r="CQ1" s="417"/>
      <c r="CR1" s="417"/>
      <c r="CS1" s="417"/>
      <c r="CT1" s="417"/>
      <c r="CU1" s="417"/>
      <c r="CV1" s="417"/>
      <c r="CW1" s="417"/>
      <c r="CX1" s="417"/>
      <c r="CY1" s="417"/>
      <c r="CZ1" s="417"/>
      <c r="DA1" s="417"/>
      <c r="DB1" s="417"/>
      <c r="DC1" s="417"/>
      <c r="DD1" s="417"/>
      <c r="DE1" s="417"/>
      <c r="DF1" s="417"/>
      <c r="DG1" s="417"/>
      <c r="DH1" s="417"/>
      <c r="DI1" s="417"/>
      <c r="DJ1" s="166"/>
      <c r="DK1" s="166"/>
      <c r="DL1" s="166"/>
      <c r="DM1" s="166"/>
      <c r="DN1" s="166"/>
      <c r="DO1" s="166"/>
    </row>
    <row r="2" spans="1:119" ht="24.75" thickBot="1" x14ac:dyDescent="0.2">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8" t="s">
        <v>73</v>
      </c>
      <c r="C3" s="419"/>
      <c r="D3" s="419"/>
      <c r="E3" s="420"/>
      <c r="F3" s="420"/>
      <c r="G3" s="420"/>
      <c r="H3" s="420"/>
      <c r="I3" s="420"/>
      <c r="J3" s="420"/>
      <c r="K3" s="420"/>
      <c r="L3" s="420" t="s">
        <v>74</v>
      </c>
      <c r="M3" s="420"/>
      <c r="N3" s="420"/>
      <c r="O3" s="420"/>
      <c r="P3" s="420"/>
      <c r="Q3" s="420"/>
      <c r="R3" s="427"/>
      <c r="S3" s="427"/>
      <c r="T3" s="427"/>
      <c r="U3" s="427"/>
      <c r="V3" s="428"/>
      <c r="W3" s="402" t="s">
        <v>75</v>
      </c>
      <c r="X3" s="403"/>
      <c r="Y3" s="403"/>
      <c r="Z3" s="403"/>
      <c r="AA3" s="403"/>
      <c r="AB3" s="419"/>
      <c r="AC3" s="427" t="s">
        <v>76</v>
      </c>
      <c r="AD3" s="403"/>
      <c r="AE3" s="403"/>
      <c r="AF3" s="403"/>
      <c r="AG3" s="403"/>
      <c r="AH3" s="403"/>
      <c r="AI3" s="403"/>
      <c r="AJ3" s="403"/>
      <c r="AK3" s="403"/>
      <c r="AL3" s="404"/>
      <c r="AM3" s="402" t="s">
        <v>77</v>
      </c>
      <c r="AN3" s="403"/>
      <c r="AO3" s="403"/>
      <c r="AP3" s="403"/>
      <c r="AQ3" s="403"/>
      <c r="AR3" s="403"/>
      <c r="AS3" s="403"/>
      <c r="AT3" s="403"/>
      <c r="AU3" s="403"/>
      <c r="AV3" s="403"/>
      <c r="AW3" s="403"/>
      <c r="AX3" s="404"/>
      <c r="AY3" s="439" t="s">
        <v>1</v>
      </c>
      <c r="AZ3" s="440"/>
      <c r="BA3" s="440"/>
      <c r="BB3" s="440"/>
      <c r="BC3" s="440"/>
      <c r="BD3" s="440"/>
      <c r="BE3" s="440"/>
      <c r="BF3" s="440"/>
      <c r="BG3" s="440"/>
      <c r="BH3" s="440"/>
      <c r="BI3" s="440"/>
      <c r="BJ3" s="440"/>
      <c r="BK3" s="440"/>
      <c r="BL3" s="440"/>
      <c r="BM3" s="441"/>
      <c r="BN3" s="402" t="s">
        <v>78</v>
      </c>
      <c r="BO3" s="403"/>
      <c r="BP3" s="403"/>
      <c r="BQ3" s="403"/>
      <c r="BR3" s="403"/>
      <c r="BS3" s="403"/>
      <c r="BT3" s="403"/>
      <c r="BU3" s="404"/>
      <c r="BV3" s="402" t="s">
        <v>79</v>
      </c>
      <c r="BW3" s="403"/>
      <c r="BX3" s="403"/>
      <c r="BY3" s="403"/>
      <c r="BZ3" s="403"/>
      <c r="CA3" s="403"/>
      <c r="CB3" s="403"/>
      <c r="CC3" s="404"/>
      <c r="CD3" s="439" t="s">
        <v>1</v>
      </c>
      <c r="CE3" s="440"/>
      <c r="CF3" s="440"/>
      <c r="CG3" s="440"/>
      <c r="CH3" s="440"/>
      <c r="CI3" s="440"/>
      <c r="CJ3" s="440"/>
      <c r="CK3" s="440"/>
      <c r="CL3" s="440"/>
      <c r="CM3" s="440"/>
      <c r="CN3" s="440"/>
      <c r="CO3" s="440"/>
      <c r="CP3" s="440"/>
      <c r="CQ3" s="440"/>
      <c r="CR3" s="440"/>
      <c r="CS3" s="441"/>
      <c r="CT3" s="402" t="s">
        <v>80</v>
      </c>
      <c r="CU3" s="403"/>
      <c r="CV3" s="403"/>
      <c r="CW3" s="403"/>
      <c r="CX3" s="403"/>
      <c r="CY3" s="403"/>
      <c r="CZ3" s="403"/>
      <c r="DA3" s="404"/>
      <c r="DB3" s="402" t="s">
        <v>81</v>
      </c>
      <c r="DC3" s="403"/>
      <c r="DD3" s="403"/>
      <c r="DE3" s="403"/>
      <c r="DF3" s="403"/>
      <c r="DG3" s="403"/>
      <c r="DH3" s="403"/>
      <c r="DI3" s="404"/>
      <c r="DJ3" s="165"/>
      <c r="DK3" s="165"/>
      <c r="DL3" s="165"/>
      <c r="DM3" s="165"/>
      <c r="DN3" s="165"/>
      <c r="DO3" s="165"/>
    </row>
    <row r="4" spans="1:119" ht="18.75" customHeight="1" x14ac:dyDescent="0.15">
      <c r="A4" s="166"/>
      <c r="B4" s="421"/>
      <c r="C4" s="422"/>
      <c r="D4" s="422"/>
      <c r="E4" s="423"/>
      <c r="F4" s="423"/>
      <c r="G4" s="423"/>
      <c r="H4" s="423"/>
      <c r="I4" s="423"/>
      <c r="J4" s="423"/>
      <c r="K4" s="423"/>
      <c r="L4" s="423"/>
      <c r="M4" s="423"/>
      <c r="N4" s="423"/>
      <c r="O4" s="423"/>
      <c r="P4" s="423"/>
      <c r="Q4" s="423"/>
      <c r="R4" s="429"/>
      <c r="S4" s="429"/>
      <c r="T4" s="429"/>
      <c r="U4" s="429"/>
      <c r="V4" s="430"/>
      <c r="W4" s="433"/>
      <c r="X4" s="434"/>
      <c r="Y4" s="434"/>
      <c r="Z4" s="434"/>
      <c r="AA4" s="434"/>
      <c r="AB4" s="422"/>
      <c r="AC4" s="429"/>
      <c r="AD4" s="434"/>
      <c r="AE4" s="434"/>
      <c r="AF4" s="434"/>
      <c r="AG4" s="434"/>
      <c r="AH4" s="434"/>
      <c r="AI4" s="434"/>
      <c r="AJ4" s="434"/>
      <c r="AK4" s="434"/>
      <c r="AL4" s="437"/>
      <c r="AM4" s="435"/>
      <c r="AN4" s="436"/>
      <c r="AO4" s="436"/>
      <c r="AP4" s="436"/>
      <c r="AQ4" s="436"/>
      <c r="AR4" s="436"/>
      <c r="AS4" s="436"/>
      <c r="AT4" s="436"/>
      <c r="AU4" s="436"/>
      <c r="AV4" s="436"/>
      <c r="AW4" s="436"/>
      <c r="AX4" s="438"/>
      <c r="AY4" s="405" t="s">
        <v>82</v>
      </c>
      <c r="AZ4" s="406"/>
      <c r="BA4" s="406"/>
      <c r="BB4" s="406"/>
      <c r="BC4" s="406"/>
      <c r="BD4" s="406"/>
      <c r="BE4" s="406"/>
      <c r="BF4" s="406"/>
      <c r="BG4" s="406"/>
      <c r="BH4" s="406"/>
      <c r="BI4" s="406"/>
      <c r="BJ4" s="406"/>
      <c r="BK4" s="406"/>
      <c r="BL4" s="406"/>
      <c r="BM4" s="407"/>
      <c r="BN4" s="408">
        <v>65717494</v>
      </c>
      <c r="BO4" s="409"/>
      <c r="BP4" s="409"/>
      <c r="BQ4" s="409"/>
      <c r="BR4" s="409"/>
      <c r="BS4" s="409"/>
      <c r="BT4" s="409"/>
      <c r="BU4" s="410"/>
      <c r="BV4" s="408">
        <v>60380877</v>
      </c>
      <c r="BW4" s="409"/>
      <c r="BX4" s="409"/>
      <c r="BY4" s="409"/>
      <c r="BZ4" s="409"/>
      <c r="CA4" s="409"/>
      <c r="CB4" s="409"/>
      <c r="CC4" s="410"/>
      <c r="CD4" s="411" t="s">
        <v>83</v>
      </c>
      <c r="CE4" s="412"/>
      <c r="CF4" s="412"/>
      <c r="CG4" s="412"/>
      <c r="CH4" s="412"/>
      <c r="CI4" s="412"/>
      <c r="CJ4" s="412"/>
      <c r="CK4" s="412"/>
      <c r="CL4" s="412"/>
      <c r="CM4" s="412"/>
      <c r="CN4" s="412"/>
      <c r="CO4" s="412"/>
      <c r="CP4" s="412"/>
      <c r="CQ4" s="412"/>
      <c r="CR4" s="412"/>
      <c r="CS4" s="413"/>
      <c r="CT4" s="414">
        <v>2.7</v>
      </c>
      <c r="CU4" s="415"/>
      <c r="CV4" s="415"/>
      <c r="CW4" s="415"/>
      <c r="CX4" s="415"/>
      <c r="CY4" s="415"/>
      <c r="CZ4" s="415"/>
      <c r="DA4" s="416"/>
      <c r="DB4" s="414">
        <v>1.2</v>
      </c>
      <c r="DC4" s="415"/>
      <c r="DD4" s="415"/>
      <c r="DE4" s="415"/>
      <c r="DF4" s="415"/>
      <c r="DG4" s="415"/>
      <c r="DH4" s="415"/>
      <c r="DI4" s="416"/>
      <c r="DJ4" s="165"/>
      <c r="DK4" s="165"/>
      <c r="DL4" s="165"/>
      <c r="DM4" s="165"/>
      <c r="DN4" s="165"/>
      <c r="DO4" s="165"/>
    </row>
    <row r="5" spans="1:119" ht="18.75" customHeight="1" x14ac:dyDescent="0.15">
      <c r="A5" s="166"/>
      <c r="B5" s="424"/>
      <c r="C5" s="425"/>
      <c r="D5" s="425"/>
      <c r="E5" s="426"/>
      <c r="F5" s="426"/>
      <c r="G5" s="426"/>
      <c r="H5" s="426"/>
      <c r="I5" s="426"/>
      <c r="J5" s="426"/>
      <c r="K5" s="426"/>
      <c r="L5" s="426"/>
      <c r="M5" s="426"/>
      <c r="N5" s="426"/>
      <c r="O5" s="426"/>
      <c r="P5" s="426"/>
      <c r="Q5" s="426"/>
      <c r="R5" s="431"/>
      <c r="S5" s="431"/>
      <c r="T5" s="431"/>
      <c r="U5" s="431"/>
      <c r="V5" s="432"/>
      <c r="W5" s="435"/>
      <c r="X5" s="436"/>
      <c r="Y5" s="436"/>
      <c r="Z5" s="436"/>
      <c r="AA5" s="436"/>
      <c r="AB5" s="425"/>
      <c r="AC5" s="431"/>
      <c r="AD5" s="436"/>
      <c r="AE5" s="436"/>
      <c r="AF5" s="436"/>
      <c r="AG5" s="436"/>
      <c r="AH5" s="436"/>
      <c r="AI5" s="436"/>
      <c r="AJ5" s="436"/>
      <c r="AK5" s="436"/>
      <c r="AL5" s="438"/>
      <c r="AM5" s="474" t="s">
        <v>84</v>
      </c>
      <c r="AN5" s="475"/>
      <c r="AO5" s="475"/>
      <c r="AP5" s="475"/>
      <c r="AQ5" s="475"/>
      <c r="AR5" s="475"/>
      <c r="AS5" s="475"/>
      <c r="AT5" s="476"/>
      <c r="AU5" s="477" t="s">
        <v>85</v>
      </c>
      <c r="AV5" s="478"/>
      <c r="AW5" s="478"/>
      <c r="AX5" s="478"/>
      <c r="AY5" s="479" t="s">
        <v>86</v>
      </c>
      <c r="AZ5" s="480"/>
      <c r="BA5" s="480"/>
      <c r="BB5" s="480"/>
      <c r="BC5" s="480"/>
      <c r="BD5" s="480"/>
      <c r="BE5" s="480"/>
      <c r="BF5" s="480"/>
      <c r="BG5" s="480"/>
      <c r="BH5" s="480"/>
      <c r="BI5" s="480"/>
      <c r="BJ5" s="480"/>
      <c r="BK5" s="480"/>
      <c r="BL5" s="480"/>
      <c r="BM5" s="481"/>
      <c r="BN5" s="445">
        <v>64805280</v>
      </c>
      <c r="BO5" s="446"/>
      <c r="BP5" s="446"/>
      <c r="BQ5" s="446"/>
      <c r="BR5" s="446"/>
      <c r="BS5" s="446"/>
      <c r="BT5" s="446"/>
      <c r="BU5" s="447"/>
      <c r="BV5" s="445">
        <v>59760282</v>
      </c>
      <c r="BW5" s="446"/>
      <c r="BX5" s="446"/>
      <c r="BY5" s="446"/>
      <c r="BZ5" s="446"/>
      <c r="CA5" s="446"/>
      <c r="CB5" s="446"/>
      <c r="CC5" s="447"/>
      <c r="CD5" s="448" t="s">
        <v>87</v>
      </c>
      <c r="CE5" s="449"/>
      <c r="CF5" s="449"/>
      <c r="CG5" s="449"/>
      <c r="CH5" s="449"/>
      <c r="CI5" s="449"/>
      <c r="CJ5" s="449"/>
      <c r="CK5" s="449"/>
      <c r="CL5" s="449"/>
      <c r="CM5" s="449"/>
      <c r="CN5" s="449"/>
      <c r="CO5" s="449"/>
      <c r="CP5" s="449"/>
      <c r="CQ5" s="449"/>
      <c r="CR5" s="449"/>
      <c r="CS5" s="450"/>
      <c r="CT5" s="442">
        <v>100.5</v>
      </c>
      <c r="CU5" s="443"/>
      <c r="CV5" s="443"/>
      <c r="CW5" s="443"/>
      <c r="CX5" s="443"/>
      <c r="CY5" s="443"/>
      <c r="CZ5" s="443"/>
      <c r="DA5" s="444"/>
      <c r="DB5" s="442">
        <v>100.7</v>
      </c>
      <c r="DC5" s="443"/>
      <c r="DD5" s="443"/>
      <c r="DE5" s="443"/>
      <c r="DF5" s="443"/>
      <c r="DG5" s="443"/>
      <c r="DH5" s="443"/>
      <c r="DI5" s="444"/>
      <c r="DJ5" s="165"/>
      <c r="DK5" s="165"/>
      <c r="DL5" s="165"/>
      <c r="DM5" s="165"/>
      <c r="DN5" s="165"/>
      <c r="DO5" s="165"/>
    </row>
    <row r="6" spans="1:119" ht="18.75" customHeight="1" x14ac:dyDescent="0.15">
      <c r="A6" s="166"/>
      <c r="B6" s="451" t="s">
        <v>88</v>
      </c>
      <c r="C6" s="452"/>
      <c r="D6" s="452"/>
      <c r="E6" s="453"/>
      <c r="F6" s="453"/>
      <c r="G6" s="453"/>
      <c r="H6" s="453"/>
      <c r="I6" s="453"/>
      <c r="J6" s="453"/>
      <c r="K6" s="453"/>
      <c r="L6" s="453" t="s">
        <v>89</v>
      </c>
      <c r="M6" s="453"/>
      <c r="N6" s="453"/>
      <c r="O6" s="453"/>
      <c r="P6" s="453"/>
      <c r="Q6" s="453"/>
      <c r="R6" s="457"/>
      <c r="S6" s="457"/>
      <c r="T6" s="457"/>
      <c r="U6" s="457"/>
      <c r="V6" s="458"/>
      <c r="W6" s="461" t="s">
        <v>90</v>
      </c>
      <c r="X6" s="462"/>
      <c r="Y6" s="462"/>
      <c r="Z6" s="462"/>
      <c r="AA6" s="462"/>
      <c r="AB6" s="452"/>
      <c r="AC6" s="465" t="s">
        <v>91</v>
      </c>
      <c r="AD6" s="466"/>
      <c r="AE6" s="466"/>
      <c r="AF6" s="466"/>
      <c r="AG6" s="466"/>
      <c r="AH6" s="466"/>
      <c r="AI6" s="466"/>
      <c r="AJ6" s="466"/>
      <c r="AK6" s="466"/>
      <c r="AL6" s="467"/>
      <c r="AM6" s="474" t="s">
        <v>92</v>
      </c>
      <c r="AN6" s="475"/>
      <c r="AO6" s="475"/>
      <c r="AP6" s="475"/>
      <c r="AQ6" s="475"/>
      <c r="AR6" s="475"/>
      <c r="AS6" s="475"/>
      <c r="AT6" s="476"/>
      <c r="AU6" s="477" t="s">
        <v>85</v>
      </c>
      <c r="AV6" s="478"/>
      <c r="AW6" s="478"/>
      <c r="AX6" s="478"/>
      <c r="AY6" s="479" t="s">
        <v>93</v>
      </c>
      <c r="AZ6" s="480"/>
      <c r="BA6" s="480"/>
      <c r="BB6" s="480"/>
      <c r="BC6" s="480"/>
      <c r="BD6" s="480"/>
      <c r="BE6" s="480"/>
      <c r="BF6" s="480"/>
      <c r="BG6" s="480"/>
      <c r="BH6" s="480"/>
      <c r="BI6" s="480"/>
      <c r="BJ6" s="480"/>
      <c r="BK6" s="480"/>
      <c r="BL6" s="480"/>
      <c r="BM6" s="481"/>
      <c r="BN6" s="445">
        <v>912214</v>
      </c>
      <c r="BO6" s="446"/>
      <c r="BP6" s="446"/>
      <c r="BQ6" s="446"/>
      <c r="BR6" s="446"/>
      <c r="BS6" s="446"/>
      <c r="BT6" s="446"/>
      <c r="BU6" s="447"/>
      <c r="BV6" s="445">
        <v>620595</v>
      </c>
      <c r="BW6" s="446"/>
      <c r="BX6" s="446"/>
      <c r="BY6" s="446"/>
      <c r="BZ6" s="446"/>
      <c r="CA6" s="446"/>
      <c r="CB6" s="446"/>
      <c r="CC6" s="447"/>
      <c r="CD6" s="448" t="s">
        <v>94</v>
      </c>
      <c r="CE6" s="449"/>
      <c r="CF6" s="449"/>
      <c r="CG6" s="449"/>
      <c r="CH6" s="449"/>
      <c r="CI6" s="449"/>
      <c r="CJ6" s="449"/>
      <c r="CK6" s="449"/>
      <c r="CL6" s="449"/>
      <c r="CM6" s="449"/>
      <c r="CN6" s="449"/>
      <c r="CO6" s="449"/>
      <c r="CP6" s="449"/>
      <c r="CQ6" s="449"/>
      <c r="CR6" s="449"/>
      <c r="CS6" s="450"/>
      <c r="CT6" s="482">
        <v>108.8</v>
      </c>
      <c r="CU6" s="483"/>
      <c r="CV6" s="483"/>
      <c r="CW6" s="483"/>
      <c r="CX6" s="483"/>
      <c r="CY6" s="483"/>
      <c r="CZ6" s="483"/>
      <c r="DA6" s="484"/>
      <c r="DB6" s="482">
        <v>108.6</v>
      </c>
      <c r="DC6" s="483"/>
      <c r="DD6" s="483"/>
      <c r="DE6" s="483"/>
      <c r="DF6" s="483"/>
      <c r="DG6" s="483"/>
      <c r="DH6" s="483"/>
      <c r="DI6" s="484"/>
      <c r="DJ6" s="165"/>
      <c r="DK6" s="165"/>
      <c r="DL6" s="165"/>
      <c r="DM6" s="165"/>
      <c r="DN6" s="165"/>
      <c r="DO6" s="165"/>
    </row>
    <row r="7" spans="1:119" ht="18.75" customHeight="1" x14ac:dyDescent="0.15">
      <c r="A7" s="166"/>
      <c r="B7" s="421"/>
      <c r="C7" s="422"/>
      <c r="D7" s="422"/>
      <c r="E7" s="423"/>
      <c r="F7" s="423"/>
      <c r="G7" s="423"/>
      <c r="H7" s="423"/>
      <c r="I7" s="423"/>
      <c r="J7" s="423"/>
      <c r="K7" s="423"/>
      <c r="L7" s="423"/>
      <c r="M7" s="423"/>
      <c r="N7" s="423"/>
      <c r="O7" s="423"/>
      <c r="P7" s="423"/>
      <c r="Q7" s="423"/>
      <c r="R7" s="429"/>
      <c r="S7" s="429"/>
      <c r="T7" s="429"/>
      <c r="U7" s="429"/>
      <c r="V7" s="430"/>
      <c r="W7" s="433"/>
      <c r="X7" s="434"/>
      <c r="Y7" s="434"/>
      <c r="Z7" s="434"/>
      <c r="AA7" s="434"/>
      <c r="AB7" s="422"/>
      <c r="AC7" s="468"/>
      <c r="AD7" s="469"/>
      <c r="AE7" s="469"/>
      <c r="AF7" s="469"/>
      <c r="AG7" s="469"/>
      <c r="AH7" s="469"/>
      <c r="AI7" s="469"/>
      <c r="AJ7" s="469"/>
      <c r="AK7" s="469"/>
      <c r="AL7" s="470"/>
      <c r="AM7" s="474" t="s">
        <v>95</v>
      </c>
      <c r="AN7" s="475"/>
      <c r="AO7" s="475"/>
      <c r="AP7" s="475"/>
      <c r="AQ7" s="475"/>
      <c r="AR7" s="475"/>
      <c r="AS7" s="475"/>
      <c r="AT7" s="476"/>
      <c r="AU7" s="477" t="s">
        <v>96</v>
      </c>
      <c r="AV7" s="478"/>
      <c r="AW7" s="478"/>
      <c r="AX7" s="478"/>
      <c r="AY7" s="479" t="s">
        <v>97</v>
      </c>
      <c r="AZ7" s="480"/>
      <c r="BA7" s="480"/>
      <c r="BB7" s="480"/>
      <c r="BC7" s="480"/>
      <c r="BD7" s="480"/>
      <c r="BE7" s="480"/>
      <c r="BF7" s="480"/>
      <c r="BG7" s="480"/>
      <c r="BH7" s="480"/>
      <c r="BI7" s="480"/>
      <c r="BJ7" s="480"/>
      <c r="BK7" s="480"/>
      <c r="BL7" s="480"/>
      <c r="BM7" s="481"/>
      <c r="BN7" s="445">
        <v>64373</v>
      </c>
      <c r="BO7" s="446"/>
      <c r="BP7" s="446"/>
      <c r="BQ7" s="446"/>
      <c r="BR7" s="446"/>
      <c r="BS7" s="446"/>
      <c r="BT7" s="446"/>
      <c r="BU7" s="447"/>
      <c r="BV7" s="445">
        <v>239796</v>
      </c>
      <c r="BW7" s="446"/>
      <c r="BX7" s="446"/>
      <c r="BY7" s="446"/>
      <c r="BZ7" s="446"/>
      <c r="CA7" s="446"/>
      <c r="CB7" s="446"/>
      <c r="CC7" s="447"/>
      <c r="CD7" s="448" t="s">
        <v>98</v>
      </c>
      <c r="CE7" s="449"/>
      <c r="CF7" s="449"/>
      <c r="CG7" s="449"/>
      <c r="CH7" s="449"/>
      <c r="CI7" s="449"/>
      <c r="CJ7" s="449"/>
      <c r="CK7" s="449"/>
      <c r="CL7" s="449"/>
      <c r="CM7" s="449"/>
      <c r="CN7" s="449"/>
      <c r="CO7" s="449"/>
      <c r="CP7" s="449"/>
      <c r="CQ7" s="449"/>
      <c r="CR7" s="449"/>
      <c r="CS7" s="450"/>
      <c r="CT7" s="445">
        <v>31147086</v>
      </c>
      <c r="CU7" s="446"/>
      <c r="CV7" s="446"/>
      <c r="CW7" s="446"/>
      <c r="CX7" s="446"/>
      <c r="CY7" s="446"/>
      <c r="CZ7" s="446"/>
      <c r="DA7" s="447"/>
      <c r="DB7" s="445">
        <v>30796884</v>
      </c>
      <c r="DC7" s="446"/>
      <c r="DD7" s="446"/>
      <c r="DE7" s="446"/>
      <c r="DF7" s="446"/>
      <c r="DG7" s="446"/>
      <c r="DH7" s="446"/>
      <c r="DI7" s="447"/>
      <c r="DJ7" s="165"/>
      <c r="DK7" s="165"/>
      <c r="DL7" s="165"/>
      <c r="DM7" s="165"/>
      <c r="DN7" s="165"/>
      <c r="DO7" s="165"/>
    </row>
    <row r="8" spans="1:119" ht="18.75" customHeight="1" thickBot="1" x14ac:dyDescent="0.2">
      <c r="A8" s="166"/>
      <c r="B8" s="454"/>
      <c r="C8" s="455"/>
      <c r="D8" s="455"/>
      <c r="E8" s="456"/>
      <c r="F8" s="456"/>
      <c r="G8" s="456"/>
      <c r="H8" s="456"/>
      <c r="I8" s="456"/>
      <c r="J8" s="456"/>
      <c r="K8" s="456"/>
      <c r="L8" s="456"/>
      <c r="M8" s="456"/>
      <c r="N8" s="456"/>
      <c r="O8" s="456"/>
      <c r="P8" s="456"/>
      <c r="Q8" s="456"/>
      <c r="R8" s="459"/>
      <c r="S8" s="459"/>
      <c r="T8" s="459"/>
      <c r="U8" s="459"/>
      <c r="V8" s="460"/>
      <c r="W8" s="463"/>
      <c r="X8" s="464"/>
      <c r="Y8" s="464"/>
      <c r="Z8" s="464"/>
      <c r="AA8" s="464"/>
      <c r="AB8" s="455"/>
      <c r="AC8" s="471"/>
      <c r="AD8" s="472"/>
      <c r="AE8" s="472"/>
      <c r="AF8" s="472"/>
      <c r="AG8" s="472"/>
      <c r="AH8" s="472"/>
      <c r="AI8" s="472"/>
      <c r="AJ8" s="472"/>
      <c r="AK8" s="472"/>
      <c r="AL8" s="473"/>
      <c r="AM8" s="474" t="s">
        <v>99</v>
      </c>
      <c r="AN8" s="475"/>
      <c r="AO8" s="475"/>
      <c r="AP8" s="475"/>
      <c r="AQ8" s="475"/>
      <c r="AR8" s="475"/>
      <c r="AS8" s="475"/>
      <c r="AT8" s="476"/>
      <c r="AU8" s="477" t="s">
        <v>100</v>
      </c>
      <c r="AV8" s="478"/>
      <c r="AW8" s="478"/>
      <c r="AX8" s="478"/>
      <c r="AY8" s="479" t="s">
        <v>101</v>
      </c>
      <c r="AZ8" s="480"/>
      <c r="BA8" s="480"/>
      <c r="BB8" s="480"/>
      <c r="BC8" s="480"/>
      <c r="BD8" s="480"/>
      <c r="BE8" s="480"/>
      <c r="BF8" s="480"/>
      <c r="BG8" s="480"/>
      <c r="BH8" s="480"/>
      <c r="BI8" s="480"/>
      <c r="BJ8" s="480"/>
      <c r="BK8" s="480"/>
      <c r="BL8" s="480"/>
      <c r="BM8" s="481"/>
      <c r="BN8" s="445">
        <v>847841</v>
      </c>
      <c r="BO8" s="446"/>
      <c r="BP8" s="446"/>
      <c r="BQ8" s="446"/>
      <c r="BR8" s="446"/>
      <c r="BS8" s="446"/>
      <c r="BT8" s="446"/>
      <c r="BU8" s="447"/>
      <c r="BV8" s="445">
        <v>380799</v>
      </c>
      <c r="BW8" s="446"/>
      <c r="BX8" s="446"/>
      <c r="BY8" s="446"/>
      <c r="BZ8" s="446"/>
      <c r="CA8" s="446"/>
      <c r="CB8" s="446"/>
      <c r="CC8" s="447"/>
      <c r="CD8" s="448" t="s">
        <v>102</v>
      </c>
      <c r="CE8" s="449"/>
      <c r="CF8" s="449"/>
      <c r="CG8" s="449"/>
      <c r="CH8" s="449"/>
      <c r="CI8" s="449"/>
      <c r="CJ8" s="449"/>
      <c r="CK8" s="449"/>
      <c r="CL8" s="449"/>
      <c r="CM8" s="449"/>
      <c r="CN8" s="449"/>
      <c r="CO8" s="449"/>
      <c r="CP8" s="449"/>
      <c r="CQ8" s="449"/>
      <c r="CR8" s="449"/>
      <c r="CS8" s="450"/>
      <c r="CT8" s="485">
        <v>0.73</v>
      </c>
      <c r="CU8" s="486"/>
      <c r="CV8" s="486"/>
      <c r="CW8" s="486"/>
      <c r="CX8" s="486"/>
      <c r="CY8" s="486"/>
      <c r="CZ8" s="486"/>
      <c r="DA8" s="487"/>
      <c r="DB8" s="485">
        <v>0.74</v>
      </c>
      <c r="DC8" s="486"/>
      <c r="DD8" s="486"/>
      <c r="DE8" s="486"/>
      <c r="DF8" s="486"/>
      <c r="DG8" s="486"/>
      <c r="DH8" s="486"/>
      <c r="DI8" s="487"/>
      <c r="DJ8" s="165"/>
      <c r="DK8" s="165"/>
      <c r="DL8" s="165"/>
      <c r="DM8" s="165"/>
      <c r="DN8" s="165"/>
      <c r="DO8" s="165"/>
    </row>
    <row r="9" spans="1:119" ht="18.75" customHeight="1" thickBot="1" x14ac:dyDescent="0.2">
      <c r="A9" s="166"/>
      <c r="B9" s="439" t="s">
        <v>103</v>
      </c>
      <c r="C9" s="440"/>
      <c r="D9" s="440"/>
      <c r="E9" s="440"/>
      <c r="F9" s="440"/>
      <c r="G9" s="440"/>
      <c r="H9" s="440"/>
      <c r="I9" s="440"/>
      <c r="J9" s="440"/>
      <c r="K9" s="488"/>
      <c r="L9" s="489" t="s">
        <v>104</v>
      </c>
      <c r="M9" s="490"/>
      <c r="N9" s="490"/>
      <c r="O9" s="490"/>
      <c r="P9" s="490"/>
      <c r="Q9" s="491"/>
      <c r="R9" s="492">
        <v>143042</v>
      </c>
      <c r="S9" s="493"/>
      <c r="T9" s="493"/>
      <c r="U9" s="493"/>
      <c r="V9" s="494"/>
      <c r="W9" s="402" t="s">
        <v>105</v>
      </c>
      <c r="X9" s="403"/>
      <c r="Y9" s="403"/>
      <c r="Z9" s="403"/>
      <c r="AA9" s="403"/>
      <c r="AB9" s="403"/>
      <c r="AC9" s="403"/>
      <c r="AD9" s="403"/>
      <c r="AE9" s="403"/>
      <c r="AF9" s="403"/>
      <c r="AG9" s="403"/>
      <c r="AH9" s="403"/>
      <c r="AI9" s="403"/>
      <c r="AJ9" s="403"/>
      <c r="AK9" s="403"/>
      <c r="AL9" s="404"/>
      <c r="AM9" s="474" t="s">
        <v>106</v>
      </c>
      <c r="AN9" s="475"/>
      <c r="AO9" s="475"/>
      <c r="AP9" s="475"/>
      <c r="AQ9" s="475"/>
      <c r="AR9" s="475"/>
      <c r="AS9" s="475"/>
      <c r="AT9" s="476"/>
      <c r="AU9" s="477" t="s">
        <v>107</v>
      </c>
      <c r="AV9" s="478"/>
      <c r="AW9" s="478"/>
      <c r="AX9" s="478"/>
      <c r="AY9" s="479" t="s">
        <v>108</v>
      </c>
      <c r="AZ9" s="480"/>
      <c r="BA9" s="480"/>
      <c r="BB9" s="480"/>
      <c r="BC9" s="480"/>
      <c r="BD9" s="480"/>
      <c r="BE9" s="480"/>
      <c r="BF9" s="480"/>
      <c r="BG9" s="480"/>
      <c r="BH9" s="480"/>
      <c r="BI9" s="480"/>
      <c r="BJ9" s="480"/>
      <c r="BK9" s="480"/>
      <c r="BL9" s="480"/>
      <c r="BM9" s="481"/>
      <c r="BN9" s="445">
        <v>467042</v>
      </c>
      <c r="BO9" s="446"/>
      <c r="BP9" s="446"/>
      <c r="BQ9" s="446"/>
      <c r="BR9" s="446"/>
      <c r="BS9" s="446"/>
      <c r="BT9" s="446"/>
      <c r="BU9" s="447"/>
      <c r="BV9" s="445">
        <v>-1529560</v>
      </c>
      <c r="BW9" s="446"/>
      <c r="BX9" s="446"/>
      <c r="BY9" s="446"/>
      <c r="BZ9" s="446"/>
      <c r="CA9" s="446"/>
      <c r="CB9" s="446"/>
      <c r="CC9" s="447"/>
      <c r="CD9" s="448" t="s">
        <v>109</v>
      </c>
      <c r="CE9" s="449"/>
      <c r="CF9" s="449"/>
      <c r="CG9" s="449"/>
      <c r="CH9" s="449"/>
      <c r="CI9" s="449"/>
      <c r="CJ9" s="449"/>
      <c r="CK9" s="449"/>
      <c r="CL9" s="449"/>
      <c r="CM9" s="449"/>
      <c r="CN9" s="449"/>
      <c r="CO9" s="449"/>
      <c r="CP9" s="449"/>
      <c r="CQ9" s="449"/>
      <c r="CR9" s="449"/>
      <c r="CS9" s="450"/>
      <c r="CT9" s="442">
        <v>14.5</v>
      </c>
      <c r="CU9" s="443"/>
      <c r="CV9" s="443"/>
      <c r="CW9" s="443"/>
      <c r="CX9" s="443"/>
      <c r="CY9" s="443"/>
      <c r="CZ9" s="443"/>
      <c r="DA9" s="444"/>
      <c r="DB9" s="442">
        <v>17.7</v>
      </c>
      <c r="DC9" s="443"/>
      <c r="DD9" s="443"/>
      <c r="DE9" s="443"/>
      <c r="DF9" s="443"/>
      <c r="DG9" s="443"/>
      <c r="DH9" s="443"/>
      <c r="DI9" s="444"/>
      <c r="DJ9" s="165"/>
      <c r="DK9" s="165"/>
      <c r="DL9" s="165"/>
      <c r="DM9" s="165"/>
      <c r="DN9" s="165"/>
      <c r="DO9" s="165"/>
    </row>
    <row r="10" spans="1:119" ht="18.75" customHeight="1" thickBot="1" x14ac:dyDescent="0.2">
      <c r="A10" s="166"/>
      <c r="B10" s="439"/>
      <c r="C10" s="440"/>
      <c r="D10" s="440"/>
      <c r="E10" s="440"/>
      <c r="F10" s="440"/>
      <c r="G10" s="440"/>
      <c r="H10" s="440"/>
      <c r="I10" s="440"/>
      <c r="J10" s="440"/>
      <c r="K10" s="488"/>
      <c r="L10" s="495" t="s">
        <v>110</v>
      </c>
      <c r="M10" s="475"/>
      <c r="N10" s="475"/>
      <c r="O10" s="475"/>
      <c r="P10" s="475"/>
      <c r="Q10" s="476"/>
      <c r="R10" s="496">
        <v>146697</v>
      </c>
      <c r="S10" s="497"/>
      <c r="T10" s="497"/>
      <c r="U10" s="497"/>
      <c r="V10" s="498"/>
      <c r="W10" s="433"/>
      <c r="X10" s="434"/>
      <c r="Y10" s="434"/>
      <c r="Z10" s="434"/>
      <c r="AA10" s="434"/>
      <c r="AB10" s="434"/>
      <c r="AC10" s="434"/>
      <c r="AD10" s="434"/>
      <c r="AE10" s="434"/>
      <c r="AF10" s="434"/>
      <c r="AG10" s="434"/>
      <c r="AH10" s="434"/>
      <c r="AI10" s="434"/>
      <c r="AJ10" s="434"/>
      <c r="AK10" s="434"/>
      <c r="AL10" s="437"/>
      <c r="AM10" s="474" t="s">
        <v>111</v>
      </c>
      <c r="AN10" s="475"/>
      <c r="AO10" s="475"/>
      <c r="AP10" s="475"/>
      <c r="AQ10" s="475"/>
      <c r="AR10" s="475"/>
      <c r="AS10" s="475"/>
      <c r="AT10" s="476"/>
      <c r="AU10" s="477" t="s">
        <v>112</v>
      </c>
      <c r="AV10" s="478"/>
      <c r="AW10" s="478"/>
      <c r="AX10" s="478"/>
      <c r="AY10" s="479" t="s">
        <v>113</v>
      </c>
      <c r="AZ10" s="480"/>
      <c r="BA10" s="480"/>
      <c r="BB10" s="480"/>
      <c r="BC10" s="480"/>
      <c r="BD10" s="480"/>
      <c r="BE10" s="480"/>
      <c r="BF10" s="480"/>
      <c r="BG10" s="480"/>
      <c r="BH10" s="480"/>
      <c r="BI10" s="480"/>
      <c r="BJ10" s="480"/>
      <c r="BK10" s="480"/>
      <c r="BL10" s="480"/>
      <c r="BM10" s="481"/>
      <c r="BN10" s="445">
        <v>9605</v>
      </c>
      <c r="BO10" s="446"/>
      <c r="BP10" s="446"/>
      <c r="BQ10" s="446"/>
      <c r="BR10" s="446"/>
      <c r="BS10" s="446"/>
      <c r="BT10" s="446"/>
      <c r="BU10" s="447"/>
      <c r="BV10" s="445">
        <v>15183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39"/>
      <c r="C11" s="440"/>
      <c r="D11" s="440"/>
      <c r="E11" s="440"/>
      <c r="F11" s="440"/>
      <c r="G11" s="440"/>
      <c r="H11" s="440"/>
      <c r="I11" s="440"/>
      <c r="J11" s="440"/>
      <c r="K11" s="488"/>
      <c r="L11" s="499" t="s">
        <v>115</v>
      </c>
      <c r="M11" s="500"/>
      <c r="N11" s="500"/>
      <c r="O11" s="500"/>
      <c r="P11" s="500"/>
      <c r="Q11" s="501"/>
      <c r="R11" s="502" t="s">
        <v>116</v>
      </c>
      <c r="S11" s="503"/>
      <c r="T11" s="503"/>
      <c r="U11" s="503"/>
      <c r="V11" s="504"/>
      <c r="W11" s="433"/>
      <c r="X11" s="434"/>
      <c r="Y11" s="434"/>
      <c r="Z11" s="434"/>
      <c r="AA11" s="434"/>
      <c r="AB11" s="434"/>
      <c r="AC11" s="434"/>
      <c r="AD11" s="434"/>
      <c r="AE11" s="434"/>
      <c r="AF11" s="434"/>
      <c r="AG11" s="434"/>
      <c r="AH11" s="434"/>
      <c r="AI11" s="434"/>
      <c r="AJ11" s="434"/>
      <c r="AK11" s="434"/>
      <c r="AL11" s="437"/>
      <c r="AM11" s="474" t="s">
        <v>117</v>
      </c>
      <c r="AN11" s="475"/>
      <c r="AO11" s="475"/>
      <c r="AP11" s="475"/>
      <c r="AQ11" s="475"/>
      <c r="AR11" s="475"/>
      <c r="AS11" s="475"/>
      <c r="AT11" s="476"/>
      <c r="AU11" s="477" t="s">
        <v>85</v>
      </c>
      <c r="AV11" s="478"/>
      <c r="AW11" s="478"/>
      <c r="AX11" s="478"/>
      <c r="AY11" s="479" t="s">
        <v>118</v>
      </c>
      <c r="AZ11" s="480"/>
      <c r="BA11" s="480"/>
      <c r="BB11" s="480"/>
      <c r="BC11" s="480"/>
      <c r="BD11" s="480"/>
      <c r="BE11" s="480"/>
      <c r="BF11" s="480"/>
      <c r="BG11" s="480"/>
      <c r="BH11" s="480"/>
      <c r="BI11" s="480"/>
      <c r="BJ11" s="480"/>
      <c r="BK11" s="480"/>
      <c r="BL11" s="480"/>
      <c r="BM11" s="481"/>
      <c r="BN11" s="445">
        <v>0</v>
      </c>
      <c r="BO11" s="446"/>
      <c r="BP11" s="446"/>
      <c r="BQ11" s="446"/>
      <c r="BR11" s="446"/>
      <c r="BS11" s="446"/>
      <c r="BT11" s="446"/>
      <c r="BU11" s="447"/>
      <c r="BV11" s="445">
        <v>558800</v>
      </c>
      <c r="BW11" s="446"/>
      <c r="BX11" s="446"/>
      <c r="BY11" s="446"/>
      <c r="BZ11" s="446"/>
      <c r="CA11" s="446"/>
      <c r="CB11" s="446"/>
      <c r="CC11" s="447"/>
      <c r="CD11" s="448" t="s">
        <v>119</v>
      </c>
      <c r="CE11" s="449"/>
      <c r="CF11" s="449"/>
      <c r="CG11" s="449"/>
      <c r="CH11" s="449"/>
      <c r="CI11" s="449"/>
      <c r="CJ11" s="449"/>
      <c r="CK11" s="449"/>
      <c r="CL11" s="449"/>
      <c r="CM11" s="449"/>
      <c r="CN11" s="449"/>
      <c r="CO11" s="449"/>
      <c r="CP11" s="449"/>
      <c r="CQ11" s="449"/>
      <c r="CR11" s="449"/>
      <c r="CS11" s="450"/>
      <c r="CT11" s="485" t="s">
        <v>120</v>
      </c>
      <c r="CU11" s="486"/>
      <c r="CV11" s="486"/>
      <c r="CW11" s="486"/>
      <c r="CX11" s="486"/>
      <c r="CY11" s="486"/>
      <c r="CZ11" s="486"/>
      <c r="DA11" s="487"/>
      <c r="DB11" s="485" t="s">
        <v>120</v>
      </c>
      <c r="DC11" s="486"/>
      <c r="DD11" s="486"/>
      <c r="DE11" s="486"/>
      <c r="DF11" s="486"/>
      <c r="DG11" s="486"/>
      <c r="DH11" s="486"/>
      <c r="DI11" s="487"/>
      <c r="DJ11" s="165"/>
      <c r="DK11" s="165"/>
      <c r="DL11" s="165"/>
      <c r="DM11" s="165"/>
      <c r="DN11" s="165"/>
      <c r="DO11" s="165"/>
    </row>
    <row r="12" spans="1:119" ht="18.75" customHeight="1" x14ac:dyDescent="0.15">
      <c r="A12" s="166"/>
      <c r="B12" s="505" t="s">
        <v>121</v>
      </c>
      <c r="C12" s="506"/>
      <c r="D12" s="506"/>
      <c r="E12" s="506"/>
      <c r="F12" s="506"/>
      <c r="G12" s="506"/>
      <c r="H12" s="506"/>
      <c r="I12" s="506"/>
      <c r="J12" s="506"/>
      <c r="K12" s="507"/>
      <c r="L12" s="514" t="s">
        <v>122</v>
      </c>
      <c r="M12" s="515"/>
      <c r="N12" s="515"/>
      <c r="O12" s="515"/>
      <c r="P12" s="515"/>
      <c r="Q12" s="516"/>
      <c r="R12" s="517">
        <v>144102</v>
      </c>
      <c r="S12" s="518"/>
      <c r="T12" s="518"/>
      <c r="U12" s="518"/>
      <c r="V12" s="519"/>
      <c r="W12" s="520" t="s">
        <v>1</v>
      </c>
      <c r="X12" s="478"/>
      <c r="Y12" s="478"/>
      <c r="Z12" s="478"/>
      <c r="AA12" s="478"/>
      <c r="AB12" s="521"/>
      <c r="AC12" s="477" t="s">
        <v>123</v>
      </c>
      <c r="AD12" s="478"/>
      <c r="AE12" s="478"/>
      <c r="AF12" s="478"/>
      <c r="AG12" s="521"/>
      <c r="AH12" s="477" t="s">
        <v>124</v>
      </c>
      <c r="AI12" s="478"/>
      <c r="AJ12" s="478"/>
      <c r="AK12" s="478"/>
      <c r="AL12" s="522"/>
      <c r="AM12" s="474" t="s">
        <v>125</v>
      </c>
      <c r="AN12" s="475"/>
      <c r="AO12" s="475"/>
      <c r="AP12" s="475"/>
      <c r="AQ12" s="475"/>
      <c r="AR12" s="475"/>
      <c r="AS12" s="475"/>
      <c r="AT12" s="476"/>
      <c r="AU12" s="477" t="s">
        <v>85</v>
      </c>
      <c r="AV12" s="478"/>
      <c r="AW12" s="478"/>
      <c r="AX12" s="478"/>
      <c r="AY12" s="479" t="s">
        <v>126</v>
      </c>
      <c r="AZ12" s="480"/>
      <c r="BA12" s="480"/>
      <c r="BB12" s="480"/>
      <c r="BC12" s="480"/>
      <c r="BD12" s="480"/>
      <c r="BE12" s="480"/>
      <c r="BF12" s="480"/>
      <c r="BG12" s="480"/>
      <c r="BH12" s="480"/>
      <c r="BI12" s="480"/>
      <c r="BJ12" s="480"/>
      <c r="BK12" s="480"/>
      <c r="BL12" s="480"/>
      <c r="BM12" s="481"/>
      <c r="BN12" s="445">
        <v>0</v>
      </c>
      <c r="BO12" s="446"/>
      <c r="BP12" s="446"/>
      <c r="BQ12" s="446"/>
      <c r="BR12" s="446"/>
      <c r="BS12" s="446"/>
      <c r="BT12" s="446"/>
      <c r="BU12" s="447"/>
      <c r="BV12" s="445">
        <v>0</v>
      </c>
      <c r="BW12" s="446"/>
      <c r="BX12" s="446"/>
      <c r="BY12" s="446"/>
      <c r="BZ12" s="446"/>
      <c r="CA12" s="446"/>
      <c r="CB12" s="446"/>
      <c r="CC12" s="447"/>
      <c r="CD12" s="448" t="s">
        <v>127</v>
      </c>
      <c r="CE12" s="449"/>
      <c r="CF12" s="449"/>
      <c r="CG12" s="449"/>
      <c r="CH12" s="449"/>
      <c r="CI12" s="449"/>
      <c r="CJ12" s="449"/>
      <c r="CK12" s="449"/>
      <c r="CL12" s="449"/>
      <c r="CM12" s="449"/>
      <c r="CN12" s="449"/>
      <c r="CO12" s="449"/>
      <c r="CP12" s="449"/>
      <c r="CQ12" s="449"/>
      <c r="CR12" s="449"/>
      <c r="CS12" s="450"/>
      <c r="CT12" s="485" t="s">
        <v>128</v>
      </c>
      <c r="CU12" s="486"/>
      <c r="CV12" s="486"/>
      <c r="CW12" s="486"/>
      <c r="CX12" s="486"/>
      <c r="CY12" s="486"/>
      <c r="CZ12" s="486"/>
      <c r="DA12" s="487"/>
      <c r="DB12" s="485" t="s">
        <v>128</v>
      </c>
      <c r="DC12" s="486"/>
      <c r="DD12" s="486"/>
      <c r="DE12" s="486"/>
      <c r="DF12" s="486"/>
      <c r="DG12" s="486"/>
      <c r="DH12" s="486"/>
      <c r="DI12" s="487"/>
      <c r="DJ12" s="165"/>
      <c r="DK12" s="165"/>
      <c r="DL12" s="165"/>
      <c r="DM12" s="165"/>
      <c r="DN12" s="165"/>
      <c r="DO12" s="165"/>
    </row>
    <row r="13" spans="1:119" ht="18.75" customHeight="1" x14ac:dyDescent="0.15">
      <c r="A13" s="166"/>
      <c r="B13" s="508"/>
      <c r="C13" s="509"/>
      <c r="D13" s="509"/>
      <c r="E13" s="509"/>
      <c r="F13" s="509"/>
      <c r="G13" s="509"/>
      <c r="H13" s="509"/>
      <c r="I13" s="509"/>
      <c r="J13" s="509"/>
      <c r="K13" s="510"/>
      <c r="L13" s="176"/>
      <c r="M13" s="533" t="s">
        <v>129</v>
      </c>
      <c r="N13" s="534"/>
      <c r="O13" s="534"/>
      <c r="P13" s="534"/>
      <c r="Q13" s="535"/>
      <c r="R13" s="526">
        <v>141691</v>
      </c>
      <c r="S13" s="527"/>
      <c r="T13" s="527"/>
      <c r="U13" s="527"/>
      <c r="V13" s="528"/>
      <c r="W13" s="461" t="s">
        <v>130</v>
      </c>
      <c r="X13" s="462"/>
      <c r="Y13" s="462"/>
      <c r="Z13" s="462"/>
      <c r="AA13" s="462"/>
      <c r="AB13" s="452"/>
      <c r="AC13" s="496">
        <v>102</v>
      </c>
      <c r="AD13" s="497"/>
      <c r="AE13" s="497"/>
      <c r="AF13" s="497"/>
      <c r="AG13" s="536"/>
      <c r="AH13" s="496">
        <v>110</v>
      </c>
      <c r="AI13" s="497"/>
      <c r="AJ13" s="497"/>
      <c r="AK13" s="497"/>
      <c r="AL13" s="498"/>
      <c r="AM13" s="474" t="s">
        <v>131</v>
      </c>
      <c r="AN13" s="475"/>
      <c r="AO13" s="475"/>
      <c r="AP13" s="475"/>
      <c r="AQ13" s="475"/>
      <c r="AR13" s="475"/>
      <c r="AS13" s="475"/>
      <c r="AT13" s="476"/>
      <c r="AU13" s="477" t="s">
        <v>100</v>
      </c>
      <c r="AV13" s="478"/>
      <c r="AW13" s="478"/>
      <c r="AX13" s="478"/>
      <c r="AY13" s="479" t="s">
        <v>132</v>
      </c>
      <c r="AZ13" s="480"/>
      <c r="BA13" s="480"/>
      <c r="BB13" s="480"/>
      <c r="BC13" s="480"/>
      <c r="BD13" s="480"/>
      <c r="BE13" s="480"/>
      <c r="BF13" s="480"/>
      <c r="BG13" s="480"/>
      <c r="BH13" s="480"/>
      <c r="BI13" s="480"/>
      <c r="BJ13" s="480"/>
      <c r="BK13" s="480"/>
      <c r="BL13" s="480"/>
      <c r="BM13" s="481"/>
      <c r="BN13" s="445">
        <v>476647</v>
      </c>
      <c r="BO13" s="446"/>
      <c r="BP13" s="446"/>
      <c r="BQ13" s="446"/>
      <c r="BR13" s="446"/>
      <c r="BS13" s="446"/>
      <c r="BT13" s="446"/>
      <c r="BU13" s="447"/>
      <c r="BV13" s="445">
        <v>-955577</v>
      </c>
      <c r="BW13" s="446"/>
      <c r="BX13" s="446"/>
      <c r="BY13" s="446"/>
      <c r="BZ13" s="446"/>
      <c r="CA13" s="446"/>
      <c r="CB13" s="446"/>
      <c r="CC13" s="447"/>
      <c r="CD13" s="448" t="s">
        <v>133</v>
      </c>
      <c r="CE13" s="449"/>
      <c r="CF13" s="449"/>
      <c r="CG13" s="449"/>
      <c r="CH13" s="449"/>
      <c r="CI13" s="449"/>
      <c r="CJ13" s="449"/>
      <c r="CK13" s="449"/>
      <c r="CL13" s="449"/>
      <c r="CM13" s="449"/>
      <c r="CN13" s="449"/>
      <c r="CO13" s="449"/>
      <c r="CP13" s="449"/>
      <c r="CQ13" s="449"/>
      <c r="CR13" s="449"/>
      <c r="CS13" s="450"/>
      <c r="CT13" s="442">
        <v>7.2</v>
      </c>
      <c r="CU13" s="443"/>
      <c r="CV13" s="443"/>
      <c r="CW13" s="443"/>
      <c r="CX13" s="443"/>
      <c r="CY13" s="443"/>
      <c r="CZ13" s="443"/>
      <c r="DA13" s="444"/>
      <c r="DB13" s="442">
        <v>7</v>
      </c>
      <c r="DC13" s="443"/>
      <c r="DD13" s="443"/>
      <c r="DE13" s="443"/>
      <c r="DF13" s="443"/>
      <c r="DG13" s="443"/>
      <c r="DH13" s="443"/>
      <c r="DI13" s="444"/>
      <c r="DJ13" s="165"/>
      <c r="DK13" s="165"/>
      <c r="DL13" s="165"/>
      <c r="DM13" s="165"/>
      <c r="DN13" s="165"/>
      <c r="DO13" s="165"/>
    </row>
    <row r="14" spans="1:119" ht="18.75" customHeight="1" thickBot="1" x14ac:dyDescent="0.2">
      <c r="A14" s="166"/>
      <c r="B14" s="508"/>
      <c r="C14" s="509"/>
      <c r="D14" s="509"/>
      <c r="E14" s="509"/>
      <c r="F14" s="509"/>
      <c r="G14" s="509"/>
      <c r="H14" s="509"/>
      <c r="I14" s="509"/>
      <c r="J14" s="509"/>
      <c r="K14" s="510"/>
      <c r="L14" s="523" t="s">
        <v>134</v>
      </c>
      <c r="M14" s="524"/>
      <c r="N14" s="524"/>
      <c r="O14" s="524"/>
      <c r="P14" s="524"/>
      <c r="Q14" s="525"/>
      <c r="R14" s="526">
        <v>143983</v>
      </c>
      <c r="S14" s="527"/>
      <c r="T14" s="527"/>
      <c r="U14" s="527"/>
      <c r="V14" s="528"/>
      <c r="W14" s="435"/>
      <c r="X14" s="436"/>
      <c r="Y14" s="436"/>
      <c r="Z14" s="436"/>
      <c r="AA14" s="436"/>
      <c r="AB14" s="425"/>
      <c r="AC14" s="529">
        <v>0.2</v>
      </c>
      <c r="AD14" s="530"/>
      <c r="AE14" s="530"/>
      <c r="AF14" s="530"/>
      <c r="AG14" s="531"/>
      <c r="AH14" s="529">
        <v>0.2</v>
      </c>
      <c r="AI14" s="530"/>
      <c r="AJ14" s="530"/>
      <c r="AK14" s="530"/>
      <c r="AL14" s="532"/>
      <c r="AM14" s="474"/>
      <c r="AN14" s="475"/>
      <c r="AO14" s="475"/>
      <c r="AP14" s="475"/>
      <c r="AQ14" s="475"/>
      <c r="AR14" s="475"/>
      <c r="AS14" s="475"/>
      <c r="AT14" s="476"/>
      <c r="AU14" s="477"/>
      <c r="AV14" s="478"/>
      <c r="AW14" s="478"/>
      <c r="AX14" s="478"/>
      <c r="AY14" s="479"/>
      <c r="AZ14" s="480"/>
      <c r="BA14" s="480"/>
      <c r="BB14" s="480"/>
      <c r="BC14" s="480"/>
      <c r="BD14" s="480"/>
      <c r="BE14" s="480"/>
      <c r="BF14" s="480"/>
      <c r="BG14" s="480"/>
      <c r="BH14" s="480"/>
      <c r="BI14" s="480"/>
      <c r="BJ14" s="480"/>
      <c r="BK14" s="480"/>
      <c r="BL14" s="480"/>
      <c r="BM14" s="481"/>
      <c r="BN14" s="445"/>
      <c r="BO14" s="446"/>
      <c r="BP14" s="446"/>
      <c r="BQ14" s="446"/>
      <c r="BR14" s="446"/>
      <c r="BS14" s="446"/>
      <c r="BT14" s="446"/>
      <c r="BU14" s="447"/>
      <c r="BV14" s="445"/>
      <c r="BW14" s="446"/>
      <c r="BX14" s="446"/>
      <c r="BY14" s="446"/>
      <c r="BZ14" s="446"/>
      <c r="CA14" s="446"/>
      <c r="CB14" s="446"/>
      <c r="CC14" s="447"/>
      <c r="CD14" s="537" t="s">
        <v>135</v>
      </c>
      <c r="CE14" s="538"/>
      <c r="CF14" s="538"/>
      <c r="CG14" s="538"/>
      <c r="CH14" s="538"/>
      <c r="CI14" s="538"/>
      <c r="CJ14" s="538"/>
      <c r="CK14" s="538"/>
      <c r="CL14" s="538"/>
      <c r="CM14" s="538"/>
      <c r="CN14" s="538"/>
      <c r="CO14" s="538"/>
      <c r="CP14" s="538"/>
      <c r="CQ14" s="538"/>
      <c r="CR14" s="538"/>
      <c r="CS14" s="539"/>
      <c r="CT14" s="540">
        <v>66.400000000000006</v>
      </c>
      <c r="CU14" s="541"/>
      <c r="CV14" s="541"/>
      <c r="CW14" s="541"/>
      <c r="CX14" s="541"/>
      <c r="CY14" s="541"/>
      <c r="CZ14" s="541"/>
      <c r="DA14" s="542"/>
      <c r="DB14" s="540">
        <v>65.5</v>
      </c>
      <c r="DC14" s="541"/>
      <c r="DD14" s="541"/>
      <c r="DE14" s="541"/>
      <c r="DF14" s="541"/>
      <c r="DG14" s="541"/>
      <c r="DH14" s="541"/>
      <c r="DI14" s="542"/>
      <c r="DJ14" s="165"/>
      <c r="DK14" s="165"/>
      <c r="DL14" s="165"/>
      <c r="DM14" s="165"/>
      <c r="DN14" s="165"/>
      <c r="DO14" s="165"/>
    </row>
    <row r="15" spans="1:119" ht="18.75" customHeight="1" x14ac:dyDescent="0.15">
      <c r="A15" s="166"/>
      <c r="B15" s="508"/>
      <c r="C15" s="509"/>
      <c r="D15" s="509"/>
      <c r="E15" s="509"/>
      <c r="F15" s="509"/>
      <c r="G15" s="509"/>
      <c r="H15" s="509"/>
      <c r="I15" s="509"/>
      <c r="J15" s="509"/>
      <c r="K15" s="510"/>
      <c r="L15" s="176"/>
      <c r="M15" s="533" t="s">
        <v>136</v>
      </c>
      <c r="N15" s="534"/>
      <c r="O15" s="534"/>
      <c r="P15" s="534"/>
      <c r="Q15" s="535"/>
      <c r="R15" s="526">
        <v>141620</v>
      </c>
      <c r="S15" s="527"/>
      <c r="T15" s="527"/>
      <c r="U15" s="527"/>
      <c r="V15" s="528"/>
      <c r="W15" s="461" t="s">
        <v>137</v>
      </c>
      <c r="X15" s="462"/>
      <c r="Y15" s="462"/>
      <c r="Z15" s="462"/>
      <c r="AA15" s="462"/>
      <c r="AB15" s="452"/>
      <c r="AC15" s="496">
        <v>15095</v>
      </c>
      <c r="AD15" s="497"/>
      <c r="AE15" s="497"/>
      <c r="AF15" s="497"/>
      <c r="AG15" s="536"/>
      <c r="AH15" s="496">
        <v>16087</v>
      </c>
      <c r="AI15" s="497"/>
      <c r="AJ15" s="497"/>
      <c r="AK15" s="497"/>
      <c r="AL15" s="498"/>
      <c r="AM15" s="474"/>
      <c r="AN15" s="475"/>
      <c r="AO15" s="475"/>
      <c r="AP15" s="475"/>
      <c r="AQ15" s="475"/>
      <c r="AR15" s="475"/>
      <c r="AS15" s="475"/>
      <c r="AT15" s="476"/>
      <c r="AU15" s="477"/>
      <c r="AV15" s="478"/>
      <c r="AW15" s="478"/>
      <c r="AX15" s="478"/>
      <c r="AY15" s="405" t="s">
        <v>138</v>
      </c>
      <c r="AZ15" s="406"/>
      <c r="BA15" s="406"/>
      <c r="BB15" s="406"/>
      <c r="BC15" s="406"/>
      <c r="BD15" s="406"/>
      <c r="BE15" s="406"/>
      <c r="BF15" s="406"/>
      <c r="BG15" s="406"/>
      <c r="BH15" s="406"/>
      <c r="BI15" s="406"/>
      <c r="BJ15" s="406"/>
      <c r="BK15" s="406"/>
      <c r="BL15" s="406"/>
      <c r="BM15" s="407"/>
      <c r="BN15" s="408">
        <v>17199198</v>
      </c>
      <c r="BO15" s="409"/>
      <c r="BP15" s="409"/>
      <c r="BQ15" s="409"/>
      <c r="BR15" s="409"/>
      <c r="BS15" s="409"/>
      <c r="BT15" s="409"/>
      <c r="BU15" s="410"/>
      <c r="BV15" s="408">
        <v>17369329</v>
      </c>
      <c r="BW15" s="409"/>
      <c r="BX15" s="409"/>
      <c r="BY15" s="409"/>
      <c r="BZ15" s="409"/>
      <c r="CA15" s="409"/>
      <c r="CB15" s="409"/>
      <c r="CC15" s="410"/>
      <c r="CD15" s="543" t="s">
        <v>139</v>
      </c>
      <c r="CE15" s="544"/>
      <c r="CF15" s="544"/>
      <c r="CG15" s="544"/>
      <c r="CH15" s="544"/>
      <c r="CI15" s="544"/>
      <c r="CJ15" s="544"/>
      <c r="CK15" s="544"/>
      <c r="CL15" s="544"/>
      <c r="CM15" s="544"/>
      <c r="CN15" s="544"/>
      <c r="CO15" s="544"/>
      <c r="CP15" s="544"/>
      <c r="CQ15" s="544"/>
      <c r="CR15" s="544"/>
      <c r="CS15" s="545"/>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8"/>
      <c r="C16" s="509"/>
      <c r="D16" s="509"/>
      <c r="E16" s="509"/>
      <c r="F16" s="509"/>
      <c r="G16" s="509"/>
      <c r="H16" s="509"/>
      <c r="I16" s="509"/>
      <c r="J16" s="509"/>
      <c r="K16" s="510"/>
      <c r="L16" s="523" t="s">
        <v>140</v>
      </c>
      <c r="M16" s="554"/>
      <c r="N16" s="554"/>
      <c r="O16" s="554"/>
      <c r="P16" s="554"/>
      <c r="Q16" s="555"/>
      <c r="R16" s="546" t="s">
        <v>141</v>
      </c>
      <c r="S16" s="547"/>
      <c r="T16" s="547"/>
      <c r="U16" s="547"/>
      <c r="V16" s="548"/>
      <c r="W16" s="435"/>
      <c r="X16" s="436"/>
      <c r="Y16" s="436"/>
      <c r="Z16" s="436"/>
      <c r="AA16" s="436"/>
      <c r="AB16" s="425"/>
      <c r="AC16" s="529">
        <v>27.7</v>
      </c>
      <c r="AD16" s="530"/>
      <c r="AE16" s="530"/>
      <c r="AF16" s="530"/>
      <c r="AG16" s="531"/>
      <c r="AH16" s="529">
        <v>28.9</v>
      </c>
      <c r="AI16" s="530"/>
      <c r="AJ16" s="530"/>
      <c r="AK16" s="530"/>
      <c r="AL16" s="532"/>
      <c r="AM16" s="474"/>
      <c r="AN16" s="475"/>
      <c r="AO16" s="475"/>
      <c r="AP16" s="475"/>
      <c r="AQ16" s="475"/>
      <c r="AR16" s="475"/>
      <c r="AS16" s="475"/>
      <c r="AT16" s="476"/>
      <c r="AU16" s="477"/>
      <c r="AV16" s="478"/>
      <c r="AW16" s="478"/>
      <c r="AX16" s="478"/>
      <c r="AY16" s="479" t="s">
        <v>142</v>
      </c>
      <c r="AZ16" s="480"/>
      <c r="BA16" s="480"/>
      <c r="BB16" s="480"/>
      <c r="BC16" s="480"/>
      <c r="BD16" s="480"/>
      <c r="BE16" s="480"/>
      <c r="BF16" s="480"/>
      <c r="BG16" s="480"/>
      <c r="BH16" s="480"/>
      <c r="BI16" s="480"/>
      <c r="BJ16" s="480"/>
      <c r="BK16" s="480"/>
      <c r="BL16" s="480"/>
      <c r="BM16" s="481"/>
      <c r="BN16" s="445">
        <v>23760441</v>
      </c>
      <c r="BO16" s="446"/>
      <c r="BP16" s="446"/>
      <c r="BQ16" s="446"/>
      <c r="BR16" s="446"/>
      <c r="BS16" s="446"/>
      <c r="BT16" s="446"/>
      <c r="BU16" s="447"/>
      <c r="BV16" s="445">
        <v>23581548</v>
      </c>
      <c r="BW16" s="446"/>
      <c r="BX16" s="446"/>
      <c r="BY16" s="446"/>
      <c r="BZ16" s="446"/>
      <c r="CA16" s="446"/>
      <c r="CB16" s="446"/>
      <c r="CC16" s="447"/>
      <c r="CD16" s="180"/>
      <c r="CE16" s="552"/>
      <c r="CF16" s="552"/>
      <c r="CG16" s="552"/>
      <c r="CH16" s="552"/>
      <c r="CI16" s="552"/>
      <c r="CJ16" s="552"/>
      <c r="CK16" s="552"/>
      <c r="CL16" s="552"/>
      <c r="CM16" s="552"/>
      <c r="CN16" s="552"/>
      <c r="CO16" s="552"/>
      <c r="CP16" s="552"/>
      <c r="CQ16" s="552"/>
      <c r="CR16" s="552"/>
      <c r="CS16" s="553"/>
      <c r="CT16" s="442"/>
      <c r="CU16" s="443"/>
      <c r="CV16" s="443"/>
      <c r="CW16" s="443"/>
      <c r="CX16" s="443"/>
      <c r="CY16" s="443"/>
      <c r="CZ16" s="443"/>
      <c r="DA16" s="444"/>
      <c r="DB16" s="442"/>
      <c r="DC16" s="443"/>
      <c r="DD16" s="443"/>
      <c r="DE16" s="443"/>
      <c r="DF16" s="443"/>
      <c r="DG16" s="443"/>
      <c r="DH16" s="443"/>
      <c r="DI16" s="444"/>
      <c r="DJ16" s="165"/>
      <c r="DK16" s="165"/>
      <c r="DL16" s="165"/>
      <c r="DM16" s="165"/>
      <c r="DN16" s="165"/>
      <c r="DO16" s="165"/>
    </row>
    <row r="17" spans="1:119" ht="18.75" customHeight="1" thickBot="1" x14ac:dyDescent="0.2">
      <c r="A17" s="166"/>
      <c r="B17" s="511"/>
      <c r="C17" s="512"/>
      <c r="D17" s="512"/>
      <c r="E17" s="512"/>
      <c r="F17" s="512"/>
      <c r="G17" s="512"/>
      <c r="H17" s="512"/>
      <c r="I17" s="512"/>
      <c r="J17" s="512"/>
      <c r="K17" s="513"/>
      <c r="L17" s="181"/>
      <c r="M17" s="549" t="s">
        <v>143</v>
      </c>
      <c r="N17" s="550"/>
      <c r="O17" s="550"/>
      <c r="P17" s="550"/>
      <c r="Q17" s="551"/>
      <c r="R17" s="546" t="s">
        <v>144</v>
      </c>
      <c r="S17" s="547"/>
      <c r="T17" s="547"/>
      <c r="U17" s="547"/>
      <c r="V17" s="548"/>
      <c r="W17" s="461" t="s">
        <v>145</v>
      </c>
      <c r="X17" s="462"/>
      <c r="Y17" s="462"/>
      <c r="Z17" s="462"/>
      <c r="AA17" s="462"/>
      <c r="AB17" s="452"/>
      <c r="AC17" s="496">
        <v>39368</v>
      </c>
      <c r="AD17" s="497"/>
      <c r="AE17" s="497"/>
      <c r="AF17" s="497"/>
      <c r="AG17" s="536"/>
      <c r="AH17" s="496">
        <v>39486</v>
      </c>
      <c r="AI17" s="497"/>
      <c r="AJ17" s="497"/>
      <c r="AK17" s="497"/>
      <c r="AL17" s="498"/>
      <c r="AM17" s="474"/>
      <c r="AN17" s="475"/>
      <c r="AO17" s="475"/>
      <c r="AP17" s="475"/>
      <c r="AQ17" s="475"/>
      <c r="AR17" s="475"/>
      <c r="AS17" s="475"/>
      <c r="AT17" s="476"/>
      <c r="AU17" s="477"/>
      <c r="AV17" s="478"/>
      <c r="AW17" s="478"/>
      <c r="AX17" s="478"/>
      <c r="AY17" s="479" t="s">
        <v>146</v>
      </c>
      <c r="AZ17" s="480"/>
      <c r="BA17" s="480"/>
      <c r="BB17" s="480"/>
      <c r="BC17" s="480"/>
      <c r="BD17" s="480"/>
      <c r="BE17" s="480"/>
      <c r="BF17" s="480"/>
      <c r="BG17" s="480"/>
      <c r="BH17" s="480"/>
      <c r="BI17" s="480"/>
      <c r="BJ17" s="480"/>
      <c r="BK17" s="480"/>
      <c r="BL17" s="480"/>
      <c r="BM17" s="481"/>
      <c r="BN17" s="445">
        <v>22088682</v>
      </c>
      <c r="BO17" s="446"/>
      <c r="BP17" s="446"/>
      <c r="BQ17" s="446"/>
      <c r="BR17" s="446"/>
      <c r="BS17" s="446"/>
      <c r="BT17" s="446"/>
      <c r="BU17" s="447"/>
      <c r="BV17" s="445">
        <v>22321178</v>
      </c>
      <c r="BW17" s="446"/>
      <c r="BX17" s="446"/>
      <c r="BY17" s="446"/>
      <c r="BZ17" s="446"/>
      <c r="CA17" s="446"/>
      <c r="CB17" s="446"/>
      <c r="CC17" s="447"/>
      <c r="CD17" s="180"/>
      <c r="CE17" s="552"/>
      <c r="CF17" s="552"/>
      <c r="CG17" s="552"/>
      <c r="CH17" s="552"/>
      <c r="CI17" s="552"/>
      <c r="CJ17" s="552"/>
      <c r="CK17" s="552"/>
      <c r="CL17" s="552"/>
      <c r="CM17" s="552"/>
      <c r="CN17" s="552"/>
      <c r="CO17" s="552"/>
      <c r="CP17" s="552"/>
      <c r="CQ17" s="552"/>
      <c r="CR17" s="552"/>
      <c r="CS17" s="553"/>
      <c r="CT17" s="442"/>
      <c r="CU17" s="443"/>
      <c r="CV17" s="443"/>
      <c r="CW17" s="443"/>
      <c r="CX17" s="443"/>
      <c r="CY17" s="443"/>
      <c r="CZ17" s="443"/>
      <c r="DA17" s="444"/>
      <c r="DB17" s="442"/>
      <c r="DC17" s="443"/>
      <c r="DD17" s="443"/>
      <c r="DE17" s="443"/>
      <c r="DF17" s="443"/>
      <c r="DG17" s="443"/>
      <c r="DH17" s="443"/>
      <c r="DI17" s="444"/>
      <c r="DJ17" s="165"/>
      <c r="DK17" s="165"/>
      <c r="DL17" s="165"/>
      <c r="DM17" s="165"/>
      <c r="DN17" s="165"/>
      <c r="DO17" s="165"/>
    </row>
    <row r="18" spans="1:119" ht="18.75" customHeight="1" thickBot="1" x14ac:dyDescent="0.2">
      <c r="A18" s="166"/>
      <c r="B18" s="556" t="s">
        <v>147</v>
      </c>
      <c r="C18" s="488"/>
      <c r="D18" s="488"/>
      <c r="E18" s="557"/>
      <c r="F18" s="557"/>
      <c r="G18" s="557"/>
      <c r="H18" s="557"/>
      <c r="I18" s="557"/>
      <c r="J18" s="557"/>
      <c r="K18" s="557"/>
      <c r="L18" s="558">
        <v>12.71</v>
      </c>
      <c r="M18" s="558"/>
      <c r="N18" s="558"/>
      <c r="O18" s="558"/>
      <c r="P18" s="558"/>
      <c r="Q18" s="558"/>
      <c r="R18" s="559"/>
      <c r="S18" s="559"/>
      <c r="T18" s="559"/>
      <c r="U18" s="559"/>
      <c r="V18" s="560"/>
      <c r="W18" s="463"/>
      <c r="X18" s="464"/>
      <c r="Y18" s="464"/>
      <c r="Z18" s="464"/>
      <c r="AA18" s="464"/>
      <c r="AB18" s="455"/>
      <c r="AC18" s="561">
        <v>72.099999999999994</v>
      </c>
      <c r="AD18" s="562"/>
      <c r="AE18" s="562"/>
      <c r="AF18" s="562"/>
      <c r="AG18" s="563"/>
      <c r="AH18" s="561">
        <v>70.900000000000006</v>
      </c>
      <c r="AI18" s="562"/>
      <c r="AJ18" s="562"/>
      <c r="AK18" s="562"/>
      <c r="AL18" s="564"/>
      <c r="AM18" s="474"/>
      <c r="AN18" s="475"/>
      <c r="AO18" s="475"/>
      <c r="AP18" s="475"/>
      <c r="AQ18" s="475"/>
      <c r="AR18" s="475"/>
      <c r="AS18" s="475"/>
      <c r="AT18" s="476"/>
      <c r="AU18" s="477"/>
      <c r="AV18" s="478"/>
      <c r="AW18" s="478"/>
      <c r="AX18" s="478"/>
      <c r="AY18" s="479" t="s">
        <v>148</v>
      </c>
      <c r="AZ18" s="480"/>
      <c r="BA18" s="480"/>
      <c r="BB18" s="480"/>
      <c r="BC18" s="480"/>
      <c r="BD18" s="480"/>
      <c r="BE18" s="480"/>
      <c r="BF18" s="480"/>
      <c r="BG18" s="480"/>
      <c r="BH18" s="480"/>
      <c r="BI18" s="480"/>
      <c r="BJ18" s="480"/>
      <c r="BK18" s="480"/>
      <c r="BL18" s="480"/>
      <c r="BM18" s="481"/>
      <c r="BN18" s="445">
        <v>32234927</v>
      </c>
      <c r="BO18" s="446"/>
      <c r="BP18" s="446"/>
      <c r="BQ18" s="446"/>
      <c r="BR18" s="446"/>
      <c r="BS18" s="446"/>
      <c r="BT18" s="446"/>
      <c r="BU18" s="447"/>
      <c r="BV18" s="445">
        <v>31748691</v>
      </c>
      <c r="BW18" s="446"/>
      <c r="BX18" s="446"/>
      <c r="BY18" s="446"/>
      <c r="BZ18" s="446"/>
      <c r="CA18" s="446"/>
      <c r="CB18" s="446"/>
      <c r="CC18" s="447"/>
      <c r="CD18" s="180"/>
      <c r="CE18" s="552"/>
      <c r="CF18" s="552"/>
      <c r="CG18" s="552"/>
      <c r="CH18" s="552"/>
      <c r="CI18" s="552"/>
      <c r="CJ18" s="552"/>
      <c r="CK18" s="552"/>
      <c r="CL18" s="552"/>
      <c r="CM18" s="552"/>
      <c r="CN18" s="552"/>
      <c r="CO18" s="552"/>
      <c r="CP18" s="552"/>
      <c r="CQ18" s="552"/>
      <c r="CR18" s="552"/>
      <c r="CS18" s="553"/>
      <c r="CT18" s="442"/>
      <c r="CU18" s="443"/>
      <c r="CV18" s="443"/>
      <c r="CW18" s="443"/>
      <c r="CX18" s="443"/>
      <c r="CY18" s="443"/>
      <c r="CZ18" s="443"/>
      <c r="DA18" s="444"/>
      <c r="DB18" s="442"/>
      <c r="DC18" s="443"/>
      <c r="DD18" s="443"/>
      <c r="DE18" s="443"/>
      <c r="DF18" s="443"/>
      <c r="DG18" s="443"/>
      <c r="DH18" s="443"/>
      <c r="DI18" s="444"/>
      <c r="DJ18" s="165"/>
      <c r="DK18" s="165"/>
      <c r="DL18" s="165"/>
      <c r="DM18" s="165"/>
      <c r="DN18" s="165"/>
      <c r="DO18" s="165"/>
    </row>
    <row r="19" spans="1:119" ht="18.75" customHeight="1" thickBot="1" x14ac:dyDescent="0.2">
      <c r="A19" s="166"/>
      <c r="B19" s="556" t="s">
        <v>149</v>
      </c>
      <c r="C19" s="488"/>
      <c r="D19" s="488"/>
      <c r="E19" s="557"/>
      <c r="F19" s="557"/>
      <c r="G19" s="557"/>
      <c r="H19" s="557"/>
      <c r="I19" s="557"/>
      <c r="J19" s="557"/>
      <c r="K19" s="557"/>
      <c r="L19" s="565">
        <v>11254</v>
      </c>
      <c r="M19" s="565"/>
      <c r="N19" s="565"/>
      <c r="O19" s="565"/>
      <c r="P19" s="565"/>
      <c r="Q19" s="565"/>
      <c r="R19" s="566"/>
      <c r="S19" s="566"/>
      <c r="T19" s="566"/>
      <c r="U19" s="566"/>
      <c r="V19" s="567"/>
      <c r="W19" s="402"/>
      <c r="X19" s="403"/>
      <c r="Y19" s="403"/>
      <c r="Z19" s="403"/>
      <c r="AA19" s="403"/>
      <c r="AB19" s="403"/>
      <c r="AC19" s="574"/>
      <c r="AD19" s="574"/>
      <c r="AE19" s="574"/>
      <c r="AF19" s="574"/>
      <c r="AG19" s="574"/>
      <c r="AH19" s="574"/>
      <c r="AI19" s="574"/>
      <c r="AJ19" s="574"/>
      <c r="AK19" s="574"/>
      <c r="AL19" s="575"/>
      <c r="AM19" s="474"/>
      <c r="AN19" s="475"/>
      <c r="AO19" s="475"/>
      <c r="AP19" s="475"/>
      <c r="AQ19" s="475"/>
      <c r="AR19" s="475"/>
      <c r="AS19" s="475"/>
      <c r="AT19" s="476"/>
      <c r="AU19" s="477"/>
      <c r="AV19" s="478"/>
      <c r="AW19" s="478"/>
      <c r="AX19" s="478"/>
      <c r="AY19" s="479" t="s">
        <v>150</v>
      </c>
      <c r="AZ19" s="480"/>
      <c r="BA19" s="480"/>
      <c r="BB19" s="480"/>
      <c r="BC19" s="480"/>
      <c r="BD19" s="480"/>
      <c r="BE19" s="480"/>
      <c r="BF19" s="480"/>
      <c r="BG19" s="480"/>
      <c r="BH19" s="480"/>
      <c r="BI19" s="480"/>
      <c r="BJ19" s="480"/>
      <c r="BK19" s="480"/>
      <c r="BL19" s="480"/>
      <c r="BM19" s="481"/>
      <c r="BN19" s="445">
        <v>37275594</v>
      </c>
      <c r="BO19" s="446"/>
      <c r="BP19" s="446"/>
      <c r="BQ19" s="446"/>
      <c r="BR19" s="446"/>
      <c r="BS19" s="446"/>
      <c r="BT19" s="446"/>
      <c r="BU19" s="447"/>
      <c r="BV19" s="445">
        <v>35193393</v>
      </c>
      <c r="BW19" s="446"/>
      <c r="BX19" s="446"/>
      <c r="BY19" s="446"/>
      <c r="BZ19" s="446"/>
      <c r="CA19" s="446"/>
      <c r="CB19" s="446"/>
      <c r="CC19" s="447"/>
      <c r="CD19" s="180"/>
      <c r="CE19" s="552"/>
      <c r="CF19" s="552"/>
      <c r="CG19" s="552"/>
      <c r="CH19" s="552"/>
      <c r="CI19" s="552"/>
      <c r="CJ19" s="552"/>
      <c r="CK19" s="552"/>
      <c r="CL19" s="552"/>
      <c r="CM19" s="552"/>
      <c r="CN19" s="552"/>
      <c r="CO19" s="552"/>
      <c r="CP19" s="552"/>
      <c r="CQ19" s="552"/>
      <c r="CR19" s="552"/>
      <c r="CS19" s="553"/>
      <c r="CT19" s="442"/>
      <c r="CU19" s="443"/>
      <c r="CV19" s="443"/>
      <c r="CW19" s="443"/>
      <c r="CX19" s="443"/>
      <c r="CY19" s="443"/>
      <c r="CZ19" s="443"/>
      <c r="DA19" s="444"/>
      <c r="DB19" s="442"/>
      <c r="DC19" s="443"/>
      <c r="DD19" s="443"/>
      <c r="DE19" s="443"/>
      <c r="DF19" s="443"/>
      <c r="DG19" s="443"/>
      <c r="DH19" s="443"/>
      <c r="DI19" s="444"/>
      <c r="DJ19" s="165"/>
      <c r="DK19" s="165"/>
      <c r="DL19" s="165"/>
      <c r="DM19" s="165"/>
      <c r="DN19" s="165"/>
      <c r="DO19" s="165"/>
    </row>
    <row r="20" spans="1:119" ht="18.75" customHeight="1" thickBot="1" x14ac:dyDescent="0.2">
      <c r="A20" s="166"/>
      <c r="B20" s="556" t="s">
        <v>151</v>
      </c>
      <c r="C20" s="488"/>
      <c r="D20" s="488"/>
      <c r="E20" s="557"/>
      <c r="F20" s="557"/>
      <c r="G20" s="557"/>
      <c r="H20" s="557"/>
      <c r="I20" s="557"/>
      <c r="J20" s="557"/>
      <c r="K20" s="557"/>
      <c r="L20" s="565">
        <v>64832</v>
      </c>
      <c r="M20" s="565"/>
      <c r="N20" s="565"/>
      <c r="O20" s="565"/>
      <c r="P20" s="565"/>
      <c r="Q20" s="565"/>
      <c r="R20" s="566"/>
      <c r="S20" s="566"/>
      <c r="T20" s="566"/>
      <c r="U20" s="566"/>
      <c r="V20" s="567"/>
      <c r="W20" s="463"/>
      <c r="X20" s="464"/>
      <c r="Y20" s="464"/>
      <c r="Z20" s="464"/>
      <c r="AA20" s="464"/>
      <c r="AB20" s="464"/>
      <c r="AC20" s="568"/>
      <c r="AD20" s="568"/>
      <c r="AE20" s="568"/>
      <c r="AF20" s="568"/>
      <c r="AG20" s="568"/>
      <c r="AH20" s="568"/>
      <c r="AI20" s="568"/>
      <c r="AJ20" s="568"/>
      <c r="AK20" s="568"/>
      <c r="AL20" s="569"/>
      <c r="AM20" s="570"/>
      <c r="AN20" s="500"/>
      <c r="AO20" s="500"/>
      <c r="AP20" s="500"/>
      <c r="AQ20" s="500"/>
      <c r="AR20" s="500"/>
      <c r="AS20" s="500"/>
      <c r="AT20" s="501"/>
      <c r="AU20" s="571"/>
      <c r="AV20" s="572"/>
      <c r="AW20" s="572"/>
      <c r="AX20" s="573"/>
      <c r="AY20" s="479"/>
      <c r="AZ20" s="480"/>
      <c r="BA20" s="480"/>
      <c r="BB20" s="480"/>
      <c r="BC20" s="480"/>
      <c r="BD20" s="480"/>
      <c r="BE20" s="480"/>
      <c r="BF20" s="480"/>
      <c r="BG20" s="480"/>
      <c r="BH20" s="480"/>
      <c r="BI20" s="480"/>
      <c r="BJ20" s="480"/>
      <c r="BK20" s="480"/>
      <c r="BL20" s="480"/>
      <c r="BM20" s="481"/>
      <c r="BN20" s="445"/>
      <c r="BO20" s="446"/>
      <c r="BP20" s="446"/>
      <c r="BQ20" s="446"/>
      <c r="BR20" s="446"/>
      <c r="BS20" s="446"/>
      <c r="BT20" s="446"/>
      <c r="BU20" s="447"/>
      <c r="BV20" s="445"/>
      <c r="BW20" s="446"/>
      <c r="BX20" s="446"/>
      <c r="BY20" s="446"/>
      <c r="BZ20" s="446"/>
      <c r="CA20" s="446"/>
      <c r="CB20" s="446"/>
      <c r="CC20" s="447"/>
      <c r="CD20" s="180"/>
      <c r="CE20" s="552"/>
      <c r="CF20" s="552"/>
      <c r="CG20" s="552"/>
      <c r="CH20" s="552"/>
      <c r="CI20" s="552"/>
      <c r="CJ20" s="552"/>
      <c r="CK20" s="552"/>
      <c r="CL20" s="552"/>
      <c r="CM20" s="552"/>
      <c r="CN20" s="552"/>
      <c r="CO20" s="552"/>
      <c r="CP20" s="552"/>
      <c r="CQ20" s="552"/>
      <c r="CR20" s="552"/>
      <c r="CS20" s="553"/>
      <c r="CT20" s="442"/>
      <c r="CU20" s="443"/>
      <c r="CV20" s="443"/>
      <c r="CW20" s="443"/>
      <c r="CX20" s="443"/>
      <c r="CY20" s="443"/>
      <c r="CZ20" s="443"/>
      <c r="DA20" s="444"/>
      <c r="DB20" s="442"/>
      <c r="DC20" s="443"/>
      <c r="DD20" s="443"/>
      <c r="DE20" s="443"/>
      <c r="DF20" s="443"/>
      <c r="DG20" s="443"/>
      <c r="DH20" s="443"/>
      <c r="DI20" s="444"/>
      <c r="DJ20" s="165"/>
      <c r="DK20" s="165"/>
      <c r="DL20" s="165"/>
      <c r="DM20" s="165"/>
      <c r="DN20" s="165"/>
      <c r="DO20" s="165"/>
    </row>
    <row r="21" spans="1:119" ht="18.75" customHeight="1" x14ac:dyDescent="0.15">
      <c r="A21" s="166"/>
      <c r="B21" s="576" t="s">
        <v>152</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c r="AY21" s="479"/>
      <c r="AZ21" s="480"/>
      <c r="BA21" s="480"/>
      <c r="BB21" s="480"/>
      <c r="BC21" s="480"/>
      <c r="BD21" s="480"/>
      <c r="BE21" s="480"/>
      <c r="BF21" s="480"/>
      <c r="BG21" s="480"/>
      <c r="BH21" s="480"/>
      <c r="BI21" s="480"/>
      <c r="BJ21" s="480"/>
      <c r="BK21" s="480"/>
      <c r="BL21" s="480"/>
      <c r="BM21" s="481"/>
      <c r="BN21" s="445"/>
      <c r="BO21" s="446"/>
      <c r="BP21" s="446"/>
      <c r="BQ21" s="446"/>
      <c r="BR21" s="446"/>
      <c r="BS21" s="446"/>
      <c r="BT21" s="446"/>
      <c r="BU21" s="447"/>
      <c r="BV21" s="445"/>
      <c r="BW21" s="446"/>
      <c r="BX21" s="446"/>
      <c r="BY21" s="446"/>
      <c r="BZ21" s="446"/>
      <c r="CA21" s="446"/>
      <c r="CB21" s="446"/>
      <c r="CC21" s="447"/>
      <c r="CD21" s="180"/>
      <c r="CE21" s="552"/>
      <c r="CF21" s="552"/>
      <c r="CG21" s="552"/>
      <c r="CH21" s="552"/>
      <c r="CI21" s="552"/>
      <c r="CJ21" s="552"/>
      <c r="CK21" s="552"/>
      <c r="CL21" s="552"/>
      <c r="CM21" s="552"/>
      <c r="CN21" s="552"/>
      <c r="CO21" s="552"/>
      <c r="CP21" s="552"/>
      <c r="CQ21" s="552"/>
      <c r="CR21" s="552"/>
      <c r="CS21" s="553"/>
      <c r="CT21" s="442"/>
      <c r="CU21" s="443"/>
      <c r="CV21" s="443"/>
      <c r="CW21" s="443"/>
      <c r="CX21" s="443"/>
      <c r="CY21" s="443"/>
      <c r="CZ21" s="443"/>
      <c r="DA21" s="444"/>
      <c r="DB21" s="442"/>
      <c r="DC21" s="443"/>
      <c r="DD21" s="443"/>
      <c r="DE21" s="443"/>
      <c r="DF21" s="443"/>
      <c r="DG21" s="443"/>
      <c r="DH21" s="443"/>
      <c r="DI21" s="444"/>
      <c r="DJ21" s="165"/>
      <c r="DK21" s="165"/>
      <c r="DL21" s="165"/>
      <c r="DM21" s="165"/>
      <c r="DN21" s="165"/>
      <c r="DO21" s="165"/>
    </row>
    <row r="22" spans="1:119" ht="18.75" customHeight="1" thickBot="1" x14ac:dyDescent="0.2">
      <c r="A22" s="166"/>
      <c r="B22" s="579" t="s">
        <v>153</v>
      </c>
      <c r="C22" s="580"/>
      <c r="D22" s="581"/>
      <c r="E22" s="457" t="s">
        <v>1</v>
      </c>
      <c r="F22" s="462"/>
      <c r="G22" s="462"/>
      <c r="H22" s="462"/>
      <c r="I22" s="462"/>
      <c r="J22" s="462"/>
      <c r="K22" s="452"/>
      <c r="L22" s="457" t="s">
        <v>154</v>
      </c>
      <c r="M22" s="462"/>
      <c r="N22" s="462"/>
      <c r="O22" s="462"/>
      <c r="P22" s="452"/>
      <c r="Q22" s="588" t="s">
        <v>155</v>
      </c>
      <c r="R22" s="589"/>
      <c r="S22" s="589"/>
      <c r="T22" s="589"/>
      <c r="U22" s="589"/>
      <c r="V22" s="590"/>
      <c r="W22" s="594" t="s">
        <v>156</v>
      </c>
      <c r="X22" s="580"/>
      <c r="Y22" s="581"/>
      <c r="Z22" s="457" t="s">
        <v>1</v>
      </c>
      <c r="AA22" s="462"/>
      <c r="AB22" s="462"/>
      <c r="AC22" s="462"/>
      <c r="AD22" s="462"/>
      <c r="AE22" s="462"/>
      <c r="AF22" s="462"/>
      <c r="AG22" s="452"/>
      <c r="AH22" s="607" t="s">
        <v>157</v>
      </c>
      <c r="AI22" s="462"/>
      <c r="AJ22" s="462"/>
      <c r="AK22" s="462"/>
      <c r="AL22" s="452"/>
      <c r="AM22" s="607" t="s">
        <v>158</v>
      </c>
      <c r="AN22" s="608"/>
      <c r="AO22" s="608"/>
      <c r="AP22" s="608"/>
      <c r="AQ22" s="608"/>
      <c r="AR22" s="609"/>
      <c r="AS22" s="588" t="s">
        <v>155</v>
      </c>
      <c r="AT22" s="589"/>
      <c r="AU22" s="589"/>
      <c r="AV22" s="589"/>
      <c r="AW22" s="589"/>
      <c r="AX22" s="613"/>
      <c r="AY22" s="615"/>
      <c r="AZ22" s="616"/>
      <c r="BA22" s="616"/>
      <c r="BB22" s="616"/>
      <c r="BC22" s="616"/>
      <c r="BD22" s="616"/>
      <c r="BE22" s="616"/>
      <c r="BF22" s="616"/>
      <c r="BG22" s="616"/>
      <c r="BH22" s="616"/>
      <c r="BI22" s="616"/>
      <c r="BJ22" s="616"/>
      <c r="BK22" s="616"/>
      <c r="BL22" s="616"/>
      <c r="BM22" s="617"/>
      <c r="BN22" s="618"/>
      <c r="BO22" s="619"/>
      <c r="BP22" s="619"/>
      <c r="BQ22" s="619"/>
      <c r="BR22" s="619"/>
      <c r="BS22" s="619"/>
      <c r="BT22" s="619"/>
      <c r="BU22" s="620"/>
      <c r="BV22" s="618"/>
      <c r="BW22" s="619"/>
      <c r="BX22" s="619"/>
      <c r="BY22" s="619"/>
      <c r="BZ22" s="619"/>
      <c r="CA22" s="619"/>
      <c r="CB22" s="619"/>
      <c r="CC22" s="620"/>
      <c r="CD22" s="180"/>
      <c r="CE22" s="552"/>
      <c r="CF22" s="552"/>
      <c r="CG22" s="552"/>
      <c r="CH22" s="552"/>
      <c r="CI22" s="552"/>
      <c r="CJ22" s="552"/>
      <c r="CK22" s="552"/>
      <c r="CL22" s="552"/>
      <c r="CM22" s="552"/>
      <c r="CN22" s="552"/>
      <c r="CO22" s="552"/>
      <c r="CP22" s="552"/>
      <c r="CQ22" s="552"/>
      <c r="CR22" s="552"/>
      <c r="CS22" s="553"/>
      <c r="CT22" s="442"/>
      <c r="CU22" s="443"/>
      <c r="CV22" s="443"/>
      <c r="CW22" s="443"/>
      <c r="CX22" s="443"/>
      <c r="CY22" s="443"/>
      <c r="CZ22" s="443"/>
      <c r="DA22" s="444"/>
      <c r="DB22" s="442"/>
      <c r="DC22" s="443"/>
      <c r="DD22" s="443"/>
      <c r="DE22" s="443"/>
      <c r="DF22" s="443"/>
      <c r="DG22" s="443"/>
      <c r="DH22" s="443"/>
      <c r="DI22" s="444"/>
      <c r="DJ22" s="165"/>
      <c r="DK22" s="165"/>
      <c r="DL22" s="165"/>
      <c r="DM22" s="165"/>
      <c r="DN22" s="165"/>
      <c r="DO22" s="165"/>
    </row>
    <row r="23" spans="1:119" ht="18.75" customHeight="1" x14ac:dyDescent="0.15">
      <c r="A23" s="166"/>
      <c r="B23" s="582"/>
      <c r="C23" s="583"/>
      <c r="D23" s="584"/>
      <c r="E23" s="431"/>
      <c r="F23" s="436"/>
      <c r="G23" s="436"/>
      <c r="H23" s="436"/>
      <c r="I23" s="436"/>
      <c r="J23" s="436"/>
      <c r="K23" s="425"/>
      <c r="L23" s="431"/>
      <c r="M23" s="436"/>
      <c r="N23" s="436"/>
      <c r="O23" s="436"/>
      <c r="P23" s="425"/>
      <c r="Q23" s="591"/>
      <c r="R23" s="592"/>
      <c r="S23" s="592"/>
      <c r="T23" s="592"/>
      <c r="U23" s="592"/>
      <c r="V23" s="593"/>
      <c r="W23" s="595"/>
      <c r="X23" s="583"/>
      <c r="Y23" s="584"/>
      <c r="Z23" s="431"/>
      <c r="AA23" s="436"/>
      <c r="AB23" s="436"/>
      <c r="AC23" s="436"/>
      <c r="AD23" s="436"/>
      <c r="AE23" s="436"/>
      <c r="AF23" s="436"/>
      <c r="AG23" s="425"/>
      <c r="AH23" s="431"/>
      <c r="AI23" s="436"/>
      <c r="AJ23" s="436"/>
      <c r="AK23" s="436"/>
      <c r="AL23" s="425"/>
      <c r="AM23" s="610"/>
      <c r="AN23" s="611"/>
      <c r="AO23" s="611"/>
      <c r="AP23" s="611"/>
      <c r="AQ23" s="611"/>
      <c r="AR23" s="612"/>
      <c r="AS23" s="591"/>
      <c r="AT23" s="592"/>
      <c r="AU23" s="592"/>
      <c r="AV23" s="592"/>
      <c r="AW23" s="592"/>
      <c r="AX23" s="614"/>
      <c r="AY23" s="405" t="s">
        <v>159</v>
      </c>
      <c r="AZ23" s="406"/>
      <c r="BA23" s="406"/>
      <c r="BB23" s="406"/>
      <c r="BC23" s="406"/>
      <c r="BD23" s="406"/>
      <c r="BE23" s="406"/>
      <c r="BF23" s="406"/>
      <c r="BG23" s="406"/>
      <c r="BH23" s="406"/>
      <c r="BI23" s="406"/>
      <c r="BJ23" s="406"/>
      <c r="BK23" s="406"/>
      <c r="BL23" s="406"/>
      <c r="BM23" s="407"/>
      <c r="BN23" s="445">
        <v>63802686</v>
      </c>
      <c r="BO23" s="446"/>
      <c r="BP23" s="446"/>
      <c r="BQ23" s="446"/>
      <c r="BR23" s="446"/>
      <c r="BS23" s="446"/>
      <c r="BT23" s="446"/>
      <c r="BU23" s="447"/>
      <c r="BV23" s="445">
        <v>60839740</v>
      </c>
      <c r="BW23" s="446"/>
      <c r="BX23" s="446"/>
      <c r="BY23" s="446"/>
      <c r="BZ23" s="446"/>
      <c r="CA23" s="446"/>
      <c r="CB23" s="446"/>
      <c r="CC23" s="447"/>
      <c r="CD23" s="180"/>
      <c r="CE23" s="552"/>
      <c r="CF23" s="552"/>
      <c r="CG23" s="552"/>
      <c r="CH23" s="552"/>
      <c r="CI23" s="552"/>
      <c r="CJ23" s="552"/>
      <c r="CK23" s="552"/>
      <c r="CL23" s="552"/>
      <c r="CM23" s="552"/>
      <c r="CN23" s="552"/>
      <c r="CO23" s="552"/>
      <c r="CP23" s="552"/>
      <c r="CQ23" s="552"/>
      <c r="CR23" s="552"/>
      <c r="CS23" s="553"/>
      <c r="CT23" s="442"/>
      <c r="CU23" s="443"/>
      <c r="CV23" s="443"/>
      <c r="CW23" s="443"/>
      <c r="CX23" s="443"/>
      <c r="CY23" s="443"/>
      <c r="CZ23" s="443"/>
      <c r="DA23" s="444"/>
      <c r="DB23" s="442"/>
      <c r="DC23" s="443"/>
      <c r="DD23" s="443"/>
      <c r="DE23" s="443"/>
      <c r="DF23" s="443"/>
      <c r="DG23" s="443"/>
      <c r="DH23" s="443"/>
      <c r="DI23" s="444"/>
      <c r="DJ23" s="165"/>
      <c r="DK23" s="165"/>
      <c r="DL23" s="165"/>
      <c r="DM23" s="165"/>
      <c r="DN23" s="165"/>
      <c r="DO23" s="165"/>
    </row>
    <row r="24" spans="1:119" ht="18.75" customHeight="1" thickBot="1" x14ac:dyDescent="0.2">
      <c r="A24" s="166"/>
      <c r="B24" s="582"/>
      <c r="C24" s="583"/>
      <c r="D24" s="584"/>
      <c r="E24" s="495" t="s">
        <v>160</v>
      </c>
      <c r="F24" s="475"/>
      <c r="G24" s="475"/>
      <c r="H24" s="475"/>
      <c r="I24" s="475"/>
      <c r="J24" s="475"/>
      <c r="K24" s="476"/>
      <c r="L24" s="496">
        <v>1</v>
      </c>
      <c r="M24" s="497"/>
      <c r="N24" s="497"/>
      <c r="O24" s="497"/>
      <c r="P24" s="536"/>
      <c r="Q24" s="496">
        <v>7490</v>
      </c>
      <c r="R24" s="497"/>
      <c r="S24" s="497"/>
      <c r="T24" s="497"/>
      <c r="U24" s="497"/>
      <c r="V24" s="536"/>
      <c r="W24" s="595"/>
      <c r="X24" s="583"/>
      <c r="Y24" s="584"/>
      <c r="Z24" s="495" t="s">
        <v>161</v>
      </c>
      <c r="AA24" s="475"/>
      <c r="AB24" s="475"/>
      <c r="AC24" s="475"/>
      <c r="AD24" s="475"/>
      <c r="AE24" s="475"/>
      <c r="AF24" s="475"/>
      <c r="AG24" s="476"/>
      <c r="AH24" s="496">
        <v>692</v>
      </c>
      <c r="AI24" s="497"/>
      <c r="AJ24" s="497"/>
      <c r="AK24" s="497"/>
      <c r="AL24" s="536"/>
      <c r="AM24" s="496">
        <v>2181876</v>
      </c>
      <c r="AN24" s="497"/>
      <c r="AO24" s="497"/>
      <c r="AP24" s="497"/>
      <c r="AQ24" s="497"/>
      <c r="AR24" s="536"/>
      <c r="AS24" s="496">
        <v>3153</v>
      </c>
      <c r="AT24" s="497"/>
      <c r="AU24" s="497"/>
      <c r="AV24" s="497"/>
      <c r="AW24" s="497"/>
      <c r="AX24" s="498"/>
      <c r="AY24" s="615" t="s">
        <v>162</v>
      </c>
      <c r="AZ24" s="616"/>
      <c r="BA24" s="616"/>
      <c r="BB24" s="616"/>
      <c r="BC24" s="616"/>
      <c r="BD24" s="616"/>
      <c r="BE24" s="616"/>
      <c r="BF24" s="616"/>
      <c r="BG24" s="616"/>
      <c r="BH24" s="616"/>
      <c r="BI24" s="616"/>
      <c r="BJ24" s="616"/>
      <c r="BK24" s="616"/>
      <c r="BL24" s="616"/>
      <c r="BM24" s="617"/>
      <c r="BN24" s="445">
        <v>42840316</v>
      </c>
      <c r="BO24" s="446"/>
      <c r="BP24" s="446"/>
      <c r="BQ24" s="446"/>
      <c r="BR24" s="446"/>
      <c r="BS24" s="446"/>
      <c r="BT24" s="446"/>
      <c r="BU24" s="447"/>
      <c r="BV24" s="445">
        <v>38138140</v>
      </c>
      <c r="BW24" s="446"/>
      <c r="BX24" s="446"/>
      <c r="BY24" s="446"/>
      <c r="BZ24" s="446"/>
      <c r="CA24" s="446"/>
      <c r="CB24" s="446"/>
      <c r="CC24" s="447"/>
      <c r="CD24" s="180"/>
      <c r="CE24" s="552"/>
      <c r="CF24" s="552"/>
      <c r="CG24" s="552"/>
      <c r="CH24" s="552"/>
      <c r="CI24" s="552"/>
      <c r="CJ24" s="552"/>
      <c r="CK24" s="552"/>
      <c r="CL24" s="552"/>
      <c r="CM24" s="552"/>
      <c r="CN24" s="552"/>
      <c r="CO24" s="552"/>
      <c r="CP24" s="552"/>
      <c r="CQ24" s="552"/>
      <c r="CR24" s="552"/>
      <c r="CS24" s="553"/>
      <c r="CT24" s="442"/>
      <c r="CU24" s="443"/>
      <c r="CV24" s="443"/>
      <c r="CW24" s="443"/>
      <c r="CX24" s="443"/>
      <c r="CY24" s="443"/>
      <c r="CZ24" s="443"/>
      <c r="DA24" s="444"/>
      <c r="DB24" s="442"/>
      <c r="DC24" s="443"/>
      <c r="DD24" s="443"/>
      <c r="DE24" s="443"/>
      <c r="DF24" s="443"/>
      <c r="DG24" s="443"/>
      <c r="DH24" s="443"/>
      <c r="DI24" s="444"/>
      <c r="DJ24" s="165"/>
      <c r="DK24" s="165"/>
      <c r="DL24" s="165"/>
      <c r="DM24" s="165"/>
      <c r="DN24" s="165"/>
      <c r="DO24" s="165"/>
    </row>
    <row r="25" spans="1:119" s="165" customFormat="1" ht="18.75" customHeight="1" x14ac:dyDescent="0.15">
      <c r="A25" s="166"/>
      <c r="B25" s="582"/>
      <c r="C25" s="583"/>
      <c r="D25" s="584"/>
      <c r="E25" s="495" t="s">
        <v>163</v>
      </c>
      <c r="F25" s="475"/>
      <c r="G25" s="475"/>
      <c r="H25" s="475"/>
      <c r="I25" s="475"/>
      <c r="J25" s="475"/>
      <c r="K25" s="476"/>
      <c r="L25" s="496">
        <v>2</v>
      </c>
      <c r="M25" s="497"/>
      <c r="N25" s="497"/>
      <c r="O25" s="497"/>
      <c r="P25" s="536"/>
      <c r="Q25" s="496">
        <v>7440</v>
      </c>
      <c r="R25" s="497"/>
      <c r="S25" s="497"/>
      <c r="T25" s="497"/>
      <c r="U25" s="497"/>
      <c r="V25" s="536"/>
      <c r="W25" s="595"/>
      <c r="X25" s="583"/>
      <c r="Y25" s="584"/>
      <c r="Z25" s="495" t="s">
        <v>164</v>
      </c>
      <c r="AA25" s="475"/>
      <c r="AB25" s="475"/>
      <c r="AC25" s="475"/>
      <c r="AD25" s="475"/>
      <c r="AE25" s="475"/>
      <c r="AF25" s="475"/>
      <c r="AG25" s="476"/>
      <c r="AH25" s="496" t="s">
        <v>120</v>
      </c>
      <c r="AI25" s="497"/>
      <c r="AJ25" s="497"/>
      <c r="AK25" s="497"/>
      <c r="AL25" s="536"/>
      <c r="AM25" s="496" t="s">
        <v>128</v>
      </c>
      <c r="AN25" s="497"/>
      <c r="AO25" s="497"/>
      <c r="AP25" s="497"/>
      <c r="AQ25" s="497"/>
      <c r="AR25" s="536"/>
      <c r="AS25" s="496" t="s">
        <v>128</v>
      </c>
      <c r="AT25" s="497"/>
      <c r="AU25" s="497"/>
      <c r="AV25" s="497"/>
      <c r="AW25" s="497"/>
      <c r="AX25" s="498"/>
      <c r="AY25" s="405" t="s">
        <v>165</v>
      </c>
      <c r="AZ25" s="406"/>
      <c r="BA25" s="406"/>
      <c r="BB25" s="406"/>
      <c r="BC25" s="406"/>
      <c r="BD25" s="406"/>
      <c r="BE25" s="406"/>
      <c r="BF25" s="406"/>
      <c r="BG25" s="406"/>
      <c r="BH25" s="406"/>
      <c r="BI25" s="406"/>
      <c r="BJ25" s="406"/>
      <c r="BK25" s="406"/>
      <c r="BL25" s="406"/>
      <c r="BM25" s="407"/>
      <c r="BN25" s="408">
        <v>6616377</v>
      </c>
      <c r="BO25" s="409"/>
      <c r="BP25" s="409"/>
      <c r="BQ25" s="409"/>
      <c r="BR25" s="409"/>
      <c r="BS25" s="409"/>
      <c r="BT25" s="409"/>
      <c r="BU25" s="410"/>
      <c r="BV25" s="408">
        <v>5653305</v>
      </c>
      <c r="BW25" s="409"/>
      <c r="BX25" s="409"/>
      <c r="BY25" s="409"/>
      <c r="BZ25" s="409"/>
      <c r="CA25" s="409"/>
      <c r="CB25" s="409"/>
      <c r="CC25" s="410"/>
      <c r="CD25" s="180"/>
      <c r="CE25" s="552"/>
      <c r="CF25" s="552"/>
      <c r="CG25" s="552"/>
      <c r="CH25" s="552"/>
      <c r="CI25" s="552"/>
      <c r="CJ25" s="552"/>
      <c r="CK25" s="552"/>
      <c r="CL25" s="552"/>
      <c r="CM25" s="552"/>
      <c r="CN25" s="552"/>
      <c r="CO25" s="552"/>
      <c r="CP25" s="552"/>
      <c r="CQ25" s="552"/>
      <c r="CR25" s="552"/>
      <c r="CS25" s="553"/>
      <c r="CT25" s="442"/>
      <c r="CU25" s="443"/>
      <c r="CV25" s="443"/>
      <c r="CW25" s="443"/>
      <c r="CX25" s="443"/>
      <c r="CY25" s="443"/>
      <c r="CZ25" s="443"/>
      <c r="DA25" s="444"/>
      <c r="DB25" s="442"/>
      <c r="DC25" s="443"/>
      <c r="DD25" s="443"/>
      <c r="DE25" s="443"/>
      <c r="DF25" s="443"/>
      <c r="DG25" s="443"/>
      <c r="DH25" s="443"/>
      <c r="DI25" s="444"/>
    </row>
    <row r="26" spans="1:119" s="165" customFormat="1" ht="18.75" customHeight="1" x14ac:dyDescent="0.15">
      <c r="A26" s="166"/>
      <c r="B26" s="582"/>
      <c r="C26" s="583"/>
      <c r="D26" s="584"/>
      <c r="E26" s="495" t="s">
        <v>166</v>
      </c>
      <c r="F26" s="475"/>
      <c r="G26" s="475"/>
      <c r="H26" s="475"/>
      <c r="I26" s="475"/>
      <c r="J26" s="475"/>
      <c r="K26" s="476"/>
      <c r="L26" s="496">
        <v>1</v>
      </c>
      <c r="M26" s="497"/>
      <c r="N26" s="497"/>
      <c r="O26" s="497"/>
      <c r="P26" s="536"/>
      <c r="Q26" s="496">
        <v>6640</v>
      </c>
      <c r="R26" s="497"/>
      <c r="S26" s="497"/>
      <c r="T26" s="497"/>
      <c r="U26" s="497"/>
      <c r="V26" s="536"/>
      <c r="W26" s="595"/>
      <c r="X26" s="583"/>
      <c r="Y26" s="584"/>
      <c r="Z26" s="495" t="s">
        <v>167</v>
      </c>
      <c r="AA26" s="605"/>
      <c r="AB26" s="605"/>
      <c r="AC26" s="605"/>
      <c r="AD26" s="605"/>
      <c r="AE26" s="605"/>
      <c r="AF26" s="605"/>
      <c r="AG26" s="606"/>
      <c r="AH26" s="496" t="s">
        <v>128</v>
      </c>
      <c r="AI26" s="497"/>
      <c r="AJ26" s="497"/>
      <c r="AK26" s="497"/>
      <c r="AL26" s="536"/>
      <c r="AM26" s="496" t="s">
        <v>128</v>
      </c>
      <c r="AN26" s="497"/>
      <c r="AO26" s="497"/>
      <c r="AP26" s="497"/>
      <c r="AQ26" s="497"/>
      <c r="AR26" s="536"/>
      <c r="AS26" s="496" t="s">
        <v>128</v>
      </c>
      <c r="AT26" s="497"/>
      <c r="AU26" s="497"/>
      <c r="AV26" s="497"/>
      <c r="AW26" s="497"/>
      <c r="AX26" s="498"/>
      <c r="AY26" s="448" t="s">
        <v>168</v>
      </c>
      <c r="AZ26" s="449"/>
      <c r="BA26" s="449"/>
      <c r="BB26" s="449"/>
      <c r="BC26" s="449"/>
      <c r="BD26" s="449"/>
      <c r="BE26" s="449"/>
      <c r="BF26" s="449"/>
      <c r="BG26" s="449"/>
      <c r="BH26" s="449"/>
      <c r="BI26" s="449"/>
      <c r="BJ26" s="449"/>
      <c r="BK26" s="449"/>
      <c r="BL26" s="449"/>
      <c r="BM26" s="450"/>
      <c r="BN26" s="445">
        <v>60673</v>
      </c>
      <c r="BO26" s="446"/>
      <c r="BP26" s="446"/>
      <c r="BQ26" s="446"/>
      <c r="BR26" s="446"/>
      <c r="BS26" s="446"/>
      <c r="BT26" s="446"/>
      <c r="BU26" s="447"/>
      <c r="BV26" s="445">
        <v>25927</v>
      </c>
      <c r="BW26" s="446"/>
      <c r="BX26" s="446"/>
      <c r="BY26" s="446"/>
      <c r="BZ26" s="446"/>
      <c r="CA26" s="446"/>
      <c r="CB26" s="446"/>
      <c r="CC26" s="447"/>
      <c r="CD26" s="180"/>
      <c r="CE26" s="552"/>
      <c r="CF26" s="552"/>
      <c r="CG26" s="552"/>
      <c r="CH26" s="552"/>
      <c r="CI26" s="552"/>
      <c r="CJ26" s="552"/>
      <c r="CK26" s="552"/>
      <c r="CL26" s="552"/>
      <c r="CM26" s="552"/>
      <c r="CN26" s="552"/>
      <c r="CO26" s="552"/>
      <c r="CP26" s="552"/>
      <c r="CQ26" s="552"/>
      <c r="CR26" s="552"/>
      <c r="CS26" s="553"/>
      <c r="CT26" s="442"/>
      <c r="CU26" s="443"/>
      <c r="CV26" s="443"/>
      <c r="CW26" s="443"/>
      <c r="CX26" s="443"/>
      <c r="CY26" s="443"/>
      <c r="CZ26" s="443"/>
      <c r="DA26" s="444"/>
      <c r="DB26" s="442"/>
      <c r="DC26" s="443"/>
      <c r="DD26" s="443"/>
      <c r="DE26" s="443"/>
      <c r="DF26" s="443"/>
      <c r="DG26" s="443"/>
      <c r="DH26" s="443"/>
      <c r="DI26" s="444"/>
    </row>
    <row r="27" spans="1:119" ht="18.75" customHeight="1" thickBot="1" x14ac:dyDescent="0.2">
      <c r="A27" s="166"/>
      <c r="B27" s="582"/>
      <c r="C27" s="583"/>
      <c r="D27" s="584"/>
      <c r="E27" s="495" t="s">
        <v>169</v>
      </c>
      <c r="F27" s="475"/>
      <c r="G27" s="475"/>
      <c r="H27" s="475"/>
      <c r="I27" s="475"/>
      <c r="J27" s="475"/>
      <c r="K27" s="476"/>
      <c r="L27" s="496">
        <v>1</v>
      </c>
      <c r="M27" s="497"/>
      <c r="N27" s="497"/>
      <c r="O27" s="497"/>
      <c r="P27" s="536"/>
      <c r="Q27" s="496">
        <v>7020</v>
      </c>
      <c r="R27" s="497"/>
      <c r="S27" s="497"/>
      <c r="T27" s="497"/>
      <c r="U27" s="497"/>
      <c r="V27" s="536"/>
      <c r="W27" s="595"/>
      <c r="X27" s="583"/>
      <c r="Y27" s="584"/>
      <c r="Z27" s="495" t="s">
        <v>170</v>
      </c>
      <c r="AA27" s="475"/>
      <c r="AB27" s="475"/>
      <c r="AC27" s="475"/>
      <c r="AD27" s="475"/>
      <c r="AE27" s="475"/>
      <c r="AF27" s="475"/>
      <c r="AG27" s="476"/>
      <c r="AH27" s="496">
        <v>28</v>
      </c>
      <c r="AI27" s="497"/>
      <c r="AJ27" s="497"/>
      <c r="AK27" s="497"/>
      <c r="AL27" s="536"/>
      <c r="AM27" s="496">
        <v>86489</v>
      </c>
      <c r="AN27" s="497"/>
      <c r="AO27" s="497"/>
      <c r="AP27" s="497"/>
      <c r="AQ27" s="497"/>
      <c r="AR27" s="536"/>
      <c r="AS27" s="496">
        <v>3089</v>
      </c>
      <c r="AT27" s="497"/>
      <c r="AU27" s="497"/>
      <c r="AV27" s="497"/>
      <c r="AW27" s="497"/>
      <c r="AX27" s="498"/>
      <c r="AY27" s="537" t="s">
        <v>171</v>
      </c>
      <c r="AZ27" s="538"/>
      <c r="BA27" s="538"/>
      <c r="BB27" s="538"/>
      <c r="BC27" s="538"/>
      <c r="BD27" s="538"/>
      <c r="BE27" s="538"/>
      <c r="BF27" s="538"/>
      <c r="BG27" s="538"/>
      <c r="BH27" s="538"/>
      <c r="BI27" s="538"/>
      <c r="BJ27" s="538"/>
      <c r="BK27" s="538"/>
      <c r="BL27" s="538"/>
      <c r="BM27" s="539"/>
      <c r="BN27" s="618" t="s">
        <v>128</v>
      </c>
      <c r="BO27" s="619"/>
      <c r="BP27" s="619"/>
      <c r="BQ27" s="619"/>
      <c r="BR27" s="619"/>
      <c r="BS27" s="619"/>
      <c r="BT27" s="619"/>
      <c r="BU27" s="620"/>
      <c r="BV27" s="618" t="s">
        <v>128</v>
      </c>
      <c r="BW27" s="619"/>
      <c r="BX27" s="619"/>
      <c r="BY27" s="619"/>
      <c r="BZ27" s="619"/>
      <c r="CA27" s="619"/>
      <c r="CB27" s="619"/>
      <c r="CC27" s="620"/>
      <c r="CD27" s="182"/>
      <c r="CE27" s="552"/>
      <c r="CF27" s="552"/>
      <c r="CG27" s="552"/>
      <c r="CH27" s="552"/>
      <c r="CI27" s="552"/>
      <c r="CJ27" s="552"/>
      <c r="CK27" s="552"/>
      <c r="CL27" s="552"/>
      <c r="CM27" s="552"/>
      <c r="CN27" s="552"/>
      <c r="CO27" s="552"/>
      <c r="CP27" s="552"/>
      <c r="CQ27" s="552"/>
      <c r="CR27" s="552"/>
      <c r="CS27" s="553"/>
      <c r="CT27" s="442"/>
      <c r="CU27" s="443"/>
      <c r="CV27" s="443"/>
      <c r="CW27" s="443"/>
      <c r="CX27" s="443"/>
      <c r="CY27" s="443"/>
      <c r="CZ27" s="443"/>
      <c r="DA27" s="444"/>
      <c r="DB27" s="442"/>
      <c r="DC27" s="443"/>
      <c r="DD27" s="443"/>
      <c r="DE27" s="443"/>
      <c r="DF27" s="443"/>
      <c r="DG27" s="443"/>
      <c r="DH27" s="443"/>
      <c r="DI27" s="444"/>
      <c r="DJ27" s="165"/>
      <c r="DK27" s="165"/>
      <c r="DL27" s="165"/>
      <c r="DM27" s="165"/>
      <c r="DN27" s="165"/>
      <c r="DO27" s="165"/>
    </row>
    <row r="28" spans="1:119" ht="18.75" customHeight="1" x14ac:dyDescent="0.15">
      <c r="A28" s="166"/>
      <c r="B28" s="582"/>
      <c r="C28" s="583"/>
      <c r="D28" s="584"/>
      <c r="E28" s="495" t="s">
        <v>172</v>
      </c>
      <c r="F28" s="475"/>
      <c r="G28" s="475"/>
      <c r="H28" s="475"/>
      <c r="I28" s="475"/>
      <c r="J28" s="475"/>
      <c r="K28" s="476"/>
      <c r="L28" s="496">
        <v>1</v>
      </c>
      <c r="M28" s="497"/>
      <c r="N28" s="497"/>
      <c r="O28" s="497"/>
      <c r="P28" s="536"/>
      <c r="Q28" s="496">
        <v>6660</v>
      </c>
      <c r="R28" s="497"/>
      <c r="S28" s="497"/>
      <c r="T28" s="497"/>
      <c r="U28" s="497"/>
      <c r="V28" s="536"/>
      <c r="W28" s="595"/>
      <c r="X28" s="583"/>
      <c r="Y28" s="584"/>
      <c r="Z28" s="495" t="s">
        <v>173</v>
      </c>
      <c r="AA28" s="475"/>
      <c r="AB28" s="475"/>
      <c r="AC28" s="475"/>
      <c r="AD28" s="475"/>
      <c r="AE28" s="475"/>
      <c r="AF28" s="475"/>
      <c r="AG28" s="476"/>
      <c r="AH28" s="496" t="s">
        <v>128</v>
      </c>
      <c r="AI28" s="497"/>
      <c r="AJ28" s="497"/>
      <c r="AK28" s="497"/>
      <c r="AL28" s="536"/>
      <c r="AM28" s="496" t="s">
        <v>128</v>
      </c>
      <c r="AN28" s="497"/>
      <c r="AO28" s="497"/>
      <c r="AP28" s="497"/>
      <c r="AQ28" s="497"/>
      <c r="AR28" s="536"/>
      <c r="AS28" s="496" t="s">
        <v>128</v>
      </c>
      <c r="AT28" s="497"/>
      <c r="AU28" s="497"/>
      <c r="AV28" s="497"/>
      <c r="AW28" s="497"/>
      <c r="AX28" s="498"/>
      <c r="AY28" s="621" t="s">
        <v>174</v>
      </c>
      <c r="AZ28" s="622"/>
      <c r="BA28" s="622"/>
      <c r="BB28" s="623"/>
      <c r="BC28" s="405" t="s">
        <v>40</v>
      </c>
      <c r="BD28" s="406"/>
      <c r="BE28" s="406"/>
      <c r="BF28" s="406"/>
      <c r="BG28" s="406"/>
      <c r="BH28" s="406"/>
      <c r="BI28" s="406"/>
      <c r="BJ28" s="406"/>
      <c r="BK28" s="406"/>
      <c r="BL28" s="406"/>
      <c r="BM28" s="407"/>
      <c r="BN28" s="408">
        <v>2074506</v>
      </c>
      <c r="BO28" s="409"/>
      <c r="BP28" s="409"/>
      <c r="BQ28" s="409"/>
      <c r="BR28" s="409"/>
      <c r="BS28" s="409"/>
      <c r="BT28" s="409"/>
      <c r="BU28" s="410"/>
      <c r="BV28" s="408">
        <v>2064901</v>
      </c>
      <c r="BW28" s="409"/>
      <c r="BX28" s="409"/>
      <c r="BY28" s="409"/>
      <c r="BZ28" s="409"/>
      <c r="CA28" s="409"/>
      <c r="CB28" s="409"/>
      <c r="CC28" s="410"/>
      <c r="CD28" s="180"/>
      <c r="CE28" s="552"/>
      <c r="CF28" s="552"/>
      <c r="CG28" s="552"/>
      <c r="CH28" s="552"/>
      <c r="CI28" s="552"/>
      <c r="CJ28" s="552"/>
      <c r="CK28" s="552"/>
      <c r="CL28" s="552"/>
      <c r="CM28" s="552"/>
      <c r="CN28" s="552"/>
      <c r="CO28" s="552"/>
      <c r="CP28" s="552"/>
      <c r="CQ28" s="552"/>
      <c r="CR28" s="552"/>
      <c r="CS28" s="553"/>
      <c r="CT28" s="442"/>
      <c r="CU28" s="443"/>
      <c r="CV28" s="443"/>
      <c r="CW28" s="443"/>
      <c r="CX28" s="443"/>
      <c r="CY28" s="443"/>
      <c r="CZ28" s="443"/>
      <c r="DA28" s="444"/>
      <c r="DB28" s="442"/>
      <c r="DC28" s="443"/>
      <c r="DD28" s="443"/>
      <c r="DE28" s="443"/>
      <c r="DF28" s="443"/>
      <c r="DG28" s="443"/>
      <c r="DH28" s="443"/>
      <c r="DI28" s="444"/>
      <c r="DJ28" s="165"/>
      <c r="DK28" s="165"/>
      <c r="DL28" s="165"/>
      <c r="DM28" s="165"/>
      <c r="DN28" s="165"/>
      <c r="DO28" s="165"/>
    </row>
    <row r="29" spans="1:119" ht="18.75" customHeight="1" x14ac:dyDescent="0.15">
      <c r="A29" s="166"/>
      <c r="B29" s="582"/>
      <c r="C29" s="583"/>
      <c r="D29" s="584"/>
      <c r="E29" s="495" t="s">
        <v>175</v>
      </c>
      <c r="F29" s="475"/>
      <c r="G29" s="475"/>
      <c r="H29" s="475"/>
      <c r="I29" s="475"/>
      <c r="J29" s="475"/>
      <c r="K29" s="476"/>
      <c r="L29" s="496">
        <v>20</v>
      </c>
      <c r="M29" s="497"/>
      <c r="N29" s="497"/>
      <c r="O29" s="497"/>
      <c r="P29" s="536"/>
      <c r="Q29" s="496">
        <v>6120</v>
      </c>
      <c r="R29" s="497"/>
      <c r="S29" s="497"/>
      <c r="T29" s="497"/>
      <c r="U29" s="497"/>
      <c r="V29" s="536"/>
      <c r="W29" s="596"/>
      <c r="X29" s="597"/>
      <c r="Y29" s="598"/>
      <c r="Z29" s="495" t="s">
        <v>176</v>
      </c>
      <c r="AA29" s="475"/>
      <c r="AB29" s="475"/>
      <c r="AC29" s="475"/>
      <c r="AD29" s="475"/>
      <c r="AE29" s="475"/>
      <c r="AF29" s="475"/>
      <c r="AG29" s="476"/>
      <c r="AH29" s="496">
        <v>720</v>
      </c>
      <c r="AI29" s="497"/>
      <c r="AJ29" s="497"/>
      <c r="AK29" s="497"/>
      <c r="AL29" s="536"/>
      <c r="AM29" s="496">
        <v>2268365</v>
      </c>
      <c r="AN29" s="497"/>
      <c r="AO29" s="497"/>
      <c r="AP29" s="497"/>
      <c r="AQ29" s="497"/>
      <c r="AR29" s="536"/>
      <c r="AS29" s="496">
        <v>3151</v>
      </c>
      <c r="AT29" s="497"/>
      <c r="AU29" s="497"/>
      <c r="AV29" s="497"/>
      <c r="AW29" s="497"/>
      <c r="AX29" s="498"/>
      <c r="AY29" s="624"/>
      <c r="AZ29" s="625"/>
      <c r="BA29" s="625"/>
      <c r="BB29" s="626"/>
      <c r="BC29" s="479" t="s">
        <v>177</v>
      </c>
      <c r="BD29" s="480"/>
      <c r="BE29" s="480"/>
      <c r="BF29" s="480"/>
      <c r="BG29" s="480"/>
      <c r="BH29" s="480"/>
      <c r="BI29" s="480"/>
      <c r="BJ29" s="480"/>
      <c r="BK29" s="480"/>
      <c r="BL29" s="480"/>
      <c r="BM29" s="481"/>
      <c r="BN29" s="445">
        <v>2679468</v>
      </c>
      <c r="BO29" s="446"/>
      <c r="BP29" s="446"/>
      <c r="BQ29" s="446"/>
      <c r="BR29" s="446"/>
      <c r="BS29" s="446"/>
      <c r="BT29" s="446"/>
      <c r="BU29" s="447"/>
      <c r="BV29" s="445">
        <v>2523858</v>
      </c>
      <c r="BW29" s="446"/>
      <c r="BX29" s="446"/>
      <c r="BY29" s="446"/>
      <c r="BZ29" s="446"/>
      <c r="CA29" s="446"/>
      <c r="CB29" s="446"/>
      <c r="CC29" s="447"/>
      <c r="CD29" s="182"/>
      <c r="CE29" s="552"/>
      <c r="CF29" s="552"/>
      <c r="CG29" s="552"/>
      <c r="CH29" s="552"/>
      <c r="CI29" s="552"/>
      <c r="CJ29" s="552"/>
      <c r="CK29" s="552"/>
      <c r="CL29" s="552"/>
      <c r="CM29" s="552"/>
      <c r="CN29" s="552"/>
      <c r="CO29" s="552"/>
      <c r="CP29" s="552"/>
      <c r="CQ29" s="552"/>
      <c r="CR29" s="552"/>
      <c r="CS29" s="553"/>
      <c r="CT29" s="442"/>
      <c r="CU29" s="443"/>
      <c r="CV29" s="443"/>
      <c r="CW29" s="443"/>
      <c r="CX29" s="443"/>
      <c r="CY29" s="443"/>
      <c r="CZ29" s="443"/>
      <c r="DA29" s="444"/>
      <c r="DB29" s="442"/>
      <c r="DC29" s="443"/>
      <c r="DD29" s="443"/>
      <c r="DE29" s="443"/>
      <c r="DF29" s="443"/>
      <c r="DG29" s="443"/>
      <c r="DH29" s="443"/>
      <c r="DI29" s="444"/>
      <c r="DJ29" s="165"/>
      <c r="DK29" s="165"/>
      <c r="DL29" s="165"/>
      <c r="DM29" s="165"/>
      <c r="DN29" s="165"/>
      <c r="DO29" s="165"/>
    </row>
    <row r="30" spans="1:119" ht="18.75" customHeight="1" thickBot="1" x14ac:dyDescent="0.2">
      <c r="A30" s="166"/>
      <c r="B30" s="585"/>
      <c r="C30" s="586"/>
      <c r="D30" s="587"/>
      <c r="E30" s="499"/>
      <c r="F30" s="500"/>
      <c r="G30" s="500"/>
      <c r="H30" s="500"/>
      <c r="I30" s="500"/>
      <c r="J30" s="500"/>
      <c r="K30" s="501"/>
      <c r="L30" s="599"/>
      <c r="M30" s="600"/>
      <c r="N30" s="600"/>
      <c r="O30" s="600"/>
      <c r="P30" s="601"/>
      <c r="Q30" s="599"/>
      <c r="R30" s="600"/>
      <c r="S30" s="600"/>
      <c r="T30" s="600"/>
      <c r="U30" s="600"/>
      <c r="V30" s="601"/>
      <c r="W30" s="602" t="s">
        <v>178</v>
      </c>
      <c r="X30" s="603"/>
      <c r="Y30" s="603"/>
      <c r="Z30" s="603"/>
      <c r="AA30" s="603"/>
      <c r="AB30" s="603"/>
      <c r="AC30" s="603"/>
      <c r="AD30" s="603"/>
      <c r="AE30" s="603"/>
      <c r="AF30" s="603"/>
      <c r="AG30" s="604"/>
      <c r="AH30" s="561">
        <v>98.7</v>
      </c>
      <c r="AI30" s="562"/>
      <c r="AJ30" s="562"/>
      <c r="AK30" s="562"/>
      <c r="AL30" s="562"/>
      <c r="AM30" s="562"/>
      <c r="AN30" s="562"/>
      <c r="AO30" s="562"/>
      <c r="AP30" s="562"/>
      <c r="AQ30" s="562"/>
      <c r="AR30" s="562"/>
      <c r="AS30" s="562"/>
      <c r="AT30" s="562"/>
      <c r="AU30" s="562"/>
      <c r="AV30" s="562"/>
      <c r="AW30" s="562"/>
      <c r="AX30" s="564"/>
      <c r="AY30" s="627"/>
      <c r="AZ30" s="628"/>
      <c r="BA30" s="628"/>
      <c r="BB30" s="629"/>
      <c r="BC30" s="615" t="s">
        <v>42</v>
      </c>
      <c r="BD30" s="616"/>
      <c r="BE30" s="616"/>
      <c r="BF30" s="616"/>
      <c r="BG30" s="616"/>
      <c r="BH30" s="616"/>
      <c r="BI30" s="616"/>
      <c r="BJ30" s="616"/>
      <c r="BK30" s="616"/>
      <c r="BL30" s="616"/>
      <c r="BM30" s="617"/>
      <c r="BN30" s="618">
        <v>2554617</v>
      </c>
      <c r="BO30" s="619"/>
      <c r="BP30" s="619"/>
      <c r="BQ30" s="619"/>
      <c r="BR30" s="619"/>
      <c r="BS30" s="619"/>
      <c r="BT30" s="619"/>
      <c r="BU30" s="620"/>
      <c r="BV30" s="618">
        <v>1815482</v>
      </c>
      <c r="BW30" s="619"/>
      <c r="BX30" s="619"/>
      <c r="BY30" s="619"/>
      <c r="BZ30" s="619"/>
      <c r="CA30" s="619"/>
      <c r="CB30" s="619"/>
      <c r="CC30" s="62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69" t="s">
        <v>185</v>
      </c>
      <c r="D33" s="469"/>
      <c r="E33" s="434" t="s">
        <v>186</v>
      </c>
      <c r="F33" s="434"/>
      <c r="G33" s="434"/>
      <c r="H33" s="434"/>
      <c r="I33" s="434"/>
      <c r="J33" s="434"/>
      <c r="K33" s="434"/>
      <c r="L33" s="434"/>
      <c r="M33" s="434"/>
      <c r="N33" s="434"/>
      <c r="O33" s="434"/>
      <c r="P33" s="434"/>
      <c r="Q33" s="434"/>
      <c r="R33" s="434"/>
      <c r="S33" s="434"/>
      <c r="T33" s="195"/>
      <c r="U33" s="469" t="s">
        <v>185</v>
      </c>
      <c r="V33" s="469"/>
      <c r="W33" s="434" t="s">
        <v>186</v>
      </c>
      <c r="X33" s="434"/>
      <c r="Y33" s="434"/>
      <c r="Z33" s="434"/>
      <c r="AA33" s="434"/>
      <c r="AB33" s="434"/>
      <c r="AC33" s="434"/>
      <c r="AD33" s="434"/>
      <c r="AE33" s="434"/>
      <c r="AF33" s="434"/>
      <c r="AG33" s="434"/>
      <c r="AH33" s="434"/>
      <c r="AI33" s="434"/>
      <c r="AJ33" s="434"/>
      <c r="AK33" s="434"/>
      <c r="AL33" s="195"/>
      <c r="AM33" s="469" t="s">
        <v>185</v>
      </c>
      <c r="AN33" s="469"/>
      <c r="AO33" s="434" t="s">
        <v>186</v>
      </c>
      <c r="AP33" s="434"/>
      <c r="AQ33" s="434"/>
      <c r="AR33" s="434"/>
      <c r="AS33" s="434"/>
      <c r="AT33" s="434"/>
      <c r="AU33" s="434"/>
      <c r="AV33" s="434"/>
      <c r="AW33" s="434"/>
      <c r="AX33" s="434"/>
      <c r="AY33" s="434"/>
      <c r="AZ33" s="434"/>
      <c r="BA33" s="434"/>
      <c r="BB33" s="434"/>
      <c r="BC33" s="434"/>
      <c r="BD33" s="196"/>
      <c r="BE33" s="434" t="s">
        <v>187</v>
      </c>
      <c r="BF33" s="434"/>
      <c r="BG33" s="434" t="s">
        <v>188</v>
      </c>
      <c r="BH33" s="434"/>
      <c r="BI33" s="434"/>
      <c r="BJ33" s="434"/>
      <c r="BK33" s="434"/>
      <c r="BL33" s="434"/>
      <c r="BM33" s="434"/>
      <c r="BN33" s="434"/>
      <c r="BO33" s="434"/>
      <c r="BP33" s="434"/>
      <c r="BQ33" s="434"/>
      <c r="BR33" s="434"/>
      <c r="BS33" s="434"/>
      <c r="BT33" s="434"/>
      <c r="BU33" s="434"/>
      <c r="BV33" s="196"/>
      <c r="BW33" s="469" t="s">
        <v>187</v>
      </c>
      <c r="BX33" s="469"/>
      <c r="BY33" s="434" t="s">
        <v>189</v>
      </c>
      <c r="BZ33" s="434"/>
      <c r="CA33" s="434"/>
      <c r="CB33" s="434"/>
      <c r="CC33" s="434"/>
      <c r="CD33" s="434"/>
      <c r="CE33" s="434"/>
      <c r="CF33" s="434"/>
      <c r="CG33" s="434"/>
      <c r="CH33" s="434"/>
      <c r="CI33" s="434"/>
      <c r="CJ33" s="434"/>
      <c r="CK33" s="434"/>
      <c r="CL33" s="434"/>
      <c r="CM33" s="434"/>
      <c r="CN33" s="195"/>
      <c r="CO33" s="469" t="s">
        <v>185</v>
      </c>
      <c r="CP33" s="469"/>
      <c r="CQ33" s="434" t="s">
        <v>190</v>
      </c>
      <c r="CR33" s="434"/>
      <c r="CS33" s="434"/>
      <c r="CT33" s="434"/>
      <c r="CU33" s="434"/>
      <c r="CV33" s="434"/>
      <c r="CW33" s="434"/>
      <c r="CX33" s="434"/>
      <c r="CY33" s="434"/>
      <c r="CZ33" s="434"/>
      <c r="DA33" s="434"/>
      <c r="DB33" s="434"/>
      <c r="DC33" s="434"/>
      <c r="DD33" s="434"/>
      <c r="DE33" s="434"/>
      <c r="DF33" s="195"/>
      <c r="DG33" s="630" t="s">
        <v>191</v>
      </c>
      <c r="DH33" s="630"/>
      <c r="DI33" s="197"/>
      <c r="DJ33" s="165"/>
      <c r="DK33" s="165"/>
      <c r="DL33" s="165"/>
      <c r="DM33" s="165"/>
      <c r="DN33" s="165"/>
      <c r="DO33" s="165"/>
    </row>
    <row r="34" spans="1:119" ht="32.25" customHeight="1" x14ac:dyDescent="0.15">
      <c r="A34" s="166"/>
      <c r="B34" s="19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93"/>
      <c r="U34" s="631">
        <f>IF(W34="","",MAX(C34:D43)+1)</f>
        <v>2</v>
      </c>
      <c r="V34" s="631"/>
      <c r="W34" s="632" t="str">
        <f>IF('各会計、関係団体の財政状況及び健全化判断比率'!B28="","",'各会計、関係団体の財政状況及び健全化判断比率'!B28)</f>
        <v>特別会計国民健康保険事業</v>
      </c>
      <c r="X34" s="632"/>
      <c r="Y34" s="632"/>
      <c r="Z34" s="632"/>
      <c r="AA34" s="632"/>
      <c r="AB34" s="632"/>
      <c r="AC34" s="632"/>
      <c r="AD34" s="632"/>
      <c r="AE34" s="632"/>
      <c r="AF34" s="632"/>
      <c r="AG34" s="632"/>
      <c r="AH34" s="632"/>
      <c r="AI34" s="632"/>
      <c r="AJ34" s="632"/>
      <c r="AK34" s="632"/>
      <c r="AL34" s="193"/>
      <c r="AM34" s="631">
        <f>IF(AO34="","",MAX(C34:D43,U34:V43)+1)</f>
        <v>4</v>
      </c>
      <c r="AN34" s="631"/>
      <c r="AO34" s="632" t="str">
        <f>IF('各会計、関係団体の財政状況及び健全化判断比率'!B30="","",'各会計、関係団体の財政状況及び健全化判断比率'!B30)</f>
        <v>守口市水道事業会計</v>
      </c>
      <c r="AP34" s="632"/>
      <c r="AQ34" s="632"/>
      <c r="AR34" s="632"/>
      <c r="AS34" s="632"/>
      <c r="AT34" s="632"/>
      <c r="AU34" s="632"/>
      <c r="AV34" s="632"/>
      <c r="AW34" s="632"/>
      <c r="AX34" s="632"/>
      <c r="AY34" s="632"/>
      <c r="AZ34" s="632"/>
      <c r="BA34" s="632"/>
      <c r="BB34" s="632"/>
      <c r="BC34" s="632"/>
      <c r="BD34" s="193"/>
      <c r="BE34" s="631" t="str">
        <f>IF(BG34="","",MAX(C34:D43,U34:V43,AM34:AN43)+1)</f>
        <v/>
      </c>
      <c r="BF34" s="631"/>
      <c r="BG34" s="632"/>
      <c r="BH34" s="632"/>
      <c r="BI34" s="632"/>
      <c r="BJ34" s="632"/>
      <c r="BK34" s="632"/>
      <c r="BL34" s="632"/>
      <c r="BM34" s="632"/>
      <c r="BN34" s="632"/>
      <c r="BO34" s="632"/>
      <c r="BP34" s="632"/>
      <c r="BQ34" s="632"/>
      <c r="BR34" s="632"/>
      <c r="BS34" s="632"/>
      <c r="BT34" s="632"/>
      <c r="BU34" s="632"/>
      <c r="BV34" s="193"/>
      <c r="BW34" s="631">
        <f>IF(BY34="","",MAX(C34:D43,U34:V43,AM34:AN43,BE34:BF43)+1)</f>
        <v>6</v>
      </c>
      <c r="BX34" s="631"/>
      <c r="BY34" s="632" t="str">
        <f>IF('各会計、関係団体の財政状況及び健全化判断比率'!B68="","",'各会計、関係団体の財政状況及び健全化判断比率'!B68)</f>
        <v>守口市門真市消防組合
（守口市門真市消防組合会計）</v>
      </c>
      <c r="BZ34" s="632"/>
      <c r="CA34" s="632"/>
      <c r="CB34" s="632"/>
      <c r="CC34" s="632"/>
      <c r="CD34" s="632"/>
      <c r="CE34" s="632"/>
      <c r="CF34" s="632"/>
      <c r="CG34" s="632"/>
      <c r="CH34" s="632"/>
      <c r="CI34" s="632"/>
      <c r="CJ34" s="632"/>
      <c r="CK34" s="632"/>
      <c r="CL34" s="632"/>
      <c r="CM34" s="632"/>
      <c r="CN34" s="193"/>
      <c r="CO34" s="631">
        <f>IF(CQ34="","",MAX(C34:D43,U34:V43,AM34:AN43,BE34:BF43,BW34:BX43)+1)</f>
        <v>16</v>
      </c>
      <c r="CP34" s="631"/>
      <c r="CQ34" s="632" t="str">
        <f>IF('各会計、関係団体の財政状況及び健全化判断比率'!BS7="","",'各会計、関係団体の財政状況及び健全化判断比率'!BS7)</f>
        <v>守口市文化振興事業団</v>
      </c>
      <c r="CR34" s="632"/>
      <c r="CS34" s="632"/>
      <c r="CT34" s="632"/>
      <c r="CU34" s="632"/>
      <c r="CV34" s="632"/>
      <c r="CW34" s="632"/>
      <c r="CX34" s="632"/>
      <c r="CY34" s="632"/>
      <c r="CZ34" s="632"/>
      <c r="DA34" s="632"/>
      <c r="DB34" s="632"/>
      <c r="DC34" s="632"/>
      <c r="DD34" s="632"/>
      <c r="DE34" s="632"/>
      <c r="DF34" s="190"/>
      <c r="DG34" s="633" t="str">
        <f>IF('各会計、関係団体の財政状況及び健全化判断比率'!BR7="","",'各会計、関係団体の財政状況及び健全化判断比率'!BR7)</f>
        <v/>
      </c>
      <c r="DH34" s="633"/>
      <c r="DI34" s="197"/>
      <c r="DJ34" s="165"/>
      <c r="DK34" s="165"/>
      <c r="DL34" s="165"/>
      <c r="DM34" s="165"/>
      <c r="DN34" s="165"/>
      <c r="DO34" s="165"/>
    </row>
    <row r="35" spans="1:119" ht="32.25" customHeight="1" x14ac:dyDescent="0.15">
      <c r="A35" s="166"/>
      <c r="B35" s="19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93"/>
      <c r="U35" s="631">
        <f>IF(W35="","",U34+1)</f>
        <v>3</v>
      </c>
      <c r="V35" s="631"/>
      <c r="W35" s="632" t="str">
        <f>IF('各会計、関係団体の財政状況及び健全化判断比率'!B29="","",'各会計、関係団体の財政状況及び健全化判断比率'!B29)</f>
        <v>特別会計後期高齢者医療事業</v>
      </c>
      <c r="X35" s="632"/>
      <c r="Y35" s="632"/>
      <c r="Z35" s="632"/>
      <c r="AA35" s="632"/>
      <c r="AB35" s="632"/>
      <c r="AC35" s="632"/>
      <c r="AD35" s="632"/>
      <c r="AE35" s="632"/>
      <c r="AF35" s="632"/>
      <c r="AG35" s="632"/>
      <c r="AH35" s="632"/>
      <c r="AI35" s="632"/>
      <c r="AJ35" s="632"/>
      <c r="AK35" s="632"/>
      <c r="AL35" s="193"/>
      <c r="AM35" s="631">
        <f t="shared" ref="AM35:AM43" si="0">IF(AO35="","",AM34+1)</f>
        <v>5</v>
      </c>
      <c r="AN35" s="631"/>
      <c r="AO35" s="632" t="str">
        <f>IF('各会計、関係団体の財政状況及び健全化判断比率'!B31="","",'各会計、関係団体の財政状況及び健全化判断比率'!B31)</f>
        <v>守口市下水道事業会計</v>
      </c>
      <c r="AP35" s="632"/>
      <c r="AQ35" s="632"/>
      <c r="AR35" s="632"/>
      <c r="AS35" s="632"/>
      <c r="AT35" s="632"/>
      <c r="AU35" s="632"/>
      <c r="AV35" s="632"/>
      <c r="AW35" s="632"/>
      <c r="AX35" s="632"/>
      <c r="AY35" s="632"/>
      <c r="AZ35" s="632"/>
      <c r="BA35" s="632"/>
      <c r="BB35" s="632"/>
      <c r="BC35" s="632"/>
      <c r="BD35" s="193"/>
      <c r="BE35" s="631" t="str">
        <f t="shared" ref="BE35:BE43" si="1">IF(BG35="","",BE34+1)</f>
        <v/>
      </c>
      <c r="BF35" s="631"/>
      <c r="BG35" s="632"/>
      <c r="BH35" s="632"/>
      <c r="BI35" s="632"/>
      <c r="BJ35" s="632"/>
      <c r="BK35" s="632"/>
      <c r="BL35" s="632"/>
      <c r="BM35" s="632"/>
      <c r="BN35" s="632"/>
      <c r="BO35" s="632"/>
      <c r="BP35" s="632"/>
      <c r="BQ35" s="632"/>
      <c r="BR35" s="632"/>
      <c r="BS35" s="632"/>
      <c r="BT35" s="632"/>
      <c r="BU35" s="632"/>
      <c r="BV35" s="193"/>
      <c r="BW35" s="631">
        <f t="shared" ref="BW35:BW43" si="2">IF(BY35="","",BW34+1)</f>
        <v>7</v>
      </c>
      <c r="BX35" s="631"/>
      <c r="BY35" s="632" t="str">
        <f>IF('各会計、関係団体の財政状況及び健全化判断比率'!B69="","",'各会計、関係団体の財政状況及び健全化判断比率'!B69)</f>
        <v>大阪府都市競艇企業団
（モーターボート競争事業会計）</v>
      </c>
      <c r="BZ35" s="632"/>
      <c r="CA35" s="632"/>
      <c r="CB35" s="632"/>
      <c r="CC35" s="632"/>
      <c r="CD35" s="632"/>
      <c r="CE35" s="632"/>
      <c r="CF35" s="632"/>
      <c r="CG35" s="632"/>
      <c r="CH35" s="632"/>
      <c r="CI35" s="632"/>
      <c r="CJ35" s="632"/>
      <c r="CK35" s="632"/>
      <c r="CL35" s="632"/>
      <c r="CM35" s="632"/>
      <c r="CN35" s="193"/>
      <c r="CO35" s="631">
        <f t="shared" ref="CO35:CO43" si="3">IF(CQ35="","",CO34+1)</f>
        <v>17</v>
      </c>
      <c r="CP35" s="631"/>
      <c r="CQ35" s="632" t="str">
        <f>IF('各会計、関係団体の財政状況及び健全化判断比率'!BS8="","",'各会計、関係団体の財政状況及び健全化判断比率'!BS8)</f>
        <v>守口市スポーツ振興事業団</v>
      </c>
      <c r="CR35" s="632"/>
      <c r="CS35" s="632"/>
      <c r="CT35" s="632"/>
      <c r="CU35" s="632"/>
      <c r="CV35" s="632"/>
      <c r="CW35" s="632"/>
      <c r="CX35" s="632"/>
      <c r="CY35" s="632"/>
      <c r="CZ35" s="632"/>
      <c r="DA35" s="632"/>
      <c r="DB35" s="632"/>
      <c r="DC35" s="632"/>
      <c r="DD35" s="632"/>
      <c r="DE35" s="632"/>
      <c r="DF35" s="190"/>
      <c r="DG35" s="633" t="str">
        <f>IF('各会計、関係団体の財政状況及び健全化判断比率'!BR8="","",'各会計、関係団体の財政状況及び健全化判断比率'!BR8)</f>
        <v/>
      </c>
      <c r="DH35" s="633"/>
      <c r="DI35" s="197"/>
      <c r="DJ35" s="165"/>
      <c r="DK35" s="165"/>
      <c r="DL35" s="165"/>
      <c r="DM35" s="165"/>
      <c r="DN35" s="165"/>
      <c r="DO35" s="165"/>
    </row>
    <row r="36" spans="1:119" ht="32.25" customHeight="1" x14ac:dyDescent="0.15">
      <c r="A36" s="166"/>
      <c r="B36" s="19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93"/>
      <c r="U36" s="631" t="str">
        <f t="shared" ref="U36:U43" si="4">IF(W36="","",U35+1)</f>
        <v/>
      </c>
      <c r="V36" s="631"/>
      <c r="W36" s="632"/>
      <c r="X36" s="632"/>
      <c r="Y36" s="632"/>
      <c r="Z36" s="632"/>
      <c r="AA36" s="632"/>
      <c r="AB36" s="632"/>
      <c r="AC36" s="632"/>
      <c r="AD36" s="632"/>
      <c r="AE36" s="632"/>
      <c r="AF36" s="632"/>
      <c r="AG36" s="632"/>
      <c r="AH36" s="632"/>
      <c r="AI36" s="632"/>
      <c r="AJ36" s="632"/>
      <c r="AK36" s="632"/>
      <c r="AL36" s="193"/>
      <c r="AM36" s="631" t="str">
        <f t="shared" si="0"/>
        <v/>
      </c>
      <c r="AN36" s="631"/>
      <c r="AO36" s="632"/>
      <c r="AP36" s="632"/>
      <c r="AQ36" s="632"/>
      <c r="AR36" s="632"/>
      <c r="AS36" s="632"/>
      <c r="AT36" s="632"/>
      <c r="AU36" s="632"/>
      <c r="AV36" s="632"/>
      <c r="AW36" s="632"/>
      <c r="AX36" s="632"/>
      <c r="AY36" s="632"/>
      <c r="AZ36" s="632"/>
      <c r="BA36" s="632"/>
      <c r="BB36" s="632"/>
      <c r="BC36" s="632"/>
      <c r="BD36" s="193"/>
      <c r="BE36" s="631" t="str">
        <f t="shared" si="1"/>
        <v/>
      </c>
      <c r="BF36" s="631"/>
      <c r="BG36" s="632"/>
      <c r="BH36" s="632"/>
      <c r="BI36" s="632"/>
      <c r="BJ36" s="632"/>
      <c r="BK36" s="632"/>
      <c r="BL36" s="632"/>
      <c r="BM36" s="632"/>
      <c r="BN36" s="632"/>
      <c r="BO36" s="632"/>
      <c r="BP36" s="632"/>
      <c r="BQ36" s="632"/>
      <c r="BR36" s="632"/>
      <c r="BS36" s="632"/>
      <c r="BT36" s="632"/>
      <c r="BU36" s="632"/>
      <c r="BV36" s="193"/>
      <c r="BW36" s="631">
        <f t="shared" si="2"/>
        <v>8</v>
      </c>
      <c r="BX36" s="631"/>
      <c r="BY36" s="632" t="str">
        <f>IF('各会計、関係団体の財政状況及び健全化判断比率'!B70="","",'各会計、関係団体の財政状況及び健全化判断比率'!B70)</f>
        <v>くすのき広域連合
（くすのき広域連合会計）</v>
      </c>
      <c r="BZ36" s="632"/>
      <c r="CA36" s="632"/>
      <c r="CB36" s="632"/>
      <c r="CC36" s="632"/>
      <c r="CD36" s="632"/>
      <c r="CE36" s="632"/>
      <c r="CF36" s="632"/>
      <c r="CG36" s="632"/>
      <c r="CH36" s="632"/>
      <c r="CI36" s="632"/>
      <c r="CJ36" s="632"/>
      <c r="CK36" s="632"/>
      <c r="CL36" s="632"/>
      <c r="CM36" s="632"/>
      <c r="CN36" s="193"/>
      <c r="CO36" s="631">
        <f t="shared" si="3"/>
        <v>18</v>
      </c>
      <c r="CP36" s="631"/>
      <c r="CQ36" s="632" t="str">
        <f>IF('各会計、関係団体の財政状況及び健全化判断比率'!BS9="","",'各会計、関係団体の財政状況及び健全化判断比率'!BS9)</f>
        <v>守口市国際交流協会</v>
      </c>
      <c r="CR36" s="632"/>
      <c r="CS36" s="632"/>
      <c r="CT36" s="632"/>
      <c r="CU36" s="632"/>
      <c r="CV36" s="632"/>
      <c r="CW36" s="632"/>
      <c r="CX36" s="632"/>
      <c r="CY36" s="632"/>
      <c r="CZ36" s="632"/>
      <c r="DA36" s="632"/>
      <c r="DB36" s="632"/>
      <c r="DC36" s="632"/>
      <c r="DD36" s="632"/>
      <c r="DE36" s="632"/>
      <c r="DF36" s="190"/>
      <c r="DG36" s="633" t="str">
        <f>IF('各会計、関係団体の財政状況及び健全化判断比率'!BR9="","",'各会計、関係団体の財政状況及び健全化判断比率'!BR9)</f>
        <v/>
      </c>
      <c r="DH36" s="633"/>
      <c r="DI36" s="197"/>
      <c r="DJ36" s="165"/>
      <c r="DK36" s="165"/>
      <c r="DL36" s="165"/>
      <c r="DM36" s="165"/>
      <c r="DN36" s="165"/>
      <c r="DO36" s="165"/>
    </row>
    <row r="37" spans="1:119" ht="32.25" customHeight="1" x14ac:dyDescent="0.15">
      <c r="A37" s="166"/>
      <c r="B37" s="19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93"/>
      <c r="U37" s="631" t="str">
        <f t="shared" si="4"/>
        <v/>
      </c>
      <c r="V37" s="631"/>
      <c r="W37" s="632"/>
      <c r="X37" s="632"/>
      <c r="Y37" s="632"/>
      <c r="Z37" s="632"/>
      <c r="AA37" s="632"/>
      <c r="AB37" s="632"/>
      <c r="AC37" s="632"/>
      <c r="AD37" s="632"/>
      <c r="AE37" s="632"/>
      <c r="AF37" s="632"/>
      <c r="AG37" s="632"/>
      <c r="AH37" s="632"/>
      <c r="AI37" s="632"/>
      <c r="AJ37" s="632"/>
      <c r="AK37" s="632"/>
      <c r="AL37" s="193"/>
      <c r="AM37" s="631" t="str">
        <f t="shared" si="0"/>
        <v/>
      </c>
      <c r="AN37" s="631"/>
      <c r="AO37" s="632"/>
      <c r="AP37" s="632"/>
      <c r="AQ37" s="632"/>
      <c r="AR37" s="632"/>
      <c r="AS37" s="632"/>
      <c r="AT37" s="632"/>
      <c r="AU37" s="632"/>
      <c r="AV37" s="632"/>
      <c r="AW37" s="632"/>
      <c r="AX37" s="632"/>
      <c r="AY37" s="632"/>
      <c r="AZ37" s="632"/>
      <c r="BA37" s="632"/>
      <c r="BB37" s="632"/>
      <c r="BC37" s="632"/>
      <c r="BD37" s="193"/>
      <c r="BE37" s="631" t="str">
        <f t="shared" si="1"/>
        <v/>
      </c>
      <c r="BF37" s="631"/>
      <c r="BG37" s="632"/>
      <c r="BH37" s="632"/>
      <c r="BI37" s="632"/>
      <c r="BJ37" s="632"/>
      <c r="BK37" s="632"/>
      <c r="BL37" s="632"/>
      <c r="BM37" s="632"/>
      <c r="BN37" s="632"/>
      <c r="BO37" s="632"/>
      <c r="BP37" s="632"/>
      <c r="BQ37" s="632"/>
      <c r="BR37" s="632"/>
      <c r="BS37" s="632"/>
      <c r="BT37" s="632"/>
      <c r="BU37" s="632"/>
      <c r="BV37" s="193"/>
      <c r="BW37" s="631">
        <f t="shared" si="2"/>
        <v>9</v>
      </c>
      <c r="BX37" s="631"/>
      <c r="BY37" s="632" t="str">
        <f>IF('各会計、関係団体の財政状況及び健全化判断比率'!B71="","",'各会計、関係団体の財政状況及び健全化判断比率'!B71)</f>
        <v>飯盛霊園組合
（一般会計）</v>
      </c>
      <c r="BZ37" s="632"/>
      <c r="CA37" s="632"/>
      <c r="CB37" s="632"/>
      <c r="CC37" s="632"/>
      <c r="CD37" s="632"/>
      <c r="CE37" s="632"/>
      <c r="CF37" s="632"/>
      <c r="CG37" s="632"/>
      <c r="CH37" s="632"/>
      <c r="CI37" s="632"/>
      <c r="CJ37" s="632"/>
      <c r="CK37" s="632"/>
      <c r="CL37" s="632"/>
      <c r="CM37" s="632"/>
      <c r="CN37" s="193"/>
      <c r="CO37" s="631">
        <f t="shared" si="3"/>
        <v>19</v>
      </c>
      <c r="CP37" s="631"/>
      <c r="CQ37" s="632" t="str">
        <f>IF('各会計、関係団体の財政状況及び健全化判断比率'!BS10="","",'各会計、関係団体の財政状況及び健全化判断比率'!BS10)</f>
        <v>もりぐち緑・花協会</v>
      </c>
      <c r="CR37" s="632"/>
      <c r="CS37" s="632"/>
      <c r="CT37" s="632"/>
      <c r="CU37" s="632"/>
      <c r="CV37" s="632"/>
      <c r="CW37" s="632"/>
      <c r="CX37" s="632"/>
      <c r="CY37" s="632"/>
      <c r="CZ37" s="632"/>
      <c r="DA37" s="632"/>
      <c r="DB37" s="632"/>
      <c r="DC37" s="632"/>
      <c r="DD37" s="632"/>
      <c r="DE37" s="632"/>
      <c r="DF37" s="190"/>
      <c r="DG37" s="633" t="str">
        <f>IF('各会計、関係団体の財政状況及び健全化判断比率'!BR10="","",'各会計、関係団体の財政状況及び健全化判断比率'!BR10)</f>
        <v/>
      </c>
      <c r="DH37" s="633"/>
      <c r="DI37" s="197"/>
      <c r="DJ37" s="165"/>
      <c r="DK37" s="165"/>
      <c r="DL37" s="165"/>
      <c r="DM37" s="165"/>
      <c r="DN37" s="165"/>
      <c r="DO37" s="165"/>
    </row>
    <row r="38" spans="1:119" ht="32.25" customHeight="1" x14ac:dyDescent="0.15">
      <c r="A38" s="166"/>
      <c r="B38" s="19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93"/>
      <c r="U38" s="631" t="str">
        <f t="shared" si="4"/>
        <v/>
      </c>
      <c r="V38" s="631"/>
      <c r="W38" s="632"/>
      <c r="X38" s="632"/>
      <c r="Y38" s="632"/>
      <c r="Z38" s="632"/>
      <c r="AA38" s="632"/>
      <c r="AB38" s="632"/>
      <c r="AC38" s="632"/>
      <c r="AD38" s="632"/>
      <c r="AE38" s="632"/>
      <c r="AF38" s="632"/>
      <c r="AG38" s="632"/>
      <c r="AH38" s="632"/>
      <c r="AI38" s="632"/>
      <c r="AJ38" s="632"/>
      <c r="AK38" s="632"/>
      <c r="AL38" s="193"/>
      <c r="AM38" s="631" t="str">
        <f t="shared" si="0"/>
        <v/>
      </c>
      <c r="AN38" s="631"/>
      <c r="AO38" s="632"/>
      <c r="AP38" s="632"/>
      <c r="AQ38" s="632"/>
      <c r="AR38" s="632"/>
      <c r="AS38" s="632"/>
      <c r="AT38" s="632"/>
      <c r="AU38" s="632"/>
      <c r="AV38" s="632"/>
      <c r="AW38" s="632"/>
      <c r="AX38" s="632"/>
      <c r="AY38" s="632"/>
      <c r="AZ38" s="632"/>
      <c r="BA38" s="632"/>
      <c r="BB38" s="632"/>
      <c r="BC38" s="632"/>
      <c r="BD38" s="193"/>
      <c r="BE38" s="631" t="str">
        <f t="shared" si="1"/>
        <v/>
      </c>
      <c r="BF38" s="631"/>
      <c r="BG38" s="632"/>
      <c r="BH38" s="632"/>
      <c r="BI38" s="632"/>
      <c r="BJ38" s="632"/>
      <c r="BK38" s="632"/>
      <c r="BL38" s="632"/>
      <c r="BM38" s="632"/>
      <c r="BN38" s="632"/>
      <c r="BO38" s="632"/>
      <c r="BP38" s="632"/>
      <c r="BQ38" s="632"/>
      <c r="BR38" s="632"/>
      <c r="BS38" s="632"/>
      <c r="BT38" s="632"/>
      <c r="BU38" s="632"/>
      <c r="BV38" s="193"/>
      <c r="BW38" s="631">
        <f t="shared" si="2"/>
        <v>10</v>
      </c>
      <c r="BX38" s="631"/>
      <c r="BY38" s="632" t="str">
        <f>IF('各会計、関係団体の財政状況及び健全化判断比率'!B72="","",'各会計、関係団体の財政状況及び健全化判断比率'!B72)</f>
        <v>飯盛霊園組合
（霊園事業特別会計）</v>
      </c>
      <c r="BZ38" s="632"/>
      <c r="CA38" s="632"/>
      <c r="CB38" s="632"/>
      <c r="CC38" s="632"/>
      <c r="CD38" s="632"/>
      <c r="CE38" s="632"/>
      <c r="CF38" s="632"/>
      <c r="CG38" s="632"/>
      <c r="CH38" s="632"/>
      <c r="CI38" s="632"/>
      <c r="CJ38" s="632"/>
      <c r="CK38" s="632"/>
      <c r="CL38" s="632"/>
      <c r="CM38" s="632"/>
      <c r="CN38" s="193"/>
      <c r="CO38" s="631">
        <f t="shared" si="3"/>
        <v>20</v>
      </c>
      <c r="CP38" s="631"/>
      <c r="CQ38" s="632" t="str">
        <f>IF('各会計、関係団体の財政状況及び健全化判断比率'!BS11="","",'各会計、関係団体の財政状況及び健全化判断比率'!BS11)</f>
        <v>トークティ守口</v>
      </c>
      <c r="CR38" s="632"/>
      <c r="CS38" s="632"/>
      <c r="CT38" s="632"/>
      <c r="CU38" s="632"/>
      <c r="CV38" s="632"/>
      <c r="CW38" s="632"/>
      <c r="CX38" s="632"/>
      <c r="CY38" s="632"/>
      <c r="CZ38" s="632"/>
      <c r="DA38" s="632"/>
      <c r="DB38" s="632"/>
      <c r="DC38" s="632"/>
      <c r="DD38" s="632"/>
      <c r="DE38" s="632"/>
      <c r="DF38" s="190"/>
      <c r="DG38" s="633" t="str">
        <f>IF('各会計、関係団体の財政状況及び健全化判断比率'!BR11="","",'各会計、関係団体の財政状況及び健全化判断比率'!BR11)</f>
        <v/>
      </c>
      <c r="DH38" s="633"/>
      <c r="DI38" s="197"/>
      <c r="DJ38" s="165"/>
      <c r="DK38" s="165"/>
      <c r="DL38" s="165"/>
      <c r="DM38" s="165"/>
      <c r="DN38" s="165"/>
      <c r="DO38" s="165"/>
    </row>
    <row r="39" spans="1:119" ht="32.25" customHeight="1" x14ac:dyDescent="0.15">
      <c r="A39" s="166"/>
      <c r="B39" s="19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93"/>
      <c r="U39" s="631" t="str">
        <f t="shared" si="4"/>
        <v/>
      </c>
      <c r="V39" s="631"/>
      <c r="W39" s="632"/>
      <c r="X39" s="632"/>
      <c r="Y39" s="632"/>
      <c r="Z39" s="632"/>
      <c r="AA39" s="632"/>
      <c r="AB39" s="632"/>
      <c r="AC39" s="632"/>
      <c r="AD39" s="632"/>
      <c r="AE39" s="632"/>
      <c r="AF39" s="632"/>
      <c r="AG39" s="632"/>
      <c r="AH39" s="632"/>
      <c r="AI39" s="632"/>
      <c r="AJ39" s="632"/>
      <c r="AK39" s="632"/>
      <c r="AL39" s="193"/>
      <c r="AM39" s="631" t="str">
        <f t="shared" si="0"/>
        <v/>
      </c>
      <c r="AN39" s="631"/>
      <c r="AO39" s="632"/>
      <c r="AP39" s="632"/>
      <c r="AQ39" s="632"/>
      <c r="AR39" s="632"/>
      <c r="AS39" s="632"/>
      <c r="AT39" s="632"/>
      <c r="AU39" s="632"/>
      <c r="AV39" s="632"/>
      <c r="AW39" s="632"/>
      <c r="AX39" s="632"/>
      <c r="AY39" s="632"/>
      <c r="AZ39" s="632"/>
      <c r="BA39" s="632"/>
      <c r="BB39" s="632"/>
      <c r="BC39" s="632"/>
      <c r="BD39" s="193"/>
      <c r="BE39" s="631" t="str">
        <f t="shared" si="1"/>
        <v/>
      </c>
      <c r="BF39" s="631"/>
      <c r="BG39" s="632"/>
      <c r="BH39" s="632"/>
      <c r="BI39" s="632"/>
      <c r="BJ39" s="632"/>
      <c r="BK39" s="632"/>
      <c r="BL39" s="632"/>
      <c r="BM39" s="632"/>
      <c r="BN39" s="632"/>
      <c r="BO39" s="632"/>
      <c r="BP39" s="632"/>
      <c r="BQ39" s="632"/>
      <c r="BR39" s="632"/>
      <c r="BS39" s="632"/>
      <c r="BT39" s="632"/>
      <c r="BU39" s="632"/>
      <c r="BV39" s="193"/>
      <c r="BW39" s="631">
        <f t="shared" si="2"/>
        <v>11</v>
      </c>
      <c r="BX39" s="631"/>
      <c r="BY39" s="632" t="str">
        <f>IF('各会計、関係団体の財政状況及び健全化判断比率'!B73="","",'各会計、関係団体の財政状況及び健全化判断比率'!B73)</f>
        <v>大阪府後期高齢者医療広域連合
（一般会計）</v>
      </c>
      <c r="BZ39" s="632"/>
      <c r="CA39" s="632"/>
      <c r="CB39" s="632"/>
      <c r="CC39" s="632"/>
      <c r="CD39" s="632"/>
      <c r="CE39" s="632"/>
      <c r="CF39" s="632"/>
      <c r="CG39" s="632"/>
      <c r="CH39" s="632"/>
      <c r="CI39" s="632"/>
      <c r="CJ39" s="632"/>
      <c r="CK39" s="632"/>
      <c r="CL39" s="632"/>
      <c r="CM39" s="632"/>
      <c r="CN39" s="193"/>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F39" s="190"/>
      <c r="DG39" s="633" t="str">
        <f>IF('各会計、関係団体の財政状況及び健全化判断比率'!BR12="","",'各会計、関係団体の財政状況及び健全化判断比率'!BR12)</f>
        <v/>
      </c>
      <c r="DH39" s="633"/>
      <c r="DI39" s="197"/>
      <c r="DJ39" s="165"/>
      <c r="DK39" s="165"/>
      <c r="DL39" s="165"/>
      <c r="DM39" s="165"/>
      <c r="DN39" s="165"/>
      <c r="DO39" s="165"/>
    </row>
    <row r="40" spans="1:119" ht="32.25" customHeight="1" x14ac:dyDescent="0.15">
      <c r="A40" s="166"/>
      <c r="B40" s="19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93"/>
      <c r="U40" s="631" t="str">
        <f t="shared" si="4"/>
        <v/>
      </c>
      <c r="V40" s="631"/>
      <c r="W40" s="632"/>
      <c r="X40" s="632"/>
      <c r="Y40" s="632"/>
      <c r="Z40" s="632"/>
      <c r="AA40" s="632"/>
      <c r="AB40" s="632"/>
      <c r="AC40" s="632"/>
      <c r="AD40" s="632"/>
      <c r="AE40" s="632"/>
      <c r="AF40" s="632"/>
      <c r="AG40" s="632"/>
      <c r="AH40" s="632"/>
      <c r="AI40" s="632"/>
      <c r="AJ40" s="632"/>
      <c r="AK40" s="632"/>
      <c r="AL40" s="193"/>
      <c r="AM40" s="631" t="str">
        <f t="shared" si="0"/>
        <v/>
      </c>
      <c r="AN40" s="631"/>
      <c r="AO40" s="632"/>
      <c r="AP40" s="632"/>
      <c r="AQ40" s="632"/>
      <c r="AR40" s="632"/>
      <c r="AS40" s="632"/>
      <c r="AT40" s="632"/>
      <c r="AU40" s="632"/>
      <c r="AV40" s="632"/>
      <c r="AW40" s="632"/>
      <c r="AX40" s="632"/>
      <c r="AY40" s="632"/>
      <c r="AZ40" s="632"/>
      <c r="BA40" s="632"/>
      <c r="BB40" s="632"/>
      <c r="BC40" s="632"/>
      <c r="BD40" s="193"/>
      <c r="BE40" s="631" t="str">
        <f t="shared" si="1"/>
        <v/>
      </c>
      <c r="BF40" s="631"/>
      <c r="BG40" s="632"/>
      <c r="BH40" s="632"/>
      <c r="BI40" s="632"/>
      <c r="BJ40" s="632"/>
      <c r="BK40" s="632"/>
      <c r="BL40" s="632"/>
      <c r="BM40" s="632"/>
      <c r="BN40" s="632"/>
      <c r="BO40" s="632"/>
      <c r="BP40" s="632"/>
      <c r="BQ40" s="632"/>
      <c r="BR40" s="632"/>
      <c r="BS40" s="632"/>
      <c r="BT40" s="632"/>
      <c r="BU40" s="632"/>
      <c r="BV40" s="193"/>
      <c r="BW40" s="631">
        <f t="shared" si="2"/>
        <v>12</v>
      </c>
      <c r="BX40" s="631"/>
      <c r="BY40" s="632" t="str">
        <f>IF('各会計、関係団体の財政状況及び健全化判断比率'!B74="","",'各会計、関係団体の財政状況及び健全化判断比率'!B74)</f>
        <v>大阪府後期高齢者医療広域連合
（後期高齢者医療特別会計）</v>
      </c>
      <c r="BZ40" s="632"/>
      <c r="CA40" s="632"/>
      <c r="CB40" s="632"/>
      <c r="CC40" s="632"/>
      <c r="CD40" s="632"/>
      <c r="CE40" s="632"/>
      <c r="CF40" s="632"/>
      <c r="CG40" s="632"/>
      <c r="CH40" s="632"/>
      <c r="CI40" s="632"/>
      <c r="CJ40" s="632"/>
      <c r="CK40" s="632"/>
      <c r="CL40" s="632"/>
      <c r="CM40" s="632"/>
      <c r="CN40" s="193"/>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F40" s="190"/>
      <c r="DG40" s="633" t="str">
        <f>IF('各会計、関係団体の財政状況及び健全化判断比率'!BR13="","",'各会計、関係団体の財政状況及び健全化判断比率'!BR13)</f>
        <v/>
      </c>
      <c r="DH40" s="633"/>
      <c r="DI40" s="197"/>
      <c r="DJ40" s="165"/>
      <c r="DK40" s="165"/>
      <c r="DL40" s="165"/>
      <c r="DM40" s="165"/>
      <c r="DN40" s="165"/>
      <c r="DO40" s="165"/>
    </row>
    <row r="41" spans="1:119" ht="32.25" customHeight="1" x14ac:dyDescent="0.15">
      <c r="A41" s="166"/>
      <c r="B41" s="19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93"/>
      <c r="U41" s="631" t="str">
        <f t="shared" si="4"/>
        <v/>
      </c>
      <c r="V41" s="631"/>
      <c r="W41" s="632"/>
      <c r="X41" s="632"/>
      <c r="Y41" s="632"/>
      <c r="Z41" s="632"/>
      <c r="AA41" s="632"/>
      <c r="AB41" s="632"/>
      <c r="AC41" s="632"/>
      <c r="AD41" s="632"/>
      <c r="AE41" s="632"/>
      <c r="AF41" s="632"/>
      <c r="AG41" s="632"/>
      <c r="AH41" s="632"/>
      <c r="AI41" s="632"/>
      <c r="AJ41" s="632"/>
      <c r="AK41" s="632"/>
      <c r="AL41" s="193"/>
      <c r="AM41" s="631" t="str">
        <f t="shared" si="0"/>
        <v/>
      </c>
      <c r="AN41" s="631"/>
      <c r="AO41" s="632"/>
      <c r="AP41" s="632"/>
      <c r="AQ41" s="632"/>
      <c r="AR41" s="632"/>
      <c r="AS41" s="632"/>
      <c r="AT41" s="632"/>
      <c r="AU41" s="632"/>
      <c r="AV41" s="632"/>
      <c r="AW41" s="632"/>
      <c r="AX41" s="632"/>
      <c r="AY41" s="632"/>
      <c r="AZ41" s="632"/>
      <c r="BA41" s="632"/>
      <c r="BB41" s="632"/>
      <c r="BC41" s="632"/>
      <c r="BD41" s="193"/>
      <c r="BE41" s="631" t="str">
        <f t="shared" si="1"/>
        <v/>
      </c>
      <c r="BF41" s="631"/>
      <c r="BG41" s="632"/>
      <c r="BH41" s="632"/>
      <c r="BI41" s="632"/>
      <c r="BJ41" s="632"/>
      <c r="BK41" s="632"/>
      <c r="BL41" s="632"/>
      <c r="BM41" s="632"/>
      <c r="BN41" s="632"/>
      <c r="BO41" s="632"/>
      <c r="BP41" s="632"/>
      <c r="BQ41" s="632"/>
      <c r="BR41" s="632"/>
      <c r="BS41" s="632"/>
      <c r="BT41" s="632"/>
      <c r="BU41" s="632"/>
      <c r="BV41" s="193"/>
      <c r="BW41" s="631">
        <f t="shared" si="2"/>
        <v>13</v>
      </c>
      <c r="BX41" s="631"/>
      <c r="BY41" s="632" t="str">
        <f>IF('各会計、関係団体の財政状況及び健全化判断比率'!B75="","",'各会計、関係団体の財政状況及び健全化判断比率'!B75)</f>
        <v>淀川左岸水防事務組合
（一般会計）</v>
      </c>
      <c r="BZ41" s="632"/>
      <c r="CA41" s="632"/>
      <c r="CB41" s="632"/>
      <c r="CC41" s="632"/>
      <c r="CD41" s="632"/>
      <c r="CE41" s="632"/>
      <c r="CF41" s="632"/>
      <c r="CG41" s="632"/>
      <c r="CH41" s="632"/>
      <c r="CI41" s="632"/>
      <c r="CJ41" s="632"/>
      <c r="CK41" s="632"/>
      <c r="CL41" s="632"/>
      <c r="CM41" s="632"/>
      <c r="CN41" s="193"/>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F41" s="190"/>
      <c r="DG41" s="633" t="str">
        <f>IF('各会計、関係団体の財政状況及び健全化判断比率'!BR14="","",'各会計、関係団体の財政状況及び健全化判断比率'!BR14)</f>
        <v/>
      </c>
      <c r="DH41" s="633"/>
      <c r="DI41" s="197"/>
      <c r="DJ41" s="165"/>
      <c r="DK41" s="165"/>
      <c r="DL41" s="165"/>
      <c r="DM41" s="165"/>
      <c r="DN41" s="165"/>
      <c r="DO41" s="165"/>
    </row>
    <row r="42" spans="1:119" ht="32.25" customHeight="1" x14ac:dyDescent="0.15">
      <c r="A42" s="165"/>
      <c r="B42" s="19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93"/>
      <c r="U42" s="631" t="str">
        <f t="shared" si="4"/>
        <v/>
      </c>
      <c r="V42" s="631"/>
      <c r="W42" s="632"/>
      <c r="X42" s="632"/>
      <c r="Y42" s="632"/>
      <c r="Z42" s="632"/>
      <c r="AA42" s="632"/>
      <c r="AB42" s="632"/>
      <c r="AC42" s="632"/>
      <c r="AD42" s="632"/>
      <c r="AE42" s="632"/>
      <c r="AF42" s="632"/>
      <c r="AG42" s="632"/>
      <c r="AH42" s="632"/>
      <c r="AI42" s="632"/>
      <c r="AJ42" s="632"/>
      <c r="AK42" s="632"/>
      <c r="AL42" s="193"/>
      <c r="AM42" s="631" t="str">
        <f t="shared" si="0"/>
        <v/>
      </c>
      <c r="AN42" s="631"/>
      <c r="AO42" s="632"/>
      <c r="AP42" s="632"/>
      <c r="AQ42" s="632"/>
      <c r="AR42" s="632"/>
      <c r="AS42" s="632"/>
      <c r="AT42" s="632"/>
      <c r="AU42" s="632"/>
      <c r="AV42" s="632"/>
      <c r="AW42" s="632"/>
      <c r="AX42" s="632"/>
      <c r="AY42" s="632"/>
      <c r="AZ42" s="632"/>
      <c r="BA42" s="632"/>
      <c r="BB42" s="632"/>
      <c r="BC42" s="632"/>
      <c r="BD42" s="193"/>
      <c r="BE42" s="631" t="str">
        <f t="shared" si="1"/>
        <v/>
      </c>
      <c r="BF42" s="631"/>
      <c r="BG42" s="632"/>
      <c r="BH42" s="632"/>
      <c r="BI42" s="632"/>
      <c r="BJ42" s="632"/>
      <c r="BK42" s="632"/>
      <c r="BL42" s="632"/>
      <c r="BM42" s="632"/>
      <c r="BN42" s="632"/>
      <c r="BO42" s="632"/>
      <c r="BP42" s="632"/>
      <c r="BQ42" s="632"/>
      <c r="BR42" s="632"/>
      <c r="BS42" s="632"/>
      <c r="BT42" s="632"/>
      <c r="BU42" s="632"/>
      <c r="BV42" s="193"/>
      <c r="BW42" s="631">
        <f t="shared" si="2"/>
        <v>14</v>
      </c>
      <c r="BX42" s="631"/>
      <c r="BY42" s="632" t="str">
        <f>IF('各会計、関係団体の財政状況及び健全化判断比率'!B76="","",'各会計、関係団体の財政状況及び健全化判断比率'!B76)</f>
        <v>大阪広域水道企業団
（水道事業会計）</v>
      </c>
      <c r="BZ42" s="632"/>
      <c r="CA42" s="632"/>
      <c r="CB42" s="632"/>
      <c r="CC42" s="632"/>
      <c r="CD42" s="632"/>
      <c r="CE42" s="632"/>
      <c r="CF42" s="632"/>
      <c r="CG42" s="632"/>
      <c r="CH42" s="632"/>
      <c r="CI42" s="632"/>
      <c r="CJ42" s="632"/>
      <c r="CK42" s="632"/>
      <c r="CL42" s="632"/>
      <c r="CM42" s="632"/>
      <c r="CN42" s="193"/>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F42" s="190"/>
      <c r="DG42" s="633" t="str">
        <f>IF('各会計、関係団体の財政状況及び健全化判断比率'!BR15="","",'各会計、関係団体の財政状況及び健全化判断比率'!BR15)</f>
        <v/>
      </c>
      <c r="DH42" s="633"/>
      <c r="DI42" s="197"/>
      <c r="DJ42" s="165"/>
      <c r="DK42" s="165"/>
      <c r="DL42" s="165"/>
      <c r="DM42" s="165"/>
      <c r="DN42" s="165"/>
      <c r="DO42" s="165"/>
    </row>
    <row r="43" spans="1:119" ht="32.25" customHeight="1" x14ac:dyDescent="0.15">
      <c r="A43" s="165"/>
      <c r="B43" s="19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93"/>
      <c r="U43" s="631" t="str">
        <f t="shared" si="4"/>
        <v/>
      </c>
      <c r="V43" s="631"/>
      <c r="W43" s="632"/>
      <c r="X43" s="632"/>
      <c r="Y43" s="632"/>
      <c r="Z43" s="632"/>
      <c r="AA43" s="632"/>
      <c r="AB43" s="632"/>
      <c r="AC43" s="632"/>
      <c r="AD43" s="632"/>
      <c r="AE43" s="632"/>
      <c r="AF43" s="632"/>
      <c r="AG43" s="632"/>
      <c r="AH43" s="632"/>
      <c r="AI43" s="632"/>
      <c r="AJ43" s="632"/>
      <c r="AK43" s="632"/>
      <c r="AL43" s="193"/>
      <c r="AM43" s="631" t="str">
        <f t="shared" si="0"/>
        <v/>
      </c>
      <c r="AN43" s="631"/>
      <c r="AO43" s="632"/>
      <c r="AP43" s="632"/>
      <c r="AQ43" s="632"/>
      <c r="AR43" s="632"/>
      <c r="AS43" s="632"/>
      <c r="AT43" s="632"/>
      <c r="AU43" s="632"/>
      <c r="AV43" s="632"/>
      <c r="AW43" s="632"/>
      <c r="AX43" s="632"/>
      <c r="AY43" s="632"/>
      <c r="AZ43" s="632"/>
      <c r="BA43" s="632"/>
      <c r="BB43" s="632"/>
      <c r="BC43" s="632"/>
      <c r="BD43" s="193"/>
      <c r="BE43" s="631" t="str">
        <f t="shared" si="1"/>
        <v/>
      </c>
      <c r="BF43" s="631"/>
      <c r="BG43" s="632"/>
      <c r="BH43" s="632"/>
      <c r="BI43" s="632"/>
      <c r="BJ43" s="632"/>
      <c r="BK43" s="632"/>
      <c r="BL43" s="632"/>
      <c r="BM43" s="632"/>
      <c r="BN43" s="632"/>
      <c r="BO43" s="632"/>
      <c r="BP43" s="632"/>
      <c r="BQ43" s="632"/>
      <c r="BR43" s="632"/>
      <c r="BS43" s="632"/>
      <c r="BT43" s="632"/>
      <c r="BU43" s="632"/>
      <c r="BV43" s="193"/>
      <c r="BW43" s="631">
        <f t="shared" si="2"/>
        <v>15</v>
      </c>
      <c r="BX43" s="631"/>
      <c r="BY43" s="632" t="str">
        <f>IF('各会計、関係団体の財政状況及び健全化判断比率'!B77="","",'各会計、関係団体の財政状況及び健全化判断比率'!B77)</f>
        <v>大阪広域水道企業団
（工業用水道事業会計）</v>
      </c>
      <c r="BZ43" s="632"/>
      <c r="CA43" s="632"/>
      <c r="CB43" s="632"/>
      <c r="CC43" s="632"/>
      <c r="CD43" s="632"/>
      <c r="CE43" s="632"/>
      <c r="CF43" s="632"/>
      <c r="CG43" s="632"/>
      <c r="CH43" s="632"/>
      <c r="CI43" s="632"/>
      <c r="CJ43" s="632"/>
      <c r="CK43" s="632"/>
      <c r="CL43" s="632"/>
      <c r="CM43" s="632"/>
      <c r="CN43" s="193"/>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F43" s="190"/>
      <c r="DG43" s="633" t="str">
        <f>IF('各会計、関係団体の財政状況及び健全化判断比率'!BR16="","",'各会計、関係団体の財政状況及び健全化判断比率'!BR16)</f>
        <v/>
      </c>
      <c r="DH43" s="633"/>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196</v>
      </c>
    </row>
    <row r="50" spans="5:5" x14ac:dyDescent="0.15">
      <c r="E50" s="167" t="s">
        <v>197</v>
      </c>
    </row>
    <row r="51" spans="5:5" x14ac:dyDescent="0.15">
      <c r="E51" s="167" t="s">
        <v>198</v>
      </c>
    </row>
    <row r="52" spans="5:5" x14ac:dyDescent="0.15">
      <c r="E52" s="167" t="s">
        <v>199</v>
      </c>
    </row>
    <row r="53" spans="5:5" x14ac:dyDescent="0.15">
      <c r="E53" s="167" t="s">
        <v>200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bb6EjwUwiQiFs4AiDOSwoHYPbf60d8xU956uqNQ6l4COrytNsBTSdA5kQkusJWHRiJoiW6E1n0j6mUIddH6zw==" saltValue="l/tAEEqq74Gr0vjc6Zpk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0"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577</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9" t="s">
        <v>545</v>
      </c>
      <c r="D34" s="1229"/>
      <c r="E34" s="1230"/>
      <c r="F34" s="32" t="s">
        <v>496</v>
      </c>
      <c r="G34" s="33" t="s">
        <v>496</v>
      </c>
      <c r="H34" s="33">
        <v>4.03</v>
      </c>
      <c r="I34" s="33">
        <v>5.75</v>
      </c>
      <c r="J34" s="34">
        <v>6.8</v>
      </c>
      <c r="K34" s="22"/>
      <c r="L34" s="22"/>
      <c r="M34" s="22"/>
      <c r="N34" s="22"/>
      <c r="O34" s="22"/>
      <c r="P34" s="22"/>
    </row>
    <row r="35" spans="1:16" ht="39" customHeight="1" x14ac:dyDescent="0.15">
      <c r="A35" s="22"/>
      <c r="B35" s="35"/>
      <c r="C35" s="1223" t="s">
        <v>546</v>
      </c>
      <c r="D35" s="1224"/>
      <c r="E35" s="1225"/>
      <c r="F35" s="36">
        <v>4.2300000000000004</v>
      </c>
      <c r="G35" s="37">
        <v>4.45</v>
      </c>
      <c r="H35" s="37">
        <v>4.8600000000000003</v>
      </c>
      <c r="I35" s="37">
        <v>5.34</v>
      </c>
      <c r="J35" s="38">
        <v>5.6</v>
      </c>
      <c r="K35" s="22"/>
      <c r="L35" s="22"/>
      <c r="M35" s="22"/>
      <c r="N35" s="22"/>
      <c r="O35" s="22"/>
      <c r="P35" s="22"/>
    </row>
    <row r="36" spans="1:16" ht="39" customHeight="1" x14ac:dyDescent="0.15">
      <c r="A36" s="22"/>
      <c r="B36" s="35"/>
      <c r="C36" s="1223" t="s">
        <v>547</v>
      </c>
      <c r="D36" s="1224"/>
      <c r="E36" s="1225"/>
      <c r="F36" s="36">
        <v>5.37</v>
      </c>
      <c r="G36" s="37">
        <v>3.38</v>
      </c>
      <c r="H36" s="37">
        <v>6.14</v>
      </c>
      <c r="I36" s="37">
        <v>1.23</v>
      </c>
      <c r="J36" s="38">
        <v>2.72</v>
      </c>
      <c r="K36" s="22"/>
      <c r="L36" s="22"/>
      <c r="M36" s="22"/>
      <c r="N36" s="22"/>
      <c r="O36" s="22"/>
      <c r="P36" s="22"/>
    </row>
    <row r="37" spans="1:16" ht="39" customHeight="1" x14ac:dyDescent="0.15">
      <c r="A37" s="22"/>
      <c r="B37" s="35"/>
      <c r="C37" s="1223" t="s">
        <v>548</v>
      </c>
      <c r="D37" s="1224"/>
      <c r="E37" s="1225"/>
      <c r="F37" s="36">
        <v>0.72</v>
      </c>
      <c r="G37" s="37">
        <v>2.3199999999999998</v>
      </c>
      <c r="H37" s="37">
        <v>2.52</v>
      </c>
      <c r="I37" s="37">
        <v>3.87</v>
      </c>
      <c r="J37" s="38">
        <v>2.23</v>
      </c>
      <c r="K37" s="22"/>
      <c r="L37" s="22"/>
      <c r="M37" s="22"/>
      <c r="N37" s="22"/>
      <c r="O37" s="22"/>
      <c r="P37" s="22"/>
    </row>
    <row r="38" spans="1:16" ht="39" customHeight="1" x14ac:dyDescent="0.15">
      <c r="A38" s="22"/>
      <c r="B38" s="35"/>
      <c r="C38" s="1223" t="s">
        <v>549</v>
      </c>
      <c r="D38" s="1224"/>
      <c r="E38" s="1225"/>
      <c r="F38" s="36">
        <v>0.1</v>
      </c>
      <c r="G38" s="37">
        <v>7.0000000000000007E-2</v>
      </c>
      <c r="H38" s="37">
        <v>0.08</v>
      </c>
      <c r="I38" s="37">
        <v>7.0000000000000007E-2</v>
      </c>
      <c r="J38" s="38">
        <v>0.09</v>
      </c>
      <c r="K38" s="22"/>
      <c r="L38" s="22"/>
      <c r="M38" s="22"/>
      <c r="N38" s="22"/>
      <c r="O38" s="22"/>
      <c r="P38" s="22"/>
    </row>
    <row r="39" spans="1:16" ht="39" customHeight="1" x14ac:dyDescent="0.15">
      <c r="A39" s="22"/>
      <c r="B39" s="35"/>
      <c r="C39" s="1223"/>
      <c r="D39" s="1224"/>
      <c r="E39" s="1225"/>
      <c r="F39" s="36"/>
      <c r="G39" s="37"/>
      <c r="H39" s="37"/>
      <c r="I39" s="37"/>
      <c r="J39" s="38"/>
      <c r="K39" s="22"/>
      <c r="L39" s="22"/>
      <c r="M39" s="22"/>
      <c r="N39" s="22"/>
      <c r="O39" s="22"/>
      <c r="P39" s="22"/>
    </row>
    <row r="40" spans="1:16" ht="39" customHeight="1" x14ac:dyDescent="0.15">
      <c r="A40" s="22"/>
      <c r="B40" s="35"/>
      <c r="C40" s="1223"/>
      <c r="D40" s="1224"/>
      <c r="E40" s="1225"/>
      <c r="F40" s="36"/>
      <c r="G40" s="37"/>
      <c r="H40" s="37"/>
      <c r="I40" s="37"/>
      <c r="J40" s="38"/>
      <c r="K40" s="22"/>
      <c r="L40" s="22"/>
      <c r="M40" s="22"/>
      <c r="N40" s="22"/>
      <c r="O40" s="22"/>
      <c r="P40" s="22"/>
    </row>
    <row r="41" spans="1:16" ht="39" customHeight="1" x14ac:dyDescent="0.15">
      <c r="A41" s="22"/>
      <c r="B41" s="35"/>
      <c r="C41" s="1223"/>
      <c r="D41" s="1224"/>
      <c r="E41" s="1225"/>
      <c r="F41" s="36"/>
      <c r="G41" s="37"/>
      <c r="H41" s="37"/>
      <c r="I41" s="37"/>
      <c r="J41" s="38"/>
      <c r="K41" s="22"/>
      <c r="L41" s="22"/>
      <c r="M41" s="22"/>
      <c r="N41" s="22"/>
      <c r="O41" s="22"/>
      <c r="P41" s="22"/>
    </row>
    <row r="42" spans="1:16" ht="39" customHeight="1" x14ac:dyDescent="0.15">
      <c r="A42" s="22"/>
      <c r="B42" s="39"/>
      <c r="C42" s="1223" t="s">
        <v>550</v>
      </c>
      <c r="D42" s="1224"/>
      <c r="E42" s="1225"/>
      <c r="F42" s="36" t="s">
        <v>496</v>
      </c>
      <c r="G42" s="37" t="s">
        <v>496</v>
      </c>
      <c r="H42" s="37" t="s">
        <v>496</v>
      </c>
      <c r="I42" s="37" t="s">
        <v>496</v>
      </c>
      <c r="J42" s="38" t="s">
        <v>496</v>
      </c>
      <c r="K42" s="22"/>
      <c r="L42" s="22"/>
      <c r="M42" s="22"/>
      <c r="N42" s="22"/>
      <c r="O42" s="22"/>
      <c r="P42" s="22"/>
    </row>
    <row r="43" spans="1:16" ht="39" customHeight="1" thickBot="1" x14ac:dyDescent="0.2">
      <c r="A43" s="22"/>
      <c r="B43" s="40"/>
      <c r="C43" s="1226" t="s">
        <v>551</v>
      </c>
      <c r="D43" s="1227"/>
      <c r="E43" s="1228"/>
      <c r="F43" s="41">
        <v>2.23</v>
      </c>
      <c r="G43" s="42">
        <v>4.6500000000000004</v>
      </c>
      <c r="H43" s="42" t="s">
        <v>496</v>
      </c>
      <c r="I43" s="42" t="s">
        <v>496</v>
      </c>
      <c r="J43" s="43" t="s">
        <v>496</v>
      </c>
      <c r="K43" s="22"/>
      <c r="L43" s="22"/>
      <c r="M43" s="22"/>
      <c r="N43" s="22"/>
      <c r="O43" s="22"/>
      <c r="P43" s="22"/>
    </row>
    <row r="44" spans="1:16" ht="39" customHeight="1" x14ac:dyDescent="0.15">
      <c r="A44" s="22"/>
      <c r="B44" s="44" t="s">
        <v>576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2a4V8NeOqydA9z9y9KuKKSBXQ4WA+lGFmJUIBzzmW1M5UHjqYphkKCkJdi12QVwrcFldwAqynTEMl/9V+QB0A==" saltValue="FNJtoTW/VuEIEPnA50fH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9" t="s">
        <v>9</v>
      </c>
      <c r="C45" s="1240"/>
      <c r="D45" s="58"/>
      <c r="E45" s="1245" t="s">
        <v>10</v>
      </c>
      <c r="F45" s="1245"/>
      <c r="G45" s="1245"/>
      <c r="H45" s="1245"/>
      <c r="I45" s="1245"/>
      <c r="J45" s="1246"/>
      <c r="K45" s="59">
        <v>5615</v>
      </c>
      <c r="L45" s="60">
        <v>5244</v>
      </c>
      <c r="M45" s="60">
        <v>5338</v>
      </c>
      <c r="N45" s="60">
        <v>5673</v>
      </c>
      <c r="O45" s="61">
        <v>5429</v>
      </c>
      <c r="P45" s="48"/>
      <c r="Q45" s="48"/>
      <c r="R45" s="48"/>
      <c r="S45" s="48"/>
      <c r="T45" s="48"/>
      <c r="U45" s="48"/>
    </row>
    <row r="46" spans="1:21" ht="30.75" customHeight="1" x14ac:dyDescent="0.15">
      <c r="A46" s="48"/>
      <c r="B46" s="1241"/>
      <c r="C46" s="1242"/>
      <c r="D46" s="62"/>
      <c r="E46" s="1233" t="s">
        <v>11</v>
      </c>
      <c r="F46" s="1233"/>
      <c r="G46" s="1233"/>
      <c r="H46" s="1233"/>
      <c r="I46" s="1233"/>
      <c r="J46" s="1234"/>
      <c r="K46" s="63" t="s">
        <v>496</v>
      </c>
      <c r="L46" s="64" t="s">
        <v>496</v>
      </c>
      <c r="M46" s="64" t="s">
        <v>496</v>
      </c>
      <c r="N46" s="64" t="s">
        <v>496</v>
      </c>
      <c r="O46" s="65" t="s">
        <v>496</v>
      </c>
      <c r="P46" s="48"/>
      <c r="Q46" s="48"/>
      <c r="R46" s="48"/>
      <c r="S46" s="48"/>
      <c r="T46" s="48"/>
      <c r="U46" s="48"/>
    </row>
    <row r="47" spans="1:21" ht="30.75" customHeight="1" x14ac:dyDescent="0.15">
      <c r="A47" s="48"/>
      <c r="B47" s="1241"/>
      <c r="C47" s="1242"/>
      <c r="D47" s="62"/>
      <c r="E47" s="1233" t="s">
        <v>12</v>
      </c>
      <c r="F47" s="1233"/>
      <c r="G47" s="1233"/>
      <c r="H47" s="1233"/>
      <c r="I47" s="1233"/>
      <c r="J47" s="1234"/>
      <c r="K47" s="63" t="s">
        <v>496</v>
      </c>
      <c r="L47" s="64" t="s">
        <v>496</v>
      </c>
      <c r="M47" s="64" t="s">
        <v>496</v>
      </c>
      <c r="N47" s="64" t="s">
        <v>496</v>
      </c>
      <c r="O47" s="65" t="s">
        <v>496</v>
      </c>
      <c r="P47" s="48"/>
      <c r="Q47" s="48"/>
      <c r="R47" s="48"/>
      <c r="S47" s="48"/>
      <c r="T47" s="48"/>
      <c r="U47" s="48"/>
    </row>
    <row r="48" spans="1:21" ht="30.75" customHeight="1" x14ac:dyDescent="0.15">
      <c r="A48" s="48"/>
      <c r="B48" s="1241"/>
      <c r="C48" s="1242"/>
      <c r="D48" s="62"/>
      <c r="E48" s="1233" t="s">
        <v>13</v>
      </c>
      <c r="F48" s="1233"/>
      <c r="G48" s="1233"/>
      <c r="H48" s="1233"/>
      <c r="I48" s="1233"/>
      <c r="J48" s="1234"/>
      <c r="K48" s="63">
        <v>1008</v>
      </c>
      <c r="L48" s="64">
        <v>1122</v>
      </c>
      <c r="M48" s="64">
        <v>765</v>
      </c>
      <c r="N48" s="64">
        <v>810</v>
      </c>
      <c r="O48" s="65">
        <v>941</v>
      </c>
      <c r="P48" s="48"/>
      <c r="Q48" s="48"/>
      <c r="R48" s="48"/>
      <c r="S48" s="48"/>
      <c r="T48" s="48"/>
      <c r="U48" s="48"/>
    </row>
    <row r="49" spans="1:21" ht="30.75" customHeight="1" x14ac:dyDescent="0.15">
      <c r="A49" s="48"/>
      <c r="B49" s="1241"/>
      <c r="C49" s="1242"/>
      <c r="D49" s="62"/>
      <c r="E49" s="1233" t="s">
        <v>14</v>
      </c>
      <c r="F49" s="1233"/>
      <c r="G49" s="1233"/>
      <c r="H49" s="1233"/>
      <c r="I49" s="1233"/>
      <c r="J49" s="1234"/>
      <c r="K49" s="63">
        <v>46</v>
      </c>
      <c r="L49" s="64">
        <v>62</v>
      </c>
      <c r="M49" s="64">
        <v>117</v>
      </c>
      <c r="N49" s="64">
        <v>118</v>
      </c>
      <c r="O49" s="65">
        <v>111</v>
      </c>
      <c r="P49" s="48"/>
      <c r="Q49" s="48"/>
      <c r="R49" s="48"/>
      <c r="S49" s="48"/>
      <c r="T49" s="48"/>
      <c r="U49" s="48"/>
    </row>
    <row r="50" spans="1:21" ht="30.75" customHeight="1" x14ac:dyDescent="0.15">
      <c r="A50" s="48"/>
      <c r="B50" s="1241"/>
      <c r="C50" s="1242"/>
      <c r="D50" s="62"/>
      <c r="E50" s="1233" t="s">
        <v>15</v>
      </c>
      <c r="F50" s="1233"/>
      <c r="G50" s="1233"/>
      <c r="H50" s="1233"/>
      <c r="I50" s="1233"/>
      <c r="J50" s="1234"/>
      <c r="K50" s="63" t="s">
        <v>496</v>
      </c>
      <c r="L50" s="64" t="s">
        <v>496</v>
      </c>
      <c r="M50" s="64" t="s">
        <v>496</v>
      </c>
      <c r="N50" s="64" t="s">
        <v>496</v>
      </c>
      <c r="O50" s="65" t="s">
        <v>496</v>
      </c>
      <c r="P50" s="48"/>
      <c r="Q50" s="48"/>
      <c r="R50" s="48"/>
      <c r="S50" s="48"/>
      <c r="T50" s="48"/>
      <c r="U50" s="48"/>
    </row>
    <row r="51" spans="1:21" ht="30.75" customHeight="1" x14ac:dyDescent="0.15">
      <c r="A51" s="48"/>
      <c r="B51" s="1243"/>
      <c r="C51" s="1244"/>
      <c r="D51" s="66"/>
      <c r="E51" s="1233" t="s">
        <v>16</v>
      </c>
      <c r="F51" s="1233"/>
      <c r="G51" s="1233"/>
      <c r="H51" s="1233"/>
      <c r="I51" s="1233"/>
      <c r="J51" s="1234"/>
      <c r="K51" s="63">
        <v>6</v>
      </c>
      <c r="L51" s="64">
        <v>4</v>
      </c>
      <c r="M51" s="64" t="s">
        <v>496</v>
      </c>
      <c r="N51" s="64">
        <v>1</v>
      </c>
      <c r="O51" s="65" t="s">
        <v>496</v>
      </c>
      <c r="P51" s="48"/>
      <c r="Q51" s="48"/>
      <c r="R51" s="48"/>
      <c r="S51" s="48"/>
      <c r="T51" s="48"/>
      <c r="U51" s="48"/>
    </row>
    <row r="52" spans="1:21" ht="30.75" customHeight="1" x14ac:dyDescent="0.15">
      <c r="A52" s="48"/>
      <c r="B52" s="1231" t="s">
        <v>17</v>
      </c>
      <c r="C52" s="1232"/>
      <c r="D52" s="66"/>
      <c r="E52" s="1233" t="s">
        <v>18</v>
      </c>
      <c r="F52" s="1233"/>
      <c r="G52" s="1233"/>
      <c r="H52" s="1233"/>
      <c r="I52" s="1233"/>
      <c r="J52" s="1234"/>
      <c r="K52" s="63">
        <v>4439</v>
      </c>
      <c r="L52" s="64">
        <v>4711</v>
      </c>
      <c r="M52" s="64">
        <v>4331</v>
      </c>
      <c r="N52" s="64">
        <v>4379</v>
      </c>
      <c r="O52" s="65">
        <v>4565</v>
      </c>
      <c r="P52" s="48"/>
      <c r="Q52" s="48"/>
      <c r="R52" s="48"/>
      <c r="S52" s="48"/>
      <c r="T52" s="48"/>
      <c r="U52" s="48"/>
    </row>
    <row r="53" spans="1:21" ht="30.75" customHeight="1" thickBot="1" x14ac:dyDescent="0.2">
      <c r="A53" s="48"/>
      <c r="B53" s="1235" t="s">
        <v>19</v>
      </c>
      <c r="C53" s="1236"/>
      <c r="D53" s="67"/>
      <c r="E53" s="1237" t="s">
        <v>20</v>
      </c>
      <c r="F53" s="1237"/>
      <c r="G53" s="1237"/>
      <c r="H53" s="1237"/>
      <c r="I53" s="1237"/>
      <c r="J53" s="1238"/>
      <c r="K53" s="68">
        <v>2236</v>
      </c>
      <c r="L53" s="69">
        <v>1721</v>
      </c>
      <c r="M53" s="69">
        <v>1889</v>
      </c>
      <c r="N53" s="69">
        <v>2223</v>
      </c>
      <c r="O53" s="70">
        <v>1916</v>
      </c>
      <c r="P53" s="48"/>
      <c r="Q53" s="48"/>
      <c r="R53" s="48"/>
      <c r="S53" s="48"/>
      <c r="T53" s="48"/>
      <c r="U53" s="48"/>
    </row>
    <row r="54" spans="1:21" ht="24" customHeight="1" x14ac:dyDescent="0.15">
      <c r="A54" s="48"/>
      <c r="B54" s="71" t="s">
        <v>21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GWYPVIrA00a0VN6ESSrU4HkuvBHJZ5OHIvw2De+FyyK/SIBmn3nBt3mQXxKwrJ61mEZZcFHQ1k/ok8e+r680g==" saltValue="8nlJUMZ8LAtjjZuwGc4d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v>
      </c>
    </row>
    <row r="40" spans="2:13" ht="27.75" customHeight="1" thickBot="1" x14ac:dyDescent="0.2">
      <c r="B40" s="74" t="s">
        <v>8</v>
      </c>
      <c r="C40" s="75"/>
      <c r="D40" s="75"/>
      <c r="E40" s="76"/>
      <c r="F40" s="76"/>
      <c r="G40" s="76"/>
      <c r="H40" s="77" t="s">
        <v>2</v>
      </c>
      <c r="I40" s="78" t="s">
        <v>538</v>
      </c>
      <c r="J40" s="79" t="s">
        <v>539</v>
      </c>
      <c r="K40" s="79" t="s">
        <v>540</v>
      </c>
      <c r="L40" s="79" t="s">
        <v>541</v>
      </c>
      <c r="M40" s="80" t="s">
        <v>542</v>
      </c>
    </row>
    <row r="41" spans="2:13" ht="27.75" customHeight="1" x14ac:dyDescent="0.15">
      <c r="B41" s="1247" t="s">
        <v>22</v>
      </c>
      <c r="C41" s="1248"/>
      <c r="D41" s="81"/>
      <c r="E41" s="1253" t="s">
        <v>23</v>
      </c>
      <c r="F41" s="1253"/>
      <c r="G41" s="1253"/>
      <c r="H41" s="1254"/>
      <c r="I41" s="82">
        <v>53210</v>
      </c>
      <c r="J41" s="83">
        <v>58835</v>
      </c>
      <c r="K41" s="83">
        <v>61343</v>
      </c>
      <c r="L41" s="83">
        <v>60840</v>
      </c>
      <c r="M41" s="84">
        <v>63803</v>
      </c>
    </row>
    <row r="42" spans="2:13" ht="27.75" customHeight="1" x14ac:dyDescent="0.15">
      <c r="B42" s="1249"/>
      <c r="C42" s="1250"/>
      <c r="D42" s="85"/>
      <c r="E42" s="1255" t="s">
        <v>24</v>
      </c>
      <c r="F42" s="1255"/>
      <c r="G42" s="1255"/>
      <c r="H42" s="1256"/>
      <c r="I42" s="86" t="s">
        <v>496</v>
      </c>
      <c r="J42" s="87" t="s">
        <v>496</v>
      </c>
      <c r="K42" s="87" t="s">
        <v>496</v>
      </c>
      <c r="L42" s="87" t="s">
        <v>496</v>
      </c>
      <c r="M42" s="88" t="s">
        <v>496</v>
      </c>
    </row>
    <row r="43" spans="2:13" ht="27.75" customHeight="1" x14ac:dyDescent="0.15">
      <c r="B43" s="1249"/>
      <c r="C43" s="1250"/>
      <c r="D43" s="85"/>
      <c r="E43" s="1255" t="s">
        <v>25</v>
      </c>
      <c r="F43" s="1255"/>
      <c r="G43" s="1255"/>
      <c r="H43" s="1256"/>
      <c r="I43" s="86">
        <v>8752</v>
      </c>
      <c r="J43" s="87">
        <v>8722</v>
      </c>
      <c r="K43" s="87">
        <v>7898</v>
      </c>
      <c r="L43" s="87">
        <v>7541</v>
      </c>
      <c r="M43" s="88">
        <v>7366</v>
      </c>
    </row>
    <row r="44" spans="2:13" ht="27.75" customHeight="1" x14ac:dyDescent="0.15">
      <c r="B44" s="1249"/>
      <c r="C44" s="1250"/>
      <c r="D44" s="85"/>
      <c r="E44" s="1255" t="s">
        <v>26</v>
      </c>
      <c r="F44" s="1255"/>
      <c r="G44" s="1255"/>
      <c r="H44" s="1256"/>
      <c r="I44" s="86">
        <v>738</v>
      </c>
      <c r="J44" s="87">
        <v>705</v>
      </c>
      <c r="K44" s="87">
        <v>661</v>
      </c>
      <c r="L44" s="87">
        <v>666</v>
      </c>
      <c r="M44" s="88">
        <v>796</v>
      </c>
    </row>
    <row r="45" spans="2:13" ht="27.75" customHeight="1" x14ac:dyDescent="0.15">
      <c r="B45" s="1249"/>
      <c r="C45" s="1250"/>
      <c r="D45" s="85"/>
      <c r="E45" s="1255" t="s">
        <v>27</v>
      </c>
      <c r="F45" s="1255"/>
      <c r="G45" s="1255"/>
      <c r="H45" s="1256"/>
      <c r="I45" s="86">
        <v>8164</v>
      </c>
      <c r="J45" s="87">
        <v>7214</v>
      </c>
      <c r="K45" s="87">
        <v>6496</v>
      </c>
      <c r="L45" s="87">
        <v>6207</v>
      </c>
      <c r="M45" s="88">
        <v>6006</v>
      </c>
    </row>
    <row r="46" spans="2:13" ht="27.75" customHeight="1" x14ac:dyDescent="0.15">
      <c r="B46" s="1249"/>
      <c r="C46" s="1250"/>
      <c r="D46" s="89"/>
      <c r="E46" s="1255" t="s">
        <v>28</v>
      </c>
      <c r="F46" s="1255"/>
      <c r="G46" s="1255"/>
      <c r="H46" s="1256"/>
      <c r="I46" s="86" t="s">
        <v>496</v>
      </c>
      <c r="J46" s="87" t="s">
        <v>496</v>
      </c>
      <c r="K46" s="87" t="s">
        <v>496</v>
      </c>
      <c r="L46" s="87" t="s">
        <v>496</v>
      </c>
      <c r="M46" s="88" t="s">
        <v>496</v>
      </c>
    </row>
    <row r="47" spans="2:13" ht="27.75" customHeight="1" x14ac:dyDescent="0.15">
      <c r="B47" s="1249"/>
      <c r="C47" s="1250"/>
      <c r="D47" s="90"/>
      <c r="E47" s="1257" t="s">
        <v>29</v>
      </c>
      <c r="F47" s="1258"/>
      <c r="G47" s="1258"/>
      <c r="H47" s="1259"/>
      <c r="I47" s="86" t="s">
        <v>496</v>
      </c>
      <c r="J47" s="87" t="s">
        <v>496</v>
      </c>
      <c r="K47" s="87" t="s">
        <v>496</v>
      </c>
      <c r="L47" s="87" t="s">
        <v>496</v>
      </c>
      <c r="M47" s="88" t="s">
        <v>496</v>
      </c>
    </row>
    <row r="48" spans="2:13" ht="27.75" customHeight="1" x14ac:dyDescent="0.15">
      <c r="B48" s="1249"/>
      <c r="C48" s="1250"/>
      <c r="D48" s="85"/>
      <c r="E48" s="1255" t="s">
        <v>30</v>
      </c>
      <c r="F48" s="1255"/>
      <c r="G48" s="1255"/>
      <c r="H48" s="1256"/>
      <c r="I48" s="86" t="s">
        <v>496</v>
      </c>
      <c r="J48" s="87" t="s">
        <v>496</v>
      </c>
      <c r="K48" s="87" t="s">
        <v>496</v>
      </c>
      <c r="L48" s="87" t="s">
        <v>496</v>
      </c>
      <c r="M48" s="88" t="s">
        <v>496</v>
      </c>
    </row>
    <row r="49" spans="2:13" ht="27.75" customHeight="1" x14ac:dyDescent="0.15">
      <c r="B49" s="1251"/>
      <c r="C49" s="1252"/>
      <c r="D49" s="85"/>
      <c r="E49" s="1255" t="s">
        <v>31</v>
      </c>
      <c r="F49" s="1255"/>
      <c r="G49" s="1255"/>
      <c r="H49" s="1256"/>
      <c r="I49" s="86" t="s">
        <v>496</v>
      </c>
      <c r="J49" s="87" t="s">
        <v>496</v>
      </c>
      <c r="K49" s="87" t="s">
        <v>496</v>
      </c>
      <c r="L49" s="87" t="s">
        <v>496</v>
      </c>
      <c r="M49" s="88" t="s">
        <v>496</v>
      </c>
    </row>
    <row r="50" spans="2:13" ht="27.75" customHeight="1" x14ac:dyDescent="0.15">
      <c r="B50" s="1260" t="s">
        <v>32</v>
      </c>
      <c r="C50" s="1261"/>
      <c r="D50" s="91"/>
      <c r="E50" s="1255" t="s">
        <v>33</v>
      </c>
      <c r="F50" s="1255"/>
      <c r="G50" s="1255"/>
      <c r="H50" s="1256"/>
      <c r="I50" s="86">
        <v>2961</v>
      </c>
      <c r="J50" s="87">
        <v>4481</v>
      </c>
      <c r="K50" s="87">
        <v>5349</v>
      </c>
      <c r="L50" s="87">
        <v>6412</v>
      </c>
      <c r="M50" s="88">
        <v>7309</v>
      </c>
    </row>
    <row r="51" spans="2:13" ht="27.75" customHeight="1" x14ac:dyDescent="0.15">
      <c r="B51" s="1249"/>
      <c r="C51" s="1250"/>
      <c r="D51" s="85"/>
      <c r="E51" s="1255" t="s">
        <v>34</v>
      </c>
      <c r="F51" s="1255"/>
      <c r="G51" s="1255"/>
      <c r="H51" s="1256"/>
      <c r="I51" s="86">
        <v>10619</v>
      </c>
      <c r="J51" s="87">
        <v>10416</v>
      </c>
      <c r="K51" s="87">
        <v>9301</v>
      </c>
      <c r="L51" s="87">
        <v>8757</v>
      </c>
      <c r="M51" s="88">
        <v>8376</v>
      </c>
    </row>
    <row r="52" spans="2:13" ht="27.75" customHeight="1" x14ac:dyDescent="0.15">
      <c r="B52" s="1251"/>
      <c r="C52" s="1252"/>
      <c r="D52" s="85"/>
      <c r="E52" s="1255" t="s">
        <v>35</v>
      </c>
      <c r="F52" s="1255"/>
      <c r="G52" s="1255"/>
      <c r="H52" s="1256"/>
      <c r="I52" s="86">
        <v>38330</v>
      </c>
      <c r="J52" s="87">
        <v>39740</v>
      </c>
      <c r="K52" s="87">
        <v>41559</v>
      </c>
      <c r="L52" s="87">
        <v>42067</v>
      </c>
      <c r="M52" s="88">
        <v>43854</v>
      </c>
    </row>
    <row r="53" spans="2:13" ht="27.75" customHeight="1" thickBot="1" x14ac:dyDescent="0.2">
      <c r="B53" s="1262" t="s">
        <v>36</v>
      </c>
      <c r="C53" s="1263"/>
      <c r="D53" s="92"/>
      <c r="E53" s="1264" t="s">
        <v>37</v>
      </c>
      <c r="F53" s="1264"/>
      <c r="G53" s="1264"/>
      <c r="H53" s="1265"/>
      <c r="I53" s="93">
        <v>18955</v>
      </c>
      <c r="J53" s="94">
        <v>20840</v>
      </c>
      <c r="K53" s="94">
        <v>20189</v>
      </c>
      <c r="L53" s="94">
        <v>18018</v>
      </c>
      <c r="M53" s="95">
        <v>18432</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CcDIoGTUgXY9tpSi9QVcMASjal0QtdpyTQtJ5oNPTWB9ApghwhYsWYbVYXgNrroXxvffbvHu/k8Yoy+AFZqgw==" saltValue="EtZf2RROeVvHLnFKF4UB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39</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74" t="s">
        <v>40</v>
      </c>
      <c r="D55" s="1274"/>
      <c r="E55" s="1275"/>
      <c r="F55" s="107">
        <v>1750</v>
      </c>
      <c r="G55" s="107">
        <v>2065</v>
      </c>
      <c r="H55" s="108">
        <v>2075</v>
      </c>
    </row>
    <row r="56" spans="2:8" ht="52.5" customHeight="1" x14ac:dyDescent="0.15">
      <c r="B56" s="109"/>
      <c r="C56" s="1276" t="s">
        <v>41</v>
      </c>
      <c r="D56" s="1276"/>
      <c r="E56" s="1277"/>
      <c r="F56" s="110">
        <v>1180</v>
      </c>
      <c r="G56" s="110">
        <v>2524</v>
      </c>
      <c r="H56" s="111">
        <v>2679</v>
      </c>
    </row>
    <row r="57" spans="2:8" ht="53.25" customHeight="1" x14ac:dyDescent="0.15">
      <c r="B57" s="109"/>
      <c r="C57" s="1278" t="s">
        <v>42</v>
      </c>
      <c r="D57" s="1278"/>
      <c r="E57" s="1279"/>
      <c r="F57" s="112">
        <v>2410</v>
      </c>
      <c r="G57" s="112">
        <v>1815</v>
      </c>
      <c r="H57" s="113">
        <v>2555</v>
      </c>
    </row>
    <row r="58" spans="2:8" ht="45.75" customHeight="1" x14ac:dyDescent="0.15">
      <c r="B58" s="114"/>
      <c r="C58" s="1266" t="s">
        <v>571</v>
      </c>
      <c r="D58" s="1267"/>
      <c r="E58" s="1268"/>
      <c r="F58" s="115">
        <v>17</v>
      </c>
      <c r="G58" s="115">
        <v>20</v>
      </c>
      <c r="H58" s="116">
        <v>745</v>
      </c>
    </row>
    <row r="59" spans="2:8" ht="45.75" customHeight="1" x14ac:dyDescent="0.15">
      <c r="B59" s="114"/>
      <c r="C59" s="1266" t="s">
        <v>572</v>
      </c>
      <c r="D59" s="1267"/>
      <c r="E59" s="1268"/>
      <c r="F59" s="115">
        <v>607</v>
      </c>
      <c r="G59" s="115">
        <v>605</v>
      </c>
      <c r="H59" s="116">
        <v>608</v>
      </c>
    </row>
    <row r="60" spans="2:8" ht="45.75" customHeight="1" x14ac:dyDescent="0.15">
      <c r="B60" s="114"/>
      <c r="C60" s="1266" t="s">
        <v>573</v>
      </c>
      <c r="D60" s="1267"/>
      <c r="E60" s="1268"/>
      <c r="F60" s="115">
        <v>529</v>
      </c>
      <c r="G60" s="115">
        <v>533</v>
      </c>
      <c r="H60" s="116">
        <v>544</v>
      </c>
    </row>
    <row r="61" spans="2:8" ht="45.75" customHeight="1" x14ac:dyDescent="0.15">
      <c r="B61" s="114"/>
      <c r="C61" s="1266" t="s">
        <v>574</v>
      </c>
      <c r="D61" s="1267"/>
      <c r="E61" s="1268"/>
      <c r="F61" s="115">
        <v>479</v>
      </c>
      <c r="G61" s="115">
        <v>481</v>
      </c>
      <c r="H61" s="116">
        <v>482</v>
      </c>
    </row>
    <row r="62" spans="2:8" ht="45.75" customHeight="1" thickBot="1" x14ac:dyDescent="0.2">
      <c r="B62" s="117"/>
      <c r="C62" s="1269" t="s">
        <v>575</v>
      </c>
      <c r="D62" s="1270"/>
      <c r="E62" s="1271"/>
      <c r="F62" s="118">
        <v>162</v>
      </c>
      <c r="G62" s="118">
        <v>163</v>
      </c>
      <c r="H62" s="119">
        <v>163</v>
      </c>
    </row>
    <row r="63" spans="2:8" ht="52.5" customHeight="1" thickBot="1" x14ac:dyDescent="0.2">
      <c r="B63" s="120"/>
      <c r="C63" s="1272" t="s">
        <v>43</v>
      </c>
      <c r="D63" s="1272"/>
      <c r="E63" s="1273"/>
      <c r="F63" s="121">
        <v>5340</v>
      </c>
      <c r="G63" s="121">
        <v>6404</v>
      </c>
      <c r="H63" s="122">
        <v>7309</v>
      </c>
    </row>
    <row r="64" spans="2:8" ht="15" customHeight="1" x14ac:dyDescent="0.15"/>
    <row r="65" ht="0" hidden="1" customHeight="1" x14ac:dyDescent="0.15"/>
    <row r="66" ht="0" hidden="1" customHeight="1" x14ac:dyDescent="0.15"/>
  </sheetData>
  <sheetProtection algorithmName="SHA-512" hashValue="PqpcDHDfmQJyWyP5TonMR+ulP02buCLwmqkrzjm0d1jKQK71sPyep8OzwxIikx4aiaeFkzjAAOGbl5yA9Oln6w==" saltValue="6qTkBiBs951xae04Doiz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ustomWidth="1"/>
    <col min="111" max="115" width="12.625" style="367" hidden="1" customWidth="1"/>
    <col min="116" max="349" width="8.625" style="367" hidden="1" customWidth="1"/>
    <col min="350" max="355" width="14.875" style="367" hidden="1" customWidth="1"/>
    <col min="356" max="357" width="15.875" style="367" hidden="1" customWidth="1"/>
    <col min="358" max="363" width="16.125" style="367" hidden="1" customWidth="1"/>
    <col min="364" max="364" width="6.125" style="367" hidden="1" customWidth="1"/>
    <col min="365" max="365" width="3" style="367" hidden="1" customWidth="1"/>
    <col min="366" max="605" width="8.625" style="367" hidden="1" customWidth="1"/>
    <col min="606" max="611" width="14.875" style="367" hidden="1" customWidth="1"/>
    <col min="612" max="613" width="15.875" style="367" hidden="1" customWidth="1"/>
    <col min="614" max="619" width="16.125" style="367" hidden="1" customWidth="1"/>
    <col min="620" max="620" width="6.125" style="367" hidden="1" customWidth="1"/>
    <col min="621" max="621" width="3" style="367" hidden="1" customWidth="1"/>
    <col min="622" max="861" width="8.625" style="367" hidden="1" customWidth="1"/>
    <col min="862" max="867" width="14.875" style="367" hidden="1" customWidth="1"/>
    <col min="868" max="869" width="15.875" style="367" hidden="1" customWidth="1"/>
    <col min="870" max="875" width="16.125" style="367" hidden="1" customWidth="1"/>
    <col min="876" max="876" width="6.125" style="367" hidden="1" customWidth="1"/>
    <col min="877" max="877" width="3" style="367" hidden="1" customWidth="1"/>
    <col min="878" max="1117" width="8.625" style="367" hidden="1" customWidth="1"/>
    <col min="1118" max="1123" width="14.875" style="367" hidden="1" customWidth="1"/>
    <col min="1124" max="1125" width="15.875" style="367" hidden="1" customWidth="1"/>
    <col min="1126" max="1131" width="16.125" style="367" hidden="1" customWidth="1"/>
    <col min="1132" max="1132" width="6.125" style="367" hidden="1" customWidth="1"/>
    <col min="1133" max="1133" width="3" style="367" hidden="1" customWidth="1"/>
    <col min="1134" max="1373" width="8.625" style="367" hidden="1" customWidth="1"/>
    <col min="1374" max="1379" width="14.875" style="367" hidden="1" customWidth="1"/>
    <col min="1380" max="1381" width="15.875" style="367" hidden="1" customWidth="1"/>
    <col min="1382" max="1387" width="16.125" style="367" hidden="1" customWidth="1"/>
    <col min="1388" max="1388" width="6.125" style="367" hidden="1" customWidth="1"/>
    <col min="1389" max="1389" width="3" style="367" hidden="1" customWidth="1"/>
    <col min="1390" max="1629" width="8.625" style="367" hidden="1" customWidth="1"/>
    <col min="1630" max="1635" width="14.875" style="367" hidden="1" customWidth="1"/>
    <col min="1636" max="1637" width="15.875" style="367" hidden="1" customWidth="1"/>
    <col min="1638" max="1643" width="16.125" style="367" hidden="1" customWidth="1"/>
    <col min="1644" max="1644" width="6.125" style="367" hidden="1" customWidth="1"/>
    <col min="1645" max="1645" width="3" style="367" hidden="1" customWidth="1"/>
    <col min="1646" max="1885" width="8.625" style="367" hidden="1" customWidth="1"/>
    <col min="1886" max="1891" width="14.875" style="367" hidden="1" customWidth="1"/>
    <col min="1892" max="1893" width="15.875" style="367" hidden="1" customWidth="1"/>
    <col min="1894" max="1899" width="16.125" style="367" hidden="1" customWidth="1"/>
    <col min="1900" max="1900" width="6.125" style="367" hidden="1" customWidth="1"/>
    <col min="1901" max="1901" width="3" style="367" hidden="1" customWidth="1"/>
    <col min="1902" max="2141" width="8.625" style="367" hidden="1" customWidth="1"/>
    <col min="2142" max="2147" width="14.875" style="367" hidden="1" customWidth="1"/>
    <col min="2148" max="2149" width="15.875" style="367" hidden="1" customWidth="1"/>
    <col min="2150" max="2155" width="16.125" style="367" hidden="1" customWidth="1"/>
    <col min="2156" max="2156" width="6.125" style="367" hidden="1" customWidth="1"/>
    <col min="2157" max="2157" width="3" style="367" hidden="1" customWidth="1"/>
    <col min="2158" max="2397" width="8.625" style="367" hidden="1" customWidth="1"/>
    <col min="2398" max="2403" width="14.875" style="367" hidden="1" customWidth="1"/>
    <col min="2404" max="2405" width="15.875" style="367" hidden="1" customWidth="1"/>
    <col min="2406" max="2411" width="16.125" style="367" hidden="1" customWidth="1"/>
    <col min="2412" max="2412" width="6.125" style="367" hidden="1" customWidth="1"/>
    <col min="2413" max="2413" width="3" style="367" hidden="1" customWidth="1"/>
    <col min="2414" max="2653" width="8.625" style="367" hidden="1" customWidth="1"/>
    <col min="2654" max="2659" width="14.875" style="367" hidden="1" customWidth="1"/>
    <col min="2660" max="2661" width="15.875" style="367" hidden="1" customWidth="1"/>
    <col min="2662" max="2667" width="16.125" style="367" hidden="1" customWidth="1"/>
    <col min="2668" max="2668" width="6.125" style="367" hidden="1" customWidth="1"/>
    <col min="2669" max="2669" width="3" style="367" hidden="1" customWidth="1"/>
    <col min="2670" max="2909" width="8.625" style="367" hidden="1" customWidth="1"/>
    <col min="2910" max="2915" width="14.875" style="367" hidden="1" customWidth="1"/>
    <col min="2916" max="2917" width="15.875" style="367" hidden="1" customWidth="1"/>
    <col min="2918" max="2923" width="16.125" style="367" hidden="1" customWidth="1"/>
    <col min="2924" max="2924" width="6.125" style="367" hidden="1" customWidth="1"/>
    <col min="2925" max="2925" width="3" style="367" hidden="1" customWidth="1"/>
    <col min="2926" max="3165" width="8.625" style="367" hidden="1" customWidth="1"/>
    <col min="3166" max="3171" width="14.875" style="367" hidden="1" customWidth="1"/>
    <col min="3172" max="3173" width="15.875" style="367" hidden="1" customWidth="1"/>
    <col min="3174" max="3179" width="16.125" style="367" hidden="1" customWidth="1"/>
    <col min="3180" max="3180" width="6.125" style="367" hidden="1" customWidth="1"/>
    <col min="3181" max="3181" width="3" style="367" hidden="1" customWidth="1"/>
    <col min="3182" max="3421" width="8.625" style="367" hidden="1" customWidth="1"/>
    <col min="3422" max="3427" width="14.875" style="367" hidden="1" customWidth="1"/>
    <col min="3428" max="3429" width="15.875" style="367" hidden="1" customWidth="1"/>
    <col min="3430" max="3435" width="16.125" style="367" hidden="1" customWidth="1"/>
    <col min="3436" max="3436" width="6.125" style="367" hidden="1" customWidth="1"/>
    <col min="3437" max="3437" width="3" style="367" hidden="1" customWidth="1"/>
    <col min="3438" max="3677" width="8.625" style="367" hidden="1" customWidth="1"/>
    <col min="3678" max="3683" width="14.875" style="367" hidden="1" customWidth="1"/>
    <col min="3684" max="3685" width="15.875" style="367" hidden="1" customWidth="1"/>
    <col min="3686" max="3691" width="16.125" style="367" hidden="1" customWidth="1"/>
    <col min="3692" max="3692" width="6.125" style="367" hidden="1" customWidth="1"/>
    <col min="3693" max="3693" width="3" style="367" hidden="1" customWidth="1"/>
    <col min="3694" max="3933" width="8.625" style="367" hidden="1" customWidth="1"/>
    <col min="3934" max="3939" width="14.875" style="367" hidden="1" customWidth="1"/>
    <col min="3940" max="3941" width="15.875" style="367" hidden="1" customWidth="1"/>
    <col min="3942" max="3947" width="16.125" style="367" hidden="1" customWidth="1"/>
    <col min="3948" max="3948" width="6.125" style="367" hidden="1" customWidth="1"/>
    <col min="3949" max="3949" width="3" style="367" hidden="1" customWidth="1"/>
    <col min="3950" max="4189" width="8.625" style="367" hidden="1" customWidth="1"/>
    <col min="4190" max="4195" width="14.875" style="367" hidden="1" customWidth="1"/>
    <col min="4196" max="4197" width="15.875" style="367" hidden="1" customWidth="1"/>
    <col min="4198" max="4203" width="16.125" style="367" hidden="1" customWidth="1"/>
    <col min="4204" max="4204" width="6.125" style="367" hidden="1" customWidth="1"/>
    <col min="4205" max="4205" width="3" style="367" hidden="1" customWidth="1"/>
    <col min="4206" max="4445" width="8.625" style="367" hidden="1" customWidth="1"/>
    <col min="4446" max="4451" width="14.875" style="367" hidden="1" customWidth="1"/>
    <col min="4452" max="4453" width="15.875" style="367" hidden="1" customWidth="1"/>
    <col min="4454" max="4459" width="16.125" style="367" hidden="1" customWidth="1"/>
    <col min="4460" max="4460" width="6.125" style="367" hidden="1" customWidth="1"/>
    <col min="4461" max="4461" width="3" style="367" hidden="1" customWidth="1"/>
    <col min="4462" max="4701" width="8.625" style="367" hidden="1" customWidth="1"/>
    <col min="4702" max="4707" width="14.875" style="367" hidden="1" customWidth="1"/>
    <col min="4708" max="4709" width="15.875" style="367" hidden="1" customWidth="1"/>
    <col min="4710" max="4715" width="16.125" style="367" hidden="1" customWidth="1"/>
    <col min="4716" max="4716" width="6.125" style="367" hidden="1" customWidth="1"/>
    <col min="4717" max="4717" width="3" style="367" hidden="1" customWidth="1"/>
    <col min="4718" max="4957" width="8.625" style="367" hidden="1" customWidth="1"/>
    <col min="4958" max="4963" width="14.875" style="367" hidden="1" customWidth="1"/>
    <col min="4964" max="4965" width="15.875" style="367" hidden="1" customWidth="1"/>
    <col min="4966" max="4971" width="16.125" style="367" hidden="1" customWidth="1"/>
    <col min="4972" max="4972" width="6.125" style="367" hidden="1" customWidth="1"/>
    <col min="4973" max="4973" width="3" style="367" hidden="1" customWidth="1"/>
    <col min="4974" max="5213" width="8.625" style="367" hidden="1" customWidth="1"/>
    <col min="5214" max="5219" width="14.875" style="367" hidden="1" customWidth="1"/>
    <col min="5220" max="5221" width="15.875" style="367" hidden="1" customWidth="1"/>
    <col min="5222" max="5227" width="16.125" style="367" hidden="1" customWidth="1"/>
    <col min="5228" max="5228" width="6.125" style="367" hidden="1" customWidth="1"/>
    <col min="5229" max="5229" width="3" style="367" hidden="1" customWidth="1"/>
    <col min="5230" max="5469" width="8.625" style="367" hidden="1" customWidth="1"/>
    <col min="5470" max="5475" width="14.875" style="367" hidden="1" customWidth="1"/>
    <col min="5476" max="5477" width="15.875" style="367" hidden="1" customWidth="1"/>
    <col min="5478" max="5483" width="16.125" style="367" hidden="1" customWidth="1"/>
    <col min="5484" max="5484" width="6.125" style="367" hidden="1" customWidth="1"/>
    <col min="5485" max="5485" width="3" style="367" hidden="1" customWidth="1"/>
    <col min="5486" max="5725" width="8.625" style="367" hidden="1" customWidth="1"/>
    <col min="5726" max="5731" width="14.875" style="367" hidden="1" customWidth="1"/>
    <col min="5732" max="5733" width="15.875" style="367" hidden="1" customWidth="1"/>
    <col min="5734" max="5739" width="16.125" style="367" hidden="1" customWidth="1"/>
    <col min="5740" max="5740" width="6.125" style="367" hidden="1" customWidth="1"/>
    <col min="5741" max="5741" width="3" style="367" hidden="1" customWidth="1"/>
    <col min="5742" max="5981" width="8.625" style="367" hidden="1" customWidth="1"/>
    <col min="5982" max="5987" width="14.875" style="367" hidden="1" customWidth="1"/>
    <col min="5988" max="5989" width="15.875" style="367" hidden="1" customWidth="1"/>
    <col min="5990" max="5995" width="16.125" style="367" hidden="1" customWidth="1"/>
    <col min="5996" max="5996" width="6.125" style="367" hidden="1" customWidth="1"/>
    <col min="5997" max="5997" width="3" style="367" hidden="1" customWidth="1"/>
    <col min="5998" max="6237" width="8.625" style="367" hidden="1" customWidth="1"/>
    <col min="6238" max="6243" width="14.875" style="367" hidden="1" customWidth="1"/>
    <col min="6244" max="6245" width="15.875" style="367" hidden="1" customWidth="1"/>
    <col min="6246" max="6251" width="16.125" style="367" hidden="1" customWidth="1"/>
    <col min="6252" max="6252" width="6.125" style="367" hidden="1" customWidth="1"/>
    <col min="6253" max="6253" width="3" style="367" hidden="1" customWidth="1"/>
    <col min="6254" max="6493" width="8.625" style="367" hidden="1" customWidth="1"/>
    <col min="6494" max="6499" width="14.875" style="367" hidden="1" customWidth="1"/>
    <col min="6500" max="6501" width="15.875" style="367" hidden="1" customWidth="1"/>
    <col min="6502" max="6507" width="16.125" style="367" hidden="1" customWidth="1"/>
    <col min="6508" max="6508" width="6.125" style="367" hidden="1" customWidth="1"/>
    <col min="6509" max="6509" width="3" style="367" hidden="1" customWidth="1"/>
    <col min="6510" max="6749" width="8.625" style="367" hidden="1" customWidth="1"/>
    <col min="6750" max="6755" width="14.875" style="367" hidden="1" customWidth="1"/>
    <col min="6756" max="6757" width="15.875" style="367" hidden="1" customWidth="1"/>
    <col min="6758" max="6763" width="16.125" style="367" hidden="1" customWidth="1"/>
    <col min="6764" max="6764" width="6.125" style="367" hidden="1" customWidth="1"/>
    <col min="6765" max="6765" width="3" style="367" hidden="1" customWidth="1"/>
    <col min="6766" max="7005" width="8.625" style="367" hidden="1" customWidth="1"/>
    <col min="7006" max="7011" width="14.875" style="367" hidden="1" customWidth="1"/>
    <col min="7012" max="7013" width="15.875" style="367" hidden="1" customWidth="1"/>
    <col min="7014" max="7019" width="16.125" style="367" hidden="1" customWidth="1"/>
    <col min="7020" max="7020" width="6.125" style="367" hidden="1" customWidth="1"/>
    <col min="7021" max="7021" width="3" style="367" hidden="1" customWidth="1"/>
    <col min="7022" max="7261" width="8.625" style="367" hidden="1" customWidth="1"/>
    <col min="7262" max="7267" width="14.875" style="367" hidden="1" customWidth="1"/>
    <col min="7268" max="7269" width="15.875" style="367" hidden="1" customWidth="1"/>
    <col min="7270" max="7275" width="16.125" style="367" hidden="1" customWidth="1"/>
    <col min="7276" max="7276" width="6.125" style="367" hidden="1" customWidth="1"/>
    <col min="7277" max="7277" width="3" style="367" hidden="1" customWidth="1"/>
    <col min="7278" max="7517" width="8.625" style="367" hidden="1" customWidth="1"/>
    <col min="7518" max="7523" width="14.875" style="367" hidden="1" customWidth="1"/>
    <col min="7524" max="7525" width="15.875" style="367" hidden="1" customWidth="1"/>
    <col min="7526" max="7531" width="16.125" style="367" hidden="1" customWidth="1"/>
    <col min="7532" max="7532" width="6.125" style="367" hidden="1" customWidth="1"/>
    <col min="7533" max="7533" width="3" style="367" hidden="1" customWidth="1"/>
    <col min="7534" max="7773" width="8.625" style="367" hidden="1" customWidth="1"/>
    <col min="7774" max="7779" width="14.875" style="367" hidden="1" customWidth="1"/>
    <col min="7780" max="7781" width="15.875" style="367" hidden="1" customWidth="1"/>
    <col min="7782" max="7787" width="16.125" style="367" hidden="1" customWidth="1"/>
    <col min="7788" max="7788" width="6.125" style="367" hidden="1" customWidth="1"/>
    <col min="7789" max="7789" width="3" style="367" hidden="1" customWidth="1"/>
    <col min="7790" max="8029" width="8.625" style="367" hidden="1" customWidth="1"/>
    <col min="8030" max="8035" width="14.875" style="367" hidden="1" customWidth="1"/>
    <col min="8036" max="8037" width="15.875" style="367" hidden="1" customWidth="1"/>
    <col min="8038" max="8043" width="16.125" style="367" hidden="1" customWidth="1"/>
    <col min="8044" max="8044" width="6.125" style="367" hidden="1" customWidth="1"/>
    <col min="8045" max="8045" width="3" style="367" hidden="1" customWidth="1"/>
    <col min="8046" max="8285" width="8.625" style="367" hidden="1" customWidth="1"/>
    <col min="8286" max="8291" width="14.875" style="367" hidden="1" customWidth="1"/>
    <col min="8292" max="8293" width="15.875" style="367" hidden="1" customWidth="1"/>
    <col min="8294" max="8299" width="16.125" style="367" hidden="1" customWidth="1"/>
    <col min="8300" max="8300" width="6.125" style="367" hidden="1" customWidth="1"/>
    <col min="8301" max="8301" width="3" style="367" hidden="1" customWidth="1"/>
    <col min="8302" max="8541" width="8.625" style="367" hidden="1" customWidth="1"/>
    <col min="8542" max="8547" width="14.875" style="367" hidden="1" customWidth="1"/>
    <col min="8548" max="8549" width="15.875" style="367" hidden="1" customWidth="1"/>
    <col min="8550" max="8555" width="16.125" style="367" hidden="1" customWidth="1"/>
    <col min="8556" max="8556" width="6.125" style="367" hidden="1" customWidth="1"/>
    <col min="8557" max="8557" width="3" style="367" hidden="1" customWidth="1"/>
    <col min="8558" max="8797" width="8.625" style="367" hidden="1" customWidth="1"/>
    <col min="8798" max="8803" width="14.875" style="367" hidden="1" customWidth="1"/>
    <col min="8804" max="8805" width="15.875" style="367" hidden="1" customWidth="1"/>
    <col min="8806" max="8811" width="16.125" style="367" hidden="1" customWidth="1"/>
    <col min="8812" max="8812" width="6.125" style="367" hidden="1" customWidth="1"/>
    <col min="8813" max="8813" width="3" style="367" hidden="1" customWidth="1"/>
    <col min="8814" max="9053" width="8.625" style="367" hidden="1" customWidth="1"/>
    <col min="9054" max="9059" width="14.875" style="367" hidden="1" customWidth="1"/>
    <col min="9060" max="9061" width="15.875" style="367" hidden="1" customWidth="1"/>
    <col min="9062" max="9067" width="16.125" style="367" hidden="1" customWidth="1"/>
    <col min="9068" max="9068" width="6.125" style="367" hidden="1" customWidth="1"/>
    <col min="9069" max="9069" width="3" style="367" hidden="1" customWidth="1"/>
    <col min="9070" max="9309" width="8.625" style="367" hidden="1" customWidth="1"/>
    <col min="9310" max="9315" width="14.875" style="367" hidden="1" customWidth="1"/>
    <col min="9316" max="9317" width="15.875" style="367" hidden="1" customWidth="1"/>
    <col min="9318" max="9323" width="16.125" style="367" hidden="1" customWidth="1"/>
    <col min="9324" max="9324" width="6.125" style="367" hidden="1" customWidth="1"/>
    <col min="9325" max="9325" width="3" style="367" hidden="1" customWidth="1"/>
    <col min="9326" max="9565" width="8.625" style="367" hidden="1" customWidth="1"/>
    <col min="9566" max="9571" width="14.875" style="367" hidden="1" customWidth="1"/>
    <col min="9572" max="9573" width="15.875" style="367" hidden="1" customWidth="1"/>
    <col min="9574" max="9579" width="16.125" style="367" hidden="1" customWidth="1"/>
    <col min="9580" max="9580" width="6.125" style="367" hidden="1" customWidth="1"/>
    <col min="9581" max="9581" width="3" style="367" hidden="1" customWidth="1"/>
    <col min="9582" max="9821" width="8.625" style="367" hidden="1" customWidth="1"/>
    <col min="9822" max="9827" width="14.875" style="367" hidden="1" customWidth="1"/>
    <col min="9828" max="9829" width="15.875" style="367" hidden="1" customWidth="1"/>
    <col min="9830" max="9835" width="16.125" style="367" hidden="1" customWidth="1"/>
    <col min="9836" max="9836" width="6.125" style="367" hidden="1" customWidth="1"/>
    <col min="9837" max="9837" width="3" style="367" hidden="1" customWidth="1"/>
    <col min="9838" max="10077" width="8.625" style="367" hidden="1" customWidth="1"/>
    <col min="10078" max="10083" width="14.875" style="367" hidden="1" customWidth="1"/>
    <col min="10084" max="10085" width="15.875" style="367" hidden="1" customWidth="1"/>
    <col min="10086" max="10091" width="16.125" style="367" hidden="1" customWidth="1"/>
    <col min="10092" max="10092" width="6.125" style="367" hidden="1" customWidth="1"/>
    <col min="10093" max="10093" width="3" style="367" hidden="1" customWidth="1"/>
    <col min="10094" max="10333" width="8.625" style="367" hidden="1" customWidth="1"/>
    <col min="10334" max="10339" width="14.875" style="367" hidden="1" customWidth="1"/>
    <col min="10340" max="10341" width="15.875" style="367" hidden="1" customWidth="1"/>
    <col min="10342" max="10347" width="16.125" style="367" hidden="1" customWidth="1"/>
    <col min="10348" max="10348" width="6.125" style="367" hidden="1" customWidth="1"/>
    <col min="10349" max="10349" width="3" style="367" hidden="1" customWidth="1"/>
    <col min="10350" max="10589" width="8.625" style="367" hidden="1" customWidth="1"/>
    <col min="10590" max="10595" width="14.875" style="367" hidden="1" customWidth="1"/>
    <col min="10596" max="10597" width="15.875" style="367" hidden="1" customWidth="1"/>
    <col min="10598" max="10603" width="16.125" style="367" hidden="1" customWidth="1"/>
    <col min="10604" max="10604" width="6.125" style="367" hidden="1" customWidth="1"/>
    <col min="10605" max="10605" width="3" style="367" hidden="1" customWidth="1"/>
    <col min="10606" max="10845" width="8.625" style="367" hidden="1" customWidth="1"/>
    <col min="10846" max="10851" width="14.875" style="367" hidden="1" customWidth="1"/>
    <col min="10852" max="10853" width="15.875" style="367" hidden="1" customWidth="1"/>
    <col min="10854" max="10859" width="16.125" style="367" hidden="1" customWidth="1"/>
    <col min="10860" max="10860" width="6.125" style="367" hidden="1" customWidth="1"/>
    <col min="10861" max="10861" width="3" style="367" hidden="1" customWidth="1"/>
    <col min="10862" max="11101" width="8.625" style="367" hidden="1" customWidth="1"/>
    <col min="11102" max="11107" width="14.875" style="367" hidden="1" customWidth="1"/>
    <col min="11108" max="11109" width="15.875" style="367" hidden="1" customWidth="1"/>
    <col min="11110" max="11115" width="16.125" style="367" hidden="1" customWidth="1"/>
    <col min="11116" max="11116" width="6.125" style="367" hidden="1" customWidth="1"/>
    <col min="11117" max="11117" width="3" style="367" hidden="1" customWidth="1"/>
    <col min="11118" max="11357" width="8.625" style="367" hidden="1" customWidth="1"/>
    <col min="11358" max="11363" width="14.875" style="367" hidden="1" customWidth="1"/>
    <col min="11364" max="11365" width="15.875" style="367" hidden="1" customWidth="1"/>
    <col min="11366" max="11371" width="16.125" style="367" hidden="1" customWidth="1"/>
    <col min="11372" max="11372" width="6.125" style="367" hidden="1" customWidth="1"/>
    <col min="11373" max="11373" width="3" style="367" hidden="1" customWidth="1"/>
    <col min="11374" max="11613" width="8.625" style="367" hidden="1" customWidth="1"/>
    <col min="11614" max="11619" width="14.875" style="367" hidden="1" customWidth="1"/>
    <col min="11620" max="11621" width="15.875" style="367" hidden="1" customWidth="1"/>
    <col min="11622" max="11627" width="16.125" style="367" hidden="1" customWidth="1"/>
    <col min="11628" max="11628" width="6.125" style="367" hidden="1" customWidth="1"/>
    <col min="11629" max="11629" width="3" style="367" hidden="1" customWidth="1"/>
    <col min="11630" max="11869" width="8.625" style="367" hidden="1" customWidth="1"/>
    <col min="11870" max="11875" width="14.875" style="367" hidden="1" customWidth="1"/>
    <col min="11876" max="11877" width="15.875" style="367" hidden="1" customWidth="1"/>
    <col min="11878" max="11883" width="16.125" style="367" hidden="1" customWidth="1"/>
    <col min="11884" max="11884" width="6.125" style="367" hidden="1" customWidth="1"/>
    <col min="11885" max="11885" width="3" style="367" hidden="1" customWidth="1"/>
    <col min="11886" max="12125" width="8.625" style="367" hidden="1" customWidth="1"/>
    <col min="12126" max="12131" width="14.875" style="367" hidden="1" customWidth="1"/>
    <col min="12132" max="12133" width="15.875" style="367" hidden="1" customWidth="1"/>
    <col min="12134" max="12139" width="16.125" style="367" hidden="1" customWidth="1"/>
    <col min="12140" max="12140" width="6.125" style="367" hidden="1" customWidth="1"/>
    <col min="12141" max="12141" width="3" style="367" hidden="1" customWidth="1"/>
    <col min="12142" max="12381" width="8.625" style="367" hidden="1" customWidth="1"/>
    <col min="12382" max="12387" width="14.875" style="367" hidden="1" customWidth="1"/>
    <col min="12388" max="12389" width="15.875" style="367" hidden="1" customWidth="1"/>
    <col min="12390" max="12395" width="16.125" style="367" hidden="1" customWidth="1"/>
    <col min="12396" max="12396" width="6.125" style="367" hidden="1" customWidth="1"/>
    <col min="12397" max="12397" width="3" style="367" hidden="1" customWidth="1"/>
    <col min="12398" max="12637" width="8.625" style="367" hidden="1" customWidth="1"/>
    <col min="12638" max="12643" width="14.875" style="367" hidden="1" customWidth="1"/>
    <col min="12644" max="12645" width="15.875" style="367" hidden="1" customWidth="1"/>
    <col min="12646" max="12651" width="16.125" style="367" hidden="1" customWidth="1"/>
    <col min="12652" max="12652" width="6.125" style="367" hidden="1" customWidth="1"/>
    <col min="12653" max="12653" width="3" style="367" hidden="1" customWidth="1"/>
    <col min="12654" max="12893" width="8.625" style="367" hidden="1" customWidth="1"/>
    <col min="12894" max="12899" width="14.875" style="367" hidden="1" customWidth="1"/>
    <col min="12900" max="12901" width="15.875" style="367" hidden="1" customWidth="1"/>
    <col min="12902" max="12907" width="16.125" style="367" hidden="1" customWidth="1"/>
    <col min="12908" max="12908" width="6.125" style="367" hidden="1" customWidth="1"/>
    <col min="12909" max="12909" width="3" style="367" hidden="1" customWidth="1"/>
    <col min="12910" max="13149" width="8.625" style="367" hidden="1" customWidth="1"/>
    <col min="13150" max="13155" width="14.875" style="367" hidden="1" customWidth="1"/>
    <col min="13156" max="13157" width="15.875" style="367" hidden="1" customWidth="1"/>
    <col min="13158" max="13163" width="16.125" style="367" hidden="1" customWidth="1"/>
    <col min="13164" max="13164" width="6.125" style="367" hidden="1" customWidth="1"/>
    <col min="13165" max="13165" width="3" style="367" hidden="1" customWidth="1"/>
    <col min="13166" max="13405" width="8.625" style="367" hidden="1" customWidth="1"/>
    <col min="13406" max="13411" width="14.875" style="367" hidden="1" customWidth="1"/>
    <col min="13412" max="13413" width="15.875" style="367" hidden="1" customWidth="1"/>
    <col min="13414" max="13419" width="16.125" style="367" hidden="1" customWidth="1"/>
    <col min="13420" max="13420" width="6.125" style="367" hidden="1" customWidth="1"/>
    <col min="13421" max="13421" width="3" style="367" hidden="1" customWidth="1"/>
    <col min="13422" max="13661" width="8.625" style="367" hidden="1" customWidth="1"/>
    <col min="13662" max="13667" width="14.875" style="367" hidden="1" customWidth="1"/>
    <col min="13668" max="13669" width="15.875" style="367" hidden="1" customWidth="1"/>
    <col min="13670" max="13675" width="16.125" style="367" hidden="1" customWidth="1"/>
    <col min="13676" max="13676" width="6.125" style="367" hidden="1" customWidth="1"/>
    <col min="13677" max="13677" width="3" style="367" hidden="1" customWidth="1"/>
    <col min="13678" max="13917" width="8.625" style="367" hidden="1" customWidth="1"/>
    <col min="13918" max="13923" width="14.875" style="367" hidden="1" customWidth="1"/>
    <col min="13924" max="13925" width="15.875" style="367" hidden="1" customWidth="1"/>
    <col min="13926" max="13931" width="16.125" style="367" hidden="1" customWidth="1"/>
    <col min="13932" max="13932" width="6.125" style="367" hidden="1" customWidth="1"/>
    <col min="13933" max="13933" width="3" style="367" hidden="1" customWidth="1"/>
    <col min="13934" max="14173" width="8.625" style="367" hidden="1" customWidth="1"/>
    <col min="14174" max="14179" width="14.875" style="367" hidden="1" customWidth="1"/>
    <col min="14180" max="14181" width="15.875" style="367" hidden="1" customWidth="1"/>
    <col min="14182" max="14187" width="16.125" style="367" hidden="1" customWidth="1"/>
    <col min="14188" max="14188" width="6.125" style="367" hidden="1" customWidth="1"/>
    <col min="14189" max="14189" width="3" style="367" hidden="1" customWidth="1"/>
    <col min="14190" max="14429" width="8.625" style="367" hidden="1" customWidth="1"/>
    <col min="14430" max="14435" width="14.875" style="367" hidden="1" customWidth="1"/>
    <col min="14436" max="14437" width="15.875" style="367" hidden="1" customWidth="1"/>
    <col min="14438" max="14443" width="16.125" style="367" hidden="1" customWidth="1"/>
    <col min="14444" max="14444" width="6.125" style="367" hidden="1" customWidth="1"/>
    <col min="14445" max="14445" width="3" style="367" hidden="1" customWidth="1"/>
    <col min="14446" max="14685" width="8.625" style="367" hidden="1" customWidth="1"/>
    <col min="14686" max="14691" width="14.875" style="367" hidden="1" customWidth="1"/>
    <col min="14692" max="14693" width="15.875" style="367" hidden="1" customWidth="1"/>
    <col min="14694" max="14699" width="16.125" style="367" hidden="1" customWidth="1"/>
    <col min="14700" max="14700" width="6.125" style="367" hidden="1" customWidth="1"/>
    <col min="14701" max="14701" width="3" style="367" hidden="1" customWidth="1"/>
    <col min="14702" max="14941" width="8.625" style="367" hidden="1" customWidth="1"/>
    <col min="14942" max="14947" width="14.875" style="367" hidden="1" customWidth="1"/>
    <col min="14948" max="14949" width="15.875" style="367" hidden="1" customWidth="1"/>
    <col min="14950" max="14955" width="16.125" style="367" hidden="1" customWidth="1"/>
    <col min="14956" max="14956" width="6.125" style="367" hidden="1" customWidth="1"/>
    <col min="14957" max="14957" width="3" style="367" hidden="1" customWidth="1"/>
    <col min="14958" max="15197" width="8.625" style="367" hidden="1" customWidth="1"/>
    <col min="15198" max="15203" width="14.875" style="367" hidden="1" customWidth="1"/>
    <col min="15204" max="15205" width="15.875" style="367" hidden="1" customWidth="1"/>
    <col min="15206" max="15211" width="16.125" style="367" hidden="1" customWidth="1"/>
    <col min="15212" max="15212" width="6.125" style="367" hidden="1" customWidth="1"/>
    <col min="15213" max="15213" width="3" style="367" hidden="1" customWidth="1"/>
    <col min="15214" max="15453" width="8.625" style="367" hidden="1" customWidth="1"/>
    <col min="15454" max="15459" width="14.875" style="367" hidden="1" customWidth="1"/>
    <col min="15460" max="15461" width="15.875" style="367" hidden="1" customWidth="1"/>
    <col min="15462" max="15467" width="16.125" style="367" hidden="1" customWidth="1"/>
    <col min="15468" max="15468" width="6.125" style="367" hidden="1" customWidth="1"/>
    <col min="15469" max="15469" width="3" style="367" hidden="1" customWidth="1"/>
    <col min="15470" max="15709" width="8.625" style="367" hidden="1" customWidth="1"/>
    <col min="15710" max="15715" width="14.875" style="367" hidden="1" customWidth="1"/>
    <col min="15716" max="15717" width="15.875" style="367" hidden="1" customWidth="1"/>
    <col min="15718" max="15723" width="16.125" style="367" hidden="1" customWidth="1"/>
    <col min="15724" max="15724" width="6.125" style="367" hidden="1" customWidth="1"/>
    <col min="15725" max="15725" width="3" style="367" hidden="1" customWidth="1"/>
    <col min="15726" max="15965" width="8.625" style="367" hidden="1" customWidth="1"/>
    <col min="15966" max="15971" width="14.875" style="367" hidden="1" customWidth="1"/>
    <col min="15972" max="15973" width="15.875" style="367" hidden="1" customWidth="1"/>
    <col min="15974" max="15979" width="16.125" style="367" hidden="1" customWidth="1"/>
    <col min="15980" max="15980" width="6.125" style="367" hidden="1" customWidth="1"/>
    <col min="15981" max="15981" width="3" style="367" hidden="1" customWidth="1"/>
    <col min="15982" max="16221" width="8.625" style="367" hidden="1" customWidth="1"/>
    <col min="16222" max="16227" width="14.875" style="367" hidden="1" customWidth="1"/>
    <col min="16228" max="16229" width="15.875" style="367" hidden="1" customWidth="1"/>
    <col min="16230" max="16235" width="16.125" style="367" hidden="1" customWidth="1"/>
    <col min="16236" max="16236" width="6.125" style="367" hidden="1" customWidth="1"/>
    <col min="16237" max="16237" width="3" style="367" hidden="1" customWidth="1"/>
    <col min="16238" max="16384" width="8.625" style="367" hidden="1" customWidth="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5" customHeigh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5" customHeigh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5" customHeigh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5" customHeigh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5" customHeigh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5" customHeigh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5" customHeigh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ht="13.5" customHeigh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ustomHeigh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ht="13.5" customHeigh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ustomHeigh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ustomHeigh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ustomHeigh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ustomHeigh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ustomHeigh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5" customHeight="1" x14ac:dyDescent="0.15">
      <c r="DD19" s="367"/>
      <c r="DE19" s="367"/>
    </row>
    <row r="20" spans="1:351" ht="13.5" customHeight="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ht="13.5" customHeight="1" x14ac:dyDescent="0.15">
      <c r="B23" s="374"/>
    </row>
    <row r="24" spans="1:351" ht="13.5" customHeight="1" x14ac:dyDescent="0.15">
      <c r="B24" s="374"/>
    </row>
    <row r="25" spans="1:351" ht="13.5" customHeight="1" x14ac:dyDescent="0.15">
      <c r="B25" s="374"/>
    </row>
    <row r="26" spans="1:351" ht="13.5" customHeight="1" x14ac:dyDescent="0.15">
      <c r="B26" s="374"/>
    </row>
    <row r="27" spans="1:351" ht="13.5" customHeight="1" x14ac:dyDescent="0.15">
      <c r="B27" s="374"/>
    </row>
    <row r="28" spans="1:351" ht="13.5" customHeight="1" x14ac:dyDescent="0.15">
      <c r="B28" s="374"/>
    </row>
    <row r="29" spans="1:351" ht="13.5" customHeight="1" x14ac:dyDescent="0.15">
      <c r="B29" s="374"/>
    </row>
    <row r="30" spans="1:351" ht="13.5" customHeight="1" x14ac:dyDescent="0.15">
      <c r="B30" s="374"/>
    </row>
    <row r="31" spans="1:351" ht="13.5" customHeight="1" x14ac:dyDescent="0.15">
      <c r="B31" s="374"/>
    </row>
    <row r="32" spans="1:351" ht="13.5" customHeight="1" x14ac:dyDescent="0.15">
      <c r="B32" s="374"/>
    </row>
    <row r="33" spans="2:109" ht="13.5" customHeight="1" x14ac:dyDescent="0.15">
      <c r="B33" s="374"/>
    </row>
    <row r="34" spans="2:109" ht="13.5" customHeight="1" x14ac:dyDescent="0.15">
      <c r="B34" s="374"/>
    </row>
    <row r="35" spans="2:109" ht="13.5" customHeight="1" x14ac:dyDescent="0.15">
      <c r="B35" s="374"/>
    </row>
    <row r="36" spans="2:109" ht="13.5" customHeight="1" x14ac:dyDescent="0.15">
      <c r="B36" s="374"/>
    </row>
    <row r="37" spans="2:109" ht="13.5" customHeight="1" x14ac:dyDescent="0.15">
      <c r="B37" s="374"/>
    </row>
    <row r="38" spans="2:109" ht="13.5" customHeight="1" x14ac:dyDescent="0.15">
      <c r="B38" s="374"/>
    </row>
    <row r="39" spans="2:109" ht="13.5" customHeight="1"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5" customHeight="1"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5" customHeight="1"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ustomHeight="1"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ustomHeight="1"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ustomHeight="1"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ustomHeight="1"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ustomHeight="1"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5" customHeight="1" x14ac:dyDescent="0.15">
      <c r="B49" s="374"/>
      <c r="AN49" s="367" t="s">
        <v>582</v>
      </c>
    </row>
    <row r="50" spans="1:109" ht="13.5" customHeight="1" x14ac:dyDescent="0.15">
      <c r="B50" s="374"/>
      <c r="G50" s="1280"/>
      <c r="H50" s="1280"/>
      <c r="I50" s="1280"/>
      <c r="J50" s="1280"/>
      <c r="K50" s="384"/>
      <c r="L50" s="384"/>
      <c r="M50" s="385"/>
      <c r="N50" s="385"/>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286" t="s">
        <v>538</v>
      </c>
      <c r="BQ50" s="1286"/>
      <c r="BR50" s="1286"/>
      <c r="BS50" s="1286"/>
      <c r="BT50" s="1286"/>
      <c r="BU50" s="1286"/>
      <c r="BV50" s="1286"/>
      <c r="BW50" s="1286"/>
      <c r="BX50" s="1286" t="s">
        <v>539</v>
      </c>
      <c r="BY50" s="1286"/>
      <c r="BZ50" s="1286"/>
      <c r="CA50" s="1286"/>
      <c r="CB50" s="1286"/>
      <c r="CC50" s="1286"/>
      <c r="CD50" s="1286"/>
      <c r="CE50" s="1286"/>
      <c r="CF50" s="1286" t="s">
        <v>540</v>
      </c>
      <c r="CG50" s="1286"/>
      <c r="CH50" s="1286"/>
      <c r="CI50" s="1286"/>
      <c r="CJ50" s="1286"/>
      <c r="CK50" s="1286"/>
      <c r="CL50" s="1286"/>
      <c r="CM50" s="1286"/>
      <c r="CN50" s="1286" t="s">
        <v>541</v>
      </c>
      <c r="CO50" s="1286"/>
      <c r="CP50" s="1286"/>
      <c r="CQ50" s="1286"/>
      <c r="CR50" s="1286"/>
      <c r="CS50" s="1286"/>
      <c r="CT50" s="1286"/>
      <c r="CU50" s="1286"/>
      <c r="CV50" s="1286" t="s">
        <v>542</v>
      </c>
      <c r="CW50" s="1286"/>
      <c r="CX50" s="1286"/>
      <c r="CY50" s="1286"/>
      <c r="CZ50" s="1286"/>
      <c r="DA50" s="1286"/>
      <c r="DB50" s="1286"/>
      <c r="DC50" s="1286"/>
    </row>
    <row r="51" spans="1:109" ht="13.5" customHeight="1" x14ac:dyDescent="0.15">
      <c r="B51" s="374"/>
      <c r="G51" s="1298"/>
      <c r="H51" s="1298"/>
      <c r="I51" s="1302"/>
      <c r="J51" s="1302"/>
      <c r="K51" s="1287"/>
      <c r="L51" s="1287"/>
      <c r="M51" s="1287"/>
      <c r="N51" s="1287"/>
      <c r="AM51" s="383"/>
      <c r="AN51" s="1285" t="s">
        <v>583</v>
      </c>
      <c r="AO51" s="1285"/>
      <c r="AP51" s="1285"/>
      <c r="AQ51" s="1285"/>
      <c r="AR51" s="1285"/>
      <c r="AS51" s="1285"/>
      <c r="AT51" s="1285"/>
      <c r="AU51" s="1285"/>
      <c r="AV51" s="1285"/>
      <c r="AW51" s="1285"/>
      <c r="AX51" s="1285"/>
      <c r="AY51" s="1285"/>
      <c r="AZ51" s="1285"/>
      <c r="BA51" s="1285"/>
      <c r="BB51" s="1285" t="s">
        <v>584</v>
      </c>
      <c r="BC51" s="1285"/>
      <c r="BD51" s="1285"/>
      <c r="BE51" s="1285"/>
      <c r="BF51" s="1285"/>
      <c r="BG51" s="1285"/>
      <c r="BH51" s="1285"/>
      <c r="BI51" s="1285"/>
      <c r="BJ51" s="1285"/>
      <c r="BK51" s="1285"/>
      <c r="BL51" s="1285"/>
      <c r="BM51" s="1285"/>
      <c r="BN51" s="1285"/>
      <c r="BO51" s="1285"/>
      <c r="BP51" s="1297"/>
      <c r="BQ51" s="1282"/>
      <c r="BR51" s="1282"/>
      <c r="BS51" s="1282"/>
      <c r="BT51" s="1282"/>
      <c r="BU51" s="1282"/>
      <c r="BV51" s="1282"/>
      <c r="BW51" s="1282"/>
      <c r="BX51" s="1297"/>
      <c r="BY51" s="1282"/>
      <c r="BZ51" s="1282"/>
      <c r="CA51" s="1282"/>
      <c r="CB51" s="1282"/>
      <c r="CC51" s="1282"/>
      <c r="CD51" s="1282"/>
      <c r="CE51" s="1282"/>
      <c r="CF51" s="1282">
        <v>72.599999999999994</v>
      </c>
      <c r="CG51" s="1282"/>
      <c r="CH51" s="1282"/>
      <c r="CI51" s="1282"/>
      <c r="CJ51" s="1282"/>
      <c r="CK51" s="1282"/>
      <c r="CL51" s="1282"/>
      <c r="CM51" s="1282"/>
      <c r="CN51" s="1282">
        <v>65.5</v>
      </c>
      <c r="CO51" s="1282"/>
      <c r="CP51" s="1282"/>
      <c r="CQ51" s="1282"/>
      <c r="CR51" s="1282"/>
      <c r="CS51" s="1282"/>
      <c r="CT51" s="1282"/>
      <c r="CU51" s="1282"/>
      <c r="CV51" s="1297"/>
      <c r="CW51" s="1282"/>
      <c r="CX51" s="1282"/>
      <c r="CY51" s="1282"/>
      <c r="CZ51" s="1282"/>
      <c r="DA51" s="1282"/>
      <c r="DB51" s="1282"/>
      <c r="DC51" s="1282"/>
    </row>
    <row r="52" spans="1:109" ht="13.5" customHeight="1" x14ac:dyDescent="0.15">
      <c r="B52" s="374"/>
      <c r="G52" s="1298"/>
      <c r="H52" s="1298"/>
      <c r="I52" s="1302"/>
      <c r="J52" s="1302"/>
      <c r="K52" s="1287"/>
      <c r="L52" s="1287"/>
      <c r="M52" s="1287"/>
      <c r="N52" s="1287"/>
      <c r="AM52" s="38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customHeight="1" x14ac:dyDescent="0.15">
      <c r="A53" s="382"/>
      <c r="B53" s="374"/>
      <c r="G53" s="1298"/>
      <c r="H53" s="1298"/>
      <c r="I53" s="1280"/>
      <c r="J53" s="1280"/>
      <c r="K53" s="1287"/>
      <c r="L53" s="1287"/>
      <c r="M53" s="1287"/>
      <c r="N53" s="1287"/>
      <c r="AM53" s="383"/>
      <c r="AN53" s="1285"/>
      <c r="AO53" s="1285"/>
      <c r="AP53" s="1285"/>
      <c r="AQ53" s="1285"/>
      <c r="AR53" s="1285"/>
      <c r="AS53" s="1285"/>
      <c r="AT53" s="1285"/>
      <c r="AU53" s="1285"/>
      <c r="AV53" s="1285"/>
      <c r="AW53" s="1285"/>
      <c r="AX53" s="1285"/>
      <c r="AY53" s="1285"/>
      <c r="AZ53" s="1285"/>
      <c r="BA53" s="1285"/>
      <c r="BB53" s="1285" t="s">
        <v>585</v>
      </c>
      <c r="BC53" s="1285"/>
      <c r="BD53" s="1285"/>
      <c r="BE53" s="1285"/>
      <c r="BF53" s="1285"/>
      <c r="BG53" s="1285"/>
      <c r="BH53" s="1285"/>
      <c r="BI53" s="1285"/>
      <c r="BJ53" s="1285"/>
      <c r="BK53" s="1285"/>
      <c r="BL53" s="1285"/>
      <c r="BM53" s="1285"/>
      <c r="BN53" s="1285"/>
      <c r="BO53" s="1285"/>
      <c r="BP53" s="1297"/>
      <c r="BQ53" s="1282"/>
      <c r="BR53" s="1282"/>
      <c r="BS53" s="1282"/>
      <c r="BT53" s="1282"/>
      <c r="BU53" s="1282"/>
      <c r="BV53" s="1282"/>
      <c r="BW53" s="1282"/>
      <c r="BX53" s="1297"/>
      <c r="BY53" s="1282"/>
      <c r="BZ53" s="1282"/>
      <c r="CA53" s="1282"/>
      <c r="CB53" s="1282"/>
      <c r="CC53" s="1282"/>
      <c r="CD53" s="1282"/>
      <c r="CE53" s="1282"/>
      <c r="CF53" s="1282">
        <v>70.099999999999994</v>
      </c>
      <c r="CG53" s="1282"/>
      <c r="CH53" s="1282"/>
      <c r="CI53" s="1282"/>
      <c r="CJ53" s="1282"/>
      <c r="CK53" s="1282"/>
      <c r="CL53" s="1282"/>
      <c r="CM53" s="1282"/>
      <c r="CN53" s="1282">
        <v>70.400000000000006</v>
      </c>
      <c r="CO53" s="1282"/>
      <c r="CP53" s="1282"/>
      <c r="CQ53" s="1282"/>
      <c r="CR53" s="1282"/>
      <c r="CS53" s="1282"/>
      <c r="CT53" s="1282"/>
      <c r="CU53" s="1282"/>
      <c r="CV53" s="1297"/>
      <c r="CW53" s="1282"/>
      <c r="CX53" s="1282"/>
      <c r="CY53" s="1282"/>
      <c r="CZ53" s="1282"/>
      <c r="DA53" s="1282"/>
      <c r="DB53" s="1282"/>
      <c r="DC53" s="1282"/>
    </row>
    <row r="54" spans="1:109" ht="13.5" customHeight="1" x14ac:dyDescent="0.15">
      <c r="A54" s="382"/>
      <c r="B54" s="374"/>
      <c r="G54" s="1298"/>
      <c r="H54" s="1298"/>
      <c r="I54" s="1280"/>
      <c r="J54" s="1280"/>
      <c r="K54" s="1287"/>
      <c r="L54" s="1287"/>
      <c r="M54" s="1287"/>
      <c r="N54" s="1287"/>
      <c r="AM54" s="38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customHeight="1" x14ac:dyDescent="0.15">
      <c r="A55" s="382"/>
      <c r="B55" s="374"/>
      <c r="G55" s="1280"/>
      <c r="H55" s="1280"/>
      <c r="I55" s="1280"/>
      <c r="J55" s="1280"/>
      <c r="K55" s="1287"/>
      <c r="L55" s="1287"/>
      <c r="M55" s="1287"/>
      <c r="N55" s="1287"/>
      <c r="AN55" s="1286" t="s">
        <v>586</v>
      </c>
      <c r="AO55" s="1286"/>
      <c r="AP55" s="1286"/>
      <c r="AQ55" s="1286"/>
      <c r="AR55" s="1286"/>
      <c r="AS55" s="1286"/>
      <c r="AT55" s="1286"/>
      <c r="AU55" s="1286"/>
      <c r="AV55" s="1286"/>
      <c r="AW55" s="1286"/>
      <c r="AX55" s="1286"/>
      <c r="AY55" s="1286"/>
      <c r="AZ55" s="1286"/>
      <c r="BA55" s="1286"/>
      <c r="BB55" s="1285" t="s">
        <v>584</v>
      </c>
      <c r="BC55" s="1285"/>
      <c r="BD55" s="1285"/>
      <c r="BE55" s="1285"/>
      <c r="BF55" s="1285"/>
      <c r="BG55" s="1285"/>
      <c r="BH55" s="1285"/>
      <c r="BI55" s="1285"/>
      <c r="BJ55" s="1285"/>
      <c r="BK55" s="1285"/>
      <c r="BL55" s="1285"/>
      <c r="BM55" s="1285"/>
      <c r="BN55" s="1285"/>
      <c r="BO55" s="1285"/>
      <c r="BP55" s="1297"/>
      <c r="BQ55" s="1282"/>
      <c r="BR55" s="1282"/>
      <c r="BS55" s="1282"/>
      <c r="BT55" s="1282"/>
      <c r="BU55" s="1282"/>
      <c r="BV55" s="1282"/>
      <c r="BW55" s="1282"/>
      <c r="BX55" s="1297"/>
      <c r="BY55" s="1282"/>
      <c r="BZ55" s="1282"/>
      <c r="CA55" s="1282"/>
      <c r="CB55" s="1282"/>
      <c r="CC55" s="1282"/>
      <c r="CD55" s="1282"/>
      <c r="CE55" s="1282"/>
      <c r="CF55" s="1282">
        <v>34.9</v>
      </c>
      <c r="CG55" s="1282"/>
      <c r="CH55" s="1282"/>
      <c r="CI55" s="1282"/>
      <c r="CJ55" s="1282"/>
      <c r="CK55" s="1282"/>
      <c r="CL55" s="1282"/>
      <c r="CM55" s="1282"/>
      <c r="CN55" s="1282">
        <v>15</v>
      </c>
      <c r="CO55" s="1282"/>
      <c r="CP55" s="1282"/>
      <c r="CQ55" s="1282"/>
      <c r="CR55" s="1282"/>
      <c r="CS55" s="1282"/>
      <c r="CT55" s="1282"/>
      <c r="CU55" s="1282"/>
      <c r="CV55" s="1297"/>
      <c r="CW55" s="1282"/>
      <c r="CX55" s="1282"/>
      <c r="CY55" s="1282"/>
      <c r="CZ55" s="1282"/>
      <c r="DA55" s="1282"/>
      <c r="DB55" s="1282"/>
      <c r="DC55" s="1282"/>
    </row>
    <row r="56" spans="1:109" ht="13.5" customHeight="1" x14ac:dyDescent="0.15">
      <c r="A56" s="382"/>
      <c r="B56" s="374"/>
      <c r="G56" s="1280"/>
      <c r="H56" s="1280"/>
      <c r="I56" s="1280"/>
      <c r="J56" s="1280"/>
      <c r="K56" s="1287"/>
      <c r="L56" s="1287"/>
      <c r="M56" s="1287"/>
      <c r="N56" s="1287"/>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ht="13.5" customHeight="1" x14ac:dyDescent="0.15">
      <c r="B57" s="386"/>
      <c r="G57" s="1280"/>
      <c r="H57" s="1280"/>
      <c r="I57" s="1283"/>
      <c r="J57" s="1283"/>
      <c r="K57" s="1287"/>
      <c r="L57" s="1287"/>
      <c r="M57" s="1287"/>
      <c r="N57" s="1287"/>
      <c r="AM57" s="367"/>
      <c r="AN57" s="1286"/>
      <c r="AO57" s="1286"/>
      <c r="AP57" s="1286"/>
      <c r="AQ57" s="1286"/>
      <c r="AR57" s="1286"/>
      <c r="AS57" s="1286"/>
      <c r="AT57" s="1286"/>
      <c r="AU57" s="1286"/>
      <c r="AV57" s="1286"/>
      <c r="AW57" s="1286"/>
      <c r="AX57" s="1286"/>
      <c r="AY57" s="1286"/>
      <c r="AZ57" s="1286"/>
      <c r="BA57" s="1286"/>
      <c r="BB57" s="1285" t="s">
        <v>585</v>
      </c>
      <c r="BC57" s="1285"/>
      <c r="BD57" s="1285"/>
      <c r="BE57" s="1285"/>
      <c r="BF57" s="1285"/>
      <c r="BG57" s="1285"/>
      <c r="BH57" s="1285"/>
      <c r="BI57" s="1285"/>
      <c r="BJ57" s="1285"/>
      <c r="BK57" s="1285"/>
      <c r="BL57" s="1285"/>
      <c r="BM57" s="1285"/>
      <c r="BN57" s="1285"/>
      <c r="BO57" s="1285"/>
      <c r="BP57" s="1297"/>
      <c r="BQ57" s="1282"/>
      <c r="BR57" s="1282"/>
      <c r="BS57" s="1282"/>
      <c r="BT57" s="1282"/>
      <c r="BU57" s="1282"/>
      <c r="BV57" s="1282"/>
      <c r="BW57" s="1282"/>
      <c r="BX57" s="1297"/>
      <c r="BY57" s="1282"/>
      <c r="BZ57" s="1282"/>
      <c r="CA57" s="1282"/>
      <c r="CB57" s="1282"/>
      <c r="CC57" s="1282"/>
      <c r="CD57" s="1282"/>
      <c r="CE57" s="1282"/>
      <c r="CF57" s="1282">
        <v>60.2</v>
      </c>
      <c r="CG57" s="1282"/>
      <c r="CH57" s="1282"/>
      <c r="CI57" s="1282"/>
      <c r="CJ57" s="1282"/>
      <c r="CK57" s="1282"/>
      <c r="CL57" s="1282"/>
      <c r="CM57" s="1282"/>
      <c r="CN57" s="1282">
        <v>60.1</v>
      </c>
      <c r="CO57" s="1282"/>
      <c r="CP57" s="1282"/>
      <c r="CQ57" s="1282"/>
      <c r="CR57" s="1282"/>
      <c r="CS57" s="1282"/>
      <c r="CT57" s="1282"/>
      <c r="CU57" s="1282"/>
      <c r="CV57" s="1297"/>
      <c r="CW57" s="1282"/>
      <c r="CX57" s="1282"/>
      <c r="CY57" s="1282"/>
      <c r="CZ57" s="1282"/>
      <c r="DA57" s="1282"/>
      <c r="DB57" s="1282"/>
      <c r="DC57" s="1282"/>
      <c r="DD57" s="387"/>
      <c r="DE57" s="386"/>
    </row>
    <row r="58" spans="1:109" s="382" customFormat="1" ht="13.5" customHeight="1" x14ac:dyDescent="0.15">
      <c r="A58" s="367"/>
      <c r="B58" s="386"/>
      <c r="G58" s="1280"/>
      <c r="H58" s="1280"/>
      <c r="I58" s="1283"/>
      <c r="J58" s="1283"/>
      <c r="K58" s="1287"/>
      <c r="L58" s="1287"/>
      <c r="M58" s="1287"/>
      <c r="N58" s="1287"/>
      <c r="AM58" s="367"/>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ht="13.5" customHeigh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5" customHeigh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5" customHeigh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5" customHeight="1"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ht="13.5" customHeight="1" x14ac:dyDescent="0.15">
      <c r="B64" s="374"/>
      <c r="G64" s="381"/>
      <c r="N64" s="394"/>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ustomHeight="1"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ustomHeight="1"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ustomHeight="1"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ustomHeight="1"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ustomHeight="1" x14ac:dyDescent="0.15">
      <c r="B70" s="374"/>
      <c r="H70" s="395"/>
      <c r="I70" s="395"/>
      <c r="J70" s="396"/>
      <c r="K70" s="396"/>
      <c r="L70" s="397"/>
      <c r="M70" s="396"/>
      <c r="N70" s="397"/>
      <c r="AN70" s="383"/>
      <c r="AO70" s="383"/>
      <c r="AP70" s="383"/>
      <c r="AZ70" s="383"/>
      <c r="BA70" s="383"/>
      <c r="BB70" s="383"/>
      <c r="BL70" s="383"/>
      <c r="BM70" s="383"/>
      <c r="BN70" s="383"/>
      <c r="BX70" s="383"/>
      <c r="BY70" s="383"/>
      <c r="BZ70" s="383"/>
      <c r="CJ70" s="383"/>
      <c r="CK70" s="383"/>
      <c r="CL70" s="383"/>
      <c r="CV70" s="383"/>
      <c r="CW70" s="383"/>
      <c r="CX70" s="383"/>
    </row>
    <row r="71" spans="2:107" ht="13.5" customHeight="1" x14ac:dyDescent="0.15">
      <c r="B71" s="374"/>
      <c r="G71" s="398"/>
      <c r="I71" s="399"/>
      <c r="J71" s="396"/>
      <c r="K71" s="396"/>
      <c r="L71" s="397"/>
      <c r="M71" s="396"/>
      <c r="N71" s="397"/>
      <c r="AM71" s="398"/>
      <c r="AN71" s="367" t="s">
        <v>582</v>
      </c>
    </row>
    <row r="72" spans="2:107" ht="13.5" customHeight="1" x14ac:dyDescent="0.15">
      <c r="B72" s="374"/>
      <c r="G72" s="1280"/>
      <c r="H72" s="1280"/>
      <c r="I72" s="1280"/>
      <c r="J72" s="1280"/>
      <c r="K72" s="384"/>
      <c r="L72" s="384"/>
      <c r="M72" s="385"/>
      <c r="N72" s="385"/>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286" t="s">
        <v>538</v>
      </c>
      <c r="BQ72" s="1286"/>
      <c r="BR72" s="1286"/>
      <c r="BS72" s="1286"/>
      <c r="BT72" s="1286"/>
      <c r="BU72" s="1286"/>
      <c r="BV72" s="1286"/>
      <c r="BW72" s="1286"/>
      <c r="BX72" s="1286" t="s">
        <v>539</v>
      </c>
      <c r="BY72" s="1286"/>
      <c r="BZ72" s="1286"/>
      <c r="CA72" s="1286"/>
      <c r="CB72" s="1286"/>
      <c r="CC72" s="1286"/>
      <c r="CD72" s="1286"/>
      <c r="CE72" s="1286"/>
      <c r="CF72" s="1286" t="s">
        <v>540</v>
      </c>
      <c r="CG72" s="1286"/>
      <c r="CH72" s="1286"/>
      <c r="CI72" s="1286"/>
      <c r="CJ72" s="1286"/>
      <c r="CK72" s="1286"/>
      <c r="CL72" s="1286"/>
      <c r="CM72" s="1286"/>
      <c r="CN72" s="1286" t="s">
        <v>541</v>
      </c>
      <c r="CO72" s="1286"/>
      <c r="CP72" s="1286"/>
      <c r="CQ72" s="1286"/>
      <c r="CR72" s="1286"/>
      <c r="CS72" s="1286"/>
      <c r="CT72" s="1286"/>
      <c r="CU72" s="1286"/>
      <c r="CV72" s="1286" t="s">
        <v>542</v>
      </c>
      <c r="CW72" s="1286"/>
      <c r="CX72" s="1286"/>
      <c r="CY72" s="1286"/>
      <c r="CZ72" s="1286"/>
      <c r="DA72" s="1286"/>
      <c r="DB72" s="1286"/>
      <c r="DC72" s="1286"/>
    </row>
    <row r="73" spans="2:107" ht="13.5" customHeight="1" x14ac:dyDescent="0.15">
      <c r="B73" s="374"/>
      <c r="G73" s="1298"/>
      <c r="H73" s="1298"/>
      <c r="I73" s="1298"/>
      <c r="J73" s="1298"/>
      <c r="K73" s="1281"/>
      <c r="L73" s="1281"/>
      <c r="M73" s="1281"/>
      <c r="N73" s="1281"/>
      <c r="AM73" s="383"/>
      <c r="AN73" s="1285" t="s">
        <v>583</v>
      </c>
      <c r="AO73" s="1285"/>
      <c r="AP73" s="1285"/>
      <c r="AQ73" s="1285"/>
      <c r="AR73" s="1285"/>
      <c r="AS73" s="1285"/>
      <c r="AT73" s="1285"/>
      <c r="AU73" s="1285"/>
      <c r="AV73" s="1285"/>
      <c r="AW73" s="1285"/>
      <c r="AX73" s="1285"/>
      <c r="AY73" s="1285"/>
      <c r="AZ73" s="1285"/>
      <c r="BA73" s="1285"/>
      <c r="BB73" s="1285" t="s">
        <v>584</v>
      </c>
      <c r="BC73" s="1285"/>
      <c r="BD73" s="1285"/>
      <c r="BE73" s="1285"/>
      <c r="BF73" s="1285"/>
      <c r="BG73" s="1285"/>
      <c r="BH73" s="1285"/>
      <c r="BI73" s="1285"/>
      <c r="BJ73" s="1285"/>
      <c r="BK73" s="1285"/>
      <c r="BL73" s="1285"/>
      <c r="BM73" s="1285"/>
      <c r="BN73" s="1285"/>
      <c r="BO73" s="1285"/>
      <c r="BP73" s="1282">
        <v>70.400000000000006</v>
      </c>
      <c r="BQ73" s="1282"/>
      <c r="BR73" s="1282"/>
      <c r="BS73" s="1282"/>
      <c r="BT73" s="1282"/>
      <c r="BU73" s="1282"/>
      <c r="BV73" s="1282"/>
      <c r="BW73" s="1282"/>
      <c r="BX73" s="1282">
        <v>76.7</v>
      </c>
      <c r="BY73" s="1282"/>
      <c r="BZ73" s="1282"/>
      <c r="CA73" s="1282"/>
      <c r="CB73" s="1282"/>
      <c r="CC73" s="1282"/>
      <c r="CD73" s="1282"/>
      <c r="CE73" s="1282"/>
      <c r="CF73" s="1282">
        <v>72.599999999999994</v>
      </c>
      <c r="CG73" s="1282"/>
      <c r="CH73" s="1282"/>
      <c r="CI73" s="1282"/>
      <c r="CJ73" s="1282"/>
      <c r="CK73" s="1282"/>
      <c r="CL73" s="1282"/>
      <c r="CM73" s="1282"/>
      <c r="CN73" s="1282">
        <v>65.5</v>
      </c>
      <c r="CO73" s="1282"/>
      <c r="CP73" s="1282"/>
      <c r="CQ73" s="1282"/>
      <c r="CR73" s="1282"/>
      <c r="CS73" s="1282"/>
      <c r="CT73" s="1282"/>
      <c r="CU73" s="1282"/>
      <c r="CV73" s="1282">
        <v>66.400000000000006</v>
      </c>
      <c r="CW73" s="1282"/>
      <c r="CX73" s="1282"/>
      <c r="CY73" s="1282"/>
      <c r="CZ73" s="1282"/>
      <c r="DA73" s="1282"/>
      <c r="DB73" s="1282"/>
      <c r="DC73" s="1282"/>
    </row>
    <row r="74" spans="2:107" ht="13.5" customHeight="1" x14ac:dyDescent="0.15">
      <c r="B74" s="374"/>
      <c r="G74" s="1298"/>
      <c r="H74" s="1298"/>
      <c r="I74" s="1298"/>
      <c r="J74" s="1298"/>
      <c r="K74" s="1281"/>
      <c r="L74" s="1281"/>
      <c r="M74" s="1281"/>
      <c r="N74" s="1281"/>
      <c r="AM74" s="38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customHeight="1" x14ac:dyDescent="0.15">
      <c r="B75" s="374"/>
      <c r="G75" s="1298"/>
      <c r="H75" s="1298"/>
      <c r="I75" s="1280"/>
      <c r="J75" s="1280"/>
      <c r="K75" s="1287"/>
      <c r="L75" s="1287"/>
      <c r="M75" s="1287"/>
      <c r="N75" s="1287"/>
      <c r="AM75" s="383"/>
      <c r="AN75" s="1285"/>
      <c r="AO75" s="1285"/>
      <c r="AP75" s="1285"/>
      <c r="AQ75" s="1285"/>
      <c r="AR75" s="1285"/>
      <c r="AS75" s="1285"/>
      <c r="AT75" s="1285"/>
      <c r="AU75" s="1285"/>
      <c r="AV75" s="1285"/>
      <c r="AW75" s="1285"/>
      <c r="AX75" s="1285"/>
      <c r="AY75" s="1285"/>
      <c r="AZ75" s="1285"/>
      <c r="BA75" s="1285"/>
      <c r="BB75" s="1285" t="s">
        <v>589</v>
      </c>
      <c r="BC75" s="1285"/>
      <c r="BD75" s="1285"/>
      <c r="BE75" s="1285"/>
      <c r="BF75" s="1285"/>
      <c r="BG75" s="1285"/>
      <c r="BH75" s="1285"/>
      <c r="BI75" s="1285"/>
      <c r="BJ75" s="1285"/>
      <c r="BK75" s="1285"/>
      <c r="BL75" s="1285"/>
      <c r="BM75" s="1285"/>
      <c r="BN75" s="1285"/>
      <c r="BO75" s="1285"/>
      <c r="BP75" s="1282">
        <v>8.1</v>
      </c>
      <c r="BQ75" s="1282"/>
      <c r="BR75" s="1282"/>
      <c r="BS75" s="1282"/>
      <c r="BT75" s="1282"/>
      <c r="BU75" s="1282"/>
      <c r="BV75" s="1282"/>
      <c r="BW75" s="1282"/>
      <c r="BX75" s="1282">
        <v>7.6</v>
      </c>
      <c r="BY75" s="1282"/>
      <c r="BZ75" s="1282"/>
      <c r="CA75" s="1282"/>
      <c r="CB75" s="1282"/>
      <c r="CC75" s="1282"/>
      <c r="CD75" s="1282"/>
      <c r="CE75" s="1282"/>
      <c r="CF75" s="1282">
        <v>7.1</v>
      </c>
      <c r="CG75" s="1282"/>
      <c r="CH75" s="1282"/>
      <c r="CI75" s="1282"/>
      <c r="CJ75" s="1282"/>
      <c r="CK75" s="1282"/>
      <c r="CL75" s="1282"/>
      <c r="CM75" s="1282"/>
      <c r="CN75" s="1282">
        <v>7</v>
      </c>
      <c r="CO75" s="1282"/>
      <c r="CP75" s="1282"/>
      <c r="CQ75" s="1282"/>
      <c r="CR75" s="1282"/>
      <c r="CS75" s="1282"/>
      <c r="CT75" s="1282"/>
      <c r="CU75" s="1282"/>
      <c r="CV75" s="1282">
        <v>7.2</v>
      </c>
      <c r="CW75" s="1282"/>
      <c r="CX75" s="1282"/>
      <c r="CY75" s="1282"/>
      <c r="CZ75" s="1282"/>
      <c r="DA75" s="1282"/>
      <c r="DB75" s="1282"/>
      <c r="DC75" s="1282"/>
    </row>
    <row r="76" spans="2:107" ht="13.5" customHeight="1" x14ac:dyDescent="0.15">
      <c r="B76" s="374"/>
      <c r="G76" s="1298"/>
      <c r="H76" s="1298"/>
      <c r="I76" s="1280"/>
      <c r="J76" s="1280"/>
      <c r="K76" s="1287"/>
      <c r="L76" s="1287"/>
      <c r="M76" s="1287"/>
      <c r="N76" s="1287"/>
      <c r="AM76" s="38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customHeight="1" x14ac:dyDescent="0.15">
      <c r="B77" s="374"/>
      <c r="G77" s="1280"/>
      <c r="H77" s="1280"/>
      <c r="I77" s="1280"/>
      <c r="J77" s="1280"/>
      <c r="K77" s="1281"/>
      <c r="L77" s="1281"/>
      <c r="M77" s="1281"/>
      <c r="N77" s="1281"/>
      <c r="AN77" s="1286" t="s">
        <v>586</v>
      </c>
      <c r="AO77" s="1286"/>
      <c r="AP77" s="1286"/>
      <c r="AQ77" s="1286"/>
      <c r="AR77" s="1286"/>
      <c r="AS77" s="1286"/>
      <c r="AT77" s="1286"/>
      <c r="AU77" s="1286"/>
      <c r="AV77" s="1286"/>
      <c r="AW77" s="1286"/>
      <c r="AX77" s="1286"/>
      <c r="AY77" s="1286"/>
      <c r="AZ77" s="1286"/>
      <c r="BA77" s="1286"/>
      <c r="BB77" s="1285" t="s">
        <v>584</v>
      </c>
      <c r="BC77" s="1285"/>
      <c r="BD77" s="1285"/>
      <c r="BE77" s="1285"/>
      <c r="BF77" s="1285"/>
      <c r="BG77" s="1285"/>
      <c r="BH77" s="1285"/>
      <c r="BI77" s="1285"/>
      <c r="BJ77" s="1285"/>
      <c r="BK77" s="1285"/>
      <c r="BL77" s="1285"/>
      <c r="BM77" s="1285"/>
      <c r="BN77" s="1285"/>
      <c r="BO77" s="1285"/>
      <c r="BP77" s="1282">
        <v>37.6</v>
      </c>
      <c r="BQ77" s="1282"/>
      <c r="BR77" s="1282"/>
      <c r="BS77" s="1282"/>
      <c r="BT77" s="1282"/>
      <c r="BU77" s="1282"/>
      <c r="BV77" s="1282"/>
      <c r="BW77" s="1282"/>
      <c r="BX77" s="1282">
        <v>33.799999999999997</v>
      </c>
      <c r="BY77" s="1282"/>
      <c r="BZ77" s="1282"/>
      <c r="CA77" s="1282"/>
      <c r="CB77" s="1282"/>
      <c r="CC77" s="1282"/>
      <c r="CD77" s="1282"/>
      <c r="CE77" s="1282"/>
      <c r="CF77" s="1282">
        <v>34.9</v>
      </c>
      <c r="CG77" s="1282"/>
      <c r="CH77" s="1282"/>
      <c r="CI77" s="1282"/>
      <c r="CJ77" s="1282"/>
      <c r="CK77" s="1282"/>
      <c r="CL77" s="1282"/>
      <c r="CM77" s="1282"/>
      <c r="CN77" s="1282">
        <v>15</v>
      </c>
      <c r="CO77" s="1282"/>
      <c r="CP77" s="1282"/>
      <c r="CQ77" s="1282"/>
      <c r="CR77" s="1282"/>
      <c r="CS77" s="1282"/>
      <c r="CT77" s="1282"/>
      <c r="CU77" s="1282"/>
      <c r="CV77" s="1282">
        <v>12.2</v>
      </c>
      <c r="CW77" s="1282"/>
      <c r="CX77" s="1282"/>
      <c r="CY77" s="1282"/>
      <c r="CZ77" s="1282"/>
      <c r="DA77" s="1282"/>
      <c r="DB77" s="1282"/>
      <c r="DC77" s="1282"/>
    </row>
    <row r="78" spans="2:107" ht="13.5" customHeight="1" x14ac:dyDescent="0.15">
      <c r="B78" s="374"/>
      <c r="G78" s="1280"/>
      <c r="H78" s="1280"/>
      <c r="I78" s="1280"/>
      <c r="J78" s="1280"/>
      <c r="K78" s="1281"/>
      <c r="L78" s="1281"/>
      <c r="M78" s="1281"/>
      <c r="N78" s="1281"/>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customHeight="1" x14ac:dyDescent="0.15">
      <c r="B79" s="374"/>
      <c r="G79" s="1280"/>
      <c r="H79" s="1280"/>
      <c r="I79" s="1283"/>
      <c r="J79" s="1283"/>
      <c r="K79" s="1284"/>
      <c r="L79" s="1284"/>
      <c r="M79" s="1284"/>
      <c r="N79" s="1284"/>
      <c r="AN79" s="1286"/>
      <c r="AO79" s="1286"/>
      <c r="AP79" s="1286"/>
      <c r="AQ79" s="1286"/>
      <c r="AR79" s="1286"/>
      <c r="AS79" s="1286"/>
      <c r="AT79" s="1286"/>
      <c r="AU79" s="1286"/>
      <c r="AV79" s="1286"/>
      <c r="AW79" s="1286"/>
      <c r="AX79" s="1286"/>
      <c r="AY79" s="1286"/>
      <c r="AZ79" s="1286"/>
      <c r="BA79" s="1286"/>
      <c r="BB79" s="1285" t="s">
        <v>589</v>
      </c>
      <c r="BC79" s="1285"/>
      <c r="BD79" s="1285"/>
      <c r="BE79" s="1285"/>
      <c r="BF79" s="1285"/>
      <c r="BG79" s="1285"/>
      <c r="BH79" s="1285"/>
      <c r="BI79" s="1285"/>
      <c r="BJ79" s="1285"/>
      <c r="BK79" s="1285"/>
      <c r="BL79" s="1285"/>
      <c r="BM79" s="1285"/>
      <c r="BN79" s="1285"/>
      <c r="BO79" s="1285"/>
      <c r="BP79" s="1282">
        <v>7.9</v>
      </c>
      <c r="BQ79" s="1282"/>
      <c r="BR79" s="1282"/>
      <c r="BS79" s="1282"/>
      <c r="BT79" s="1282"/>
      <c r="BU79" s="1282"/>
      <c r="BV79" s="1282"/>
      <c r="BW79" s="1282"/>
      <c r="BX79" s="1282">
        <v>7.1</v>
      </c>
      <c r="BY79" s="1282"/>
      <c r="BZ79" s="1282"/>
      <c r="CA79" s="1282"/>
      <c r="CB79" s="1282"/>
      <c r="CC79" s="1282"/>
      <c r="CD79" s="1282"/>
      <c r="CE79" s="1282"/>
      <c r="CF79" s="1282">
        <v>7.2</v>
      </c>
      <c r="CG79" s="1282"/>
      <c r="CH79" s="1282"/>
      <c r="CI79" s="1282"/>
      <c r="CJ79" s="1282"/>
      <c r="CK79" s="1282"/>
      <c r="CL79" s="1282"/>
      <c r="CM79" s="1282"/>
      <c r="CN79" s="1282">
        <v>5</v>
      </c>
      <c r="CO79" s="1282"/>
      <c r="CP79" s="1282"/>
      <c r="CQ79" s="1282"/>
      <c r="CR79" s="1282"/>
      <c r="CS79" s="1282"/>
      <c r="CT79" s="1282"/>
      <c r="CU79" s="1282"/>
      <c r="CV79" s="1282">
        <v>4.8</v>
      </c>
      <c r="CW79" s="1282"/>
      <c r="CX79" s="1282"/>
      <c r="CY79" s="1282"/>
      <c r="CZ79" s="1282"/>
      <c r="DA79" s="1282"/>
      <c r="DB79" s="1282"/>
      <c r="DC79" s="1282"/>
    </row>
    <row r="80" spans="2:107" ht="13.5" customHeight="1" x14ac:dyDescent="0.15">
      <c r="B80" s="374"/>
      <c r="G80" s="1280"/>
      <c r="H80" s="1280"/>
      <c r="I80" s="1283"/>
      <c r="J80" s="1283"/>
      <c r="K80" s="1284"/>
      <c r="L80" s="1284"/>
      <c r="M80" s="1284"/>
      <c r="N80" s="1284"/>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customHeight="1" x14ac:dyDescent="0.15">
      <c r="B81" s="374"/>
    </row>
    <row r="82" spans="2:109" ht="17.25" x14ac:dyDescent="0.15">
      <c r="B82" s="374"/>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ht="13.5" customHeight="1"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5" customHeight="1" x14ac:dyDescent="0.15">
      <c r="DD84" s="367"/>
      <c r="DE84" s="367"/>
    </row>
    <row r="85" spans="2:109" ht="13.5" customHeight="1" x14ac:dyDescent="0.15">
      <c r="DD85" s="367"/>
      <c r="DE85" s="367"/>
    </row>
    <row r="86" spans="2:109" ht="13.5" hidden="1" customHeight="1" x14ac:dyDescent="0.15">
      <c r="DD86" s="367"/>
      <c r="DE86" s="367"/>
    </row>
    <row r="87" spans="2:109" ht="13.5" hidden="1" customHeight="1" x14ac:dyDescent="0.15">
      <c r="K87" s="401"/>
      <c r="AQ87" s="401"/>
      <c r="BC87" s="401"/>
      <c r="BO87" s="401"/>
      <c r="CA87" s="401"/>
      <c r="CM87" s="401"/>
      <c r="CY87" s="401"/>
      <c r="DD87" s="367"/>
      <c r="DE87" s="367"/>
    </row>
    <row r="88" spans="2:109" ht="13.5" hidden="1" customHeight="1" x14ac:dyDescent="0.15">
      <c r="DD88" s="367"/>
      <c r="DE88" s="367"/>
    </row>
    <row r="89" spans="2:109" ht="13.5" hidden="1" customHeight="1" x14ac:dyDescent="0.15">
      <c r="DD89" s="367"/>
      <c r="DE89" s="367"/>
    </row>
    <row r="90" spans="2:109" ht="13.5" hidden="1" customHeight="1" x14ac:dyDescent="0.15">
      <c r="DD90" s="367"/>
      <c r="DE90" s="367"/>
    </row>
    <row r="91" spans="2:109" ht="13.5" hidden="1" customHeight="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sheet="1" objects="1" scenarios="1" formatCells="0"/>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23" width="2.5" style="270" hidden="1" customWidth="1"/>
    <col min="124"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5" customHeight="1" x14ac:dyDescent="0.15">
      <c r="S2" s="270"/>
      <c r="AH2" s="270"/>
    </row>
    <row r="3" spans="2:34" ht="13.5" customHeight="1"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270"/>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270"/>
    </row>
    <row r="18" spans="12:34" ht="13.5" customHeight="1" x14ac:dyDescent="0.15"/>
    <row r="19" spans="12:34" ht="13.5" customHeight="1" x14ac:dyDescent="0.15"/>
    <row r="20" spans="12:34" ht="13.5" customHeight="1" x14ac:dyDescent="0.15">
      <c r="AH20" s="270"/>
    </row>
    <row r="21" spans="12:34" ht="13.5" customHeight="1" x14ac:dyDescent="0.15">
      <c r="AH21" s="270"/>
    </row>
    <row r="22" spans="12:34" ht="13.5" customHeight="1" x14ac:dyDescent="0.15"/>
    <row r="23" spans="12:34" ht="13.5" customHeight="1" x14ac:dyDescent="0.15"/>
    <row r="24" spans="12:34" ht="13.5" customHeight="1" x14ac:dyDescent="0.15">
      <c r="Q24" s="270"/>
    </row>
    <row r="25" spans="12:34" ht="13.5" customHeight="1" x14ac:dyDescent="0.15"/>
    <row r="26" spans="12:34" ht="13.5" customHeight="1" x14ac:dyDescent="0.15"/>
    <row r="27" spans="12:34" ht="13.5" customHeight="1" x14ac:dyDescent="0.15"/>
    <row r="28" spans="12:34" ht="13.5" customHeight="1" x14ac:dyDescent="0.15">
      <c r="O28" s="270"/>
      <c r="T28" s="270"/>
      <c r="AH28" s="270"/>
    </row>
    <row r="29" spans="12:34" ht="13.5" customHeight="1" x14ac:dyDescent="0.15"/>
    <row r="30" spans="12:34" ht="13.5" customHeight="1" x14ac:dyDescent="0.15"/>
    <row r="31" spans="12:34" ht="13.5" customHeight="1" x14ac:dyDescent="0.15">
      <c r="Q31" s="270"/>
    </row>
    <row r="32" spans="12:34" ht="13.5" customHeight="1" x14ac:dyDescent="0.15">
      <c r="L32" s="270"/>
    </row>
    <row r="33" spans="2:34" ht="13.5" customHeight="1" x14ac:dyDescent="0.15">
      <c r="C33" s="270"/>
      <c r="E33" s="270"/>
      <c r="G33" s="270"/>
      <c r="I33" s="270"/>
      <c r="X33" s="270"/>
    </row>
    <row r="34" spans="2:34" ht="13.5" customHeight="1" x14ac:dyDescent="0.15">
      <c r="B34" s="270"/>
      <c r="P34" s="270"/>
      <c r="R34" s="270"/>
      <c r="T34" s="270"/>
    </row>
    <row r="35" spans="2:34" ht="13.5" customHeight="1" x14ac:dyDescent="0.15">
      <c r="D35" s="270"/>
      <c r="W35" s="270"/>
      <c r="AC35" s="270"/>
      <c r="AD35" s="270"/>
      <c r="AE35" s="270"/>
      <c r="AF35" s="270"/>
      <c r="AG35" s="270"/>
      <c r="AH35" s="270"/>
    </row>
    <row r="36" spans="2:34" ht="13.5" customHeight="1" x14ac:dyDescent="0.15">
      <c r="H36" s="270"/>
      <c r="J36" s="270"/>
      <c r="K36" s="270"/>
      <c r="M36" s="270"/>
      <c r="Y36" s="270"/>
      <c r="Z36" s="270"/>
      <c r="AA36" s="270"/>
      <c r="AB36" s="270"/>
      <c r="AC36" s="270"/>
      <c r="AD36" s="270"/>
      <c r="AE36" s="270"/>
      <c r="AF36" s="270"/>
      <c r="AG36" s="270"/>
      <c r="AH36" s="270"/>
    </row>
    <row r="37" spans="2:34" ht="13.5" customHeight="1" x14ac:dyDescent="0.15">
      <c r="AH37" s="270"/>
    </row>
    <row r="38" spans="2:34" ht="13.5" customHeight="1" x14ac:dyDescent="0.15">
      <c r="AG38" s="270"/>
      <c r="AH38" s="270"/>
    </row>
    <row r="39" spans="2:34" ht="13.5" customHeight="1" x14ac:dyDescent="0.15"/>
    <row r="40" spans="2:34" ht="13.5" customHeight="1" x14ac:dyDescent="0.15">
      <c r="X40" s="270"/>
    </row>
    <row r="41" spans="2:34" ht="13.5" customHeight="1" x14ac:dyDescent="0.15">
      <c r="R41" s="270"/>
    </row>
    <row r="42" spans="2:34" ht="13.5" customHeight="1" x14ac:dyDescent="0.15">
      <c r="W42" s="270"/>
    </row>
    <row r="43" spans="2:34" ht="13.5" customHeight="1" x14ac:dyDescent="0.15">
      <c r="Y43" s="270"/>
      <c r="Z43" s="270"/>
      <c r="AA43" s="270"/>
      <c r="AB43" s="270"/>
      <c r="AC43" s="270"/>
      <c r="AD43" s="270"/>
      <c r="AE43" s="270"/>
      <c r="AF43" s="270"/>
      <c r="AG43" s="270"/>
      <c r="AH43" s="270"/>
    </row>
    <row r="44" spans="2:34" ht="13.5" customHeight="1" x14ac:dyDescent="0.15">
      <c r="AH44" s="270"/>
    </row>
    <row r="45" spans="2:34" ht="13.5" customHeight="1" x14ac:dyDescent="0.15">
      <c r="X45" s="270"/>
    </row>
    <row r="46" spans="2:34" ht="13.5" customHeight="1" x14ac:dyDescent="0.15"/>
    <row r="47" spans="2:34" ht="13.5" customHeight="1" x14ac:dyDescent="0.15"/>
    <row r="48" spans="2:34" ht="13.5" customHeight="1" x14ac:dyDescent="0.15">
      <c r="W48" s="270"/>
      <c r="Y48" s="270"/>
      <c r="Z48" s="270"/>
      <c r="AA48" s="270"/>
      <c r="AB48" s="270"/>
      <c r="AC48" s="270"/>
      <c r="AD48" s="270"/>
      <c r="AE48" s="270"/>
      <c r="AF48" s="270"/>
      <c r="AG48" s="270"/>
      <c r="AH48" s="270"/>
    </row>
    <row r="49" spans="28:34" ht="13.5" customHeight="1" x14ac:dyDescent="0.15"/>
    <row r="50" spans="28:34" ht="13.5" customHeight="1" x14ac:dyDescent="0.15">
      <c r="AE50" s="270"/>
      <c r="AF50" s="270"/>
      <c r="AG50" s="270"/>
      <c r="AH50" s="270"/>
    </row>
    <row r="51" spans="28:34" ht="13.5" customHeight="1" x14ac:dyDescent="0.15">
      <c r="AC51" s="270"/>
      <c r="AD51" s="270"/>
      <c r="AE51" s="270"/>
      <c r="AF51" s="270"/>
      <c r="AG51" s="270"/>
      <c r="AH51" s="270"/>
    </row>
    <row r="52" spans="28:34" ht="13.5" customHeight="1" x14ac:dyDescent="0.15"/>
    <row r="53" spans="28:34" ht="13.5" customHeight="1" x14ac:dyDescent="0.15">
      <c r="AF53" s="270"/>
      <c r="AG53" s="270"/>
      <c r="AH53" s="270"/>
    </row>
    <row r="54" spans="28:34" ht="13.5" customHeight="1" x14ac:dyDescent="0.15">
      <c r="AH54" s="270"/>
    </row>
    <row r="55" spans="28:34" ht="13.5" customHeight="1" x14ac:dyDescent="0.15"/>
    <row r="56" spans="28:34" ht="13.5" customHeight="1" x14ac:dyDescent="0.15">
      <c r="AB56" s="270"/>
      <c r="AC56" s="270"/>
      <c r="AD56" s="270"/>
      <c r="AE56" s="270"/>
      <c r="AF56" s="270"/>
      <c r="AG56" s="270"/>
      <c r="AH56" s="270"/>
    </row>
    <row r="57" spans="28:34" ht="13.5" customHeight="1" x14ac:dyDescent="0.15">
      <c r="AH57" s="270"/>
    </row>
    <row r="58" spans="28:34" ht="13.5" customHeight="1" x14ac:dyDescent="0.15">
      <c r="AH58" s="270"/>
    </row>
    <row r="59" spans="28:34" ht="13.5" customHeight="1" x14ac:dyDescent="0.15"/>
    <row r="60" spans="28:34" ht="13.5" customHeight="1" x14ac:dyDescent="0.15"/>
    <row r="61" spans="28:34" ht="13.5" customHeight="1" x14ac:dyDescent="0.15"/>
    <row r="62" spans="28:34" ht="13.5" customHeight="1" x14ac:dyDescent="0.15"/>
    <row r="63" spans="28:34" ht="13.5" customHeight="1" x14ac:dyDescent="0.15">
      <c r="AH63" s="270"/>
    </row>
    <row r="64" spans="28:34" ht="13.5" customHeight="1" x14ac:dyDescent="0.15">
      <c r="AG64" s="270"/>
      <c r="AH64" s="270"/>
    </row>
    <row r="65" spans="28:34" ht="13.5" customHeight="1" x14ac:dyDescent="0.15"/>
    <row r="66" spans="28:34" ht="13.5" customHeight="1" x14ac:dyDescent="0.15"/>
    <row r="67" spans="28:34" ht="13.5" customHeight="1" x14ac:dyDescent="0.15"/>
    <row r="68" spans="28:34" ht="13.5" customHeight="1" x14ac:dyDescent="0.15">
      <c r="AB68" s="270"/>
      <c r="AC68" s="270"/>
      <c r="AD68" s="270"/>
      <c r="AE68" s="270"/>
      <c r="AF68" s="270"/>
      <c r="AG68" s="270"/>
      <c r="AH68" s="270"/>
    </row>
    <row r="69" spans="28:34" ht="13.5" customHeight="1" x14ac:dyDescent="0.15">
      <c r="AF69" s="270"/>
      <c r="AG69" s="270"/>
      <c r="AH69" s="270"/>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270"/>
    </row>
    <row r="76" spans="28:34" ht="13.5" customHeight="1" x14ac:dyDescent="0.15">
      <c r="AF76" s="270"/>
      <c r="AG76" s="270"/>
      <c r="AH76" s="270"/>
    </row>
    <row r="77" spans="28:34" ht="13.5" customHeight="1" x14ac:dyDescent="0.15">
      <c r="AG77" s="270"/>
      <c r="AH77" s="270"/>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270"/>
    </row>
    <row r="83" spans="25:34" ht="13.5" customHeight="1" x14ac:dyDescent="0.15">
      <c r="Y83" s="270"/>
      <c r="Z83" s="270"/>
      <c r="AA83" s="270"/>
      <c r="AB83" s="270"/>
      <c r="AC83" s="270"/>
      <c r="AD83" s="270"/>
      <c r="AE83" s="270"/>
      <c r="AF83" s="270"/>
      <c r="AG83" s="270"/>
      <c r="AH83" s="270"/>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270"/>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23" width="2.5" style="270" hidden="1" customWidth="1"/>
    <col min="124"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5" customHeight="1" x14ac:dyDescent="0.15">
      <c r="S2" s="270"/>
      <c r="AH2" s="270"/>
    </row>
    <row r="3" spans="2:34" ht="13.5" customHeight="1"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270"/>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270"/>
    </row>
    <row r="18" spans="12:34" ht="13.5" customHeight="1" x14ac:dyDescent="0.15"/>
    <row r="19" spans="12:34" ht="13.5" customHeight="1" x14ac:dyDescent="0.15"/>
    <row r="20" spans="12:34" ht="13.5" customHeight="1" x14ac:dyDescent="0.15">
      <c r="AH20" s="270"/>
    </row>
    <row r="21" spans="12:34" ht="13.5" customHeight="1" x14ac:dyDescent="0.15">
      <c r="AH21" s="270"/>
    </row>
    <row r="22" spans="12:34" ht="13.5" customHeight="1" x14ac:dyDescent="0.15"/>
    <row r="23" spans="12:34" ht="13.5" customHeight="1" x14ac:dyDescent="0.15"/>
    <row r="24" spans="12:34" ht="13.5" customHeight="1" x14ac:dyDescent="0.15">
      <c r="Q24" s="270"/>
    </row>
    <row r="25" spans="12:34" ht="13.5" customHeight="1" x14ac:dyDescent="0.15"/>
    <row r="26" spans="12:34" ht="13.5" customHeight="1" x14ac:dyDescent="0.15"/>
    <row r="27" spans="12:34" ht="13.5" customHeight="1" x14ac:dyDescent="0.15"/>
    <row r="28" spans="12:34" ht="13.5" customHeight="1" x14ac:dyDescent="0.15">
      <c r="O28" s="270"/>
      <c r="T28" s="270"/>
      <c r="AH28" s="270"/>
    </row>
    <row r="29" spans="12:34" ht="13.5" customHeight="1" x14ac:dyDescent="0.15"/>
    <row r="30" spans="12:34" ht="13.5" customHeight="1" x14ac:dyDescent="0.15"/>
    <row r="31" spans="12:34" ht="13.5" customHeight="1" x14ac:dyDescent="0.15">
      <c r="Q31" s="270"/>
    </row>
    <row r="32" spans="12:34" ht="13.5" customHeight="1" x14ac:dyDescent="0.15">
      <c r="L32" s="270"/>
    </row>
    <row r="33" spans="2:34" ht="13.5" customHeight="1" x14ac:dyDescent="0.15">
      <c r="C33" s="270"/>
      <c r="E33" s="270"/>
      <c r="G33" s="270"/>
      <c r="I33" s="270"/>
      <c r="X33" s="270"/>
    </row>
    <row r="34" spans="2:34" ht="13.5" customHeight="1" x14ac:dyDescent="0.15">
      <c r="B34" s="270"/>
      <c r="P34" s="270"/>
      <c r="R34" s="270"/>
      <c r="T34" s="270"/>
    </row>
    <row r="35" spans="2:34" ht="13.5" customHeight="1" x14ac:dyDescent="0.15">
      <c r="D35" s="270"/>
      <c r="W35" s="270"/>
      <c r="AC35" s="270"/>
      <c r="AD35" s="270"/>
      <c r="AE35" s="270"/>
      <c r="AF35" s="270"/>
      <c r="AG35" s="270"/>
      <c r="AH35" s="270"/>
    </row>
    <row r="36" spans="2:34" ht="13.5" customHeight="1" x14ac:dyDescent="0.15">
      <c r="H36" s="270"/>
      <c r="J36" s="270"/>
      <c r="K36" s="270"/>
      <c r="M36" s="270"/>
      <c r="Y36" s="270"/>
      <c r="Z36" s="270"/>
      <c r="AA36" s="270"/>
      <c r="AB36" s="270"/>
      <c r="AC36" s="270"/>
      <c r="AD36" s="270"/>
      <c r="AE36" s="270"/>
      <c r="AF36" s="270"/>
      <c r="AG36" s="270"/>
      <c r="AH36" s="270"/>
    </row>
    <row r="37" spans="2:34" ht="13.5" customHeight="1" x14ac:dyDescent="0.15">
      <c r="AH37" s="270"/>
    </row>
    <row r="38" spans="2:34" ht="13.5" customHeight="1" x14ac:dyDescent="0.15">
      <c r="AG38" s="270"/>
      <c r="AH38" s="270"/>
    </row>
    <row r="39" spans="2:34" ht="13.5" customHeight="1" x14ac:dyDescent="0.15"/>
    <row r="40" spans="2:34" ht="13.5" customHeight="1" x14ac:dyDescent="0.15">
      <c r="X40" s="270"/>
    </row>
    <row r="41" spans="2:34" ht="13.5" customHeight="1" x14ac:dyDescent="0.15">
      <c r="R41" s="270"/>
    </row>
    <row r="42" spans="2:34" ht="13.5" customHeight="1" x14ac:dyDescent="0.15">
      <c r="W42" s="270"/>
    </row>
    <row r="43" spans="2:34" ht="13.5" customHeight="1" x14ac:dyDescent="0.15">
      <c r="Y43" s="270"/>
      <c r="Z43" s="270"/>
      <c r="AA43" s="270"/>
      <c r="AB43" s="270"/>
      <c r="AC43" s="270"/>
      <c r="AD43" s="270"/>
      <c r="AE43" s="270"/>
      <c r="AF43" s="270"/>
      <c r="AG43" s="270"/>
      <c r="AH43" s="270"/>
    </row>
    <row r="44" spans="2:34" ht="13.5" customHeight="1" x14ac:dyDescent="0.15">
      <c r="AH44" s="270"/>
    </row>
    <row r="45" spans="2:34" ht="13.5" customHeight="1" x14ac:dyDescent="0.15">
      <c r="X45" s="270"/>
    </row>
    <row r="46" spans="2:34" ht="13.5" customHeight="1" x14ac:dyDescent="0.15"/>
    <row r="47" spans="2:34" ht="13.5" customHeight="1" x14ac:dyDescent="0.15"/>
    <row r="48" spans="2:34" ht="13.5" customHeight="1" x14ac:dyDescent="0.15">
      <c r="W48" s="270"/>
      <c r="Y48" s="270"/>
      <c r="Z48" s="270"/>
      <c r="AA48" s="270"/>
      <c r="AB48" s="270"/>
      <c r="AC48" s="270"/>
      <c r="AD48" s="270"/>
      <c r="AE48" s="270"/>
      <c r="AF48" s="270"/>
      <c r="AG48" s="270"/>
      <c r="AH48" s="270"/>
    </row>
    <row r="49" spans="28:34" ht="13.5" customHeight="1" x14ac:dyDescent="0.15"/>
    <row r="50" spans="28:34" ht="13.5" customHeight="1" x14ac:dyDescent="0.15">
      <c r="AE50" s="270"/>
      <c r="AF50" s="270"/>
      <c r="AG50" s="270"/>
      <c r="AH50" s="270"/>
    </row>
    <row r="51" spans="28:34" ht="13.5" customHeight="1" x14ac:dyDescent="0.15">
      <c r="AC51" s="270"/>
      <c r="AD51" s="270"/>
      <c r="AE51" s="270"/>
      <c r="AF51" s="270"/>
      <c r="AG51" s="270"/>
      <c r="AH51" s="270"/>
    </row>
    <row r="52" spans="28:34" ht="13.5" customHeight="1" x14ac:dyDescent="0.15"/>
    <row r="53" spans="28:34" ht="13.5" customHeight="1" x14ac:dyDescent="0.15">
      <c r="AF53" s="270"/>
      <c r="AG53" s="270"/>
      <c r="AH53" s="270"/>
    </row>
    <row r="54" spans="28:34" ht="13.5" customHeight="1" x14ac:dyDescent="0.15">
      <c r="AH54" s="270"/>
    </row>
    <row r="55" spans="28:34" ht="13.5" customHeight="1" x14ac:dyDescent="0.15"/>
    <row r="56" spans="28:34" ht="13.5" customHeight="1" x14ac:dyDescent="0.15">
      <c r="AB56" s="270"/>
      <c r="AC56" s="270"/>
      <c r="AD56" s="270"/>
      <c r="AE56" s="270"/>
      <c r="AF56" s="270"/>
      <c r="AG56" s="270"/>
      <c r="AH56" s="270"/>
    </row>
    <row r="57" spans="28:34" ht="13.5" customHeight="1" x14ac:dyDescent="0.15">
      <c r="AH57" s="270"/>
    </row>
    <row r="58" spans="28:34" ht="13.5" customHeight="1" x14ac:dyDescent="0.15">
      <c r="AH58" s="270"/>
    </row>
    <row r="59" spans="28:34" ht="13.5" customHeight="1" x14ac:dyDescent="0.15">
      <c r="AG59" s="270"/>
      <c r="AH59" s="270"/>
    </row>
    <row r="60" spans="28:34" ht="13.5" customHeight="1" x14ac:dyDescent="0.15"/>
    <row r="61" spans="28:34" ht="13.5" customHeight="1" x14ac:dyDescent="0.15"/>
    <row r="62" spans="28:34" ht="13.5" customHeight="1" x14ac:dyDescent="0.15"/>
    <row r="63" spans="28:34" ht="13.5" customHeight="1" x14ac:dyDescent="0.15">
      <c r="AH63" s="270"/>
    </row>
    <row r="64" spans="28:34" ht="13.5" customHeight="1" x14ac:dyDescent="0.15">
      <c r="AG64" s="270"/>
      <c r="AH64" s="270"/>
    </row>
    <row r="65" spans="28:34" ht="13.5" customHeight="1" x14ac:dyDescent="0.15"/>
    <row r="66" spans="28:34" ht="13.5" customHeight="1" x14ac:dyDescent="0.15"/>
    <row r="67" spans="28:34" ht="13.5" customHeight="1" x14ac:dyDescent="0.15"/>
    <row r="68" spans="28:34" ht="13.5" customHeight="1" x14ac:dyDescent="0.15">
      <c r="AB68" s="270"/>
      <c r="AC68" s="270"/>
      <c r="AD68" s="270"/>
      <c r="AE68" s="270"/>
      <c r="AF68" s="270"/>
      <c r="AG68" s="270"/>
      <c r="AH68" s="270"/>
    </row>
    <row r="69" spans="28:34" ht="13.5" customHeight="1" x14ac:dyDescent="0.15">
      <c r="AF69" s="270"/>
      <c r="AG69" s="270"/>
      <c r="AH69" s="270"/>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270"/>
    </row>
    <row r="76" spans="28:34" ht="13.5" customHeight="1" x14ac:dyDescent="0.15">
      <c r="AF76" s="270"/>
      <c r="AG76" s="270"/>
      <c r="AH76" s="270"/>
    </row>
    <row r="77" spans="28:34" ht="13.5" customHeight="1" x14ac:dyDescent="0.15">
      <c r="AG77" s="270"/>
      <c r="AH77" s="270"/>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270"/>
    </row>
    <row r="83" spans="25:34" ht="13.5" customHeight="1" x14ac:dyDescent="0.15">
      <c r="Y83" s="270"/>
      <c r="Z83" s="270"/>
      <c r="AA83" s="270"/>
      <c r="AB83" s="270"/>
      <c r="AC83" s="270"/>
      <c r="AD83" s="270"/>
      <c r="AE83" s="270"/>
      <c r="AF83" s="270"/>
      <c r="AG83" s="270"/>
      <c r="AH83" s="270"/>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270"/>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44</v>
      </c>
      <c r="E2" s="134"/>
      <c r="F2" s="135" t="s">
        <v>535</v>
      </c>
      <c r="G2" s="136"/>
      <c r="H2" s="137"/>
    </row>
    <row r="3" spans="1:8" x14ac:dyDescent="0.15">
      <c r="A3" s="133" t="s">
        <v>528</v>
      </c>
      <c r="B3" s="138"/>
      <c r="C3" s="139"/>
      <c r="D3" s="140">
        <v>49556</v>
      </c>
      <c r="E3" s="141"/>
      <c r="F3" s="142">
        <v>50840</v>
      </c>
      <c r="G3" s="143"/>
      <c r="H3" s="144"/>
    </row>
    <row r="4" spans="1:8" x14ac:dyDescent="0.15">
      <c r="A4" s="145"/>
      <c r="B4" s="146"/>
      <c r="C4" s="147"/>
      <c r="D4" s="148">
        <v>21784</v>
      </c>
      <c r="E4" s="149"/>
      <c r="F4" s="150">
        <v>25367</v>
      </c>
      <c r="G4" s="151"/>
      <c r="H4" s="152"/>
    </row>
    <row r="5" spans="1:8" x14ac:dyDescent="0.15">
      <c r="A5" s="133" t="s">
        <v>530</v>
      </c>
      <c r="B5" s="138"/>
      <c r="C5" s="139"/>
      <c r="D5" s="140">
        <v>80856</v>
      </c>
      <c r="E5" s="141"/>
      <c r="F5" s="142">
        <v>53605</v>
      </c>
      <c r="G5" s="143"/>
      <c r="H5" s="144"/>
    </row>
    <row r="6" spans="1:8" x14ac:dyDescent="0.15">
      <c r="A6" s="145"/>
      <c r="B6" s="146"/>
      <c r="C6" s="147"/>
      <c r="D6" s="148">
        <v>54986</v>
      </c>
      <c r="E6" s="149"/>
      <c r="F6" s="150">
        <v>28343</v>
      </c>
      <c r="G6" s="151"/>
      <c r="H6" s="152"/>
    </row>
    <row r="7" spans="1:8" x14ac:dyDescent="0.15">
      <c r="A7" s="133" t="s">
        <v>531</v>
      </c>
      <c r="B7" s="138"/>
      <c r="C7" s="139"/>
      <c r="D7" s="140">
        <v>48077</v>
      </c>
      <c r="E7" s="141"/>
      <c r="F7" s="142">
        <v>58051</v>
      </c>
      <c r="G7" s="143"/>
      <c r="H7" s="144"/>
    </row>
    <row r="8" spans="1:8" x14ac:dyDescent="0.15">
      <c r="A8" s="145"/>
      <c r="B8" s="146"/>
      <c r="C8" s="147"/>
      <c r="D8" s="148">
        <v>22174</v>
      </c>
      <c r="E8" s="149"/>
      <c r="F8" s="150">
        <v>32143</v>
      </c>
      <c r="G8" s="151"/>
      <c r="H8" s="152"/>
    </row>
    <row r="9" spans="1:8" x14ac:dyDescent="0.15">
      <c r="A9" s="133" t="s">
        <v>532</v>
      </c>
      <c r="B9" s="138"/>
      <c r="C9" s="139"/>
      <c r="D9" s="140">
        <v>37704</v>
      </c>
      <c r="E9" s="141"/>
      <c r="F9" s="142">
        <v>40879</v>
      </c>
      <c r="G9" s="143"/>
      <c r="H9" s="144"/>
    </row>
    <row r="10" spans="1:8" x14ac:dyDescent="0.15">
      <c r="A10" s="145"/>
      <c r="B10" s="146"/>
      <c r="C10" s="147"/>
      <c r="D10" s="148">
        <v>21302</v>
      </c>
      <c r="E10" s="149"/>
      <c r="F10" s="150">
        <v>24087</v>
      </c>
      <c r="G10" s="151"/>
      <c r="H10" s="152"/>
    </row>
    <row r="11" spans="1:8" x14ac:dyDescent="0.15">
      <c r="A11" s="133" t="s">
        <v>533</v>
      </c>
      <c r="B11" s="138"/>
      <c r="C11" s="139"/>
      <c r="D11" s="140">
        <v>68697</v>
      </c>
      <c r="E11" s="141"/>
      <c r="F11" s="142">
        <v>42651</v>
      </c>
      <c r="G11" s="143"/>
      <c r="H11" s="144"/>
    </row>
    <row r="12" spans="1:8" x14ac:dyDescent="0.15">
      <c r="A12" s="145"/>
      <c r="B12" s="146"/>
      <c r="C12" s="153"/>
      <c r="D12" s="148">
        <v>36341</v>
      </c>
      <c r="E12" s="149"/>
      <c r="F12" s="150">
        <v>22675</v>
      </c>
      <c r="G12" s="151"/>
      <c r="H12" s="152"/>
    </row>
    <row r="13" spans="1:8" x14ac:dyDescent="0.15">
      <c r="A13" s="133"/>
      <c r="B13" s="138"/>
      <c r="C13" s="154"/>
      <c r="D13" s="155">
        <v>56978</v>
      </c>
      <c r="E13" s="156"/>
      <c r="F13" s="157">
        <v>49205</v>
      </c>
      <c r="G13" s="158"/>
      <c r="H13" s="144"/>
    </row>
    <row r="14" spans="1:8" x14ac:dyDescent="0.15">
      <c r="A14" s="145"/>
      <c r="B14" s="146"/>
      <c r="C14" s="147"/>
      <c r="D14" s="148">
        <v>31317</v>
      </c>
      <c r="E14" s="149"/>
      <c r="F14" s="150">
        <v>26523</v>
      </c>
      <c r="G14" s="151"/>
      <c r="H14" s="152"/>
    </row>
    <row r="17" spans="1:11" x14ac:dyDescent="0.15">
      <c r="A17" s="129" t="s">
        <v>45</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46</v>
      </c>
      <c r="B19" s="159">
        <f>ROUND(VALUE(SUBSTITUTE(実質収支比率等に係る経年分析!F$48,"▲","-")),2)</f>
        <v>5.38</v>
      </c>
      <c r="C19" s="159">
        <f>ROUND(VALUE(SUBSTITUTE(実質収支比率等に係る経年分析!G$48,"▲","-")),2)</f>
        <v>3.38</v>
      </c>
      <c r="D19" s="159">
        <f>ROUND(VALUE(SUBSTITUTE(実質収支比率等に係る経年分析!H$48,"▲","-")),2)</f>
        <v>6.15</v>
      </c>
      <c r="E19" s="159">
        <f>ROUND(VALUE(SUBSTITUTE(実質収支比率等に係る経年分析!I$48,"▲","-")),2)</f>
        <v>1.24</v>
      </c>
      <c r="F19" s="159">
        <f>ROUND(VALUE(SUBSTITUTE(実質収支比率等に係る経年分析!J$48,"▲","-")),2)</f>
        <v>2.72</v>
      </c>
    </row>
    <row r="20" spans="1:11" x14ac:dyDescent="0.15">
      <c r="A20" s="159" t="s">
        <v>47</v>
      </c>
      <c r="B20" s="159">
        <f>ROUND(VALUE(SUBSTITUTE(実質収支比率等に係る経年分析!F$47,"▲","-")),2)</f>
        <v>2.48</v>
      </c>
      <c r="C20" s="159">
        <f>ROUND(VALUE(SUBSTITUTE(実質収支比率等に係る経年分析!G$47,"▲","-")),2)</f>
        <v>3.78</v>
      </c>
      <c r="D20" s="159">
        <f>ROUND(VALUE(SUBSTITUTE(実質収支比率等に係る経年分析!H$47,"▲","-")),2)</f>
        <v>5.63</v>
      </c>
      <c r="E20" s="159">
        <f>ROUND(VALUE(SUBSTITUTE(実質収支比率等に係る経年分析!I$47,"▲","-")),2)</f>
        <v>6.7</v>
      </c>
      <c r="F20" s="159">
        <f>ROUND(VALUE(SUBSTITUTE(実質収支比率等に係る経年分析!J$47,"▲","-")),2)</f>
        <v>6.66</v>
      </c>
    </row>
    <row r="21" spans="1:11" x14ac:dyDescent="0.15">
      <c r="A21" s="159" t="s">
        <v>48</v>
      </c>
      <c r="B21" s="159">
        <f>IF(ISNUMBER(VALUE(SUBSTITUTE(実質収支比率等に係る経年分析!F$49,"▲","-"))),ROUND(VALUE(SUBSTITUTE(実質収支比率等に係る経年分析!F$49,"▲","-")),2),NA())</f>
        <v>2.2000000000000002</v>
      </c>
      <c r="C21" s="159">
        <f>IF(ISNUMBER(VALUE(SUBSTITUTE(実質収支比率等に係る経年分析!G$49,"▲","-"))),ROUND(VALUE(SUBSTITUTE(実質収支比率等に係る経年分析!G$49,"▲","-")),2),NA())</f>
        <v>-3.86</v>
      </c>
      <c r="D21" s="159">
        <f>IF(ISNUMBER(VALUE(SUBSTITUTE(実質収支比率等に係る経年分析!H$49,"▲","-"))),ROUND(VALUE(SUBSTITUTE(実質収支比率等に係る経年分析!H$49,"▲","-")),2),NA())</f>
        <v>2.83</v>
      </c>
      <c r="E21" s="159">
        <f>IF(ISNUMBER(VALUE(SUBSTITUTE(実質収支比率等に係る経年分析!I$49,"▲","-"))),ROUND(VALUE(SUBSTITUTE(実質収支比率等に係る経年分析!I$49,"▲","-")),2),NA())</f>
        <v>-3.1</v>
      </c>
      <c r="F21" s="159">
        <f>IF(ISNUMBER(VALUE(SUBSTITUTE(実質収支比率等に係る経年分析!J$49,"▲","-"))),ROUND(VALUE(SUBSTITUTE(実質収支比率等に係る経年分析!J$49,"▲","-")),2),NA())</f>
        <v>1.53</v>
      </c>
    </row>
    <row r="24" spans="1:11" x14ac:dyDescent="0.15">
      <c r="A24" s="129" t="s">
        <v>49</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50</v>
      </c>
      <c r="C26" s="160" t="s">
        <v>51</v>
      </c>
      <c r="D26" s="160" t="s">
        <v>50</v>
      </c>
      <c r="E26" s="160" t="s">
        <v>51</v>
      </c>
      <c r="F26" s="160" t="s">
        <v>50</v>
      </c>
      <c r="G26" s="160" t="s">
        <v>51</v>
      </c>
      <c r="H26" s="160" t="s">
        <v>50</v>
      </c>
      <c r="I26" s="160" t="s">
        <v>51</v>
      </c>
      <c r="J26" s="160" t="s">
        <v>50</v>
      </c>
      <c r="K26" s="160" t="s">
        <v>51</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52</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x14ac:dyDescent="0.15">
      <c r="A42" s="161" t="s">
        <v>55</v>
      </c>
      <c r="B42" s="161"/>
      <c r="C42" s="161"/>
      <c r="D42" s="161">
        <f>'実質公債費比率（分子）の構造'!K$52</f>
        <v>4439</v>
      </c>
      <c r="E42" s="161"/>
      <c r="F42" s="161"/>
      <c r="G42" s="161">
        <f>'実質公債費比率（分子）の構造'!L$52</f>
        <v>4711</v>
      </c>
      <c r="H42" s="161"/>
      <c r="I42" s="161"/>
      <c r="J42" s="161">
        <f>'実質公債費比率（分子）の構造'!M$52</f>
        <v>4331</v>
      </c>
      <c r="K42" s="161"/>
      <c r="L42" s="161"/>
      <c r="M42" s="161">
        <f>'実質公債費比率（分子）の構造'!N$52</f>
        <v>4379</v>
      </c>
      <c r="N42" s="161"/>
      <c r="O42" s="161"/>
      <c r="P42" s="161">
        <f>'実質公債費比率（分子）の構造'!O$52</f>
        <v>4565</v>
      </c>
    </row>
    <row r="43" spans="1:16" x14ac:dyDescent="0.15">
      <c r="A43" s="161" t="s">
        <v>16</v>
      </c>
      <c r="B43" s="161">
        <f>'実質公債費比率（分子）の構造'!K$51</f>
        <v>6</v>
      </c>
      <c r="C43" s="161"/>
      <c r="D43" s="161"/>
      <c r="E43" s="161">
        <f>'実質公債費比率（分子）の構造'!L$51</f>
        <v>4</v>
      </c>
      <c r="F43" s="161"/>
      <c r="G43" s="161"/>
      <c r="H43" s="161" t="str">
        <f>'実質公債費比率（分子）の構造'!M$51</f>
        <v>-</v>
      </c>
      <c r="I43" s="161"/>
      <c r="J43" s="161"/>
      <c r="K43" s="161">
        <f>'実質公債費比率（分子）の構造'!N$51</f>
        <v>1</v>
      </c>
      <c r="L43" s="161"/>
      <c r="M43" s="161"/>
      <c r="N43" s="161" t="str">
        <f>'実質公債費比率（分子）の構造'!O$51</f>
        <v>-</v>
      </c>
      <c r="O43" s="161"/>
      <c r="P43" s="161"/>
    </row>
    <row r="44" spans="1:16" x14ac:dyDescent="0.15">
      <c r="A44" s="161" t="s">
        <v>56</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57</v>
      </c>
      <c r="B45" s="161">
        <f>'実質公債費比率（分子）の構造'!K$49</f>
        <v>46</v>
      </c>
      <c r="C45" s="161"/>
      <c r="D45" s="161"/>
      <c r="E45" s="161">
        <f>'実質公債費比率（分子）の構造'!L$49</f>
        <v>62</v>
      </c>
      <c r="F45" s="161"/>
      <c r="G45" s="161"/>
      <c r="H45" s="161">
        <f>'実質公債費比率（分子）の構造'!M$49</f>
        <v>117</v>
      </c>
      <c r="I45" s="161"/>
      <c r="J45" s="161"/>
      <c r="K45" s="161">
        <f>'実質公債費比率（分子）の構造'!N$49</f>
        <v>118</v>
      </c>
      <c r="L45" s="161"/>
      <c r="M45" s="161"/>
      <c r="N45" s="161">
        <f>'実質公債費比率（分子）の構造'!O$49</f>
        <v>111</v>
      </c>
      <c r="O45" s="161"/>
      <c r="P45" s="161"/>
    </row>
    <row r="46" spans="1:16" x14ac:dyDescent="0.15">
      <c r="A46" s="161" t="s">
        <v>58</v>
      </c>
      <c r="B46" s="161">
        <f>'実質公債費比率（分子）の構造'!K$48</f>
        <v>1008</v>
      </c>
      <c r="C46" s="161"/>
      <c r="D46" s="161"/>
      <c r="E46" s="161">
        <f>'実質公債費比率（分子）の構造'!L$48</f>
        <v>1122</v>
      </c>
      <c r="F46" s="161"/>
      <c r="G46" s="161"/>
      <c r="H46" s="161">
        <f>'実質公債費比率（分子）の構造'!M$48</f>
        <v>765</v>
      </c>
      <c r="I46" s="161"/>
      <c r="J46" s="161"/>
      <c r="K46" s="161">
        <f>'実質公債費比率（分子）の構造'!N$48</f>
        <v>810</v>
      </c>
      <c r="L46" s="161"/>
      <c r="M46" s="161"/>
      <c r="N46" s="161">
        <f>'実質公債費比率（分子）の構造'!O$48</f>
        <v>941</v>
      </c>
      <c r="O46" s="161"/>
      <c r="P46" s="161"/>
    </row>
    <row r="47" spans="1:16" x14ac:dyDescent="0.15">
      <c r="A47" s="161" t="s">
        <v>59</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60</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61</v>
      </c>
      <c r="B49" s="161">
        <f>'実質公債費比率（分子）の構造'!K$45</f>
        <v>5615</v>
      </c>
      <c r="C49" s="161"/>
      <c r="D49" s="161"/>
      <c r="E49" s="161">
        <f>'実質公債費比率（分子）の構造'!L$45</f>
        <v>5244</v>
      </c>
      <c r="F49" s="161"/>
      <c r="G49" s="161"/>
      <c r="H49" s="161">
        <f>'実質公債費比率（分子）の構造'!M$45</f>
        <v>5338</v>
      </c>
      <c r="I49" s="161"/>
      <c r="J49" s="161"/>
      <c r="K49" s="161">
        <f>'実質公債費比率（分子）の構造'!N$45</f>
        <v>5673</v>
      </c>
      <c r="L49" s="161"/>
      <c r="M49" s="161"/>
      <c r="N49" s="161">
        <f>'実質公債費比率（分子）の構造'!O$45</f>
        <v>5429</v>
      </c>
      <c r="O49" s="161"/>
      <c r="P49" s="161"/>
    </row>
    <row r="50" spans="1:16" x14ac:dyDescent="0.15">
      <c r="A50" s="161" t="s">
        <v>62</v>
      </c>
      <c r="B50" s="161" t="e">
        <f>NA()</f>
        <v>#N/A</v>
      </c>
      <c r="C50" s="161">
        <f>IF(ISNUMBER('実質公債費比率（分子）の構造'!K$53),'実質公債費比率（分子）の構造'!K$53,NA())</f>
        <v>2236</v>
      </c>
      <c r="D50" s="161" t="e">
        <f>NA()</f>
        <v>#N/A</v>
      </c>
      <c r="E50" s="161" t="e">
        <f>NA()</f>
        <v>#N/A</v>
      </c>
      <c r="F50" s="161">
        <f>IF(ISNUMBER('実質公債費比率（分子）の構造'!L$53),'実質公債費比率（分子）の構造'!L$53,NA())</f>
        <v>1721</v>
      </c>
      <c r="G50" s="161" t="e">
        <f>NA()</f>
        <v>#N/A</v>
      </c>
      <c r="H50" s="161" t="e">
        <f>NA()</f>
        <v>#N/A</v>
      </c>
      <c r="I50" s="161">
        <f>IF(ISNUMBER('実質公債費比率（分子）の構造'!M$53),'実質公債費比率（分子）の構造'!M$53,NA())</f>
        <v>1889</v>
      </c>
      <c r="J50" s="161" t="e">
        <f>NA()</f>
        <v>#N/A</v>
      </c>
      <c r="K50" s="161" t="e">
        <f>NA()</f>
        <v>#N/A</v>
      </c>
      <c r="L50" s="161">
        <f>IF(ISNUMBER('実質公債費比率（分子）の構造'!N$53),'実質公債費比率（分子）の構造'!N$53,NA())</f>
        <v>2223</v>
      </c>
      <c r="M50" s="161" t="e">
        <f>NA()</f>
        <v>#N/A</v>
      </c>
      <c r="N50" s="161" t="e">
        <f>NA()</f>
        <v>#N/A</v>
      </c>
      <c r="O50" s="161">
        <f>IF(ISNUMBER('実質公債費比率（分子）の構造'!O$53),'実質公債費比率（分子）の構造'!O$53,NA())</f>
        <v>1916</v>
      </c>
      <c r="P50" s="161" t="e">
        <f>NA()</f>
        <v>#N/A</v>
      </c>
    </row>
    <row r="53" spans="1:16" x14ac:dyDescent="0.15">
      <c r="A53" s="129" t="s">
        <v>63</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x14ac:dyDescent="0.15">
      <c r="A56" s="160" t="s">
        <v>35</v>
      </c>
      <c r="B56" s="160"/>
      <c r="C56" s="160"/>
      <c r="D56" s="160">
        <f>'将来負担比率（分子）の構造'!I$52</f>
        <v>38330</v>
      </c>
      <c r="E56" s="160"/>
      <c r="F56" s="160"/>
      <c r="G56" s="160">
        <f>'将来負担比率（分子）の構造'!J$52</f>
        <v>39740</v>
      </c>
      <c r="H56" s="160"/>
      <c r="I56" s="160"/>
      <c r="J56" s="160">
        <f>'将来負担比率（分子）の構造'!K$52</f>
        <v>41559</v>
      </c>
      <c r="K56" s="160"/>
      <c r="L56" s="160"/>
      <c r="M56" s="160">
        <f>'将来負担比率（分子）の構造'!L$52</f>
        <v>42067</v>
      </c>
      <c r="N56" s="160"/>
      <c r="O56" s="160"/>
      <c r="P56" s="160">
        <f>'将来負担比率（分子）の構造'!M$52</f>
        <v>43854</v>
      </c>
    </row>
    <row r="57" spans="1:16" x14ac:dyDescent="0.15">
      <c r="A57" s="160" t="s">
        <v>34</v>
      </c>
      <c r="B57" s="160"/>
      <c r="C57" s="160"/>
      <c r="D57" s="160">
        <f>'将来負担比率（分子）の構造'!I$51</f>
        <v>10619</v>
      </c>
      <c r="E57" s="160"/>
      <c r="F57" s="160"/>
      <c r="G57" s="160">
        <f>'将来負担比率（分子）の構造'!J$51</f>
        <v>10416</v>
      </c>
      <c r="H57" s="160"/>
      <c r="I57" s="160"/>
      <c r="J57" s="160">
        <f>'将来負担比率（分子）の構造'!K$51</f>
        <v>9301</v>
      </c>
      <c r="K57" s="160"/>
      <c r="L57" s="160"/>
      <c r="M57" s="160">
        <f>'将来負担比率（分子）の構造'!L$51</f>
        <v>8757</v>
      </c>
      <c r="N57" s="160"/>
      <c r="O57" s="160"/>
      <c r="P57" s="160">
        <f>'将来負担比率（分子）の構造'!M$51</f>
        <v>8376</v>
      </c>
    </row>
    <row r="58" spans="1:16" x14ac:dyDescent="0.15">
      <c r="A58" s="160" t="s">
        <v>33</v>
      </c>
      <c r="B58" s="160"/>
      <c r="C58" s="160"/>
      <c r="D58" s="160">
        <f>'将来負担比率（分子）の構造'!I$50</f>
        <v>2961</v>
      </c>
      <c r="E58" s="160"/>
      <c r="F58" s="160"/>
      <c r="G58" s="160">
        <f>'将来負担比率（分子）の構造'!J$50</f>
        <v>4481</v>
      </c>
      <c r="H58" s="160"/>
      <c r="I58" s="160"/>
      <c r="J58" s="160">
        <f>'将来負担比率（分子）の構造'!K$50</f>
        <v>5349</v>
      </c>
      <c r="K58" s="160"/>
      <c r="L58" s="160"/>
      <c r="M58" s="160">
        <f>'将来負担比率（分子）の構造'!L$50</f>
        <v>6412</v>
      </c>
      <c r="N58" s="160"/>
      <c r="O58" s="160"/>
      <c r="P58" s="160">
        <f>'将来負担比率（分子）の構造'!M$50</f>
        <v>7309</v>
      </c>
    </row>
    <row r="59" spans="1:16" x14ac:dyDescent="0.15">
      <c r="A59" s="160" t="s">
        <v>31</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30</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28</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27</v>
      </c>
      <c r="B62" s="160">
        <f>'将来負担比率（分子）の構造'!I$45</f>
        <v>8164</v>
      </c>
      <c r="C62" s="160"/>
      <c r="D62" s="160"/>
      <c r="E62" s="160">
        <f>'将来負担比率（分子）の構造'!J$45</f>
        <v>7214</v>
      </c>
      <c r="F62" s="160"/>
      <c r="G62" s="160"/>
      <c r="H62" s="160">
        <f>'将来負担比率（分子）の構造'!K$45</f>
        <v>6496</v>
      </c>
      <c r="I62" s="160"/>
      <c r="J62" s="160"/>
      <c r="K62" s="160">
        <f>'将来負担比率（分子）の構造'!L$45</f>
        <v>6207</v>
      </c>
      <c r="L62" s="160"/>
      <c r="M62" s="160"/>
      <c r="N62" s="160">
        <f>'将来負担比率（分子）の構造'!M$45</f>
        <v>6006</v>
      </c>
      <c r="O62" s="160"/>
      <c r="P62" s="160"/>
    </row>
    <row r="63" spans="1:16" x14ac:dyDescent="0.15">
      <c r="A63" s="160" t="s">
        <v>26</v>
      </c>
      <c r="B63" s="160">
        <f>'将来負担比率（分子）の構造'!I$44</f>
        <v>738</v>
      </c>
      <c r="C63" s="160"/>
      <c r="D63" s="160"/>
      <c r="E63" s="160">
        <f>'将来負担比率（分子）の構造'!J$44</f>
        <v>705</v>
      </c>
      <c r="F63" s="160"/>
      <c r="G63" s="160"/>
      <c r="H63" s="160">
        <f>'将来負担比率（分子）の構造'!K$44</f>
        <v>661</v>
      </c>
      <c r="I63" s="160"/>
      <c r="J63" s="160"/>
      <c r="K63" s="160">
        <f>'将来負担比率（分子）の構造'!L$44</f>
        <v>666</v>
      </c>
      <c r="L63" s="160"/>
      <c r="M63" s="160"/>
      <c r="N63" s="160">
        <f>'将来負担比率（分子）の構造'!M$44</f>
        <v>796</v>
      </c>
      <c r="O63" s="160"/>
      <c r="P63" s="160"/>
    </row>
    <row r="64" spans="1:16" x14ac:dyDescent="0.15">
      <c r="A64" s="160" t="s">
        <v>25</v>
      </c>
      <c r="B64" s="160">
        <f>'将来負担比率（分子）の構造'!I$43</f>
        <v>8752</v>
      </c>
      <c r="C64" s="160"/>
      <c r="D64" s="160"/>
      <c r="E64" s="160">
        <f>'将来負担比率（分子）の構造'!J$43</f>
        <v>8722</v>
      </c>
      <c r="F64" s="160"/>
      <c r="G64" s="160"/>
      <c r="H64" s="160">
        <f>'将来負担比率（分子）の構造'!K$43</f>
        <v>7898</v>
      </c>
      <c r="I64" s="160"/>
      <c r="J64" s="160"/>
      <c r="K64" s="160">
        <f>'将来負担比率（分子）の構造'!L$43</f>
        <v>7541</v>
      </c>
      <c r="L64" s="160"/>
      <c r="M64" s="160"/>
      <c r="N64" s="160">
        <f>'将来負担比率（分子）の構造'!M$43</f>
        <v>7366</v>
      </c>
      <c r="O64" s="160"/>
      <c r="P64" s="160"/>
    </row>
    <row r="65" spans="1:16" x14ac:dyDescent="0.15">
      <c r="A65" s="160" t="s">
        <v>24</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23</v>
      </c>
      <c r="B66" s="160">
        <f>'将来負担比率（分子）の構造'!I$41</f>
        <v>53210</v>
      </c>
      <c r="C66" s="160"/>
      <c r="D66" s="160"/>
      <c r="E66" s="160">
        <f>'将来負担比率（分子）の構造'!J$41</f>
        <v>58835</v>
      </c>
      <c r="F66" s="160"/>
      <c r="G66" s="160"/>
      <c r="H66" s="160">
        <f>'将来負担比率（分子）の構造'!K$41</f>
        <v>61343</v>
      </c>
      <c r="I66" s="160"/>
      <c r="J66" s="160"/>
      <c r="K66" s="160">
        <f>'将来負担比率（分子）の構造'!L$41</f>
        <v>60840</v>
      </c>
      <c r="L66" s="160"/>
      <c r="M66" s="160"/>
      <c r="N66" s="160">
        <f>'将来負担比率（分子）の構造'!M$41</f>
        <v>63803</v>
      </c>
      <c r="O66" s="160"/>
      <c r="P66" s="160"/>
    </row>
    <row r="67" spans="1:16" x14ac:dyDescent="0.15">
      <c r="A67" s="160" t="s">
        <v>66</v>
      </c>
      <c r="B67" s="160" t="e">
        <f>NA()</f>
        <v>#N/A</v>
      </c>
      <c r="C67" s="160">
        <f>IF(ISNUMBER('将来負担比率（分子）の構造'!I$53), IF('将来負担比率（分子）の構造'!I$53 &lt; 0, 0, '将来負担比率（分子）の構造'!I$53), NA())</f>
        <v>18955</v>
      </c>
      <c r="D67" s="160" t="e">
        <f>NA()</f>
        <v>#N/A</v>
      </c>
      <c r="E67" s="160" t="e">
        <f>NA()</f>
        <v>#N/A</v>
      </c>
      <c r="F67" s="160">
        <f>IF(ISNUMBER('将来負担比率（分子）の構造'!J$53), IF('将来負担比率（分子）の構造'!J$53 &lt; 0, 0, '将来負担比率（分子）の構造'!J$53), NA())</f>
        <v>20840</v>
      </c>
      <c r="G67" s="160" t="e">
        <f>NA()</f>
        <v>#N/A</v>
      </c>
      <c r="H67" s="160" t="e">
        <f>NA()</f>
        <v>#N/A</v>
      </c>
      <c r="I67" s="160">
        <f>IF(ISNUMBER('将来負担比率（分子）の構造'!K$53), IF('将来負担比率（分子）の構造'!K$53 &lt; 0, 0, '将来負担比率（分子）の構造'!K$53), NA())</f>
        <v>20189</v>
      </c>
      <c r="J67" s="160" t="e">
        <f>NA()</f>
        <v>#N/A</v>
      </c>
      <c r="K67" s="160" t="e">
        <f>NA()</f>
        <v>#N/A</v>
      </c>
      <c r="L67" s="160">
        <f>IF(ISNUMBER('将来負担比率（分子）の構造'!L$53), IF('将来負担比率（分子）の構造'!L$53 &lt; 0, 0, '将来負担比率（分子）の構造'!L$53), NA())</f>
        <v>18018</v>
      </c>
      <c r="M67" s="160" t="e">
        <f>NA()</f>
        <v>#N/A</v>
      </c>
      <c r="N67" s="160" t="e">
        <f>NA()</f>
        <v>#N/A</v>
      </c>
      <c r="O67" s="160">
        <f>IF(ISNUMBER('将来負担比率（分子）の構造'!M$53), IF('将来負担比率（分子）の構造'!M$53 &lt; 0, 0, '将来負担比率（分子）の構造'!M$53), NA())</f>
        <v>18432</v>
      </c>
      <c r="P67" s="160" t="e">
        <f>NA()</f>
        <v>#N/A</v>
      </c>
    </row>
    <row r="70" spans="1:16" x14ac:dyDescent="0.15">
      <c r="A70" s="162" t="s">
        <v>67</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68</v>
      </c>
      <c r="B72" s="164">
        <f>基金残高に係る経年分析!F55</f>
        <v>1750</v>
      </c>
      <c r="C72" s="164">
        <f>基金残高に係る経年分析!G55</f>
        <v>2065</v>
      </c>
      <c r="D72" s="164">
        <f>基金残高に係る経年分析!H55</f>
        <v>2075</v>
      </c>
    </row>
    <row r="73" spans="1:16" x14ac:dyDescent="0.15">
      <c r="A73" s="163" t="s">
        <v>69</v>
      </c>
      <c r="B73" s="164">
        <f>基金残高に係る経年分析!F56</f>
        <v>1180</v>
      </c>
      <c r="C73" s="164">
        <f>基金残高に係る経年分析!G56</f>
        <v>2524</v>
      </c>
      <c r="D73" s="164">
        <f>基金残高に係る経年分析!H56</f>
        <v>2679</v>
      </c>
    </row>
    <row r="74" spans="1:16" x14ac:dyDescent="0.15">
      <c r="A74" s="163" t="s">
        <v>70</v>
      </c>
      <c r="B74" s="164">
        <f>基金残高に係る経年分析!F57</f>
        <v>2410</v>
      </c>
      <c r="C74" s="164">
        <f>基金残高に係る経年分析!G57</f>
        <v>1815</v>
      </c>
      <c r="D74" s="164">
        <f>基金残高に係る経年分析!H57</f>
        <v>2555</v>
      </c>
    </row>
  </sheetData>
  <sheetProtection algorithmName="SHA-512" hashValue="tKWfUCaO87/3PtBpqxGLU5A2IPnobo9heG3kUQdRNDyshEpzoIv+E7lt53iRQmqKq3Md+6STmrwqe03CqaGgUg==" saltValue="Fv7Y1Y//L1RWmboitKB4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4" t="s">
        <v>201</v>
      </c>
      <c r="DI1" s="635"/>
      <c r="DJ1" s="635"/>
      <c r="DK1" s="635"/>
      <c r="DL1" s="635"/>
      <c r="DM1" s="635"/>
      <c r="DN1" s="636"/>
      <c r="DO1" s="205"/>
      <c r="DP1" s="634" t="s">
        <v>202</v>
      </c>
      <c r="DQ1" s="635"/>
      <c r="DR1" s="635"/>
      <c r="DS1" s="635"/>
      <c r="DT1" s="635"/>
      <c r="DU1" s="635"/>
      <c r="DV1" s="635"/>
      <c r="DW1" s="635"/>
      <c r="DX1" s="635"/>
      <c r="DY1" s="635"/>
      <c r="DZ1" s="635"/>
      <c r="EA1" s="635"/>
      <c r="EB1" s="635"/>
      <c r="EC1" s="636"/>
      <c r="ED1" s="203"/>
      <c r="EE1" s="203"/>
      <c r="EF1" s="203"/>
      <c r="EG1" s="203"/>
      <c r="EH1" s="203"/>
      <c r="EI1" s="203"/>
      <c r="EJ1" s="203"/>
      <c r="EK1" s="203"/>
      <c r="EL1" s="203"/>
      <c r="EM1" s="203"/>
    </row>
    <row r="2" spans="2:143" ht="22.5" customHeight="1" x14ac:dyDescent="0.15">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7" t="s">
        <v>204</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7" t="s">
        <v>205</v>
      </c>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9"/>
      <c r="CD3" s="640" t="s">
        <v>206</v>
      </c>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2"/>
    </row>
    <row r="4" spans="2:143" ht="11.25" customHeight="1" x14ac:dyDescent="0.15">
      <c r="B4" s="637" t="s">
        <v>1</v>
      </c>
      <c r="C4" s="638"/>
      <c r="D4" s="638"/>
      <c r="E4" s="638"/>
      <c r="F4" s="638"/>
      <c r="G4" s="638"/>
      <c r="H4" s="638"/>
      <c r="I4" s="638"/>
      <c r="J4" s="638"/>
      <c r="K4" s="638"/>
      <c r="L4" s="638"/>
      <c r="M4" s="638"/>
      <c r="N4" s="638"/>
      <c r="O4" s="638"/>
      <c r="P4" s="638"/>
      <c r="Q4" s="639"/>
      <c r="R4" s="637" t="s">
        <v>207</v>
      </c>
      <c r="S4" s="638"/>
      <c r="T4" s="638"/>
      <c r="U4" s="638"/>
      <c r="V4" s="638"/>
      <c r="W4" s="638"/>
      <c r="X4" s="638"/>
      <c r="Y4" s="639"/>
      <c r="Z4" s="637" t="s">
        <v>208</v>
      </c>
      <c r="AA4" s="638"/>
      <c r="AB4" s="638"/>
      <c r="AC4" s="639"/>
      <c r="AD4" s="637" t="s">
        <v>209</v>
      </c>
      <c r="AE4" s="638"/>
      <c r="AF4" s="638"/>
      <c r="AG4" s="638"/>
      <c r="AH4" s="638"/>
      <c r="AI4" s="638"/>
      <c r="AJ4" s="638"/>
      <c r="AK4" s="639"/>
      <c r="AL4" s="637" t="s">
        <v>208</v>
      </c>
      <c r="AM4" s="638"/>
      <c r="AN4" s="638"/>
      <c r="AO4" s="639"/>
      <c r="AP4" s="643" t="s">
        <v>210</v>
      </c>
      <c r="AQ4" s="643"/>
      <c r="AR4" s="643"/>
      <c r="AS4" s="643"/>
      <c r="AT4" s="643"/>
      <c r="AU4" s="643"/>
      <c r="AV4" s="643"/>
      <c r="AW4" s="643"/>
      <c r="AX4" s="643"/>
      <c r="AY4" s="643"/>
      <c r="AZ4" s="643"/>
      <c r="BA4" s="643"/>
      <c r="BB4" s="643"/>
      <c r="BC4" s="643"/>
      <c r="BD4" s="643"/>
      <c r="BE4" s="643"/>
      <c r="BF4" s="643"/>
      <c r="BG4" s="643" t="s">
        <v>211</v>
      </c>
      <c r="BH4" s="643"/>
      <c r="BI4" s="643"/>
      <c r="BJ4" s="643"/>
      <c r="BK4" s="643"/>
      <c r="BL4" s="643"/>
      <c r="BM4" s="643"/>
      <c r="BN4" s="643"/>
      <c r="BO4" s="643" t="s">
        <v>208</v>
      </c>
      <c r="BP4" s="643"/>
      <c r="BQ4" s="643"/>
      <c r="BR4" s="643"/>
      <c r="BS4" s="643" t="s">
        <v>212</v>
      </c>
      <c r="BT4" s="643"/>
      <c r="BU4" s="643"/>
      <c r="BV4" s="643"/>
      <c r="BW4" s="643"/>
      <c r="BX4" s="643"/>
      <c r="BY4" s="643"/>
      <c r="BZ4" s="643"/>
      <c r="CA4" s="643"/>
      <c r="CB4" s="643"/>
      <c r="CD4" s="640" t="s">
        <v>213</v>
      </c>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2"/>
    </row>
    <row r="5" spans="2:143" s="209" customFormat="1" ht="11.25" customHeight="1" x14ac:dyDescent="0.15">
      <c r="B5" s="644" t="s">
        <v>214</v>
      </c>
      <c r="C5" s="645"/>
      <c r="D5" s="645"/>
      <c r="E5" s="645"/>
      <c r="F5" s="645"/>
      <c r="G5" s="645"/>
      <c r="H5" s="645"/>
      <c r="I5" s="645"/>
      <c r="J5" s="645"/>
      <c r="K5" s="645"/>
      <c r="L5" s="645"/>
      <c r="M5" s="645"/>
      <c r="N5" s="645"/>
      <c r="O5" s="645"/>
      <c r="P5" s="645"/>
      <c r="Q5" s="646"/>
      <c r="R5" s="647">
        <v>21326848</v>
      </c>
      <c r="S5" s="648"/>
      <c r="T5" s="648"/>
      <c r="U5" s="648"/>
      <c r="V5" s="648"/>
      <c r="W5" s="648"/>
      <c r="X5" s="648"/>
      <c r="Y5" s="649"/>
      <c r="Z5" s="650">
        <v>32.5</v>
      </c>
      <c r="AA5" s="650"/>
      <c r="AB5" s="650"/>
      <c r="AC5" s="650"/>
      <c r="AD5" s="651">
        <v>19439829</v>
      </c>
      <c r="AE5" s="651"/>
      <c r="AF5" s="651"/>
      <c r="AG5" s="651"/>
      <c r="AH5" s="651"/>
      <c r="AI5" s="651"/>
      <c r="AJ5" s="651"/>
      <c r="AK5" s="651"/>
      <c r="AL5" s="652">
        <v>65.599999999999994</v>
      </c>
      <c r="AM5" s="653"/>
      <c r="AN5" s="653"/>
      <c r="AO5" s="654"/>
      <c r="AP5" s="644" t="s">
        <v>215</v>
      </c>
      <c r="AQ5" s="645"/>
      <c r="AR5" s="645"/>
      <c r="AS5" s="645"/>
      <c r="AT5" s="645"/>
      <c r="AU5" s="645"/>
      <c r="AV5" s="645"/>
      <c r="AW5" s="645"/>
      <c r="AX5" s="645"/>
      <c r="AY5" s="645"/>
      <c r="AZ5" s="645"/>
      <c r="BA5" s="645"/>
      <c r="BB5" s="645"/>
      <c r="BC5" s="645"/>
      <c r="BD5" s="645"/>
      <c r="BE5" s="645"/>
      <c r="BF5" s="646"/>
      <c r="BG5" s="658">
        <v>18713666</v>
      </c>
      <c r="BH5" s="659"/>
      <c r="BI5" s="659"/>
      <c r="BJ5" s="659"/>
      <c r="BK5" s="659"/>
      <c r="BL5" s="659"/>
      <c r="BM5" s="659"/>
      <c r="BN5" s="660"/>
      <c r="BO5" s="661">
        <v>87.7</v>
      </c>
      <c r="BP5" s="661"/>
      <c r="BQ5" s="661"/>
      <c r="BR5" s="661"/>
      <c r="BS5" s="662">
        <v>259672</v>
      </c>
      <c r="BT5" s="662"/>
      <c r="BU5" s="662"/>
      <c r="BV5" s="662"/>
      <c r="BW5" s="662"/>
      <c r="BX5" s="662"/>
      <c r="BY5" s="662"/>
      <c r="BZ5" s="662"/>
      <c r="CA5" s="662"/>
      <c r="CB5" s="666"/>
      <c r="CD5" s="640" t="s">
        <v>210</v>
      </c>
      <c r="CE5" s="641"/>
      <c r="CF5" s="641"/>
      <c r="CG5" s="641"/>
      <c r="CH5" s="641"/>
      <c r="CI5" s="641"/>
      <c r="CJ5" s="641"/>
      <c r="CK5" s="641"/>
      <c r="CL5" s="641"/>
      <c r="CM5" s="641"/>
      <c r="CN5" s="641"/>
      <c r="CO5" s="641"/>
      <c r="CP5" s="641"/>
      <c r="CQ5" s="642"/>
      <c r="CR5" s="640" t="s">
        <v>216</v>
      </c>
      <c r="CS5" s="641"/>
      <c r="CT5" s="641"/>
      <c r="CU5" s="641"/>
      <c r="CV5" s="641"/>
      <c r="CW5" s="641"/>
      <c r="CX5" s="641"/>
      <c r="CY5" s="642"/>
      <c r="CZ5" s="640" t="s">
        <v>208</v>
      </c>
      <c r="DA5" s="641"/>
      <c r="DB5" s="641"/>
      <c r="DC5" s="642"/>
      <c r="DD5" s="640" t="s">
        <v>217</v>
      </c>
      <c r="DE5" s="641"/>
      <c r="DF5" s="641"/>
      <c r="DG5" s="641"/>
      <c r="DH5" s="641"/>
      <c r="DI5" s="641"/>
      <c r="DJ5" s="641"/>
      <c r="DK5" s="641"/>
      <c r="DL5" s="641"/>
      <c r="DM5" s="641"/>
      <c r="DN5" s="641"/>
      <c r="DO5" s="641"/>
      <c r="DP5" s="642"/>
      <c r="DQ5" s="640" t="s">
        <v>218</v>
      </c>
      <c r="DR5" s="641"/>
      <c r="DS5" s="641"/>
      <c r="DT5" s="641"/>
      <c r="DU5" s="641"/>
      <c r="DV5" s="641"/>
      <c r="DW5" s="641"/>
      <c r="DX5" s="641"/>
      <c r="DY5" s="641"/>
      <c r="DZ5" s="641"/>
      <c r="EA5" s="641"/>
      <c r="EB5" s="641"/>
      <c r="EC5" s="642"/>
    </row>
    <row r="6" spans="2:143" ht="11.25" customHeight="1" x14ac:dyDescent="0.15">
      <c r="B6" s="655" t="s">
        <v>219</v>
      </c>
      <c r="C6" s="656"/>
      <c r="D6" s="656"/>
      <c r="E6" s="656"/>
      <c r="F6" s="656"/>
      <c r="G6" s="656"/>
      <c r="H6" s="656"/>
      <c r="I6" s="656"/>
      <c r="J6" s="656"/>
      <c r="K6" s="656"/>
      <c r="L6" s="656"/>
      <c r="M6" s="656"/>
      <c r="N6" s="656"/>
      <c r="O6" s="656"/>
      <c r="P6" s="656"/>
      <c r="Q6" s="657"/>
      <c r="R6" s="658">
        <v>207528</v>
      </c>
      <c r="S6" s="659"/>
      <c r="T6" s="659"/>
      <c r="U6" s="659"/>
      <c r="V6" s="659"/>
      <c r="W6" s="659"/>
      <c r="X6" s="659"/>
      <c r="Y6" s="660"/>
      <c r="Z6" s="661">
        <v>0.3</v>
      </c>
      <c r="AA6" s="661"/>
      <c r="AB6" s="661"/>
      <c r="AC6" s="661"/>
      <c r="AD6" s="662">
        <v>207528</v>
      </c>
      <c r="AE6" s="662"/>
      <c r="AF6" s="662"/>
      <c r="AG6" s="662"/>
      <c r="AH6" s="662"/>
      <c r="AI6" s="662"/>
      <c r="AJ6" s="662"/>
      <c r="AK6" s="662"/>
      <c r="AL6" s="663">
        <v>0.7</v>
      </c>
      <c r="AM6" s="664"/>
      <c r="AN6" s="664"/>
      <c r="AO6" s="665"/>
      <c r="AP6" s="655" t="s">
        <v>220</v>
      </c>
      <c r="AQ6" s="656"/>
      <c r="AR6" s="656"/>
      <c r="AS6" s="656"/>
      <c r="AT6" s="656"/>
      <c r="AU6" s="656"/>
      <c r="AV6" s="656"/>
      <c r="AW6" s="656"/>
      <c r="AX6" s="656"/>
      <c r="AY6" s="656"/>
      <c r="AZ6" s="656"/>
      <c r="BA6" s="656"/>
      <c r="BB6" s="656"/>
      <c r="BC6" s="656"/>
      <c r="BD6" s="656"/>
      <c r="BE6" s="656"/>
      <c r="BF6" s="657"/>
      <c r="BG6" s="658">
        <v>18713666</v>
      </c>
      <c r="BH6" s="659"/>
      <c r="BI6" s="659"/>
      <c r="BJ6" s="659"/>
      <c r="BK6" s="659"/>
      <c r="BL6" s="659"/>
      <c r="BM6" s="659"/>
      <c r="BN6" s="660"/>
      <c r="BO6" s="661">
        <v>87.7</v>
      </c>
      <c r="BP6" s="661"/>
      <c r="BQ6" s="661"/>
      <c r="BR6" s="661"/>
      <c r="BS6" s="662">
        <v>259672</v>
      </c>
      <c r="BT6" s="662"/>
      <c r="BU6" s="662"/>
      <c r="BV6" s="662"/>
      <c r="BW6" s="662"/>
      <c r="BX6" s="662"/>
      <c r="BY6" s="662"/>
      <c r="BZ6" s="662"/>
      <c r="CA6" s="662"/>
      <c r="CB6" s="666"/>
      <c r="CD6" s="669" t="s">
        <v>221</v>
      </c>
      <c r="CE6" s="670"/>
      <c r="CF6" s="670"/>
      <c r="CG6" s="670"/>
      <c r="CH6" s="670"/>
      <c r="CI6" s="670"/>
      <c r="CJ6" s="670"/>
      <c r="CK6" s="670"/>
      <c r="CL6" s="670"/>
      <c r="CM6" s="670"/>
      <c r="CN6" s="670"/>
      <c r="CO6" s="670"/>
      <c r="CP6" s="670"/>
      <c r="CQ6" s="671"/>
      <c r="CR6" s="658">
        <v>396453</v>
      </c>
      <c r="CS6" s="659"/>
      <c r="CT6" s="659"/>
      <c r="CU6" s="659"/>
      <c r="CV6" s="659"/>
      <c r="CW6" s="659"/>
      <c r="CX6" s="659"/>
      <c r="CY6" s="660"/>
      <c r="CZ6" s="652">
        <v>0.6</v>
      </c>
      <c r="DA6" s="653"/>
      <c r="DB6" s="653"/>
      <c r="DC6" s="672"/>
      <c r="DD6" s="667">
        <v>289</v>
      </c>
      <c r="DE6" s="659"/>
      <c r="DF6" s="659"/>
      <c r="DG6" s="659"/>
      <c r="DH6" s="659"/>
      <c r="DI6" s="659"/>
      <c r="DJ6" s="659"/>
      <c r="DK6" s="659"/>
      <c r="DL6" s="659"/>
      <c r="DM6" s="659"/>
      <c r="DN6" s="659"/>
      <c r="DO6" s="659"/>
      <c r="DP6" s="660"/>
      <c r="DQ6" s="667">
        <v>396453</v>
      </c>
      <c r="DR6" s="659"/>
      <c r="DS6" s="659"/>
      <c r="DT6" s="659"/>
      <c r="DU6" s="659"/>
      <c r="DV6" s="659"/>
      <c r="DW6" s="659"/>
      <c r="DX6" s="659"/>
      <c r="DY6" s="659"/>
      <c r="DZ6" s="659"/>
      <c r="EA6" s="659"/>
      <c r="EB6" s="659"/>
      <c r="EC6" s="668"/>
    </row>
    <row r="7" spans="2:143" ht="11.25" customHeight="1" x14ac:dyDescent="0.15">
      <c r="B7" s="655" t="s">
        <v>222</v>
      </c>
      <c r="C7" s="656"/>
      <c r="D7" s="656"/>
      <c r="E7" s="656"/>
      <c r="F7" s="656"/>
      <c r="G7" s="656"/>
      <c r="H7" s="656"/>
      <c r="I7" s="656"/>
      <c r="J7" s="656"/>
      <c r="K7" s="656"/>
      <c r="L7" s="656"/>
      <c r="M7" s="656"/>
      <c r="N7" s="656"/>
      <c r="O7" s="656"/>
      <c r="P7" s="656"/>
      <c r="Q7" s="657"/>
      <c r="R7" s="658">
        <v>44381</v>
      </c>
      <c r="S7" s="659"/>
      <c r="T7" s="659"/>
      <c r="U7" s="659"/>
      <c r="V7" s="659"/>
      <c r="W7" s="659"/>
      <c r="X7" s="659"/>
      <c r="Y7" s="660"/>
      <c r="Z7" s="661">
        <v>0.1</v>
      </c>
      <c r="AA7" s="661"/>
      <c r="AB7" s="661"/>
      <c r="AC7" s="661"/>
      <c r="AD7" s="662">
        <v>44381</v>
      </c>
      <c r="AE7" s="662"/>
      <c r="AF7" s="662"/>
      <c r="AG7" s="662"/>
      <c r="AH7" s="662"/>
      <c r="AI7" s="662"/>
      <c r="AJ7" s="662"/>
      <c r="AK7" s="662"/>
      <c r="AL7" s="663">
        <v>0.1</v>
      </c>
      <c r="AM7" s="664"/>
      <c r="AN7" s="664"/>
      <c r="AO7" s="665"/>
      <c r="AP7" s="655" t="s">
        <v>223</v>
      </c>
      <c r="AQ7" s="656"/>
      <c r="AR7" s="656"/>
      <c r="AS7" s="656"/>
      <c r="AT7" s="656"/>
      <c r="AU7" s="656"/>
      <c r="AV7" s="656"/>
      <c r="AW7" s="656"/>
      <c r="AX7" s="656"/>
      <c r="AY7" s="656"/>
      <c r="AZ7" s="656"/>
      <c r="BA7" s="656"/>
      <c r="BB7" s="656"/>
      <c r="BC7" s="656"/>
      <c r="BD7" s="656"/>
      <c r="BE7" s="656"/>
      <c r="BF7" s="657"/>
      <c r="BG7" s="658">
        <v>8360808</v>
      </c>
      <c r="BH7" s="659"/>
      <c r="BI7" s="659"/>
      <c r="BJ7" s="659"/>
      <c r="BK7" s="659"/>
      <c r="BL7" s="659"/>
      <c r="BM7" s="659"/>
      <c r="BN7" s="660"/>
      <c r="BO7" s="661">
        <v>39.200000000000003</v>
      </c>
      <c r="BP7" s="661"/>
      <c r="BQ7" s="661"/>
      <c r="BR7" s="661"/>
      <c r="BS7" s="662">
        <v>259672</v>
      </c>
      <c r="BT7" s="662"/>
      <c r="BU7" s="662"/>
      <c r="BV7" s="662"/>
      <c r="BW7" s="662"/>
      <c r="BX7" s="662"/>
      <c r="BY7" s="662"/>
      <c r="BZ7" s="662"/>
      <c r="CA7" s="662"/>
      <c r="CB7" s="666"/>
      <c r="CD7" s="673" t="s">
        <v>224</v>
      </c>
      <c r="CE7" s="674"/>
      <c r="CF7" s="674"/>
      <c r="CG7" s="674"/>
      <c r="CH7" s="674"/>
      <c r="CI7" s="674"/>
      <c r="CJ7" s="674"/>
      <c r="CK7" s="674"/>
      <c r="CL7" s="674"/>
      <c r="CM7" s="674"/>
      <c r="CN7" s="674"/>
      <c r="CO7" s="674"/>
      <c r="CP7" s="674"/>
      <c r="CQ7" s="675"/>
      <c r="CR7" s="658">
        <v>5203753</v>
      </c>
      <c r="CS7" s="659"/>
      <c r="CT7" s="659"/>
      <c r="CU7" s="659"/>
      <c r="CV7" s="659"/>
      <c r="CW7" s="659"/>
      <c r="CX7" s="659"/>
      <c r="CY7" s="660"/>
      <c r="CZ7" s="661">
        <v>8</v>
      </c>
      <c r="DA7" s="661"/>
      <c r="DB7" s="661"/>
      <c r="DC7" s="661"/>
      <c r="DD7" s="667">
        <v>1098240</v>
      </c>
      <c r="DE7" s="659"/>
      <c r="DF7" s="659"/>
      <c r="DG7" s="659"/>
      <c r="DH7" s="659"/>
      <c r="DI7" s="659"/>
      <c r="DJ7" s="659"/>
      <c r="DK7" s="659"/>
      <c r="DL7" s="659"/>
      <c r="DM7" s="659"/>
      <c r="DN7" s="659"/>
      <c r="DO7" s="659"/>
      <c r="DP7" s="660"/>
      <c r="DQ7" s="667">
        <v>4114505</v>
      </c>
      <c r="DR7" s="659"/>
      <c r="DS7" s="659"/>
      <c r="DT7" s="659"/>
      <c r="DU7" s="659"/>
      <c r="DV7" s="659"/>
      <c r="DW7" s="659"/>
      <c r="DX7" s="659"/>
      <c r="DY7" s="659"/>
      <c r="DZ7" s="659"/>
      <c r="EA7" s="659"/>
      <c r="EB7" s="659"/>
      <c r="EC7" s="668"/>
    </row>
    <row r="8" spans="2:143" ht="11.25" customHeight="1" x14ac:dyDescent="0.15">
      <c r="B8" s="655" t="s">
        <v>225</v>
      </c>
      <c r="C8" s="656"/>
      <c r="D8" s="656"/>
      <c r="E8" s="656"/>
      <c r="F8" s="656"/>
      <c r="G8" s="656"/>
      <c r="H8" s="656"/>
      <c r="I8" s="656"/>
      <c r="J8" s="656"/>
      <c r="K8" s="656"/>
      <c r="L8" s="656"/>
      <c r="M8" s="656"/>
      <c r="N8" s="656"/>
      <c r="O8" s="656"/>
      <c r="P8" s="656"/>
      <c r="Q8" s="657"/>
      <c r="R8" s="658">
        <v>126029</v>
      </c>
      <c r="S8" s="659"/>
      <c r="T8" s="659"/>
      <c r="U8" s="659"/>
      <c r="V8" s="659"/>
      <c r="W8" s="659"/>
      <c r="X8" s="659"/>
      <c r="Y8" s="660"/>
      <c r="Z8" s="661">
        <v>0.2</v>
      </c>
      <c r="AA8" s="661"/>
      <c r="AB8" s="661"/>
      <c r="AC8" s="661"/>
      <c r="AD8" s="662">
        <v>126029</v>
      </c>
      <c r="AE8" s="662"/>
      <c r="AF8" s="662"/>
      <c r="AG8" s="662"/>
      <c r="AH8" s="662"/>
      <c r="AI8" s="662"/>
      <c r="AJ8" s="662"/>
      <c r="AK8" s="662"/>
      <c r="AL8" s="663">
        <v>0.4</v>
      </c>
      <c r="AM8" s="664"/>
      <c r="AN8" s="664"/>
      <c r="AO8" s="665"/>
      <c r="AP8" s="655" t="s">
        <v>226</v>
      </c>
      <c r="AQ8" s="656"/>
      <c r="AR8" s="656"/>
      <c r="AS8" s="656"/>
      <c r="AT8" s="656"/>
      <c r="AU8" s="656"/>
      <c r="AV8" s="656"/>
      <c r="AW8" s="656"/>
      <c r="AX8" s="656"/>
      <c r="AY8" s="656"/>
      <c r="AZ8" s="656"/>
      <c r="BA8" s="656"/>
      <c r="BB8" s="656"/>
      <c r="BC8" s="656"/>
      <c r="BD8" s="656"/>
      <c r="BE8" s="656"/>
      <c r="BF8" s="657"/>
      <c r="BG8" s="658">
        <v>223369</v>
      </c>
      <c r="BH8" s="659"/>
      <c r="BI8" s="659"/>
      <c r="BJ8" s="659"/>
      <c r="BK8" s="659"/>
      <c r="BL8" s="659"/>
      <c r="BM8" s="659"/>
      <c r="BN8" s="660"/>
      <c r="BO8" s="661">
        <v>1</v>
      </c>
      <c r="BP8" s="661"/>
      <c r="BQ8" s="661"/>
      <c r="BR8" s="661"/>
      <c r="BS8" s="667" t="s">
        <v>120</v>
      </c>
      <c r="BT8" s="659"/>
      <c r="BU8" s="659"/>
      <c r="BV8" s="659"/>
      <c r="BW8" s="659"/>
      <c r="BX8" s="659"/>
      <c r="BY8" s="659"/>
      <c r="BZ8" s="659"/>
      <c r="CA8" s="659"/>
      <c r="CB8" s="668"/>
      <c r="CD8" s="673" t="s">
        <v>227</v>
      </c>
      <c r="CE8" s="674"/>
      <c r="CF8" s="674"/>
      <c r="CG8" s="674"/>
      <c r="CH8" s="674"/>
      <c r="CI8" s="674"/>
      <c r="CJ8" s="674"/>
      <c r="CK8" s="674"/>
      <c r="CL8" s="674"/>
      <c r="CM8" s="674"/>
      <c r="CN8" s="674"/>
      <c r="CO8" s="674"/>
      <c r="CP8" s="674"/>
      <c r="CQ8" s="675"/>
      <c r="CR8" s="658">
        <v>33776874</v>
      </c>
      <c r="CS8" s="659"/>
      <c r="CT8" s="659"/>
      <c r="CU8" s="659"/>
      <c r="CV8" s="659"/>
      <c r="CW8" s="659"/>
      <c r="CX8" s="659"/>
      <c r="CY8" s="660"/>
      <c r="CZ8" s="661">
        <v>52.1</v>
      </c>
      <c r="DA8" s="661"/>
      <c r="DB8" s="661"/>
      <c r="DC8" s="661"/>
      <c r="DD8" s="667">
        <v>910112</v>
      </c>
      <c r="DE8" s="659"/>
      <c r="DF8" s="659"/>
      <c r="DG8" s="659"/>
      <c r="DH8" s="659"/>
      <c r="DI8" s="659"/>
      <c r="DJ8" s="659"/>
      <c r="DK8" s="659"/>
      <c r="DL8" s="659"/>
      <c r="DM8" s="659"/>
      <c r="DN8" s="659"/>
      <c r="DO8" s="659"/>
      <c r="DP8" s="660"/>
      <c r="DQ8" s="667">
        <v>14884830</v>
      </c>
      <c r="DR8" s="659"/>
      <c r="DS8" s="659"/>
      <c r="DT8" s="659"/>
      <c r="DU8" s="659"/>
      <c r="DV8" s="659"/>
      <c r="DW8" s="659"/>
      <c r="DX8" s="659"/>
      <c r="DY8" s="659"/>
      <c r="DZ8" s="659"/>
      <c r="EA8" s="659"/>
      <c r="EB8" s="659"/>
      <c r="EC8" s="668"/>
    </row>
    <row r="9" spans="2:143" ht="11.25" customHeight="1" x14ac:dyDescent="0.15">
      <c r="B9" s="655" t="s">
        <v>228</v>
      </c>
      <c r="C9" s="656"/>
      <c r="D9" s="656"/>
      <c r="E9" s="656"/>
      <c r="F9" s="656"/>
      <c r="G9" s="656"/>
      <c r="H9" s="656"/>
      <c r="I9" s="656"/>
      <c r="J9" s="656"/>
      <c r="K9" s="656"/>
      <c r="L9" s="656"/>
      <c r="M9" s="656"/>
      <c r="N9" s="656"/>
      <c r="O9" s="656"/>
      <c r="P9" s="656"/>
      <c r="Q9" s="657"/>
      <c r="R9" s="658">
        <v>127909</v>
      </c>
      <c r="S9" s="659"/>
      <c r="T9" s="659"/>
      <c r="U9" s="659"/>
      <c r="V9" s="659"/>
      <c r="W9" s="659"/>
      <c r="X9" s="659"/>
      <c r="Y9" s="660"/>
      <c r="Z9" s="661">
        <v>0.2</v>
      </c>
      <c r="AA9" s="661"/>
      <c r="AB9" s="661"/>
      <c r="AC9" s="661"/>
      <c r="AD9" s="662">
        <v>127909</v>
      </c>
      <c r="AE9" s="662"/>
      <c r="AF9" s="662"/>
      <c r="AG9" s="662"/>
      <c r="AH9" s="662"/>
      <c r="AI9" s="662"/>
      <c r="AJ9" s="662"/>
      <c r="AK9" s="662"/>
      <c r="AL9" s="663">
        <v>0.4</v>
      </c>
      <c r="AM9" s="664"/>
      <c r="AN9" s="664"/>
      <c r="AO9" s="665"/>
      <c r="AP9" s="655" t="s">
        <v>229</v>
      </c>
      <c r="AQ9" s="656"/>
      <c r="AR9" s="656"/>
      <c r="AS9" s="656"/>
      <c r="AT9" s="656"/>
      <c r="AU9" s="656"/>
      <c r="AV9" s="656"/>
      <c r="AW9" s="656"/>
      <c r="AX9" s="656"/>
      <c r="AY9" s="656"/>
      <c r="AZ9" s="656"/>
      <c r="BA9" s="656"/>
      <c r="BB9" s="656"/>
      <c r="BC9" s="656"/>
      <c r="BD9" s="656"/>
      <c r="BE9" s="656"/>
      <c r="BF9" s="657"/>
      <c r="BG9" s="658">
        <v>6741319</v>
      </c>
      <c r="BH9" s="659"/>
      <c r="BI9" s="659"/>
      <c r="BJ9" s="659"/>
      <c r="BK9" s="659"/>
      <c r="BL9" s="659"/>
      <c r="BM9" s="659"/>
      <c r="BN9" s="660"/>
      <c r="BO9" s="661">
        <v>31.6</v>
      </c>
      <c r="BP9" s="661"/>
      <c r="BQ9" s="661"/>
      <c r="BR9" s="661"/>
      <c r="BS9" s="667" t="s">
        <v>128</v>
      </c>
      <c r="BT9" s="659"/>
      <c r="BU9" s="659"/>
      <c r="BV9" s="659"/>
      <c r="BW9" s="659"/>
      <c r="BX9" s="659"/>
      <c r="BY9" s="659"/>
      <c r="BZ9" s="659"/>
      <c r="CA9" s="659"/>
      <c r="CB9" s="668"/>
      <c r="CD9" s="673" t="s">
        <v>230</v>
      </c>
      <c r="CE9" s="674"/>
      <c r="CF9" s="674"/>
      <c r="CG9" s="674"/>
      <c r="CH9" s="674"/>
      <c r="CI9" s="674"/>
      <c r="CJ9" s="674"/>
      <c r="CK9" s="674"/>
      <c r="CL9" s="674"/>
      <c r="CM9" s="674"/>
      <c r="CN9" s="674"/>
      <c r="CO9" s="674"/>
      <c r="CP9" s="674"/>
      <c r="CQ9" s="675"/>
      <c r="CR9" s="658">
        <v>3641928</v>
      </c>
      <c r="CS9" s="659"/>
      <c r="CT9" s="659"/>
      <c r="CU9" s="659"/>
      <c r="CV9" s="659"/>
      <c r="CW9" s="659"/>
      <c r="CX9" s="659"/>
      <c r="CY9" s="660"/>
      <c r="CZ9" s="661">
        <v>5.6</v>
      </c>
      <c r="DA9" s="661"/>
      <c r="DB9" s="661"/>
      <c r="DC9" s="661"/>
      <c r="DD9" s="667">
        <v>2599</v>
      </c>
      <c r="DE9" s="659"/>
      <c r="DF9" s="659"/>
      <c r="DG9" s="659"/>
      <c r="DH9" s="659"/>
      <c r="DI9" s="659"/>
      <c r="DJ9" s="659"/>
      <c r="DK9" s="659"/>
      <c r="DL9" s="659"/>
      <c r="DM9" s="659"/>
      <c r="DN9" s="659"/>
      <c r="DO9" s="659"/>
      <c r="DP9" s="660"/>
      <c r="DQ9" s="667">
        <v>2307782</v>
      </c>
      <c r="DR9" s="659"/>
      <c r="DS9" s="659"/>
      <c r="DT9" s="659"/>
      <c r="DU9" s="659"/>
      <c r="DV9" s="659"/>
      <c r="DW9" s="659"/>
      <c r="DX9" s="659"/>
      <c r="DY9" s="659"/>
      <c r="DZ9" s="659"/>
      <c r="EA9" s="659"/>
      <c r="EB9" s="659"/>
      <c r="EC9" s="668"/>
    </row>
    <row r="10" spans="2:143" ht="11.25" customHeight="1" x14ac:dyDescent="0.15">
      <c r="B10" s="655" t="s">
        <v>231</v>
      </c>
      <c r="C10" s="656"/>
      <c r="D10" s="656"/>
      <c r="E10" s="656"/>
      <c r="F10" s="656"/>
      <c r="G10" s="656"/>
      <c r="H10" s="656"/>
      <c r="I10" s="656"/>
      <c r="J10" s="656"/>
      <c r="K10" s="656"/>
      <c r="L10" s="656"/>
      <c r="M10" s="656"/>
      <c r="N10" s="656"/>
      <c r="O10" s="656"/>
      <c r="P10" s="656"/>
      <c r="Q10" s="657"/>
      <c r="R10" s="658" t="s">
        <v>120</v>
      </c>
      <c r="S10" s="659"/>
      <c r="T10" s="659"/>
      <c r="U10" s="659"/>
      <c r="V10" s="659"/>
      <c r="W10" s="659"/>
      <c r="X10" s="659"/>
      <c r="Y10" s="660"/>
      <c r="Z10" s="661" t="s">
        <v>120</v>
      </c>
      <c r="AA10" s="661"/>
      <c r="AB10" s="661"/>
      <c r="AC10" s="661"/>
      <c r="AD10" s="662" t="s">
        <v>120</v>
      </c>
      <c r="AE10" s="662"/>
      <c r="AF10" s="662"/>
      <c r="AG10" s="662"/>
      <c r="AH10" s="662"/>
      <c r="AI10" s="662"/>
      <c r="AJ10" s="662"/>
      <c r="AK10" s="662"/>
      <c r="AL10" s="663" t="s">
        <v>120</v>
      </c>
      <c r="AM10" s="664"/>
      <c r="AN10" s="664"/>
      <c r="AO10" s="665"/>
      <c r="AP10" s="655" t="s">
        <v>232</v>
      </c>
      <c r="AQ10" s="656"/>
      <c r="AR10" s="656"/>
      <c r="AS10" s="656"/>
      <c r="AT10" s="656"/>
      <c r="AU10" s="656"/>
      <c r="AV10" s="656"/>
      <c r="AW10" s="656"/>
      <c r="AX10" s="656"/>
      <c r="AY10" s="656"/>
      <c r="AZ10" s="656"/>
      <c r="BA10" s="656"/>
      <c r="BB10" s="656"/>
      <c r="BC10" s="656"/>
      <c r="BD10" s="656"/>
      <c r="BE10" s="656"/>
      <c r="BF10" s="657"/>
      <c r="BG10" s="658">
        <v>503680</v>
      </c>
      <c r="BH10" s="659"/>
      <c r="BI10" s="659"/>
      <c r="BJ10" s="659"/>
      <c r="BK10" s="659"/>
      <c r="BL10" s="659"/>
      <c r="BM10" s="659"/>
      <c r="BN10" s="660"/>
      <c r="BO10" s="661">
        <v>2.4</v>
      </c>
      <c r="BP10" s="661"/>
      <c r="BQ10" s="661"/>
      <c r="BR10" s="661"/>
      <c r="BS10" s="667">
        <v>83817</v>
      </c>
      <c r="BT10" s="659"/>
      <c r="BU10" s="659"/>
      <c r="BV10" s="659"/>
      <c r="BW10" s="659"/>
      <c r="BX10" s="659"/>
      <c r="BY10" s="659"/>
      <c r="BZ10" s="659"/>
      <c r="CA10" s="659"/>
      <c r="CB10" s="668"/>
      <c r="CD10" s="673" t="s">
        <v>233</v>
      </c>
      <c r="CE10" s="674"/>
      <c r="CF10" s="674"/>
      <c r="CG10" s="674"/>
      <c r="CH10" s="674"/>
      <c r="CI10" s="674"/>
      <c r="CJ10" s="674"/>
      <c r="CK10" s="674"/>
      <c r="CL10" s="674"/>
      <c r="CM10" s="674"/>
      <c r="CN10" s="674"/>
      <c r="CO10" s="674"/>
      <c r="CP10" s="674"/>
      <c r="CQ10" s="675"/>
      <c r="CR10" s="658">
        <v>20133</v>
      </c>
      <c r="CS10" s="659"/>
      <c r="CT10" s="659"/>
      <c r="CU10" s="659"/>
      <c r="CV10" s="659"/>
      <c r="CW10" s="659"/>
      <c r="CX10" s="659"/>
      <c r="CY10" s="660"/>
      <c r="CZ10" s="661">
        <v>0</v>
      </c>
      <c r="DA10" s="661"/>
      <c r="DB10" s="661"/>
      <c r="DC10" s="661"/>
      <c r="DD10" s="667" t="s">
        <v>120</v>
      </c>
      <c r="DE10" s="659"/>
      <c r="DF10" s="659"/>
      <c r="DG10" s="659"/>
      <c r="DH10" s="659"/>
      <c r="DI10" s="659"/>
      <c r="DJ10" s="659"/>
      <c r="DK10" s="659"/>
      <c r="DL10" s="659"/>
      <c r="DM10" s="659"/>
      <c r="DN10" s="659"/>
      <c r="DO10" s="659"/>
      <c r="DP10" s="660"/>
      <c r="DQ10" s="667">
        <v>20133</v>
      </c>
      <c r="DR10" s="659"/>
      <c r="DS10" s="659"/>
      <c r="DT10" s="659"/>
      <c r="DU10" s="659"/>
      <c r="DV10" s="659"/>
      <c r="DW10" s="659"/>
      <c r="DX10" s="659"/>
      <c r="DY10" s="659"/>
      <c r="DZ10" s="659"/>
      <c r="EA10" s="659"/>
      <c r="EB10" s="659"/>
      <c r="EC10" s="668"/>
    </row>
    <row r="11" spans="2:143" ht="11.25" customHeight="1" x14ac:dyDescent="0.15">
      <c r="B11" s="655" t="s">
        <v>234</v>
      </c>
      <c r="C11" s="656"/>
      <c r="D11" s="656"/>
      <c r="E11" s="656"/>
      <c r="F11" s="656"/>
      <c r="G11" s="656"/>
      <c r="H11" s="656"/>
      <c r="I11" s="656"/>
      <c r="J11" s="656"/>
      <c r="K11" s="656"/>
      <c r="L11" s="656"/>
      <c r="M11" s="656"/>
      <c r="N11" s="656"/>
      <c r="O11" s="656"/>
      <c r="P11" s="656"/>
      <c r="Q11" s="657"/>
      <c r="R11" s="658" t="s">
        <v>120</v>
      </c>
      <c r="S11" s="659"/>
      <c r="T11" s="659"/>
      <c r="U11" s="659"/>
      <c r="V11" s="659"/>
      <c r="W11" s="659"/>
      <c r="X11" s="659"/>
      <c r="Y11" s="660"/>
      <c r="Z11" s="661" t="s">
        <v>120</v>
      </c>
      <c r="AA11" s="661"/>
      <c r="AB11" s="661"/>
      <c r="AC11" s="661"/>
      <c r="AD11" s="662" t="s">
        <v>120</v>
      </c>
      <c r="AE11" s="662"/>
      <c r="AF11" s="662"/>
      <c r="AG11" s="662"/>
      <c r="AH11" s="662"/>
      <c r="AI11" s="662"/>
      <c r="AJ11" s="662"/>
      <c r="AK11" s="662"/>
      <c r="AL11" s="663" t="s">
        <v>120</v>
      </c>
      <c r="AM11" s="664"/>
      <c r="AN11" s="664"/>
      <c r="AO11" s="665"/>
      <c r="AP11" s="655" t="s">
        <v>235</v>
      </c>
      <c r="AQ11" s="656"/>
      <c r="AR11" s="656"/>
      <c r="AS11" s="656"/>
      <c r="AT11" s="656"/>
      <c r="AU11" s="656"/>
      <c r="AV11" s="656"/>
      <c r="AW11" s="656"/>
      <c r="AX11" s="656"/>
      <c r="AY11" s="656"/>
      <c r="AZ11" s="656"/>
      <c r="BA11" s="656"/>
      <c r="BB11" s="656"/>
      <c r="BC11" s="656"/>
      <c r="BD11" s="656"/>
      <c r="BE11" s="656"/>
      <c r="BF11" s="657"/>
      <c r="BG11" s="658">
        <v>892440</v>
      </c>
      <c r="BH11" s="659"/>
      <c r="BI11" s="659"/>
      <c r="BJ11" s="659"/>
      <c r="BK11" s="659"/>
      <c r="BL11" s="659"/>
      <c r="BM11" s="659"/>
      <c r="BN11" s="660"/>
      <c r="BO11" s="661">
        <v>4.2</v>
      </c>
      <c r="BP11" s="661"/>
      <c r="BQ11" s="661"/>
      <c r="BR11" s="661"/>
      <c r="BS11" s="667">
        <v>175855</v>
      </c>
      <c r="BT11" s="659"/>
      <c r="BU11" s="659"/>
      <c r="BV11" s="659"/>
      <c r="BW11" s="659"/>
      <c r="BX11" s="659"/>
      <c r="BY11" s="659"/>
      <c r="BZ11" s="659"/>
      <c r="CA11" s="659"/>
      <c r="CB11" s="668"/>
      <c r="CD11" s="673" t="s">
        <v>236</v>
      </c>
      <c r="CE11" s="674"/>
      <c r="CF11" s="674"/>
      <c r="CG11" s="674"/>
      <c r="CH11" s="674"/>
      <c r="CI11" s="674"/>
      <c r="CJ11" s="674"/>
      <c r="CK11" s="674"/>
      <c r="CL11" s="674"/>
      <c r="CM11" s="674"/>
      <c r="CN11" s="674"/>
      <c r="CO11" s="674"/>
      <c r="CP11" s="674"/>
      <c r="CQ11" s="675"/>
      <c r="CR11" s="658">
        <v>28553</v>
      </c>
      <c r="CS11" s="659"/>
      <c r="CT11" s="659"/>
      <c r="CU11" s="659"/>
      <c r="CV11" s="659"/>
      <c r="CW11" s="659"/>
      <c r="CX11" s="659"/>
      <c r="CY11" s="660"/>
      <c r="CZ11" s="661">
        <v>0</v>
      </c>
      <c r="DA11" s="661"/>
      <c r="DB11" s="661"/>
      <c r="DC11" s="661"/>
      <c r="DD11" s="667" t="s">
        <v>120</v>
      </c>
      <c r="DE11" s="659"/>
      <c r="DF11" s="659"/>
      <c r="DG11" s="659"/>
      <c r="DH11" s="659"/>
      <c r="DI11" s="659"/>
      <c r="DJ11" s="659"/>
      <c r="DK11" s="659"/>
      <c r="DL11" s="659"/>
      <c r="DM11" s="659"/>
      <c r="DN11" s="659"/>
      <c r="DO11" s="659"/>
      <c r="DP11" s="660"/>
      <c r="DQ11" s="667">
        <v>27668</v>
      </c>
      <c r="DR11" s="659"/>
      <c r="DS11" s="659"/>
      <c r="DT11" s="659"/>
      <c r="DU11" s="659"/>
      <c r="DV11" s="659"/>
      <c r="DW11" s="659"/>
      <c r="DX11" s="659"/>
      <c r="DY11" s="659"/>
      <c r="DZ11" s="659"/>
      <c r="EA11" s="659"/>
      <c r="EB11" s="659"/>
      <c r="EC11" s="668"/>
    </row>
    <row r="12" spans="2:143" ht="11.25" customHeight="1" x14ac:dyDescent="0.15">
      <c r="B12" s="655" t="s">
        <v>237</v>
      </c>
      <c r="C12" s="656"/>
      <c r="D12" s="656"/>
      <c r="E12" s="656"/>
      <c r="F12" s="656"/>
      <c r="G12" s="656"/>
      <c r="H12" s="656"/>
      <c r="I12" s="656"/>
      <c r="J12" s="656"/>
      <c r="K12" s="656"/>
      <c r="L12" s="656"/>
      <c r="M12" s="656"/>
      <c r="N12" s="656"/>
      <c r="O12" s="656"/>
      <c r="P12" s="656"/>
      <c r="Q12" s="657"/>
      <c r="R12" s="658">
        <v>2548822</v>
      </c>
      <c r="S12" s="659"/>
      <c r="T12" s="659"/>
      <c r="U12" s="659"/>
      <c r="V12" s="659"/>
      <c r="W12" s="659"/>
      <c r="X12" s="659"/>
      <c r="Y12" s="660"/>
      <c r="Z12" s="661">
        <v>3.9</v>
      </c>
      <c r="AA12" s="661"/>
      <c r="AB12" s="661"/>
      <c r="AC12" s="661"/>
      <c r="AD12" s="662">
        <v>2548822</v>
      </c>
      <c r="AE12" s="662"/>
      <c r="AF12" s="662"/>
      <c r="AG12" s="662"/>
      <c r="AH12" s="662"/>
      <c r="AI12" s="662"/>
      <c r="AJ12" s="662"/>
      <c r="AK12" s="662"/>
      <c r="AL12" s="663">
        <v>8.6</v>
      </c>
      <c r="AM12" s="664"/>
      <c r="AN12" s="664"/>
      <c r="AO12" s="665"/>
      <c r="AP12" s="655" t="s">
        <v>238</v>
      </c>
      <c r="AQ12" s="656"/>
      <c r="AR12" s="656"/>
      <c r="AS12" s="656"/>
      <c r="AT12" s="656"/>
      <c r="AU12" s="656"/>
      <c r="AV12" s="656"/>
      <c r="AW12" s="656"/>
      <c r="AX12" s="656"/>
      <c r="AY12" s="656"/>
      <c r="AZ12" s="656"/>
      <c r="BA12" s="656"/>
      <c r="BB12" s="656"/>
      <c r="BC12" s="656"/>
      <c r="BD12" s="656"/>
      <c r="BE12" s="656"/>
      <c r="BF12" s="657"/>
      <c r="BG12" s="658">
        <v>9202760</v>
      </c>
      <c r="BH12" s="659"/>
      <c r="BI12" s="659"/>
      <c r="BJ12" s="659"/>
      <c r="BK12" s="659"/>
      <c r="BL12" s="659"/>
      <c r="BM12" s="659"/>
      <c r="BN12" s="660"/>
      <c r="BO12" s="661">
        <v>43.2</v>
      </c>
      <c r="BP12" s="661"/>
      <c r="BQ12" s="661"/>
      <c r="BR12" s="661"/>
      <c r="BS12" s="667" t="s">
        <v>120</v>
      </c>
      <c r="BT12" s="659"/>
      <c r="BU12" s="659"/>
      <c r="BV12" s="659"/>
      <c r="BW12" s="659"/>
      <c r="BX12" s="659"/>
      <c r="BY12" s="659"/>
      <c r="BZ12" s="659"/>
      <c r="CA12" s="659"/>
      <c r="CB12" s="668"/>
      <c r="CD12" s="673" t="s">
        <v>239</v>
      </c>
      <c r="CE12" s="674"/>
      <c r="CF12" s="674"/>
      <c r="CG12" s="674"/>
      <c r="CH12" s="674"/>
      <c r="CI12" s="674"/>
      <c r="CJ12" s="674"/>
      <c r="CK12" s="674"/>
      <c r="CL12" s="674"/>
      <c r="CM12" s="674"/>
      <c r="CN12" s="674"/>
      <c r="CO12" s="674"/>
      <c r="CP12" s="674"/>
      <c r="CQ12" s="675"/>
      <c r="CR12" s="658">
        <v>74642</v>
      </c>
      <c r="CS12" s="659"/>
      <c r="CT12" s="659"/>
      <c r="CU12" s="659"/>
      <c r="CV12" s="659"/>
      <c r="CW12" s="659"/>
      <c r="CX12" s="659"/>
      <c r="CY12" s="660"/>
      <c r="CZ12" s="661">
        <v>0.1</v>
      </c>
      <c r="DA12" s="661"/>
      <c r="DB12" s="661"/>
      <c r="DC12" s="661"/>
      <c r="DD12" s="667" t="s">
        <v>128</v>
      </c>
      <c r="DE12" s="659"/>
      <c r="DF12" s="659"/>
      <c r="DG12" s="659"/>
      <c r="DH12" s="659"/>
      <c r="DI12" s="659"/>
      <c r="DJ12" s="659"/>
      <c r="DK12" s="659"/>
      <c r="DL12" s="659"/>
      <c r="DM12" s="659"/>
      <c r="DN12" s="659"/>
      <c r="DO12" s="659"/>
      <c r="DP12" s="660"/>
      <c r="DQ12" s="667">
        <v>72287</v>
      </c>
      <c r="DR12" s="659"/>
      <c r="DS12" s="659"/>
      <c r="DT12" s="659"/>
      <c r="DU12" s="659"/>
      <c r="DV12" s="659"/>
      <c r="DW12" s="659"/>
      <c r="DX12" s="659"/>
      <c r="DY12" s="659"/>
      <c r="DZ12" s="659"/>
      <c r="EA12" s="659"/>
      <c r="EB12" s="659"/>
      <c r="EC12" s="668"/>
    </row>
    <row r="13" spans="2:143" ht="11.25" customHeight="1" x14ac:dyDescent="0.15">
      <c r="B13" s="655" t="s">
        <v>240</v>
      </c>
      <c r="C13" s="656"/>
      <c r="D13" s="656"/>
      <c r="E13" s="656"/>
      <c r="F13" s="656"/>
      <c r="G13" s="656"/>
      <c r="H13" s="656"/>
      <c r="I13" s="656"/>
      <c r="J13" s="656"/>
      <c r="K13" s="656"/>
      <c r="L13" s="656"/>
      <c r="M13" s="656"/>
      <c r="N13" s="656"/>
      <c r="O13" s="656"/>
      <c r="P13" s="656"/>
      <c r="Q13" s="657"/>
      <c r="R13" s="658" t="s">
        <v>120</v>
      </c>
      <c r="S13" s="659"/>
      <c r="T13" s="659"/>
      <c r="U13" s="659"/>
      <c r="V13" s="659"/>
      <c r="W13" s="659"/>
      <c r="X13" s="659"/>
      <c r="Y13" s="660"/>
      <c r="Z13" s="661" t="s">
        <v>120</v>
      </c>
      <c r="AA13" s="661"/>
      <c r="AB13" s="661"/>
      <c r="AC13" s="661"/>
      <c r="AD13" s="662" t="s">
        <v>120</v>
      </c>
      <c r="AE13" s="662"/>
      <c r="AF13" s="662"/>
      <c r="AG13" s="662"/>
      <c r="AH13" s="662"/>
      <c r="AI13" s="662"/>
      <c r="AJ13" s="662"/>
      <c r="AK13" s="662"/>
      <c r="AL13" s="663" t="s">
        <v>120</v>
      </c>
      <c r="AM13" s="664"/>
      <c r="AN13" s="664"/>
      <c r="AO13" s="665"/>
      <c r="AP13" s="655" t="s">
        <v>241</v>
      </c>
      <c r="AQ13" s="656"/>
      <c r="AR13" s="656"/>
      <c r="AS13" s="656"/>
      <c r="AT13" s="656"/>
      <c r="AU13" s="656"/>
      <c r="AV13" s="656"/>
      <c r="AW13" s="656"/>
      <c r="AX13" s="656"/>
      <c r="AY13" s="656"/>
      <c r="AZ13" s="656"/>
      <c r="BA13" s="656"/>
      <c r="BB13" s="656"/>
      <c r="BC13" s="656"/>
      <c r="BD13" s="656"/>
      <c r="BE13" s="656"/>
      <c r="BF13" s="657"/>
      <c r="BG13" s="658">
        <v>9001403</v>
      </c>
      <c r="BH13" s="659"/>
      <c r="BI13" s="659"/>
      <c r="BJ13" s="659"/>
      <c r="BK13" s="659"/>
      <c r="BL13" s="659"/>
      <c r="BM13" s="659"/>
      <c r="BN13" s="660"/>
      <c r="BO13" s="661">
        <v>42.2</v>
      </c>
      <c r="BP13" s="661"/>
      <c r="BQ13" s="661"/>
      <c r="BR13" s="661"/>
      <c r="BS13" s="667" t="s">
        <v>120</v>
      </c>
      <c r="BT13" s="659"/>
      <c r="BU13" s="659"/>
      <c r="BV13" s="659"/>
      <c r="BW13" s="659"/>
      <c r="BX13" s="659"/>
      <c r="BY13" s="659"/>
      <c r="BZ13" s="659"/>
      <c r="CA13" s="659"/>
      <c r="CB13" s="668"/>
      <c r="CD13" s="673" t="s">
        <v>242</v>
      </c>
      <c r="CE13" s="674"/>
      <c r="CF13" s="674"/>
      <c r="CG13" s="674"/>
      <c r="CH13" s="674"/>
      <c r="CI13" s="674"/>
      <c r="CJ13" s="674"/>
      <c r="CK13" s="674"/>
      <c r="CL13" s="674"/>
      <c r="CM13" s="674"/>
      <c r="CN13" s="674"/>
      <c r="CO13" s="674"/>
      <c r="CP13" s="674"/>
      <c r="CQ13" s="675"/>
      <c r="CR13" s="658">
        <v>3931106</v>
      </c>
      <c r="CS13" s="659"/>
      <c r="CT13" s="659"/>
      <c r="CU13" s="659"/>
      <c r="CV13" s="659"/>
      <c r="CW13" s="659"/>
      <c r="CX13" s="659"/>
      <c r="CY13" s="660"/>
      <c r="CZ13" s="661">
        <v>6.1</v>
      </c>
      <c r="DA13" s="661"/>
      <c r="DB13" s="661"/>
      <c r="DC13" s="661"/>
      <c r="DD13" s="667">
        <v>1387775</v>
      </c>
      <c r="DE13" s="659"/>
      <c r="DF13" s="659"/>
      <c r="DG13" s="659"/>
      <c r="DH13" s="659"/>
      <c r="DI13" s="659"/>
      <c r="DJ13" s="659"/>
      <c r="DK13" s="659"/>
      <c r="DL13" s="659"/>
      <c r="DM13" s="659"/>
      <c r="DN13" s="659"/>
      <c r="DO13" s="659"/>
      <c r="DP13" s="660"/>
      <c r="DQ13" s="667">
        <v>2639650</v>
      </c>
      <c r="DR13" s="659"/>
      <c r="DS13" s="659"/>
      <c r="DT13" s="659"/>
      <c r="DU13" s="659"/>
      <c r="DV13" s="659"/>
      <c r="DW13" s="659"/>
      <c r="DX13" s="659"/>
      <c r="DY13" s="659"/>
      <c r="DZ13" s="659"/>
      <c r="EA13" s="659"/>
      <c r="EB13" s="659"/>
      <c r="EC13" s="668"/>
    </row>
    <row r="14" spans="2:143" ht="11.25" customHeight="1" x14ac:dyDescent="0.15">
      <c r="B14" s="655" t="s">
        <v>243</v>
      </c>
      <c r="C14" s="656"/>
      <c r="D14" s="656"/>
      <c r="E14" s="656"/>
      <c r="F14" s="656"/>
      <c r="G14" s="656"/>
      <c r="H14" s="656"/>
      <c r="I14" s="656"/>
      <c r="J14" s="656"/>
      <c r="K14" s="656"/>
      <c r="L14" s="656"/>
      <c r="M14" s="656"/>
      <c r="N14" s="656"/>
      <c r="O14" s="656"/>
      <c r="P14" s="656"/>
      <c r="Q14" s="657"/>
      <c r="R14" s="658" t="s">
        <v>120</v>
      </c>
      <c r="S14" s="659"/>
      <c r="T14" s="659"/>
      <c r="U14" s="659"/>
      <c r="V14" s="659"/>
      <c r="W14" s="659"/>
      <c r="X14" s="659"/>
      <c r="Y14" s="660"/>
      <c r="Z14" s="661" t="s">
        <v>120</v>
      </c>
      <c r="AA14" s="661"/>
      <c r="AB14" s="661"/>
      <c r="AC14" s="661"/>
      <c r="AD14" s="662" t="s">
        <v>120</v>
      </c>
      <c r="AE14" s="662"/>
      <c r="AF14" s="662"/>
      <c r="AG14" s="662"/>
      <c r="AH14" s="662"/>
      <c r="AI14" s="662"/>
      <c r="AJ14" s="662"/>
      <c r="AK14" s="662"/>
      <c r="AL14" s="663" t="s">
        <v>120</v>
      </c>
      <c r="AM14" s="664"/>
      <c r="AN14" s="664"/>
      <c r="AO14" s="665"/>
      <c r="AP14" s="655" t="s">
        <v>244</v>
      </c>
      <c r="AQ14" s="656"/>
      <c r="AR14" s="656"/>
      <c r="AS14" s="656"/>
      <c r="AT14" s="656"/>
      <c r="AU14" s="656"/>
      <c r="AV14" s="656"/>
      <c r="AW14" s="656"/>
      <c r="AX14" s="656"/>
      <c r="AY14" s="656"/>
      <c r="AZ14" s="656"/>
      <c r="BA14" s="656"/>
      <c r="BB14" s="656"/>
      <c r="BC14" s="656"/>
      <c r="BD14" s="656"/>
      <c r="BE14" s="656"/>
      <c r="BF14" s="657"/>
      <c r="BG14" s="658">
        <v>140254</v>
      </c>
      <c r="BH14" s="659"/>
      <c r="BI14" s="659"/>
      <c r="BJ14" s="659"/>
      <c r="BK14" s="659"/>
      <c r="BL14" s="659"/>
      <c r="BM14" s="659"/>
      <c r="BN14" s="660"/>
      <c r="BO14" s="661">
        <v>0.7</v>
      </c>
      <c r="BP14" s="661"/>
      <c r="BQ14" s="661"/>
      <c r="BR14" s="661"/>
      <c r="BS14" s="667" t="s">
        <v>120</v>
      </c>
      <c r="BT14" s="659"/>
      <c r="BU14" s="659"/>
      <c r="BV14" s="659"/>
      <c r="BW14" s="659"/>
      <c r="BX14" s="659"/>
      <c r="BY14" s="659"/>
      <c r="BZ14" s="659"/>
      <c r="CA14" s="659"/>
      <c r="CB14" s="668"/>
      <c r="CD14" s="673" t="s">
        <v>245</v>
      </c>
      <c r="CE14" s="674"/>
      <c r="CF14" s="674"/>
      <c r="CG14" s="674"/>
      <c r="CH14" s="674"/>
      <c r="CI14" s="674"/>
      <c r="CJ14" s="674"/>
      <c r="CK14" s="674"/>
      <c r="CL14" s="674"/>
      <c r="CM14" s="674"/>
      <c r="CN14" s="674"/>
      <c r="CO14" s="674"/>
      <c r="CP14" s="674"/>
      <c r="CQ14" s="675"/>
      <c r="CR14" s="658">
        <v>1975432</v>
      </c>
      <c r="CS14" s="659"/>
      <c r="CT14" s="659"/>
      <c r="CU14" s="659"/>
      <c r="CV14" s="659"/>
      <c r="CW14" s="659"/>
      <c r="CX14" s="659"/>
      <c r="CY14" s="660"/>
      <c r="CZ14" s="661">
        <v>3</v>
      </c>
      <c r="DA14" s="661"/>
      <c r="DB14" s="661"/>
      <c r="DC14" s="661"/>
      <c r="DD14" s="667">
        <v>11033</v>
      </c>
      <c r="DE14" s="659"/>
      <c r="DF14" s="659"/>
      <c r="DG14" s="659"/>
      <c r="DH14" s="659"/>
      <c r="DI14" s="659"/>
      <c r="DJ14" s="659"/>
      <c r="DK14" s="659"/>
      <c r="DL14" s="659"/>
      <c r="DM14" s="659"/>
      <c r="DN14" s="659"/>
      <c r="DO14" s="659"/>
      <c r="DP14" s="660"/>
      <c r="DQ14" s="667">
        <v>1966150</v>
      </c>
      <c r="DR14" s="659"/>
      <c r="DS14" s="659"/>
      <c r="DT14" s="659"/>
      <c r="DU14" s="659"/>
      <c r="DV14" s="659"/>
      <c r="DW14" s="659"/>
      <c r="DX14" s="659"/>
      <c r="DY14" s="659"/>
      <c r="DZ14" s="659"/>
      <c r="EA14" s="659"/>
      <c r="EB14" s="659"/>
      <c r="EC14" s="668"/>
    </row>
    <row r="15" spans="2:143" ht="11.25" customHeight="1" x14ac:dyDescent="0.15">
      <c r="B15" s="655" t="s">
        <v>246</v>
      </c>
      <c r="C15" s="656"/>
      <c r="D15" s="656"/>
      <c r="E15" s="656"/>
      <c r="F15" s="656"/>
      <c r="G15" s="656"/>
      <c r="H15" s="656"/>
      <c r="I15" s="656"/>
      <c r="J15" s="656"/>
      <c r="K15" s="656"/>
      <c r="L15" s="656"/>
      <c r="M15" s="656"/>
      <c r="N15" s="656"/>
      <c r="O15" s="656"/>
      <c r="P15" s="656"/>
      <c r="Q15" s="657"/>
      <c r="R15" s="658">
        <v>105785</v>
      </c>
      <c r="S15" s="659"/>
      <c r="T15" s="659"/>
      <c r="U15" s="659"/>
      <c r="V15" s="659"/>
      <c r="W15" s="659"/>
      <c r="X15" s="659"/>
      <c r="Y15" s="660"/>
      <c r="Z15" s="661">
        <v>0.2</v>
      </c>
      <c r="AA15" s="661"/>
      <c r="AB15" s="661"/>
      <c r="AC15" s="661"/>
      <c r="AD15" s="662">
        <v>105785</v>
      </c>
      <c r="AE15" s="662"/>
      <c r="AF15" s="662"/>
      <c r="AG15" s="662"/>
      <c r="AH15" s="662"/>
      <c r="AI15" s="662"/>
      <c r="AJ15" s="662"/>
      <c r="AK15" s="662"/>
      <c r="AL15" s="663">
        <v>0.4</v>
      </c>
      <c r="AM15" s="664"/>
      <c r="AN15" s="664"/>
      <c r="AO15" s="665"/>
      <c r="AP15" s="655" t="s">
        <v>247</v>
      </c>
      <c r="AQ15" s="656"/>
      <c r="AR15" s="656"/>
      <c r="AS15" s="656"/>
      <c r="AT15" s="656"/>
      <c r="AU15" s="656"/>
      <c r="AV15" s="656"/>
      <c r="AW15" s="656"/>
      <c r="AX15" s="656"/>
      <c r="AY15" s="656"/>
      <c r="AZ15" s="656"/>
      <c r="BA15" s="656"/>
      <c r="BB15" s="656"/>
      <c r="BC15" s="656"/>
      <c r="BD15" s="656"/>
      <c r="BE15" s="656"/>
      <c r="BF15" s="657"/>
      <c r="BG15" s="658">
        <v>1009844</v>
      </c>
      <c r="BH15" s="659"/>
      <c r="BI15" s="659"/>
      <c r="BJ15" s="659"/>
      <c r="BK15" s="659"/>
      <c r="BL15" s="659"/>
      <c r="BM15" s="659"/>
      <c r="BN15" s="660"/>
      <c r="BO15" s="661">
        <v>4.7</v>
      </c>
      <c r="BP15" s="661"/>
      <c r="BQ15" s="661"/>
      <c r="BR15" s="661"/>
      <c r="BS15" s="667" t="s">
        <v>120</v>
      </c>
      <c r="BT15" s="659"/>
      <c r="BU15" s="659"/>
      <c r="BV15" s="659"/>
      <c r="BW15" s="659"/>
      <c r="BX15" s="659"/>
      <c r="BY15" s="659"/>
      <c r="BZ15" s="659"/>
      <c r="CA15" s="659"/>
      <c r="CB15" s="668"/>
      <c r="CD15" s="673" t="s">
        <v>248</v>
      </c>
      <c r="CE15" s="674"/>
      <c r="CF15" s="674"/>
      <c r="CG15" s="674"/>
      <c r="CH15" s="674"/>
      <c r="CI15" s="674"/>
      <c r="CJ15" s="674"/>
      <c r="CK15" s="674"/>
      <c r="CL15" s="674"/>
      <c r="CM15" s="674"/>
      <c r="CN15" s="674"/>
      <c r="CO15" s="674"/>
      <c r="CP15" s="674"/>
      <c r="CQ15" s="675"/>
      <c r="CR15" s="658">
        <v>10325140</v>
      </c>
      <c r="CS15" s="659"/>
      <c r="CT15" s="659"/>
      <c r="CU15" s="659"/>
      <c r="CV15" s="659"/>
      <c r="CW15" s="659"/>
      <c r="CX15" s="659"/>
      <c r="CY15" s="660"/>
      <c r="CZ15" s="661">
        <v>15.9</v>
      </c>
      <c r="DA15" s="661"/>
      <c r="DB15" s="661"/>
      <c r="DC15" s="661"/>
      <c r="DD15" s="667">
        <v>6489308</v>
      </c>
      <c r="DE15" s="659"/>
      <c r="DF15" s="659"/>
      <c r="DG15" s="659"/>
      <c r="DH15" s="659"/>
      <c r="DI15" s="659"/>
      <c r="DJ15" s="659"/>
      <c r="DK15" s="659"/>
      <c r="DL15" s="659"/>
      <c r="DM15" s="659"/>
      <c r="DN15" s="659"/>
      <c r="DO15" s="659"/>
      <c r="DP15" s="660"/>
      <c r="DQ15" s="667">
        <v>4523650</v>
      </c>
      <c r="DR15" s="659"/>
      <c r="DS15" s="659"/>
      <c r="DT15" s="659"/>
      <c r="DU15" s="659"/>
      <c r="DV15" s="659"/>
      <c r="DW15" s="659"/>
      <c r="DX15" s="659"/>
      <c r="DY15" s="659"/>
      <c r="DZ15" s="659"/>
      <c r="EA15" s="659"/>
      <c r="EB15" s="659"/>
      <c r="EC15" s="668"/>
    </row>
    <row r="16" spans="2:143" ht="11.25" customHeight="1" x14ac:dyDescent="0.15">
      <c r="B16" s="655" t="s">
        <v>249</v>
      </c>
      <c r="C16" s="656"/>
      <c r="D16" s="656"/>
      <c r="E16" s="656"/>
      <c r="F16" s="656"/>
      <c r="G16" s="656"/>
      <c r="H16" s="656"/>
      <c r="I16" s="656"/>
      <c r="J16" s="656"/>
      <c r="K16" s="656"/>
      <c r="L16" s="656"/>
      <c r="M16" s="656"/>
      <c r="N16" s="656"/>
      <c r="O16" s="656"/>
      <c r="P16" s="656"/>
      <c r="Q16" s="657"/>
      <c r="R16" s="658" t="s">
        <v>120</v>
      </c>
      <c r="S16" s="659"/>
      <c r="T16" s="659"/>
      <c r="U16" s="659"/>
      <c r="V16" s="659"/>
      <c r="W16" s="659"/>
      <c r="X16" s="659"/>
      <c r="Y16" s="660"/>
      <c r="Z16" s="661" t="s">
        <v>128</v>
      </c>
      <c r="AA16" s="661"/>
      <c r="AB16" s="661"/>
      <c r="AC16" s="661"/>
      <c r="AD16" s="662" t="s">
        <v>120</v>
      </c>
      <c r="AE16" s="662"/>
      <c r="AF16" s="662"/>
      <c r="AG16" s="662"/>
      <c r="AH16" s="662"/>
      <c r="AI16" s="662"/>
      <c r="AJ16" s="662"/>
      <c r="AK16" s="662"/>
      <c r="AL16" s="663" t="s">
        <v>120</v>
      </c>
      <c r="AM16" s="664"/>
      <c r="AN16" s="664"/>
      <c r="AO16" s="665"/>
      <c r="AP16" s="655" t="s">
        <v>250</v>
      </c>
      <c r="AQ16" s="656"/>
      <c r="AR16" s="656"/>
      <c r="AS16" s="656"/>
      <c r="AT16" s="656"/>
      <c r="AU16" s="656"/>
      <c r="AV16" s="656"/>
      <c r="AW16" s="656"/>
      <c r="AX16" s="656"/>
      <c r="AY16" s="656"/>
      <c r="AZ16" s="656"/>
      <c r="BA16" s="656"/>
      <c r="BB16" s="656"/>
      <c r="BC16" s="656"/>
      <c r="BD16" s="656"/>
      <c r="BE16" s="656"/>
      <c r="BF16" s="657"/>
      <c r="BG16" s="658" t="s">
        <v>120</v>
      </c>
      <c r="BH16" s="659"/>
      <c r="BI16" s="659"/>
      <c r="BJ16" s="659"/>
      <c r="BK16" s="659"/>
      <c r="BL16" s="659"/>
      <c r="BM16" s="659"/>
      <c r="BN16" s="660"/>
      <c r="BO16" s="661" t="s">
        <v>120</v>
      </c>
      <c r="BP16" s="661"/>
      <c r="BQ16" s="661"/>
      <c r="BR16" s="661"/>
      <c r="BS16" s="667" t="s">
        <v>120</v>
      </c>
      <c r="BT16" s="659"/>
      <c r="BU16" s="659"/>
      <c r="BV16" s="659"/>
      <c r="BW16" s="659"/>
      <c r="BX16" s="659"/>
      <c r="BY16" s="659"/>
      <c r="BZ16" s="659"/>
      <c r="CA16" s="659"/>
      <c r="CB16" s="668"/>
      <c r="CD16" s="673" t="s">
        <v>251</v>
      </c>
      <c r="CE16" s="674"/>
      <c r="CF16" s="674"/>
      <c r="CG16" s="674"/>
      <c r="CH16" s="674"/>
      <c r="CI16" s="674"/>
      <c r="CJ16" s="674"/>
      <c r="CK16" s="674"/>
      <c r="CL16" s="674"/>
      <c r="CM16" s="674"/>
      <c r="CN16" s="674"/>
      <c r="CO16" s="674"/>
      <c r="CP16" s="674"/>
      <c r="CQ16" s="675"/>
      <c r="CR16" s="658" t="s">
        <v>120</v>
      </c>
      <c r="CS16" s="659"/>
      <c r="CT16" s="659"/>
      <c r="CU16" s="659"/>
      <c r="CV16" s="659"/>
      <c r="CW16" s="659"/>
      <c r="CX16" s="659"/>
      <c r="CY16" s="660"/>
      <c r="CZ16" s="661" t="s">
        <v>120</v>
      </c>
      <c r="DA16" s="661"/>
      <c r="DB16" s="661"/>
      <c r="DC16" s="661"/>
      <c r="DD16" s="667" t="s">
        <v>120</v>
      </c>
      <c r="DE16" s="659"/>
      <c r="DF16" s="659"/>
      <c r="DG16" s="659"/>
      <c r="DH16" s="659"/>
      <c r="DI16" s="659"/>
      <c r="DJ16" s="659"/>
      <c r="DK16" s="659"/>
      <c r="DL16" s="659"/>
      <c r="DM16" s="659"/>
      <c r="DN16" s="659"/>
      <c r="DO16" s="659"/>
      <c r="DP16" s="660"/>
      <c r="DQ16" s="667" t="s">
        <v>120</v>
      </c>
      <c r="DR16" s="659"/>
      <c r="DS16" s="659"/>
      <c r="DT16" s="659"/>
      <c r="DU16" s="659"/>
      <c r="DV16" s="659"/>
      <c r="DW16" s="659"/>
      <c r="DX16" s="659"/>
      <c r="DY16" s="659"/>
      <c r="DZ16" s="659"/>
      <c r="EA16" s="659"/>
      <c r="EB16" s="659"/>
      <c r="EC16" s="668"/>
    </row>
    <row r="17" spans="2:133" ht="11.25" customHeight="1" x14ac:dyDescent="0.15">
      <c r="B17" s="655" t="s">
        <v>252</v>
      </c>
      <c r="C17" s="656"/>
      <c r="D17" s="656"/>
      <c r="E17" s="656"/>
      <c r="F17" s="656"/>
      <c r="G17" s="656"/>
      <c r="H17" s="656"/>
      <c r="I17" s="656"/>
      <c r="J17" s="656"/>
      <c r="K17" s="656"/>
      <c r="L17" s="656"/>
      <c r="M17" s="656"/>
      <c r="N17" s="656"/>
      <c r="O17" s="656"/>
      <c r="P17" s="656"/>
      <c r="Q17" s="657"/>
      <c r="R17" s="658">
        <v>97992</v>
      </c>
      <c r="S17" s="659"/>
      <c r="T17" s="659"/>
      <c r="U17" s="659"/>
      <c r="V17" s="659"/>
      <c r="W17" s="659"/>
      <c r="X17" s="659"/>
      <c r="Y17" s="660"/>
      <c r="Z17" s="661">
        <v>0.1</v>
      </c>
      <c r="AA17" s="661"/>
      <c r="AB17" s="661"/>
      <c r="AC17" s="661"/>
      <c r="AD17" s="662">
        <v>97992</v>
      </c>
      <c r="AE17" s="662"/>
      <c r="AF17" s="662"/>
      <c r="AG17" s="662"/>
      <c r="AH17" s="662"/>
      <c r="AI17" s="662"/>
      <c r="AJ17" s="662"/>
      <c r="AK17" s="662"/>
      <c r="AL17" s="663">
        <v>0.3</v>
      </c>
      <c r="AM17" s="664"/>
      <c r="AN17" s="664"/>
      <c r="AO17" s="665"/>
      <c r="AP17" s="655" t="s">
        <v>253</v>
      </c>
      <c r="AQ17" s="656"/>
      <c r="AR17" s="656"/>
      <c r="AS17" s="656"/>
      <c r="AT17" s="656"/>
      <c r="AU17" s="656"/>
      <c r="AV17" s="656"/>
      <c r="AW17" s="656"/>
      <c r="AX17" s="656"/>
      <c r="AY17" s="656"/>
      <c r="AZ17" s="656"/>
      <c r="BA17" s="656"/>
      <c r="BB17" s="656"/>
      <c r="BC17" s="656"/>
      <c r="BD17" s="656"/>
      <c r="BE17" s="656"/>
      <c r="BF17" s="657"/>
      <c r="BG17" s="658" t="s">
        <v>120</v>
      </c>
      <c r="BH17" s="659"/>
      <c r="BI17" s="659"/>
      <c r="BJ17" s="659"/>
      <c r="BK17" s="659"/>
      <c r="BL17" s="659"/>
      <c r="BM17" s="659"/>
      <c r="BN17" s="660"/>
      <c r="BO17" s="661" t="s">
        <v>128</v>
      </c>
      <c r="BP17" s="661"/>
      <c r="BQ17" s="661"/>
      <c r="BR17" s="661"/>
      <c r="BS17" s="667" t="s">
        <v>120</v>
      </c>
      <c r="BT17" s="659"/>
      <c r="BU17" s="659"/>
      <c r="BV17" s="659"/>
      <c r="BW17" s="659"/>
      <c r="BX17" s="659"/>
      <c r="BY17" s="659"/>
      <c r="BZ17" s="659"/>
      <c r="CA17" s="659"/>
      <c r="CB17" s="668"/>
      <c r="CD17" s="673" t="s">
        <v>254</v>
      </c>
      <c r="CE17" s="674"/>
      <c r="CF17" s="674"/>
      <c r="CG17" s="674"/>
      <c r="CH17" s="674"/>
      <c r="CI17" s="674"/>
      <c r="CJ17" s="674"/>
      <c r="CK17" s="674"/>
      <c r="CL17" s="674"/>
      <c r="CM17" s="674"/>
      <c r="CN17" s="674"/>
      <c r="CO17" s="674"/>
      <c r="CP17" s="674"/>
      <c r="CQ17" s="675"/>
      <c r="CR17" s="658">
        <v>5431266</v>
      </c>
      <c r="CS17" s="659"/>
      <c r="CT17" s="659"/>
      <c r="CU17" s="659"/>
      <c r="CV17" s="659"/>
      <c r="CW17" s="659"/>
      <c r="CX17" s="659"/>
      <c r="CY17" s="660"/>
      <c r="CZ17" s="661">
        <v>8.4</v>
      </c>
      <c r="DA17" s="661"/>
      <c r="DB17" s="661"/>
      <c r="DC17" s="661"/>
      <c r="DD17" s="667" t="s">
        <v>120</v>
      </c>
      <c r="DE17" s="659"/>
      <c r="DF17" s="659"/>
      <c r="DG17" s="659"/>
      <c r="DH17" s="659"/>
      <c r="DI17" s="659"/>
      <c r="DJ17" s="659"/>
      <c r="DK17" s="659"/>
      <c r="DL17" s="659"/>
      <c r="DM17" s="659"/>
      <c r="DN17" s="659"/>
      <c r="DO17" s="659"/>
      <c r="DP17" s="660"/>
      <c r="DQ17" s="667">
        <v>5410272</v>
      </c>
      <c r="DR17" s="659"/>
      <c r="DS17" s="659"/>
      <c r="DT17" s="659"/>
      <c r="DU17" s="659"/>
      <c r="DV17" s="659"/>
      <c r="DW17" s="659"/>
      <c r="DX17" s="659"/>
      <c r="DY17" s="659"/>
      <c r="DZ17" s="659"/>
      <c r="EA17" s="659"/>
      <c r="EB17" s="659"/>
      <c r="EC17" s="668"/>
    </row>
    <row r="18" spans="2:133" ht="11.25" customHeight="1" x14ac:dyDescent="0.15">
      <c r="B18" s="655" t="s">
        <v>255</v>
      </c>
      <c r="C18" s="656"/>
      <c r="D18" s="656"/>
      <c r="E18" s="656"/>
      <c r="F18" s="656"/>
      <c r="G18" s="656"/>
      <c r="H18" s="656"/>
      <c r="I18" s="656"/>
      <c r="J18" s="656"/>
      <c r="K18" s="656"/>
      <c r="L18" s="656"/>
      <c r="M18" s="656"/>
      <c r="N18" s="656"/>
      <c r="O18" s="656"/>
      <c r="P18" s="656"/>
      <c r="Q18" s="657"/>
      <c r="R18" s="658">
        <v>7176432</v>
      </c>
      <c r="S18" s="659"/>
      <c r="T18" s="659"/>
      <c r="U18" s="659"/>
      <c r="V18" s="659"/>
      <c r="W18" s="659"/>
      <c r="X18" s="659"/>
      <c r="Y18" s="660"/>
      <c r="Z18" s="661">
        <v>10.9</v>
      </c>
      <c r="AA18" s="661"/>
      <c r="AB18" s="661"/>
      <c r="AC18" s="661"/>
      <c r="AD18" s="662">
        <v>6542499</v>
      </c>
      <c r="AE18" s="662"/>
      <c r="AF18" s="662"/>
      <c r="AG18" s="662"/>
      <c r="AH18" s="662"/>
      <c r="AI18" s="662"/>
      <c r="AJ18" s="662"/>
      <c r="AK18" s="662"/>
      <c r="AL18" s="663">
        <v>22.1</v>
      </c>
      <c r="AM18" s="664"/>
      <c r="AN18" s="664"/>
      <c r="AO18" s="665"/>
      <c r="AP18" s="655" t="s">
        <v>256</v>
      </c>
      <c r="AQ18" s="656"/>
      <c r="AR18" s="656"/>
      <c r="AS18" s="656"/>
      <c r="AT18" s="656"/>
      <c r="AU18" s="656"/>
      <c r="AV18" s="656"/>
      <c r="AW18" s="656"/>
      <c r="AX18" s="656"/>
      <c r="AY18" s="656"/>
      <c r="AZ18" s="656"/>
      <c r="BA18" s="656"/>
      <c r="BB18" s="656"/>
      <c r="BC18" s="656"/>
      <c r="BD18" s="656"/>
      <c r="BE18" s="656"/>
      <c r="BF18" s="657"/>
      <c r="BG18" s="658" t="s">
        <v>120</v>
      </c>
      <c r="BH18" s="659"/>
      <c r="BI18" s="659"/>
      <c r="BJ18" s="659"/>
      <c r="BK18" s="659"/>
      <c r="BL18" s="659"/>
      <c r="BM18" s="659"/>
      <c r="BN18" s="660"/>
      <c r="BO18" s="661" t="s">
        <v>120</v>
      </c>
      <c r="BP18" s="661"/>
      <c r="BQ18" s="661"/>
      <c r="BR18" s="661"/>
      <c r="BS18" s="667" t="s">
        <v>120</v>
      </c>
      <c r="BT18" s="659"/>
      <c r="BU18" s="659"/>
      <c r="BV18" s="659"/>
      <c r="BW18" s="659"/>
      <c r="BX18" s="659"/>
      <c r="BY18" s="659"/>
      <c r="BZ18" s="659"/>
      <c r="CA18" s="659"/>
      <c r="CB18" s="668"/>
      <c r="CD18" s="673" t="s">
        <v>257</v>
      </c>
      <c r="CE18" s="674"/>
      <c r="CF18" s="674"/>
      <c r="CG18" s="674"/>
      <c r="CH18" s="674"/>
      <c r="CI18" s="674"/>
      <c r="CJ18" s="674"/>
      <c r="CK18" s="674"/>
      <c r="CL18" s="674"/>
      <c r="CM18" s="674"/>
      <c r="CN18" s="674"/>
      <c r="CO18" s="674"/>
      <c r="CP18" s="674"/>
      <c r="CQ18" s="675"/>
      <c r="CR18" s="658" t="s">
        <v>120</v>
      </c>
      <c r="CS18" s="659"/>
      <c r="CT18" s="659"/>
      <c r="CU18" s="659"/>
      <c r="CV18" s="659"/>
      <c r="CW18" s="659"/>
      <c r="CX18" s="659"/>
      <c r="CY18" s="660"/>
      <c r="CZ18" s="661" t="s">
        <v>120</v>
      </c>
      <c r="DA18" s="661"/>
      <c r="DB18" s="661"/>
      <c r="DC18" s="661"/>
      <c r="DD18" s="667" t="s">
        <v>128</v>
      </c>
      <c r="DE18" s="659"/>
      <c r="DF18" s="659"/>
      <c r="DG18" s="659"/>
      <c r="DH18" s="659"/>
      <c r="DI18" s="659"/>
      <c r="DJ18" s="659"/>
      <c r="DK18" s="659"/>
      <c r="DL18" s="659"/>
      <c r="DM18" s="659"/>
      <c r="DN18" s="659"/>
      <c r="DO18" s="659"/>
      <c r="DP18" s="660"/>
      <c r="DQ18" s="667" t="s">
        <v>120</v>
      </c>
      <c r="DR18" s="659"/>
      <c r="DS18" s="659"/>
      <c r="DT18" s="659"/>
      <c r="DU18" s="659"/>
      <c r="DV18" s="659"/>
      <c r="DW18" s="659"/>
      <c r="DX18" s="659"/>
      <c r="DY18" s="659"/>
      <c r="DZ18" s="659"/>
      <c r="EA18" s="659"/>
      <c r="EB18" s="659"/>
      <c r="EC18" s="668"/>
    </row>
    <row r="19" spans="2:133" ht="11.25" customHeight="1" x14ac:dyDescent="0.15">
      <c r="B19" s="655" t="s">
        <v>258</v>
      </c>
      <c r="C19" s="656"/>
      <c r="D19" s="656"/>
      <c r="E19" s="656"/>
      <c r="F19" s="656"/>
      <c r="G19" s="656"/>
      <c r="H19" s="656"/>
      <c r="I19" s="656"/>
      <c r="J19" s="656"/>
      <c r="K19" s="656"/>
      <c r="L19" s="656"/>
      <c r="M19" s="656"/>
      <c r="N19" s="656"/>
      <c r="O19" s="656"/>
      <c r="P19" s="656"/>
      <c r="Q19" s="657"/>
      <c r="R19" s="658">
        <v>6542499</v>
      </c>
      <c r="S19" s="659"/>
      <c r="T19" s="659"/>
      <c r="U19" s="659"/>
      <c r="V19" s="659"/>
      <c r="W19" s="659"/>
      <c r="X19" s="659"/>
      <c r="Y19" s="660"/>
      <c r="Z19" s="661">
        <v>10</v>
      </c>
      <c r="AA19" s="661"/>
      <c r="AB19" s="661"/>
      <c r="AC19" s="661"/>
      <c r="AD19" s="662">
        <v>6542499</v>
      </c>
      <c r="AE19" s="662"/>
      <c r="AF19" s="662"/>
      <c r="AG19" s="662"/>
      <c r="AH19" s="662"/>
      <c r="AI19" s="662"/>
      <c r="AJ19" s="662"/>
      <c r="AK19" s="662"/>
      <c r="AL19" s="663">
        <v>22.1</v>
      </c>
      <c r="AM19" s="664"/>
      <c r="AN19" s="664"/>
      <c r="AO19" s="665"/>
      <c r="AP19" s="655" t="s">
        <v>259</v>
      </c>
      <c r="AQ19" s="656"/>
      <c r="AR19" s="656"/>
      <c r="AS19" s="656"/>
      <c r="AT19" s="656"/>
      <c r="AU19" s="656"/>
      <c r="AV19" s="656"/>
      <c r="AW19" s="656"/>
      <c r="AX19" s="656"/>
      <c r="AY19" s="656"/>
      <c r="AZ19" s="656"/>
      <c r="BA19" s="656"/>
      <c r="BB19" s="656"/>
      <c r="BC19" s="656"/>
      <c r="BD19" s="656"/>
      <c r="BE19" s="656"/>
      <c r="BF19" s="657"/>
      <c r="BG19" s="658">
        <v>2613182</v>
      </c>
      <c r="BH19" s="659"/>
      <c r="BI19" s="659"/>
      <c r="BJ19" s="659"/>
      <c r="BK19" s="659"/>
      <c r="BL19" s="659"/>
      <c r="BM19" s="659"/>
      <c r="BN19" s="660"/>
      <c r="BO19" s="661">
        <v>12.3</v>
      </c>
      <c r="BP19" s="661"/>
      <c r="BQ19" s="661"/>
      <c r="BR19" s="661"/>
      <c r="BS19" s="667" t="s">
        <v>120</v>
      </c>
      <c r="BT19" s="659"/>
      <c r="BU19" s="659"/>
      <c r="BV19" s="659"/>
      <c r="BW19" s="659"/>
      <c r="BX19" s="659"/>
      <c r="BY19" s="659"/>
      <c r="BZ19" s="659"/>
      <c r="CA19" s="659"/>
      <c r="CB19" s="668"/>
      <c r="CD19" s="673" t="s">
        <v>260</v>
      </c>
      <c r="CE19" s="674"/>
      <c r="CF19" s="674"/>
      <c r="CG19" s="674"/>
      <c r="CH19" s="674"/>
      <c r="CI19" s="674"/>
      <c r="CJ19" s="674"/>
      <c r="CK19" s="674"/>
      <c r="CL19" s="674"/>
      <c r="CM19" s="674"/>
      <c r="CN19" s="674"/>
      <c r="CO19" s="674"/>
      <c r="CP19" s="674"/>
      <c r="CQ19" s="675"/>
      <c r="CR19" s="658" t="s">
        <v>120</v>
      </c>
      <c r="CS19" s="659"/>
      <c r="CT19" s="659"/>
      <c r="CU19" s="659"/>
      <c r="CV19" s="659"/>
      <c r="CW19" s="659"/>
      <c r="CX19" s="659"/>
      <c r="CY19" s="660"/>
      <c r="CZ19" s="661" t="s">
        <v>128</v>
      </c>
      <c r="DA19" s="661"/>
      <c r="DB19" s="661"/>
      <c r="DC19" s="661"/>
      <c r="DD19" s="667" t="s">
        <v>120</v>
      </c>
      <c r="DE19" s="659"/>
      <c r="DF19" s="659"/>
      <c r="DG19" s="659"/>
      <c r="DH19" s="659"/>
      <c r="DI19" s="659"/>
      <c r="DJ19" s="659"/>
      <c r="DK19" s="659"/>
      <c r="DL19" s="659"/>
      <c r="DM19" s="659"/>
      <c r="DN19" s="659"/>
      <c r="DO19" s="659"/>
      <c r="DP19" s="660"/>
      <c r="DQ19" s="667" t="s">
        <v>120</v>
      </c>
      <c r="DR19" s="659"/>
      <c r="DS19" s="659"/>
      <c r="DT19" s="659"/>
      <c r="DU19" s="659"/>
      <c r="DV19" s="659"/>
      <c r="DW19" s="659"/>
      <c r="DX19" s="659"/>
      <c r="DY19" s="659"/>
      <c r="DZ19" s="659"/>
      <c r="EA19" s="659"/>
      <c r="EB19" s="659"/>
      <c r="EC19" s="668"/>
    </row>
    <row r="20" spans="2:133" ht="11.25" customHeight="1" x14ac:dyDescent="0.15">
      <c r="B20" s="655" t="s">
        <v>261</v>
      </c>
      <c r="C20" s="656"/>
      <c r="D20" s="656"/>
      <c r="E20" s="656"/>
      <c r="F20" s="656"/>
      <c r="G20" s="656"/>
      <c r="H20" s="656"/>
      <c r="I20" s="656"/>
      <c r="J20" s="656"/>
      <c r="K20" s="656"/>
      <c r="L20" s="656"/>
      <c r="M20" s="656"/>
      <c r="N20" s="656"/>
      <c r="O20" s="656"/>
      <c r="P20" s="656"/>
      <c r="Q20" s="657"/>
      <c r="R20" s="658">
        <v>633933</v>
      </c>
      <c r="S20" s="659"/>
      <c r="T20" s="659"/>
      <c r="U20" s="659"/>
      <c r="V20" s="659"/>
      <c r="W20" s="659"/>
      <c r="X20" s="659"/>
      <c r="Y20" s="660"/>
      <c r="Z20" s="661">
        <v>1</v>
      </c>
      <c r="AA20" s="661"/>
      <c r="AB20" s="661"/>
      <c r="AC20" s="661"/>
      <c r="AD20" s="662" t="s">
        <v>120</v>
      </c>
      <c r="AE20" s="662"/>
      <c r="AF20" s="662"/>
      <c r="AG20" s="662"/>
      <c r="AH20" s="662"/>
      <c r="AI20" s="662"/>
      <c r="AJ20" s="662"/>
      <c r="AK20" s="662"/>
      <c r="AL20" s="663" t="s">
        <v>120</v>
      </c>
      <c r="AM20" s="664"/>
      <c r="AN20" s="664"/>
      <c r="AO20" s="665"/>
      <c r="AP20" s="655" t="s">
        <v>262</v>
      </c>
      <c r="AQ20" s="656"/>
      <c r="AR20" s="656"/>
      <c r="AS20" s="656"/>
      <c r="AT20" s="656"/>
      <c r="AU20" s="656"/>
      <c r="AV20" s="656"/>
      <c r="AW20" s="656"/>
      <c r="AX20" s="656"/>
      <c r="AY20" s="656"/>
      <c r="AZ20" s="656"/>
      <c r="BA20" s="656"/>
      <c r="BB20" s="656"/>
      <c r="BC20" s="656"/>
      <c r="BD20" s="656"/>
      <c r="BE20" s="656"/>
      <c r="BF20" s="657"/>
      <c r="BG20" s="658">
        <v>2613182</v>
      </c>
      <c r="BH20" s="659"/>
      <c r="BI20" s="659"/>
      <c r="BJ20" s="659"/>
      <c r="BK20" s="659"/>
      <c r="BL20" s="659"/>
      <c r="BM20" s="659"/>
      <c r="BN20" s="660"/>
      <c r="BO20" s="661">
        <v>12.3</v>
      </c>
      <c r="BP20" s="661"/>
      <c r="BQ20" s="661"/>
      <c r="BR20" s="661"/>
      <c r="BS20" s="667" t="s">
        <v>120</v>
      </c>
      <c r="BT20" s="659"/>
      <c r="BU20" s="659"/>
      <c r="BV20" s="659"/>
      <c r="BW20" s="659"/>
      <c r="BX20" s="659"/>
      <c r="BY20" s="659"/>
      <c r="BZ20" s="659"/>
      <c r="CA20" s="659"/>
      <c r="CB20" s="668"/>
      <c r="CD20" s="673" t="s">
        <v>263</v>
      </c>
      <c r="CE20" s="674"/>
      <c r="CF20" s="674"/>
      <c r="CG20" s="674"/>
      <c r="CH20" s="674"/>
      <c r="CI20" s="674"/>
      <c r="CJ20" s="674"/>
      <c r="CK20" s="674"/>
      <c r="CL20" s="674"/>
      <c r="CM20" s="674"/>
      <c r="CN20" s="674"/>
      <c r="CO20" s="674"/>
      <c r="CP20" s="674"/>
      <c r="CQ20" s="675"/>
      <c r="CR20" s="658">
        <v>64805280</v>
      </c>
      <c r="CS20" s="659"/>
      <c r="CT20" s="659"/>
      <c r="CU20" s="659"/>
      <c r="CV20" s="659"/>
      <c r="CW20" s="659"/>
      <c r="CX20" s="659"/>
      <c r="CY20" s="660"/>
      <c r="CZ20" s="661">
        <v>100</v>
      </c>
      <c r="DA20" s="661"/>
      <c r="DB20" s="661"/>
      <c r="DC20" s="661"/>
      <c r="DD20" s="667">
        <v>9899356</v>
      </c>
      <c r="DE20" s="659"/>
      <c r="DF20" s="659"/>
      <c r="DG20" s="659"/>
      <c r="DH20" s="659"/>
      <c r="DI20" s="659"/>
      <c r="DJ20" s="659"/>
      <c r="DK20" s="659"/>
      <c r="DL20" s="659"/>
      <c r="DM20" s="659"/>
      <c r="DN20" s="659"/>
      <c r="DO20" s="659"/>
      <c r="DP20" s="660"/>
      <c r="DQ20" s="667">
        <v>36363380</v>
      </c>
      <c r="DR20" s="659"/>
      <c r="DS20" s="659"/>
      <c r="DT20" s="659"/>
      <c r="DU20" s="659"/>
      <c r="DV20" s="659"/>
      <c r="DW20" s="659"/>
      <c r="DX20" s="659"/>
      <c r="DY20" s="659"/>
      <c r="DZ20" s="659"/>
      <c r="EA20" s="659"/>
      <c r="EB20" s="659"/>
      <c r="EC20" s="668"/>
    </row>
    <row r="21" spans="2:133" ht="11.25" customHeight="1" x14ac:dyDescent="0.15">
      <c r="B21" s="655" t="s">
        <v>264</v>
      </c>
      <c r="C21" s="656"/>
      <c r="D21" s="656"/>
      <c r="E21" s="656"/>
      <c r="F21" s="656"/>
      <c r="G21" s="656"/>
      <c r="H21" s="656"/>
      <c r="I21" s="656"/>
      <c r="J21" s="656"/>
      <c r="K21" s="656"/>
      <c r="L21" s="656"/>
      <c r="M21" s="656"/>
      <c r="N21" s="656"/>
      <c r="O21" s="656"/>
      <c r="P21" s="656"/>
      <c r="Q21" s="657"/>
      <c r="R21" s="658" t="s">
        <v>128</v>
      </c>
      <c r="S21" s="659"/>
      <c r="T21" s="659"/>
      <c r="U21" s="659"/>
      <c r="V21" s="659"/>
      <c r="W21" s="659"/>
      <c r="X21" s="659"/>
      <c r="Y21" s="660"/>
      <c r="Z21" s="661" t="s">
        <v>120</v>
      </c>
      <c r="AA21" s="661"/>
      <c r="AB21" s="661"/>
      <c r="AC21" s="661"/>
      <c r="AD21" s="662" t="s">
        <v>120</v>
      </c>
      <c r="AE21" s="662"/>
      <c r="AF21" s="662"/>
      <c r="AG21" s="662"/>
      <c r="AH21" s="662"/>
      <c r="AI21" s="662"/>
      <c r="AJ21" s="662"/>
      <c r="AK21" s="662"/>
      <c r="AL21" s="663" t="s">
        <v>120</v>
      </c>
      <c r="AM21" s="664"/>
      <c r="AN21" s="664"/>
      <c r="AO21" s="665"/>
      <c r="AP21" s="676" t="s">
        <v>265</v>
      </c>
      <c r="AQ21" s="677"/>
      <c r="AR21" s="677"/>
      <c r="AS21" s="677"/>
      <c r="AT21" s="677"/>
      <c r="AU21" s="677"/>
      <c r="AV21" s="677"/>
      <c r="AW21" s="677"/>
      <c r="AX21" s="677"/>
      <c r="AY21" s="677"/>
      <c r="AZ21" s="677"/>
      <c r="BA21" s="677"/>
      <c r="BB21" s="677"/>
      <c r="BC21" s="677"/>
      <c r="BD21" s="677"/>
      <c r="BE21" s="677"/>
      <c r="BF21" s="678"/>
      <c r="BG21" s="658" t="s">
        <v>120</v>
      </c>
      <c r="BH21" s="659"/>
      <c r="BI21" s="659"/>
      <c r="BJ21" s="659"/>
      <c r="BK21" s="659"/>
      <c r="BL21" s="659"/>
      <c r="BM21" s="659"/>
      <c r="BN21" s="660"/>
      <c r="BO21" s="661" t="s">
        <v>128</v>
      </c>
      <c r="BP21" s="661"/>
      <c r="BQ21" s="661"/>
      <c r="BR21" s="661"/>
      <c r="BS21" s="667" t="s">
        <v>120</v>
      </c>
      <c r="BT21" s="659"/>
      <c r="BU21" s="659"/>
      <c r="BV21" s="659"/>
      <c r="BW21" s="659"/>
      <c r="BX21" s="659"/>
      <c r="BY21" s="659"/>
      <c r="BZ21" s="659"/>
      <c r="CA21" s="659"/>
      <c r="CB21" s="668"/>
      <c r="CD21" s="682"/>
      <c r="CE21" s="683"/>
      <c r="CF21" s="683"/>
      <c r="CG21" s="683"/>
      <c r="CH21" s="683"/>
      <c r="CI21" s="683"/>
      <c r="CJ21" s="683"/>
      <c r="CK21" s="683"/>
      <c r="CL21" s="683"/>
      <c r="CM21" s="683"/>
      <c r="CN21" s="683"/>
      <c r="CO21" s="683"/>
      <c r="CP21" s="683"/>
      <c r="CQ21" s="684"/>
      <c r="CR21" s="685"/>
      <c r="CS21" s="680"/>
      <c r="CT21" s="680"/>
      <c r="CU21" s="680"/>
      <c r="CV21" s="680"/>
      <c r="CW21" s="680"/>
      <c r="CX21" s="680"/>
      <c r="CY21" s="686"/>
      <c r="CZ21" s="687"/>
      <c r="DA21" s="687"/>
      <c r="DB21" s="687"/>
      <c r="DC21" s="687"/>
      <c r="DD21" s="679"/>
      <c r="DE21" s="680"/>
      <c r="DF21" s="680"/>
      <c r="DG21" s="680"/>
      <c r="DH21" s="680"/>
      <c r="DI21" s="680"/>
      <c r="DJ21" s="680"/>
      <c r="DK21" s="680"/>
      <c r="DL21" s="680"/>
      <c r="DM21" s="680"/>
      <c r="DN21" s="680"/>
      <c r="DO21" s="680"/>
      <c r="DP21" s="686"/>
      <c r="DQ21" s="679"/>
      <c r="DR21" s="680"/>
      <c r="DS21" s="680"/>
      <c r="DT21" s="680"/>
      <c r="DU21" s="680"/>
      <c r="DV21" s="680"/>
      <c r="DW21" s="680"/>
      <c r="DX21" s="680"/>
      <c r="DY21" s="680"/>
      <c r="DZ21" s="680"/>
      <c r="EA21" s="680"/>
      <c r="EB21" s="680"/>
      <c r="EC21" s="681"/>
    </row>
    <row r="22" spans="2:133" ht="11.25" customHeight="1" x14ac:dyDescent="0.15">
      <c r="B22" s="655" t="s">
        <v>266</v>
      </c>
      <c r="C22" s="656"/>
      <c r="D22" s="656"/>
      <c r="E22" s="656"/>
      <c r="F22" s="656"/>
      <c r="G22" s="656"/>
      <c r="H22" s="656"/>
      <c r="I22" s="656"/>
      <c r="J22" s="656"/>
      <c r="K22" s="656"/>
      <c r="L22" s="656"/>
      <c r="M22" s="656"/>
      <c r="N22" s="656"/>
      <c r="O22" s="656"/>
      <c r="P22" s="656"/>
      <c r="Q22" s="657"/>
      <c r="R22" s="658">
        <v>31761726</v>
      </c>
      <c r="S22" s="659"/>
      <c r="T22" s="659"/>
      <c r="U22" s="659"/>
      <c r="V22" s="659"/>
      <c r="W22" s="659"/>
      <c r="X22" s="659"/>
      <c r="Y22" s="660"/>
      <c r="Z22" s="661">
        <v>48.3</v>
      </c>
      <c r="AA22" s="661"/>
      <c r="AB22" s="661"/>
      <c r="AC22" s="661"/>
      <c r="AD22" s="662">
        <v>29240774</v>
      </c>
      <c r="AE22" s="662"/>
      <c r="AF22" s="662"/>
      <c r="AG22" s="662"/>
      <c r="AH22" s="662"/>
      <c r="AI22" s="662"/>
      <c r="AJ22" s="662"/>
      <c r="AK22" s="662"/>
      <c r="AL22" s="663">
        <v>98.7</v>
      </c>
      <c r="AM22" s="664"/>
      <c r="AN22" s="664"/>
      <c r="AO22" s="665"/>
      <c r="AP22" s="676" t="s">
        <v>267</v>
      </c>
      <c r="AQ22" s="677"/>
      <c r="AR22" s="677"/>
      <c r="AS22" s="677"/>
      <c r="AT22" s="677"/>
      <c r="AU22" s="677"/>
      <c r="AV22" s="677"/>
      <c r="AW22" s="677"/>
      <c r="AX22" s="677"/>
      <c r="AY22" s="677"/>
      <c r="AZ22" s="677"/>
      <c r="BA22" s="677"/>
      <c r="BB22" s="677"/>
      <c r="BC22" s="677"/>
      <c r="BD22" s="677"/>
      <c r="BE22" s="677"/>
      <c r="BF22" s="678"/>
      <c r="BG22" s="658">
        <v>726163</v>
      </c>
      <c r="BH22" s="659"/>
      <c r="BI22" s="659"/>
      <c r="BJ22" s="659"/>
      <c r="BK22" s="659"/>
      <c r="BL22" s="659"/>
      <c r="BM22" s="659"/>
      <c r="BN22" s="660"/>
      <c r="BO22" s="661">
        <v>3.4</v>
      </c>
      <c r="BP22" s="661"/>
      <c r="BQ22" s="661"/>
      <c r="BR22" s="661"/>
      <c r="BS22" s="667" t="s">
        <v>120</v>
      </c>
      <c r="BT22" s="659"/>
      <c r="BU22" s="659"/>
      <c r="BV22" s="659"/>
      <c r="BW22" s="659"/>
      <c r="BX22" s="659"/>
      <c r="BY22" s="659"/>
      <c r="BZ22" s="659"/>
      <c r="CA22" s="659"/>
      <c r="CB22" s="668"/>
      <c r="CD22" s="640" t="s">
        <v>268</v>
      </c>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41"/>
      <c r="DC22" s="641"/>
      <c r="DD22" s="641"/>
      <c r="DE22" s="641"/>
      <c r="DF22" s="641"/>
      <c r="DG22" s="641"/>
      <c r="DH22" s="641"/>
      <c r="DI22" s="641"/>
      <c r="DJ22" s="641"/>
      <c r="DK22" s="641"/>
      <c r="DL22" s="641"/>
      <c r="DM22" s="641"/>
      <c r="DN22" s="641"/>
      <c r="DO22" s="641"/>
      <c r="DP22" s="641"/>
      <c r="DQ22" s="641"/>
      <c r="DR22" s="641"/>
      <c r="DS22" s="641"/>
      <c r="DT22" s="641"/>
      <c r="DU22" s="641"/>
      <c r="DV22" s="641"/>
      <c r="DW22" s="641"/>
      <c r="DX22" s="641"/>
      <c r="DY22" s="641"/>
      <c r="DZ22" s="641"/>
      <c r="EA22" s="641"/>
      <c r="EB22" s="641"/>
      <c r="EC22" s="642"/>
    </row>
    <row r="23" spans="2:133" ht="11.25" customHeight="1" x14ac:dyDescent="0.15">
      <c r="B23" s="655" t="s">
        <v>269</v>
      </c>
      <c r="C23" s="656"/>
      <c r="D23" s="656"/>
      <c r="E23" s="656"/>
      <c r="F23" s="656"/>
      <c r="G23" s="656"/>
      <c r="H23" s="656"/>
      <c r="I23" s="656"/>
      <c r="J23" s="656"/>
      <c r="K23" s="656"/>
      <c r="L23" s="656"/>
      <c r="M23" s="656"/>
      <c r="N23" s="656"/>
      <c r="O23" s="656"/>
      <c r="P23" s="656"/>
      <c r="Q23" s="657"/>
      <c r="R23" s="658">
        <v>21398</v>
      </c>
      <c r="S23" s="659"/>
      <c r="T23" s="659"/>
      <c r="U23" s="659"/>
      <c r="V23" s="659"/>
      <c r="W23" s="659"/>
      <c r="X23" s="659"/>
      <c r="Y23" s="660"/>
      <c r="Z23" s="661">
        <v>0</v>
      </c>
      <c r="AA23" s="661"/>
      <c r="AB23" s="661"/>
      <c r="AC23" s="661"/>
      <c r="AD23" s="662">
        <v>21398</v>
      </c>
      <c r="AE23" s="662"/>
      <c r="AF23" s="662"/>
      <c r="AG23" s="662"/>
      <c r="AH23" s="662"/>
      <c r="AI23" s="662"/>
      <c r="AJ23" s="662"/>
      <c r="AK23" s="662"/>
      <c r="AL23" s="663">
        <v>0.1</v>
      </c>
      <c r="AM23" s="664"/>
      <c r="AN23" s="664"/>
      <c r="AO23" s="665"/>
      <c r="AP23" s="676" t="s">
        <v>270</v>
      </c>
      <c r="AQ23" s="677"/>
      <c r="AR23" s="677"/>
      <c r="AS23" s="677"/>
      <c r="AT23" s="677"/>
      <c r="AU23" s="677"/>
      <c r="AV23" s="677"/>
      <c r="AW23" s="677"/>
      <c r="AX23" s="677"/>
      <c r="AY23" s="677"/>
      <c r="AZ23" s="677"/>
      <c r="BA23" s="677"/>
      <c r="BB23" s="677"/>
      <c r="BC23" s="677"/>
      <c r="BD23" s="677"/>
      <c r="BE23" s="677"/>
      <c r="BF23" s="678"/>
      <c r="BG23" s="658">
        <v>1887019</v>
      </c>
      <c r="BH23" s="659"/>
      <c r="BI23" s="659"/>
      <c r="BJ23" s="659"/>
      <c r="BK23" s="659"/>
      <c r="BL23" s="659"/>
      <c r="BM23" s="659"/>
      <c r="BN23" s="660"/>
      <c r="BO23" s="661">
        <v>8.8000000000000007</v>
      </c>
      <c r="BP23" s="661"/>
      <c r="BQ23" s="661"/>
      <c r="BR23" s="661"/>
      <c r="BS23" s="667" t="s">
        <v>120</v>
      </c>
      <c r="BT23" s="659"/>
      <c r="BU23" s="659"/>
      <c r="BV23" s="659"/>
      <c r="BW23" s="659"/>
      <c r="BX23" s="659"/>
      <c r="BY23" s="659"/>
      <c r="BZ23" s="659"/>
      <c r="CA23" s="659"/>
      <c r="CB23" s="668"/>
      <c r="CD23" s="640" t="s">
        <v>210</v>
      </c>
      <c r="CE23" s="641"/>
      <c r="CF23" s="641"/>
      <c r="CG23" s="641"/>
      <c r="CH23" s="641"/>
      <c r="CI23" s="641"/>
      <c r="CJ23" s="641"/>
      <c r="CK23" s="641"/>
      <c r="CL23" s="641"/>
      <c r="CM23" s="641"/>
      <c r="CN23" s="641"/>
      <c r="CO23" s="641"/>
      <c r="CP23" s="641"/>
      <c r="CQ23" s="642"/>
      <c r="CR23" s="640" t="s">
        <v>271</v>
      </c>
      <c r="CS23" s="641"/>
      <c r="CT23" s="641"/>
      <c r="CU23" s="641"/>
      <c r="CV23" s="641"/>
      <c r="CW23" s="641"/>
      <c r="CX23" s="641"/>
      <c r="CY23" s="642"/>
      <c r="CZ23" s="640" t="s">
        <v>272</v>
      </c>
      <c r="DA23" s="641"/>
      <c r="DB23" s="641"/>
      <c r="DC23" s="642"/>
      <c r="DD23" s="640" t="s">
        <v>273</v>
      </c>
      <c r="DE23" s="641"/>
      <c r="DF23" s="641"/>
      <c r="DG23" s="641"/>
      <c r="DH23" s="641"/>
      <c r="DI23" s="641"/>
      <c r="DJ23" s="641"/>
      <c r="DK23" s="642"/>
      <c r="DL23" s="688" t="s">
        <v>274</v>
      </c>
      <c r="DM23" s="689"/>
      <c r="DN23" s="689"/>
      <c r="DO23" s="689"/>
      <c r="DP23" s="689"/>
      <c r="DQ23" s="689"/>
      <c r="DR23" s="689"/>
      <c r="DS23" s="689"/>
      <c r="DT23" s="689"/>
      <c r="DU23" s="689"/>
      <c r="DV23" s="690"/>
      <c r="DW23" s="640" t="s">
        <v>275</v>
      </c>
      <c r="DX23" s="641"/>
      <c r="DY23" s="641"/>
      <c r="DZ23" s="641"/>
      <c r="EA23" s="641"/>
      <c r="EB23" s="641"/>
      <c r="EC23" s="642"/>
    </row>
    <row r="24" spans="2:133" ht="11.25" customHeight="1" x14ac:dyDescent="0.15">
      <c r="B24" s="655" t="s">
        <v>276</v>
      </c>
      <c r="C24" s="656"/>
      <c r="D24" s="656"/>
      <c r="E24" s="656"/>
      <c r="F24" s="656"/>
      <c r="G24" s="656"/>
      <c r="H24" s="656"/>
      <c r="I24" s="656"/>
      <c r="J24" s="656"/>
      <c r="K24" s="656"/>
      <c r="L24" s="656"/>
      <c r="M24" s="656"/>
      <c r="N24" s="656"/>
      <c r="O24" s="656"/>
      <c r="P24" s="656"/>
      <c r="Q24" s="657"/>
      <c r="R24" s="658">
        <v>1023981</v>
      </c>
      <c r="S24" s="659"/>
      <c r="T24" s="659"/>
      <c r="U24" s="659"/>
      <c r="V24" s="659"/>
      <c r="W24" s="659"/>
      <c r="X24" s="659"/>
      <c r="Y24" s="660"/>
      <c r="Z24" s="661">
        <v>1.6</v>
      </c>
      <c r="AA24" s="661"/>
      <c r="AB24" s="661"/>
      <c r="AC24" s="661"/>
      <c r="AD24" s="662">
        <v>172</v>
      </c>
      <c r="AE24" s="662"/>
      <c r="AF24" s="662"/>
      <c r="AG24" s="662"/>
      <c r="AH24" s="662"/>
      <c r="AI24" s="662"/>
      <c r="AJ24" s="662"/>
      <c r="AK24" s="662"/>
      <c r="AL24" s="663">
        <v>0</v>
      </c>
      <c r="AM24" s="664"/>
      <c r="AN24" s="664"/>
      <c r="AO24" s="665"/>
      <c r="AP24" s="676" t="s">
        <v>277</v>
      </c>
      <c r="AQ24" s="677"/>
      <c r="AR24" s="677"/>
      <c r="AS24" s="677"/>
      <c r="AT24" s="677"/>
      <c r="AU24" s="677"/>
      <c r="AV24" s="677"/>
      <c r="AW24" s="677"/>
      <c r="AX24" s="677"/>
      <c r="AY24" s="677"/>
      <c r="AZ24" s="677"/>
      <c r="BA24" s="677"/>
      <c r="BB24" s="677"/>
      <c r="BC24" s="677"/>
      <c r="BD24" s="677"/>
      <c r="BE24" s="677"/>
      <c r="BF24" s="678"/>
      <c r="BG24" s="658" t="s">
        <v>120</v>
      </c>
      <c r="BH24" s="659"/>
      <c r="BI24" s="659"/>
      <c r="BJ24" s="659"/>
      <c r="BK24" s="659"/>
      <c r="BL24" s="659"/>
      <c r="BM24" s="659"/>
      <c r="BN24" s="660"/>
      <c r="BO24" s="661" t="s">
        <v>120</v>
      </c>
      <c r="BP24" s="661"/>
      <c r="BQ24" s="661"/>
      <c r="BR24" s="661"/>
      <c r="BS24" s="667" t="s">
        <v>120</v>
      </c>
      <c r="BT24" s="659"/>
      <c r="BU24" s="659"/>
      <c r="BV24" s="659"/>
      <c r="BW24" s="659"/>
      <c r="BX24" s="659"/>
      <c r="BY24" s="659"/>
      <c r="BZ24" s="659"/>
      <c r="CA24" s="659"/>
      <c r="CB24" s="668"/>
      <c r="CD24" s="669" t="s">
        <v>278</v>
      </c>
      <c r="CE24" s="670"/>
      <c r="CF24" s="670"/>
      <c r="CG24" s="670"/>
      <c r="CH24" s="670"/>
      <c r="CI24" s="670"/>
      <c r="CJ24" s="670"/>
      <c r="CK24" s="670"/>
      <c r="CL24" s="670"/>
      <c r="CM24" s="670"/>
      <c r="CN24" s="670"/>
      <c r="CO24" s="670"/>
      <c r="CP24" s="670"/>
      <c r="CQ24" s="671"/>
      <c r="CR24" s="647">
        <v>37361686</v>
      </c>
      <c r="CS24" s="648"/>
      <c r="CT24" s="648"/>
      <c r="CU24" s="648"/>
      <c r="CV24" s="648"/>
      <c r="CW24" s="648"/>
      <c r="CX24" s="648"/>
      <c r="CY24" s="649"/>
      <c r="CZ24" s="652">
        <v>57.7</v>
      </c>
      <c r="DA24" s="653"/>
      <c r="DB24" s="653"/>
      <c r="DC24" s="672"/>
      <c r="DD24" s="691">
        <v>19573741</v>
      </c>
      <c r="DE24" s="648"/>
      <c r="DF24" s="648"/>
      <c r="DG24" s="648"/>
      <c r="DH24" s="648"/>
      <c r="DI24" s="648"/>
      <c r="DJ24" s="648"/>
      <c r="DK24" s="649"/>
      <c r="DL24" s="691">
        <v>19475709</v>
      </c>
      <c r="DM24" s="648"/>
      <c r="DN24" s="648"/>
      <c r="DO24" s="648"/>
      <c r="DP24" s="648"/>
      <c r="DQ24" s="648"/>
      <c r="DR24" s="648"/>
      <c r="DS24" s="648"/>
      <c r="DT24" s="648"/>
      <c r="DU24" s="648"/>
      <c r="DV24" s="649"/>
      <c r="DW24" s="652">
        <v>60.7</v>
      </c>
      <c r="DX24" s="653"/>
      <c r="DY24" s="653"/>
      <c r="DZ24" s="653"/>
      <c r="EA24" s="653"/>
      <c r="EB24" s="653"/>
      <c r="EC24" s="654"/>
    </row>
    <row r="25" spans="2:133" ht="11.25" customHeight="1" x14ac:dyDescent="0.15">
      <c r="B25" s="655" t="s">
        <v>279</v>
      </c>
      <c r="C25" s="656"/>
      <c r="D25" s="656"/>
      <c r="E25" s="656"/>
      <c r="F25" s="656"/>
      <c r="G25" s="656"/>
      <c r="H25" s="656"/>
      <c r="I25" s="656"/>
      <c r="J25" s="656"/>
      <c r="K25" s="656"/>
      <c r="L25" s="656"/>
      <c r="M25" s="656"/>
      <c r="N25" s="656"/>
      <c r="O25" s="656"/>
      <c r="P25" s="656"/>
      <c r="Q25" s="657"/>
      <c r="R25" s="658">
        <v>593573</v>
      </c>
      <c r="S25" s="659"/>
      <c r="T25" s="659"/>
      <c r="U25" s="659"/>
      <c r="V25" s="659"/>
      <c r="W25" s="659"/>
      <c r="X25" s="659"/>
      <c r="Y25" s="660"/>
      <c r="Z25" s="661">
        <v>0.9</v>
      </c>
      <c r="AA25" s="661"/>
      <c r="AB25" s="661"/>
      <c r="AC25" s="661"/>
      <c r="AD25" s="662">
        <v>210267</v>
      </c>
      <c r="AE25" s="662"/>
      <c r="AF25" s="662"/>
      <c r="AG25" s="662"/>
      <c r="AH25" s="662"/>
      <c r="AI25" s="662"/>
      <c r="AJ25" s="662"/>
      <c r="AK25" s="662"/>
      <c r="AL25" s="663">
        <v>0.7</v>
      </c>
      <c r="AM25" s="664"/>
      <c r="AN25" s="664"/>
      <c r="AO25" s="665"/>
      <c r="AP25" s="676" t="s">
        <v>280</v>
      </c>
      <c r="AQ25" s="677"/>
      <c r="AR25" s="677"/>
      <c r="AS25" s="677"/>
      <c r="AT25" s="677"/>
      <c r="AU25" s="677"/>
      <c r="AV25" s="677"/>
      <c r="AW25" s="677"/>
      <c r="AX25" s="677"/>
      <c r="AY25" s="677"/>
      <c r="AZ25" s="677"/>
      <c r="BA25" s="677"/>
      <c r="BB25" s="677"/>
      <c r="BC25" s="677"/>
      <c r="BD25" s="677"/>
      <c r="BE25" s="677"/>
      <c r="BF25" s="678"/>
      <c r="BG25" s="658" t="s">
        <v>128</v>
      </c>
      <c r="BH25" s="659"/>
      <c r="BI25" s="659"/>
      <c r="BJ25" s="659"/>
      <c r="BK25" s="659"/>
      <c r="BL25" s="659"/>
      <c r="BM25" s="659"/>
      <c r="BN25" s="660"/>
      <c r="BO25" s="661" t="s">
        <v>120</v>
      </c>
      <c r="BP25" s="661"/>
      <c r="BQ25" s="661"/>
      <c r="BR25" s="661"/>
      <c r="BS25" s="667" t="s">
        <v>120</v>
      </c>
      <c r="BT25" s="659"/>
      <c r="BU25" s="659"/>
      <c r="BV25" s="659"/>
      <c r="BW25" s="659"/>
      <c r="BX25" s="659"/>
      <c r="BY25" s="659"/>
      <c r="BZ25" s="659"/>
      <c r="CA25" s="659"/>
      <c r="CB25" s="668"/>
      <c r="CD25" s="673" t="s">
        <v>281</v>
      </c>
      <c r="CE25" s="674"/>
      <c r="CF25" s="674"/>
      <c r="CG25" s="674"/>
      <c r="CH25" s="674"/>
      <c r="CI25" s="674"/>
      <c r="CJ25" s="674"/>
      <c r="CK25" s="674"/>
      <c r="CL25" s="674"/>
      <c r="CM25" s="674"/>
      <c r="CN25" s="674"/>
      <c r="CO25" s="674"/>
      <c r="CP25" s="674"/>
      <c r="CQ25" s="675"/>
      <c r="CR25" s="658">
        <v>7631156</v>
      </c>
      <c r="CS25" s="694"/>
      <c r="CT25" s="694"/>
      <c r="CU25" s="694"/>
      <c r="CV25" s="694"/>
      <c r="CW25" s="694"/>
      <c r="CX25" s="694"/>
      <c r="CY25" s="695"/>
      <c r="CZ25" s="663">
        <v>11.8</v>
      </c>
      <c r="DA25" s="692"/>
      <c r="DB25" s="692"/>
      <c r="DC25" s="696"/>
      <c r="DD25" s="667">
        <v>7153912</v>
      </c>
      <c r="DE25" s="694"/>
      <c r="DF25" s="694"/>
      <c r="DG25" s="694"/>
      <c r="DH25" s="694"/>
      <c r="DI25" s="694"/>
      <c r="DJ25" s="694"/>
      <c r="DK25" s="695"/>
      <c r="DL25" s="667">
        <v>7056050</v>
      </c>
      <c r="DM25" s="694"/>
      <c r="DN25" s="694"/>
      <c r="DO25" s="694"/>
      <c r="DP25" s="694"/>
      <c r="DQ25" s="694"/>
      <c r="DR25" s="694"/>
      <c r="DS25" s="694"/>
      <c r="DT25" s="694"/>
      <c r="DU25" s="694"/>
      <c r="DV25" s="695"/>
      <c r="DW25" s="663">
        <v>22</v>
      </c>
      <c r="DX25" s="692"/>
      <c r="DY25" s="692"/>
      <c r="DZ25" s="692"/>
      <c r="EA25" s="692"/>
      <c r="EB25" s="692"/>
      <c r="EC25" s="693"/>
    </row>
    <row r="26" spans="2:133" ht="11.25" customHeight="1" x14ac:dyDescent="0.15">
      <c r="B26" s="655" t="s">
        <v>282</v>
      </c>
      <c r="C26" s="656"/>
      <c r="D26" s="656"/>
      <c r="E26" s="656"/>
      <c r="F26" s="656"/>
      <c r="G26" s="656"/>
      <c r="H26" s="656"/>
      <c r="I26" s="656"/>
      <c r="J26" s="656"/>
      <c r="K26" s="656"/>
      <c r="L26" s="656"/>
      <c r="M26" s="656"/>
      <c r="N26" s="656"/>
      <c r="O26" s="656"/>
      <c r="P26" s="656"/>
      <c r="Q26" s="657"/>
      <c r="R26" s="658">
        <v>236702</v>
      </c>
      <c r="S26" s="659"/>
      <c r="T26" s="659"/>
      <c r="U26" s="659"/>
      <c r="V26" s="659"/>
      <c r="W26" s="659"/>
      <c r="X26" s="659"/>
      <c r="Y26" s="660"/>
      <c r="Z26" s="661">
        <v>0.4</v>
      </c>
      <c r="AA26" s="661"/>
      <c r="AB26" s="661"/>
      <c r="AC26" s="661"/>
      <c r="AD26" s="662" t="s">
        <v>128</v>
      </c>
      <c r="AE26" s="662"/>
      <c r="AF26" s="662"/>
      <c r="AG26" s="662"/>
      <c r="AH26" s="662"/>
      <c r="AI26" s="662"/>
      <c r="AJ26" s="662"/>
      <c r="AK26" s="662"/>
      <c r="AL26" s="663" t="s">
        <v>120</v>
      </c>
      <c r="AM26" s="664"/>
      <c r="AN26" s="664"/>
      <c r="AO26" s="665"/>
      <c r="AP26" s="676" t="s">
        <v>283</v>
      </c>
      <c r="AQ26" s="697"/>
      <c r="AR26" s="697"/>
      <c r="AS26" s="697"/>
      <c r="AT26" s="697"/>
      <c r="AU26" s="697"/>
      <c r="AV26" s="697"/>
      <c r="AW26" s="697"/>
      <c r="AX26" s="697"/>
      <c r="AY26" s="697"/>
      <c r="AZ26" s="697"/>
      <c r="BA26" s="697"/>
      <c r="BB26" s="697"/>
      <c r="BC26" s="697"/>
      <c r="BD26" s="697"/>
      <c r="BE26" s="697"/>
      <c r="BF26" s="678"/>
      <c r="BG26" s="658" t="s">
        <v>120</v>
      </c>
      <c r="BH26" s="659"/>
      <c r="BI26" s="659"/>
      <c r="BJ26" s="659"/>
      <c r="BK26" s="659"/>
      <c r="BL26" s="659"/>
      <c r="BM26" s="659"/>
      <c r="BN26" s="660"/>
      <c r="BO26" s="661" t="s">
        <v>120</v>
      </c>
      <c r="BP26" s="661"/>
      <c r="BQ26" s="661"/>
      <c r="BR26" s="661"/>
      <c r="BS26" s="667" t="s">
        <v>120</v>
      </c>
      <c r="BT26" s="659"/>
      <c r="BU26" s="659"/>
      <c r="BV26" s="659"/>
      <c r="BW26" s="659"/>
      <c r="BX26" s="659"/>
      <c r="BY26" s="659"/>
      <c r="BZ26" s="659"/>
      <c r="CA26" s="659"/>
      <c r="CB26" s="668"/>
      <c r="CD26" s="673" t="s">
        <v>284</v>
      </c>
      <c r="CE26" s="674"/>
      <c r="CF26" s="674"/>
      <c r="CG26" s="674"/>
      <c r="CH26" s="674"/>
      <c r="CI26" s="674"/>
      <c r="CJ26" s="674"/>
      <c r="CK26" s="674"/>
      <c r="CL26" s="674"/>
      <c r="CM26" s="674"/>
      <c r="CN26" s="674"/>
      <c r="CO26" s="674"/>
      <c r="CP26" s="674"/>
      <c r="CQ26" s="675"/>
      <c r="CR26" s="658">
        <v>4826752</v>
      </c>
      <c r="CS26" s="659"/>
      <c r="CT26" s="659"/>
      <c r="CU26" s="659"/>
      <c r="CV26" s="659"/>
      <c r="CW26" s="659"/>
      <c r="CX26" s="659"/>
      <c r="CY26" s="660"/>
      <c r="CZ26" s="663">
        <v>7.4</v>
      </c>
      <c r="DA26" s="692"/>
      <c r="DB26" s="692"/>
      <c r="DC26" s="696"/>
      <c r="DD26" s="667">
        <v>4416642</v>
      </c>
      <c r="DE26" s="659"/>
      <c r="DF26" s="659"/>
      <c r="DG26" s="659"/>
      <c r="DH26" s="659"/>
      <c r="DI26" s="659"/>
      <c r="DJ26" s="659"/>
      <c r="DK26" s="660"/>
      <c r="DL26" s="667" t="s">
        <v>120</v>
      </c>
      <c r="DM26" s="659"/>
      <c r="DN26" s="659"/>
      <c r="DO26" s="659"/>
      <c r="DP26" s="659"/>
      <c r="DQ26" s="659"/>
      <c r="DR26" s="659"/>
      <c r="DS26" s="659"/>
      <c r="DT26" s="659"/>
      <c r="DU26" s="659"/>
      <c r="DV26" s="660"/>
      <c r="DW26" s="663" t="s">
        <v>120</v>
      </c>
      <c r="DX26" s="692"/>
      <c r="DY26" s="692"/>
      <c r="DZ26" s="692"/>
      <c r="EA26" s="692"/>
      <c r="EB26" s="692"/>
      <c r="EC26" s="693"/>
    </row>
    <row r="27" spans="2:133" ht="11.25" customHeight="1" x14ac:dyDescent="0.15">
      <c r="B27" s="655" t="s">
        <v>285</v>
      </c>
      <c r="C27" s="656"/>
      <c r="D27" s="656"/>
      <c r="E27" s="656"/>
      <c r="F27" s="656"/>
      <c r="G27" s="656"/>
      <c r="H27" s="656"/>
      <c r="I27" s="656"/>
      <c r="J27" s="656"/>
      <c r="K27" s="656"/>
      <c r="L27" s="656"/>
      <c r="M27" s="656"/>
      <c r="N27" s="656"/>
      <c r="O27" s="656"/>
      <c r="P27" s="656"/>
      <c r="Q27" s="657"/>
      <c r="R27" s="658">
        <v>16709455</v>
      </c>
      <c r="S27" s="659"/>
      <c r="T27" s="659"/>
      <c r="U27" s="659"/>
      <c r="V27" s="659"/>
      <c r="W27" s="659"/>
      <c r="X27" s="659"/>
      <c r="Y27" s="660"/>
      <c r="Z27" s="661">
        <v>25.4</v>
      </c>
      <c r="AA27" s="661"/>
      <c r="AB27" s="661"/>
      <c r="AC27" s="661"/>
      <c r="AD27" s="662" t="s">
        <v>128</v>
      </c>
      <c r="AE27" s="662"/>
      <c r="AF27" s="662"/>
      <c r="AG27" s="662"/>
      <c r="AH27" s="662"/>
      <c r="AI27" s="662"/>
      <c r="AJ27" s="662"/>
      <c r="AK27" s="662"/>
      <c r="AL27" s="663" t="s">
        <v>120</v>
      </c>
      <c r="AM27" s="664"/>
      <c r="AN27" s="664"/>
      <c r="AO27" s="665"/>
      <c r="AP27" s="655" t="s">
        <v>286</v>
      </c>
      <c r="AQ27" s="656"/>
      <c r="AR27" s="656"/>
      <c r="AS27" s="656"/>
      <c r="AT27" s="656"/>
      <c r="AU27" s="656"/>
      <c r="AV27" s="656"/>
      <c r="AW27" s="656"/>
      <c r="AX27" s="656"/>
      <c r="AY27" s="656"/>
      <c r="AZ27" s="656"/>
      <c r="BA27" s="656"/>
      <c r="BB27" s="656"/>
      <c r="BC27" s="656"/>
      <c r="BD27" s="656"/>
      <c r="BE27" s="656"/>
      <c r="BF27" s="657"/>
      <c r="BG27" s="658">
        <v>21326848</v>
      </c>
      <c r="BH27" s="659"/>
      <c r="BI27" s="659"/>
      <c r="BJ27" s="659"/>
      <c r="BK27" s="659"/>
      <c r="BL27" s="659"/>
      <c r="BM27" s="659"/>
      <c r="BN27" s="660"/>
      <c r="BO27" s="661">
        <v>100</v>
      </c>
      <c r="BP27" s="661"/>
      <c r="BQ27" s="661"/>
      <c r="BR27" s="661"/>
      <c r="BS27" s="667">
        <v>259672</v>
      </c>
      <c r="BT27" s="659"/>
      <c r="BU27" s="659"/>
      <c r="BV27" s="659"/>
      <c r="BW27" s="659"/>
      <c r="BX27" s="659"/>
      <c r="BY27" s="659"/>
      <c r="BZ27" s="659"/>
      <c r="CA27" s="659"/>
      <c r="CB27" s="668"/>
      <c r="CD27" s="673" t="s">
        <v>287</v>
      </c>
      <c r="CE27" s="674"/>
      <c r="CF27" s="674"/>
      <c r="CG27" s="674"/>
      <c r="CH27" s="674"/>
      <c r="CI27" s="674"/>
      <c r="CJ27" s="674"/>
      <c r="CK27" s="674"/>
      <c r="CL27" s="674"/>
      <c r="CM27" s="674"/>
      <c r="CN27" s="674"/>
      <c r="CO27" s="674"/>
      <c r="CP27" s="674"/>
      <c r="CQ27" s="675"/>
      <c r="CR27" s="658">
        <v>24299264</v>
      </c>
      <c r="CS27" s="694"/>
      <c r="CT27" s="694"/>
      <c r="CU27" s="694"/>
      <c r="CV27" s="694"/>
      <c r="CW27" s="694"/>
      <c r="CX27" s="694"/>
      <c r="CY27" s="695"/>
      <c r="CZ27" s="663">
        <v>37.5</v>
      </c>
      <c r="DA27" s="692"/>
      <c r="DB27" s="692"/>
      <c r="DC27" s="696"/>
      <c r="DD27" s="667">
        <v>7009557</v>
      </c>
      <c r="DE27" s="694"/>
      <c r="DF27" s="694"/>
      <c r="DG27" s="694"/>
      <c r="DH27" s="694"/>
      <c r="DI27" s="694"/>
      <c r="DJ27" s="694"/>
      <c r="DK27" s="695"/>
      <c r="DL27" s="667">
        <v>7009387</v>
      </c>
      <c r="DM27" s="694"/>
      <c r="DN27" s="694"/>
      <c r="DO27" s="694"/>
      <c r="DP27" s="694"/>
      <c r="DQ27" s="694"/>
      <c r="DR27" s="694"/>
      <c r="DS27" s="694"/>
      <c r="DT27" s="694"/>
      <c r="DU27" s="694"/>
      <c r="DV27" s="695"/>
      <c r="DW27" s="663">
        <v>21.9</v>
      </c>
      <c r="DX27" s="692"/>
      <c r="DY27" s="692"/>
      <c r="DZ27" s="692"/>
      <c r="EA27" s="692"/>
      <c r="EB27" s="692"/>
      <c r="EC27" s="693"/>
    </row>
    <row r="28" spans="2:133" ht="11.25" customHeight="1" x14ac:dyDescent="0.15">
      <c r="B28" s="700" t="s">
        <v>288</v>
      </c>
      <c r="C28" s="701"/>
      <c r="D28" s="701"/>
      <c r="E28" s="701"/>
      <c r="F28" s="701"/>
      <c r="G28" s="701"/>
      <c r="H28" s="701"/>
      <c r="I28" s="701"/>
      <c r="J28" s="701"/>
      <c r="K28" s="701"/>
      <c r="L28" s="701"/>
      <c r="M28" s="701"/>
      <c r="N28" s="701"/>
      <c r="O28" s="701"/>
      <c r="P28" s="701"/>
      <c r="Q28" s="702"/>
      <c r="R28" s="658" t="s">
        <v>120</v>
      </c>
      <c r="S28" s="659"/>
      <c r="T28" s="659"/>
      <c r="U28" s="659"/>
      <c r="V28" s="659"/>
      <c r="W28" s="659"/>
      <c r="X28" s="659"/>
      <c r="Y28" s="660"/>
      <c r="Z28" s="661" t="s">
        <v>120</v>
      </c>
      <c r="AA28" s="661"/>
      <c r="AB28" s="661"/>
      <c r="AC28" s="661"/>
      <c r="AD28" s="662" t="s">
        <v>128</v>
      </c>
      <c r="AE28" s="662"/>
      <c r="AF28" s="662"/>
      <c r="AG28" s="662"/>
      <c r="AH28" s="662"/>
      <c r="AI28" s="662"/>
      <c r="AJ28" s="662"/>
      <c r="AK28" s="662"/>
      <c r="AL28" s="663" t="s">
        <v>120</v>
      </c>
      <c r="AM28" s="664"/>
      <c r="AN28" s="664"/>
      <c r="AO28" s="665"/>
      <c r="AP28" s="703"/>
      <c r="AQ28" s="704"/>
      <c r="AR28" s="704"/>
      <c r="AS28" s="704"/>
      <c r="AT28" s="704"/>
      <c r="AU28" s="704"/>
      <c r="AV28" s="704"/>
      <c r="AW28" s="704"/>
      <c r="AX28" s="704"/>
      <c r="AY28" s="704"/>
      <c r="AZ28" s="704"/>
      <c r="BA28" s="704"/>
      <c r="BB28" s="704"/>
      <c r="BC28" s="704"/>
      <c r="BD28" s="704"/>
      <c r="BE28" s="704"/>
      <c r="BF28" s="705"/>
      <c r="BG28" s="658"/>
      <c r="BH28" s="659"/>
      <c r="BI28" s="659"/>
      <c r="BJ28" s="659"/>
      <c r="BK28" s="659"/>
      <c r="BL28" s="659"/>
      <c r="BM28" s="659"/>
      <c r="BN28" s="660"/>
      <c r="BO28" s="661"/>
      <c r="BP28" s="661"/>
      <c r="BQ28" s="661"/>
      <c r="BR28" s="661"/>
      <c r="BS28" s="662"/>
      <c r="BT28" s="662"/>
      <c r="BU28" s="662"/>
      <c r="BV28" s="662"/>
      <c r="BW28" s="662"/>
      <c r="BX28" s="662"/>
      <c r="BY28" s="662"/>
      <c r="BZ28" s="662"/>
      <c r="CA28" s="662"/>
      <c r="CB28" s="666"/>
      <c r="CD28" s="673" t="s">
        <v>289</v>
      </c>
      <c r="CE28" s="674"/>
      <c r="CF28" s="674"/>
      <c r="CG28" s="674"/>
      <c r="CH28" s="674"/>
      <c r="CI28" s="674"/>
      <c r="CJ28" s="674"/>
      <c r="CK28" s="674"/>
      <c r="CL28" s="674"/>
      <c r="CM28" s="674"/>
      <c r="CN28" s="674"/>
      <c r="CO28" s="674"/>
      <c r="CP28" s="674"/>
      <c r="CQ28" s="675"/>
      <c r="CR28" s="658">
        <v>5431266</v>
      </c>
      <c r="CS28" s="659"/>
      <c r="CT28" s="659"/>
      <c r="CU28" s="659"/>
      <c r="CV28" s="659"/>
      <c r="CW28" s="659"/>
      <c r="CX28" s="659"/>
      <c r="CY28" s="660"/>
      <c r="CZ28" s="663">
        <v>8.4</v>
      </c>
      <c r="DA28" s="692"/>
      <c r="DB28" s="692"/>
      <c r="DC28" s="696"/>
      <c r="DD28" s="667">
        <v>5410272</v>
      </c>
      <c r="DE28" s="659"/>
      <c r="DF28" s="659"/>
      <c r="DG28" s="659"/>
      <c r="DH28" s="659"/>
      <c r="DI28" s="659"/>
      <c r="DJ28" s="659"/>
      <c r="DK28" s="660"/>
      <c r="DL28" s="667">
        <v>5410272</v>
      </c>
      <c r="DM28" s="659"/>
      <c r="DN28" s="659"/>
      <c r="DO28" s="659"/>
      <c r="DP28" s="659"/>
      <c r="DQ28" s="659"/>
      <c r="DR28" s="659"/>
      <c r="DS28" s="659"/>
      <c r="DT28" s="659"/>
      <c r="DU28" s="659"/>
      <c r="DV28" s="660"/>
      <c r="DW28" s="663">
        <v>16.899999999999999</v>
      </c>
      <c r="DX28" s="692"/>
      <c r="DY28" s="692"/>
      <c r="DZ28" s="692"/>
      <c r="EA28" s="692"/>
      <c r="EB28" s="692"/>
      <c r="EC28" s="693"/>
    </row>
    <row r="29" spans="2:133" ht="11.25" customHeight="1" x14ac:dyDescent="0.15">
      <c r="B29" s="655" t="s">
        <v>290</v>
      </c>
      <c r="C29" s="656"/>
      <c r="D29" s="656"/>
      <c r="E29" s="656"/>
      <c r="F29" s="656"/>
      <c r="G29" s="656"/>
      <c r="H29" s="656"/>
      <c r="I29" s="656"/>
      <c r="J29" s="656"/>
      <c r="K29" s="656"/>
      <c r="L29" s="656"/>
      <c r="M29" s="656"/>
      <c r="N29" s="656"/>
      <c r="O29" s="656"/>
      <c r="P29" s="656"/>
      <c r="Q29" s="657"/>
      <c r="R29" s="658">
        <v>4293688</v>
      </c>
      <c r="S29" s="659"/>
      <c r="T29" s="659"/>
      <c r="U29" s="659"/>
      <c r="V29" s="659"/>
      <c r="W29" s="659"/>
      <c r="X29" s="659"/>
      <c r="Y29" s="660"/>
      <c r="Z29" s="661">
        <v>6.5</v>
      </c>
      <c r="AA29" s="661"/>
      <c r="AB29" s="661"/>
      <c r="AC29" s="661"/>
      <c r="AD29" s="662" t="s">
        <v>120</v>
      </c>
      <c r="AE29" s="662"/>
      <c r="AF29" s="662"/>
      <c r="AG29" s="662"/>
      <c r="AH29" s="662"/>
      <c r="AI29" s="662"/>
      <c r="AJ29" s="662"/>
      <c r="AK29" s="662"/>
      <c r="AL29" s="663" t="s">
        <v>120</v>
      </c>
      <c r="AM29" s="664"/>
      <c r="AN29" s="664"/>
      <c r="AO29" s="665"/>
      <c r="AP29" s="637" t="s">
        <v>210</v>
      </c>
      <c r="AQ29" s="638"/>
      <c r="AR29" s="638"/>
      <c r="AS29" s="638"/>
      <c r="AT29" s="638"/>
      <c r="AU29" s="638"/>
      <c r="AV29" s="638"/>
      <c r="AW29" s="638"/>
      <c r="AX29" s="638"/>
      <c r="AY29" s="638"/>
      <c r="AZ29" s="638"/>
      <c r="BA29" s="638"/>
      <c r="BB29" s="638"/>
      <c r="BC29" s="638"/>
      <c r="BD29" s="638"/>
      <c r="BE29" s="638"/>
      <c r="BF29" s="639"/>
      <c r="BG29" s="637" t="s">
        <v>291</v>
      </c>
      <c r="BH29" s="698"/>
      <c r="BI29" s="698"/>
      <c r="BJ29" s="698"/>
      <c r="BK29" s="698"/>
      <c r="BL29" s="698"/>
      <c r="BM29" s="698"/>
      <c r="BN29" s="698"/>
      <c r="BO29" s="698"/>
      <c r="BP29" s="698"/>
      <c r="BQ29" s="699"/>
      <c r="BR29" s="637" t="s">
        <v>292</v>
      </c>
      <c r="BS29" s="698"/>
      <c r="BT29" s="698"/>
      <c r="BU29" s="698"/>
      <c r="BV29" s="698"/>
      <c r="BW29" s="698"/>
      <c r="BX29" s="698"/>
      <c r="BY29" s="698"/>
      <c r="BZ29" s="698"/>
      <c r="CA29" s="698"/>
      <c r="CB29" s="699"/>
      <c r="CD29" s="721" t="s">
        <v>293</v>
      </c>
      <c r="CE29" s="722"/>
      <c r="CF29" s="673" t="s">
        <v>61</v>
      </c>
      <c r="CG29" s="674"/>
      <c r="CH29" s="674"/>
      <c r="CI29" s="674"/>
      <c r="CJ29" s="674"/>
      <c r="CK29" s="674"/>
      <c r="CL29" s="674"/>
      <c r="CM29" s="674"/>
      <c r="CN29" s="674"/>
      <c r="CO29" s="674"/>
      <c r="CP29" s="674"/>
      <c r="CQ29" s="675"/>
      <c r="CR29" s="658">
        <v>5429051</v>
      </c>
      <c r="CS29" s="694"/>
      <c r="CT29" s="694"/>
      <c r="CU29" s="694"/>
      <c r="CV29" s="694"/>
      <c r="CW29" s="694"/>
      <c r="CX29" s="694"/>
      <c r="CY29" s="695"/>
      <c r="CZ29" s="663">
        <v>8.4</v>
      </c>
      <c r="DA29" s="692"/>
      <c r="DB29" s="692"/>
      <c r="DC29" s="696"/>
      <c r="DD29" s="667">
        <v>5408057</v>
      </c>
      <c r="DE29" s="694"/>
      <c r="DF29" s="694"/>
      <c r="DG29" s="694"/>
      <c r="DH29" s="694"/>
      <c r="DI29" s="694"/>
      <c r="DJ29" s="694"/>
      <c r="DK29" s="695"/>
      <c r="DL29" s="667">
        <v>5408057</v>
      </c>
      <c r="DM29" s="694"/>
      <c r="DN29" s="694"/>
      <c r="DO29" s="694"/>
      <c r="DP29" s="694"/>
      <c r="DQ29" s="694"/>
      <c r="DR29" s="694"/>
      <c r="DS29" s="694"/>
      <c r="DT29" s="694"/>
      <c r="DU29" s="694"/>
      <c r="DV29" s="695"/>
      <c r="DW29" s="663">
        <v>16.899999999999999</v>
      </c>
      <c r="DX29" s="692"/>
      <c r="DY29" s="692"/>
      <c r="DZ29" s="692"/>
      <c r="EA29" s="692"/>
      <c r="EB29" s="692"/>
      <c r="EC29" s="693"/>
    </row>
    <row r="30" spans="2:133" ht="11.25" customHeight="1" x14ac:dyDescent="0.15">
      <c r="B30" s="655" t="s">
        <v>294</v>
      </c>
      <c r="C30" s="656"/>
      <c r="D30" s="656"/>
      <c r="E30" s="656"/>
      <c r="F30" s="656"/>
      <c r="G30" s="656"/>
      <c r="H30" s="656"/>
      <c r="I30" s="656"/>
      <c r="J30" s="656"/>
      <c r="K30" s="656"/>
      <c r="L30" s="656"/>
      <c r="M30" s="656"/>
      <c r="N30" s="656"/>
      <c r="O30" s="656"/>
      <c r="P30" s="656"/>
      <c r="Q30" s="657"/>
      <c r="R30" s="658">
        <v>1642324</v>
      </c>
      <c r="S30" s="659"/>
      <c r="T30" s="659"/>
      <c r="U30" s="659"/>
      <c r="V30" s="659"/>
      <c r="W30" s="659"/>
      <c r="X30" s="659"/>
      <c r="Y30" s="660"/>
      <c r="Z30" s="661">
        <v>2.5</v>
      </c>
      <c r="AA30" s="661"/>
      <c r="AB30" s="661"/>
      <c r="AC30" s="661"/>
      <c r="AD30" s="662">
        <v>80489</v>
      </c>
      <c r="AE30" s="662"/>
      <c r="AF30" s="662"/>
      <c r="AG30" s="662"/>
      <c r="AH30" s="662"/>
      <c r="AI30" s="662"/>
      <c r="AJ30" s="662"/>
      <c r="AK30" s="662"/>
      <c r="AL30" s="663">
        <v>0.3</v>
      </c>
      <c r="AM30" s="664"/>
      <c r="AN30" s="664"/>
      <c r="AO30" s="665"/>
      <c r="AP30" s="706" t="s">
        <v>295</v>
      </c>
      <c r="AQ30" s="707"/>
      <c r="AR30" s="707"/>
      <c r="AS30" s="707"/>
      <c r="AT30" s="712" t="s">
        <v>296</v>
      </c>
      <c r="AU30" s="210"/>
      <c r="AV30" s="210"/>
      <c r="AW30" s="210"/>
      <c r="AX30" s="644" t="s">
        <v>176</v>
      </c>
      <c r="AY30" s="645"/>
      <c r="AZ30" s="645"/>
      <c r="BA30" s="645"/>
      <c r="BB30" s="645"/>
      <c r="BC30" s="645"/>
      <c r="BD30" s="645"/>
      <c r="BE30" s="645"/>
      <c r="BF30" s="646"/>
      <c r="BG30" s="718">
        <v>99.1</v>
      </c>
      <c r="BH30" s="719"/>
      <c r="BI30" s="719"/>
      <c r="BJ30" s="719"/>
      <c r="BK30" s="719"/>
      <c r="BL30" s="719"/>
      <c r="BM30" s="653">
        <v>96.7</v>
      </c>
      <c r="BN30" s="719"/>
      <c r="BO30" s="719"/>
      <c r="BP30" s="719"/>
      <c r="BQ30" s="720"/>
      <c r="BR30" s="718">
        <v>99</v>
      </c>
      <c r="BS30" s="719"/>
      <c r="BT30" s="719"/>
      <c r="BU30" s="719"/>
      <c r="BV30" s="719"/>
      <c r="BW30" s="719"/>
      <c r="BX30" s="653">
        <v>95.7</v>
      </c>
      <c r="BY30" s="719"/>
      <c r="BZ30" s="719"/>
      <c r="CA30" s="719"/>
      <c r="CB30" s="720"/>
      <c r="CD30" s="723"/>
      <c r="CE30" s="724"/>
      <c r="CF30" s="673" t="s">
        <v>297</v>
      </c>
      <c r="CG30" s="674"/>
      <c r="CH30" s="674"/>
      <c r="CI30" s="674"/>
      <c r="CJ30" s="674"/>
      <c r="CK30" s="674"/>
      <c r="CL30" s="674"/>
      <c r="CM30" s="674"/>
      <c r="CN30" s="674"/>
      <c r="CO30" s="674"/>
      <c r="CP30" s="674"/>
      <c r="CQ30" s="675"/>
      <c r="CR30" s="658">
        <v>4873654</v>
      </c>
      <c r="CS30" s="659"/>
      <c r="CT30" s="659"/>
      <c r="CU30" s="659"/>
      <c r="CV30" s="659"/>
      <c r="CW30" s="659"/>
      <c r="CX30" s="659"/>
      <c r="CY30" s="660"/>
      <c r="CZ30" s="663">
        <v>7.5</v>
      </c>
      <c r="DA30" s="692"/>
      <c r="DB30" s="692"/>
      <c r="DC30" s="696"/>
      <c r="DD30" s="667">
        <v>4856306</v>
      </c>
      <c r="DE30" s="659"/>
      <c r="DF30" s="659"/>
      <c r="DG30" s="659"/>
      <c r="DH30" s="659"/>
      <c r="DI30" s="659"/>
      <c r="DJ30" s="659"/>
      <c r="DK30" s="660"/>
      <c r="DL30" s="667">
        <v>4856306</v>
      </c>
      <c r="DM30" s="659"/>
      <c r="DN30" s="659"/>
      <c r="DO30" s="659"/>
      <c r="DP30" s="659"/>
      <c r="DQ30" s="659"/>
      <c r="DR30" s="659"/>
      <c r="DS30" s="659"/>
      <c r="DT30" s="659"/>
      <c r="DU30" s="659"/>
      <c r="DV30" s="660"/>
      <c r="DW30" s="663">
        <v>15.1</v>
      </c>
      <c r="DX30" s="692"/>
      <c r="DY30" s="692"/>
      <c r="DZ30" s="692"/>
      <c r="EA30" s="692"/>
      <c r="EB30" s="692"/>
      <c r="EC30" s="693"/>
    </row>
    <row r="31" spans="2:133" ht="11.25" customHeight="1" x14ac:dyDescent="0.15">
      <c r="B31" s="655" t="s">
        <v>298</v>
      </c>
      <c r="C31" s="656"/>
      <c r="D31" s="656"/>
      <c r="E31" s="656"/>
      <c r="F31" s="656"/>
      <c r="G31" s="656"/>
      <c r="H31" s="656"/>
      <c r="I31" s="656"/>
      <c r="J31" s="656"/>
      <c r="K31" s="656"/>
      <c r="L31" s="656"/>
      <c r="M31" s="656"/>
      <c r="N31" s="656"/>
      <c r="O31" s="656"/>
      <c r="P31" s="656"/>
      <c r="Q31" s="657"/>
      <c r="R31" s="658">
        <v>29316</v>
      </c>
      <c r="S31" s="659"/>
      <c r="T31" s="659"/>
      <c r="U31" s="659"/>
      <c r="V31" s="659"/>
      <c r="W31" s="659"/>
      <c r="X31" s="659"/>
      <c r="Y31" s="660"/>
      <c r="Z31" s="661">
        <v>0</v>
      </c>
      <c r="AA31" s="661"/>
      <c r="AB31" s="661"/>
      <c r="AC31" s="661"/>
      <c r="AD31" s="662" t="s">
        <v>120</v>
      </c>
      <c r="AE31" s="662"/>
      <c r="AF31" s="662"/>
      <c r="AG31" s="662"/>
      <c r="AH31" s="662"/>
      <c r="AI31" s="662"/>
      <c r="AJ31" s="662"/>
      <c r="AK31" s="662"/>
      <c r="AL31" s="663" t="s">
        <v>120</v>
      </c>
      <c r="AM31" s="664"/>
      <c r="AN31" s="664"/>
      <c r="AO31" s="665"/>
      <c r="AP31" s="708"/>
      <c r="AQ31" s="709"/>
      <c r="AR31" s="709"/>
      <c r="AS31" s="709"/>
      <c r="AT31" s="713"/>
      <c r="AU31" s="209" t="s">
        <v>299</v>
      </c>
      <c r="AV31" s="209"/>
      <c r="AW31" s="209"/>
      <c r="AX31" s="655" t="s">
        <v>300</v>
      </c>
      <c r="AY31" s="656"/>
      <c r="AZ31" s="656"/>
      <c r="BA31" s="656"/>
      <c r="BB31" s="656"/>
      <c r="BC31" s="656"/>
      <c r="BD31" s="656"/>
      <c r="BE31" s="656"/>
      <c r="BF31" s="657"/>
      <c r="BG31" s="715">
        <v>98.7</v>
      </c>
      <c r="BH31" s="694"/>
      <c r="BI31" s="694"/>
      <c r="BJ31" s="694"/>
      <c r="BK31" s="694"/>
      <c r="BL31" s="694"/>
      <c r="BM31" s="664">
        <v>95.2</v>
      </c>
      <c r="BN31" s="716"/>
      <c r="BO31" s="716"/>
      <c r="BP31" s="716"/>
      <c r="BQ31" s="717"/>
      <c r="BR31" s="715">
        <v>98.6</v>
      </c>
      <c r="BS31" s="694"/>
      <c r="BT31" s="694"/>
      <c r="BU31" s="694"/>
      <c r="BV31" s="694"/>
      <c r="BW31" s="694"/>
      <c r="BX31" s="664">
        <v>93.9</v>
      </c>
      <c r="BY31" s="716"/>
      <c r="BZ31" s="716"/>
      <c r="CA31" s="716"/>
      <c r="CB31" s="717"/>
      <c r="CD31" s="723"/>
      <c r="CE31" s="724"/>
      <c r="CF31" s="673" t="s">
        <v>301</v>
      </c>
      <c r="CG31" s="674"/>
      <c r="CH31" s="674"/>
      <c r="CI31" s="674"/>
      <c r="CJ31" s="674"/>
      <c r="CK31" s="674"/>
      <c r="CL31" s="674"/>
      <c r="CM31" s="674"/>
      <c r="CN31" s="674"/>
      <c r="CO31" s="674"/>
      <c r="CP31" s="674"/>
      <c r="CQ31" s="675"/>
      <c r="CR31" s="658">
        <v>555397</v>
      </c>
      <c r="CS31" s="694"/>
      <c r="CT31" s="694"/>
      <c r="CU31" s="694"/>
      <c r="CV31" s="694"/>
      <c r="CW31" s="694"/>
      <c r="CX31" s="694"/>
      <c r="CY31" s="695"/>
      <c r="CZ31" s="663">
        <v>0.9</v>
      </c>
      <c r="DA31" s="692"/>
      <c r="DB31" s="692"/>
      <c r="DC31" s="696"/>
      <c r="DD31" s="667">
        <v>551751</v>
      </c>
      <c r="DE31" s="694"/>
      <c r="DF31" s="694"/>
      <c r="DG31" s="694"/>
      <c r="DH31" s="694"/>
      <c r="DI31" s="694"/>
      <c r="DJ31" s="694"/>
      <c r="DK31" s="695"/>
      <c r="DL31" s="667">
        <v>551751</v>
      </c>
      <c r="DM31" s="694"/>
      <c r="DN31" s="694"/>
      <c r="DO31" s="694"/>
      <c r="DP31" s="694"/>
      <c r="DQ31" s="694"/>
      <c r="DR31" s="694"/>
      <c r="DS31" s="694"/>
      <c r="DT31" s="694"/>
      <c r="DU31" s="694"/>
      <c r="DV31" s="695"/>
      <c r="DW31" s="663">
        <v>1.7</v>
      </c>
      <c r="DX31" s="692"/>
      <c r="DY31" s="692"/>
      <c r="DZ31" s="692"/>
      <c r="EA31" s="692"/>
      <c r="EB31" s="692"/>
      <c r="EC31" s="693"/>
    </row>
    <row r="32" spans="2:133" ht="11.25" customHeight="1" x14ac:dyDescent="0.15">
      <c r="B32" s="655" t="s">
        <v>302</v>
      </c>
      <c r="C32" s="656"/>
      <c r="D32" s="656"/>
      <c r="E32" s="656"/>
      <c r="F32" s="656"/>
      <c r="G32" s="656"/>
      <c r="H32" s="656"/>
      <c r="I32" s="656"/>
      <c r="J32" s="656"/>
      <c r="K32" s="656"/>
      <c r="L32" s="656"/>
      <c r="M32" s="656"/>
      <c r="N32" s="656"/>
      <c r="O32" s="656"/>
      <c r="P32" s="656"/>
      <c r="Q32" s="657"/>
      <c r="R32" s="658">
        <v>272608</v>
      </c>
      <c r="S32" s="659"/>
      <c r="T32" s="659"/>
      <c r="U32" s="659"/>
      <c r="V32" s="659"/>
      <c r="W32" s="659"/>
      <c r="X32" s="659"/>
      <c r="Y32" s="660"/>
      <c r="Z32" s="661">
        <v>0.4</v>
      </c>
      <c r="AA32" s="661"/>
      <c r="AB32" s="661"/>
      <c r="AC32" s="661"/>
      <c r="AD32" s="662" t="s">
        <v>120</v>
      </c>
      <c r="AE32" s="662"/>
      <c r="AF32" s="662"/>
      <c r="AG32" s="662"/>
      <c r="AH32" s="662"/>
      <c r="AI32" s="662"/>
      <c r="AJ32" s="662"/>
      <c r="AK32" s="662"/>
      <c r="AL32" s="663" t="s">
        <v>128</v>
      </c>
      <c r="AM32" s="664"/>
      <c r="AN32" s="664"/>
      <c r="AO32" s="665"/>
      <c r="AP32" s="710"/>
      <c r="AQ32" s="711"/>
      <c r="AR32" s="711"/>
      <c r="AS32" s="711"/>
      <c r="AT32" s="714"/>
      <c r="AU32" s="211"/>
      <c r="AV32" s="211"/>
      <c r="AW32" s="211"/>
      <c r="AX32" s="703" t="s">
        <v>303</v>
      </c>
      <c r="AY32" s="704"/>
      <c r="AZ32" s="704"/>
      <c r="BA32" s="704"/>
      <c r="BB32" s="704"/>
      <c r="BC32" s="704"/>
      <c r="BD32" s="704"/>
      <c r="BE32" s="704"/>
      <c r="BF32" s="705"/>
      <c r="BG32" s="727">
        <v>99.2</v>
      </c>
      <c r="BH32" s="728"/>
      <c r="BI32" s="728"/>
      <c r="BJ32" s="728"/>
      <c r="BK32" s="728"/>
      <c r="BL32" s="728"/>
      <c r="BM32" s="729">
        <v>97.4</v>
      </c>
      <c r="BN32" s="728"/>
      <c r="BO32" s="728"/>
      <c r="BP32" s="728"/>
      <c r="BQ32" s="730"/>
      <c r="BR32" s="727">
        <v>99.2</v>
      </c>
      <c r="BS32" s="728"/>
      <c r="BT32" s="728"/>
      <c r="BU32" s="728"/>
      <c r="BV32" s="728"/>
      <c r="BW32" s="728"/>
      <c r="BX32" s="729">
        <v>96.4</v>
      </c>
      <c r="BY32" s="728"/>
      <c r="BZ32" s="728"/>
      <c r="CA32" s="728"/>
      <c r="CB32" s="730"/>
      <c r="CD32" s="725"/>
      <c r="CE32" s="726"/>
      <c r="CF32" s="673" t="s">
        <v>304</v>
      </c>
      <c r="CG32" s="674"/>
      <c r="CH32" s="674"/>
      <c r="CI32" s="674"/>
      <c r="CJ32" s="674"/>
      <c r="CK32" s="674"/>
      <c r="CL32" s="674"/>
      <c r="CM32" s="674"/>
      <c r="CN32" s="674"/>
      <c r="CO32" s="674"/>
      <c r="CP32" s="674"/>
      <c r="CQ32" s="675"/>
      <c r="CR32" s="658">
        <v>2215</v>
      </c>
      <c r="CS32" s="659"/>
      <c r="CT32" s="659"/>
      <c r="CU32" s="659"/>
      <c r="CV32" s="659"/>
      <c r="CW32" s="659"/>
      <c r="CX32" s="659"/>
      <c r="CY32" s="660"/>
      <c r="CZ32" s="663">
        <v>0</v>
      </c>
      <c r="DA32" s="692"/>
      <c r="DB32" s="692"/>
      <c r="DC32" s="696"/>
      <c r="DD32" s="667">
        <v>2215</v>
      </c>
      <c r="DE32" s="659"/>
      <c r="DF32" s="659"/>
      <c r="DG32" s="659"/>
      <c r="DH32" s="659"/>
      <c r="DI32" s="659"/>
      <c r="DJ32" s="659"/>
      <c r="DK32" s="660"/>
      <c r="DL32" s="667">
        <v>2215</v>
      </c>
      <c r="DM32" s="659"/>
      <c r="DN32" s="659"/>
      <c r="DO32" s="659"/>
      <c r="DP32" s="659"/>
      <c r="DQ32" s="659"/>
      <c r="DR32" s="659"/>
      <c r="DS32" s="659"/>
      <c r="DT32" s="659"/>
      <c r="DU32" s="659"/>
      <c r="DV32" s="660"/>
      <c r="DW32" s="663">
        <v>0</v>
      </c>
      <c r="DX32" s="692"/>
      <c r="DY32" s="692"/>
      <c r="DZ32" s="692"/>
      <c r="EA32" s="692"/>
      <c r="EB32" s="692"/>
      <c r="EC32" s="693"/>
    </row>
    <row r="33" spans="2:133" ht="11.25" customHeight="1" x14ac:dyDescent="0.15">
      <c r="B33" s="655" t="s">
        <v>305</v>
      </c>
      <c r="C33" s="656"/>
      <c r="D33" s="656"/>
      <c r="E33" s="656"/>
      <c r="F33" s="656"/>
      <c r="G33" s="656"/>
      <c r="H33" s="656"/>
      <c r="I33" s="656"/>
      <c r="J33" s="656"/>
      <c r="K33" s="656"/>
      <c r="L33" s="656"/>
      <c r="M33" s="656"/>
      <c r="N33" s="656"/>
      <c r="O33" s="656"/>
      <c r="P33" s="656"/>
      <c r="Q33" s="657"/>
      <c r="R33" s="658">
        <v>420595</v>
      </c>
      <c r="S33" s="659"/>
      <c r="T33" s="659"/>
      <c r="U33" s="659"/>
      <c r="V33" s="659"/>
      <c r="W33" s="659"/>
      <c r="X33" s="659"/>
      <c r="Y33" s="660"/>
      <c r="Z33" s="661">
        <v>0.6</v>
      </c>
      <c r="AA33" s="661"/>
      <c r="AB33" s="661"/>
      <c r="AC33" s="661"/>
      <c r="AD33" s="662" t="s">
        <v>120</v>
      </c>
      <c r="AE33" s="662"/>
      <c r="AF33" s="662"/>
      <c r="AG33" s="662"/>
      <c r="AH33" s="662"/>
      <c r="AI33" s="662"/>
      <c r="AJ33" s="662"/>
      <c r="AK33" s="662"/>
      <c r="AL33" s="663" t="s">
        <v>120</v>
      </c>
      <c r="AM33" s="664"/>
      <c r="AN33" s="664"/>
      <c r="AO33" s="66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3" t="s">
        <v>306</v>
      </c>
      <c r="CE33" s="674"/>
      <c r="CF33" s="674"/>
      <c r="CG33" s="674"/>
      <c r="CH33" s="674"/>
      <c r="CI33" s="674"/>
      <c r="CJ33" s="674"/>
      <c r="CK33" s="674"/>
      <c r="CL33" s="674"/>
      <c r="CM33" s="674"/>
      <c r="CN33" s="674"/>
      <c r="CO33" s="674"/>
      <c r="CP33" s="674"/>
      <c r="CQ33" s="675"/>
      <c r="CR33" s="658">
        <v>17544238</v>
      </c>
      <c r="CS33" s="694"/>
      <c r="CT33" s="694"/>
      <c r="CU33" s="694"/>
      <c r="CV33" s="694"/>
      <c r="CW33" s="694"/>
      <c r="CX33" s="694"/>
      <c r="CY33" s="695"/>
      <c r="CZ33" s="663">
        <v>27.1</v>
      </c>
      <c r="DA33" s="692"/>
      <c r="DB33" s="692"/>
      <c r="DC33" s="696"/>
      <c r="DD33" s="667">
        <v>14623645</v>
      </c>
      <c r="DE33" s="694"/>
      <c r="DF33" s="694"/>
      <c r="DG33" s="694"/>
      <c r="DH33" s="694"/>
      <c r="DI33" s="694"/>
      <c r="DJ33" s="694"/>
      <c r="DK33" s="695"/>
      <c r="DL33" s="667">
        <v>12759218</v>
      </c>
      <c r="DM33" s="694"/>
      <c r="DN33" s="694"/>
      <c r="DO33" s="694"/>
      <c r="DP33" s="694"/>
      <c r="DQ33" s="694"/>
      <c r="DR33" s="694"/>
      <c r="DS33" s="694"/>
      <c r="DT33" s="694"/>
      <c r="DU33" s="694"/>
      <c r="DV33" s="695"/>
      <c r="DW33" s="663">
        <v>39.799999999999997</v>
      </c>
      <c r="DX33" s="692"/>
      <c r="DY33" s="692"/>
      <c r="DZ33" s="692"/>
      <c r="EA33" s="692"/>
      <c r="EB33" s="692"/>
      <c r="EC33" s="693"/>
    </row>
    <row r="34" spans="2:133" ht="11.25" customHeight="1" x14ac:dyDescent="0.15">
      <c r="B34" s="655" t="s">
        <v>307</v>
      </c>
      <c r="C34" s="656"/>
      <c r="D34" s="656"/>
      <c r="E34" s="656"/>
      <c r="F34" s="656"/>
      <c r="G34" s="656"/>
      <c r="H34" s="656"/>
      <c r="I34" s="656"/>
      <c r="J34" s="656"/>
      <c r="K34" s="656"/>
      <c r="L34" s="656"/>
      <c r="M34" s="656"/>
      <c r="N34" s="656"/>
      <c r="O34" s="656"/>
      <c r="P34" s="656"/>
      <c r="Q34" s="657"/>
      <c r="R34" s="658">
        <v>875528</v>
      </c>
      <c r="S34" s="659"/>
      <c r="T34" s="659"/>
      <c r="U34" s="659"/>
      <c r="V34" s="659"/>
      <c r="W34" s="659"/>
      <c r="X34" s="659"/>
      <c r="Y34" s="660"/>
      <c r="Z34" s="661">
        <v>1.3</v>
      </c>
      <c r="AA34" s="661"/>
      <c r="AB34" s="661"/>
      <c r="AC34" s="661"/>
      <c r="AD34" s="662">
        <v>68992</v>
      </c>
      <c r="AE34" s="662"/>
      <c r="AF34" s="662"/>
      <c r="AG34" s="662"/>
      <c r="AH34" s="662"/>
      <c r="AI34" s="662"/>
      <c r="AJ34" s="662"/>
      <c r="AK34" s="662"/>
      <c r="AL34" s="663">
        <v>0.2</v>
      </c>
      <c r="AM34" s="664"/>
      <c r="AN34" s="664"/>
      <c r="AO34" s="665"/>
      <c r="AP34" s="214"/>
      <c r="AQ34" s="637" t="s">
        <v>308</v>
      </c>
      <c r="AR34" s="638"/>
      <c r="AS34" s="638"/>
      <c r="AT34" s="638"/>
      <c r="AU34" s="638"/>
      <c r="AV34" s="638"/>
      <c r="AW34" s="638"/>
      <c r="AX34" s="638"/>
      <c r="AY34" s="638"/>
      <c r="AZ34" s="638"/>
      <c r="BA34" s="638"/>
      <c r="BB34" s="638"/>
      <c r="BC34" s="638"/>
      <c r="BD34" s="638"/>
      <c r="BE34" s="638"/>
      <c r="BF34" s="639"/>
      <c r="BG34" s="637" t="s">
        <v>309</v>
      </c>
      <c r="BH34" s="638"/>
      <c r="BI34" s="638"/>
      <c r="BJ34" s="638"/>
      <c r="BK34" s="638"/>
      <c r="BL34" s="638"/>
      <c r="BM34" s="638"/>
      <c r="BN34" s="638"/>
      <c r="BO34" s="638"/>
      <c r="BP34" s="638"/>
      <c r="BQ34" s="638"/>
      <c r="BR34" s="638"/>
      <c r="BS34" s="638"/>
      <c r="BT34" s="638"/>
      <c r="BU34" s="638"/>
      <c r="BV34" s="638"/>
      <c r="BW34" s="638"/>
      <c r="BX34" s="638"/>
      <c r="BY34" s="638"/>
      <c r="BZ34" s="638"/>
      <c r="CA34" s="638"/>
      <c r="CB34" s="639"/>
      <c r="CD34" s="673" t="s">
        <v>310</v>
      </c>
      <c r="CE34" s="674"/>
      <c r="CF34" s="674"/>
      <c r="CG34" s="674"/>
      <c r="CH34" s="674"/>
      <c r="CI34" s="674"/>
      <c r="CJ34" s="674"/>
      <c r="CK34" s="674"/>
      <c r="CL34" s="674"/>
      <c r="CM34" s="674"/>
      <c r="CN34" s="674"/>
      <c r="CO34" s="674"/>
      <c r="CP34" s="674"/>
      <c r="CQ34" s="675"/>
      <c r="CR34" s="658">
        <v>5623598</v>
      </c>
      <c r="CS34" s="659"/>
      <c r="CT34" s="659"/>
      <c r="CU34" s="659"/>
      <c r="CV34" s="659"/>
      <c r="CW34" s="659"/>
      <c r="CX34" s="659"/>
      <c r="CY34" s="660"/>
      <c r="CZ34" s="663">
        <v>8.6999999999999993</v>
      </c>
      <c r="DA34" s="692"/>
      <c r="DB34" s="692"/>
      <c r="DC34" s="696"/>
      <c r="DD34" s="667">
        <v>4825310</v>
      </c>
      <c r="DE34" s="659"/>
      <c r="DF34" s="659"/>
      <c r="DG34" s="659"/>
      <c r="DH34" s="659"/>
      <c r="DI34" s="659"/>
      <c r="DJ34" s="659"/>
      <c r="DK34" s="660"/>
      <c r="DL34" s="667">
        <v>4499100</v>
      </c>
      <c r="DM34" s="659"/>
      <c r="DN34" s="659"/>
      <c r="DO34" s="659"/>
      <c r="DP34" s="659"/>
      <c r="DQ34" s="659"/>
      <c r="DR34" s="659"/>
      <c r="DS34" s="659"/>
      <c r="DT34" s="659"/>
      <c r="DU34" s="659"/>
      <c r="DV34" s="660"/>
      <c r="DW34" s="663">
        <v>14</v>
      </c>
      <c r="DX34" s="692"/>
      <c r="DY34" s="692"/>
      <c r="DZ34" s="692"/>
      <c r="EA34" s="692"/>
      <c r="EB34" s="692"/>
      <c r="EC34" s="693"/>
    </row>
    <row r="35" spans="2:133" ht="11.25" customHeight="1" x14ac:dyDescent="0.15">
      <c r="B35" s="655" t="s">
        <v>311</v>
      </c>
      <c r="C35" s="656"/>
      <c r="D35" s="656"/>
      <c r="E35" s="656"/>
      <c r="F35" s="656"/>
      <c r="G35" s="656"/>
      <c r="H35" s="656"/>
      <c r="I35" s="656"/>
      <c r="J35" s="656"/>
      <c r="K35" s="656"/>
      <c r="L35" s="656"/>
      <c r="M35" s="656"/>
      <c r="N35" s="656"/>
      <c r="O35" s="656"/>
      <c r="P35" s="656"/>
      <c r="Q35" s="657"/>
      <c r="R35" s="658">
        <v>7836600</v>
      </c>
      <c r="S35" s="659"/>
      <c r="T35" s="659"/>
      <c r="U35" s="659"/>
      <c r="V35" s="659"/>
      <c r="W35" s="659"/>
      <c r="X35" s="659"/>
      <c r="Y35" s="660"/>
      <c r="Z35" s="661">
        <v>11.9</v>
      </c>
      <c r="AA35" s="661"/>
      <c r="AB35" s="661"/>
      <c r="AC35" s="661"/>
      <c r="AD35" s="662" t="s">
        <v>128</v>
      </c>
      <c r="AE35" s="662"/>
      <c r="AF35" s="662"/>
      <c r="AG35" s="662"/>
      <c r="AH35" s="662"/>
      <c r="AI35" s="662"/>
      <c r="AJ35" s="662"/>
      <c r="AK35" s="662"/>
      <c r="AL35" s="663" t="s">
        <v>128</v>
      </c>
      <c r="AM35" s="664"/>
      <c r="AN35" s="664"/>
      <c r="AO35" s="665"/>
      <c r="AP35" s="214"/>
      <c r="AQ35" s="731" t="s">
        <v>312</v>
      </c>
      <c r="AR35" s="732"/>
      <c r="AS35" s="732"/>
      <c r="AT35" s="732"/>
      <c r="AU35" s="732"/>
      <c r="AV35" s="732"/>
      <c r="AW35" s="732"/>
      <c r="AX35" s="732"/>
      <c r="AY35" s="733"/>
      <c r="AZ35" s="647">
        <v>7177559</v>
      </c>
      <c r="BA35" s="648"/>
      <c r="BB35" s="648"/>
      <c r="BC35" s="648"/>
      <c r="BD35" s="648"/>
      <c r="BE35" s="648"/>
      <c r="BF35" s="734"/>
      <c r="BG35" s="669" t="s">
        <v>313</v>
      </c>
      <c r="BH35" s="670"/>
      <c r="BI35" s="670"/>
      <c r="BJ35" s="670"/>
      <c r="BK35" s="670"/>
      <c r="BL35" s="670"/>
      <c r="BM35" s="670"/>
      <c r="BN35" s="670"/>
      <c r="BO35" s="670"/>
      <c r="BP35" s="670"/>
      <c r="BQ35" s="670"/>
      <c r="BR35" s="670"/>
      <c r="BS35" s="670"/>
      <c r="BT35" s="670"/>
      <c r="BU35" s="671"/>
      <c r="BV35" s="647">
        <v>695855</v>
      </c>
      <c r="BW35" s="648"/>
      <c r="BX35" s="648"/>
      <c r="BY35" s="648"/>
      <c r="BZ35" s="648"/>
      <c r="CA35" s="648"/>
      <c r="CB35" s="734"/>
      <c r="CD35" s="673" t="s">
        <v>314</v>
      </c>
      <c r="CE35" s="674"/>
      <c r="CF35" s="674"/>
      <c r="CG35" s="674"/>
      <c r="CH35" s="674"/>
      <c r="CI35" s="674"/>
      <c r="CJ35" s="674"/>
      <c r="CK35" s="674"/>
      <c r="CL35" s="674"/>
      <c r="CM35" s="674"/>
      <c r="CN35" s="674"/>
      <c r="CO35" s="674"/>
      <c r="CP35" s="674"/>
      <c r="CQ35" s="675"/>
      <c r="CR35" s="658">
        <v>395540</v>
      </c>
      <c r="CS35" s="694"/>
      <c r="CT35" s="694"/>
      <c r="CU35" s="694"/>
      <c r="CV35" s="694"/>
      <c r="CW35" s="694"/>
      <c r="CX35" s="694"/>
      <c r="CY35" s="695"/>
      <c r="CZ35" s="663">
        <v>0.6</v>
      </c>
      <c r="DA35" s="692"/>
      <c r="DB35" s="692"/>
      <c r="DC35" s="696"/>
      <c r="DD35" s="667">
        <v>190740</v>
      </c>
      <c r="DE35" s="694"/>
      <c r="DF35" s="694"/>
      <c r="DG35" s="694"/>
      <c r="DH35" s="694"/>
      <c r="DI35" s="694"/>
      <c r="DJ35" s="694"/>
      <c r="DK35" s="695"/>
      <c r="DL35" s="667">
        <v>190740</v>
      </c>
      <c r="DM35" s="694"/>
      <c r="DN35" s="694"/>
      <c r="DO35" s="694"/>
      <c r="DP35" s="694"/>
      <c r="DQ35" s="694"/>
      <c r="DR35" s="694"/>
      <c r="DS35" s="694"/>
      <c r="DT35" s="694"/>
      <c r="DU35" s="694"/>
      <c r="DV35" s="695"/>
      <c r="DW35" s="663">
        <v>0.6</v>
      </c>
      <c r="DX35" s="692"/>
      <c r="DY35" s="692"/>
      <c r="DZ35" s="692"/>
      <c r="EA35" s="692"/>
      <c r="EB35" s="692"/>
      <c r="EC35" s="693"/>
    </row>
    <row r="36" spans="2:133" ht="11.25" customHeight="1" x14ac:dyDescent="0.15">
      <c r="B36" s="655" t="s">
        <v>315</v>
      </c>
      <c r="C36" s="656"/>
      <c r="D36" s="656"/>
      <c r="E36" s="656"/>
      <c r="F36" s="656"/>
      <c r="G36" s="656"/>
      <c r="H36" s="656"/>
      <c r="I36" s="656"/>
      <c r="J36" s="656"/>
      <c r="K36" s="656"/>
      <c r="L36" s="656"/>
      <c r="M36" s="656"/>
      <c r="N36" s="656"/>
      <c r="O36" s="656"/>
      <c r="P36" s="656"/>
      <c r="Q36" s="657"/>
      <c r="R36" s="658" t="s">
        <v>120</v>
      </c>
      <c r="S36" s="659"/>
      <c r="T36" s="659"/>
      <c r="U36" s="659"/>
      <c r="V36" s="659"/>
      <c r="W36" s="659"/>
      <c r="X36" s="659"/>
      <c r="Y36" s="660"/>
      <c r="Z36" s="661" t="s">
        <v>120</v>
      </c>
      <c r="AA36" s="661"/>
      <c r="AB36" s="661"/>
      <c r="AC36" s="661"/>
      <c r="AD36" s="662" t="s">
        <v>120</v>
      </c>
      <c r="AE36" s="662"/>
      <c r="AF36" s="662"/>
      <c r="AG36" s="662"/>
      <c r="AH36" s="662"/>
      <c r="AI36" s="662"/>
      <c r="AJ36" s="662"/>
      <c r="AK36" s="662"/>
      <c r="AL36" s="663" t="s">
        <v>120</v>
      </c>
      <c r="AM36" s="664"/>
      <c r="AN36" s="664"/>
      <c r="AO36" s="665"/>
      <c r="AQ36" s="735" t="s">
        <v>316</v>
      </c>
      <c r="AR36" s="736"/>
      <c r="AS36" s="736"/>
      <c r="AT36" s="736"/>
      <c r="AU36" s="736"/>
      <c r="AV36" s="736"/>
      <c r="AW36" s="736"/>
      <c r="AX36" s="736"/>
      <c r="AY36" s="737"/>
      <c r="AZ36" s="658">
        <v>1364000</v>
      </c>
      <c r="BA36" s="659"/>
      <c r="BB36" s="659"/>
      <c r="BC36" s="659"/>
      <c r="BD36" s="694"/>
      <c r="BE36" s="694"/>
      <c r="BF36" s="717"/>
      <c r="BG36" s="673" t="s">
        <v>317</v>
      </c>
      <c r="BH36" s="674"/>
      <c r="BI36" s="674"/>
      <c r="BJ36" s="674"/>
      <c r="BK36" s="674"/>
      <c r="BL36" s="674"/>
      <c r="BM36" s="674"/>
      <c r="BN36" s="674"/>
      <c r="BO36" s="674"/>
      <c r="BP36" s="674"/>
      <c r="BQ36" s="674"/>
      <c r="BR36" s="674"/>
      <c r="BS36" s="674"/>
      <c r="BT36" s="674"/>
      <c r="BU36" s="675"/>
      <c r="BV36" s="658">
        <v>673090</v>
      </c>
      <c r="BW36" s="659"/>
      <c r="BX36" s="659"/>
      <c r="BY36" s="659"/>
      <c r="BZ36" s="659"/>
      <c r="CA36" s="659"/>
      <c r="CB36" s="668"/>
      <c r="CD36" s="673" t="s">
        <v>318</v>
      </c>
      <c r="CE36" s="674"/>
      <c r="CF36" s="674"/>
      <c r="CG36" s="674"/>
      <c r="CH36" s="674"/>
      <c r="CI36" s="674"/>
      <c r="CJ36" s="674"/>
      <c r="CK36" s="674"/>
      <c r="CL36" s="674"/>
      <c r="CM36" s="674"/>
      <c r="CN36" s="674"/>
      <c r="CO36" s="674"/>
      <c r="CP36" s="674"/>
      <c r="CQ36" s="675"/>
      <c r="CR36" s="658">
        <v>4763602</v>
      </c>
      <c r="CS36" s="659"/>
      <c r="CT36" s="659"/>
      <c r="CU36" s="659"/>
      <c r="CV36" s="659"/>
      <c r="CW36" s="659"/>
      <c r="CX36" s="659"/>
      <c r="CY36" s="660"/>
      <c r="CZ36" s="663">
        <v>7.4</v>
      </c>
      <c r="DA36" s="692"/>
      <c r="DB36" s="692"/>
      <c r="DC36" s="696"/>
      <c r="DD36" s="667">
        <v>4401119</v>
      </c>
      <c r="DE36" s="659"/>
      <c r="DF36" s="659"/>
      <c r="DG36" s="659"/>
      <c r="DH36" s="659"/>
      <c r="DI36" s="659"/>
      <c r="DJ36" s="659"/>
      <c r="DK36" s="660"/>
      <c r="DL36" s="667">
        <v>3866155</v>
      </c>
      <c r="DM36" s="659"/>
      <c r="DN36" s="659"/>
      <c r="DO36" s="659"/>
      <c r="DP36" s="659"/>
      <c r="DQ36" s="659"/>
      <c r="DR36" s="659"/>
      <c r="DS36" s="659"/>
      <c r="DT36" s="659"/>
      <c r="DU36" s="659"/>
      <c r="DV36" s="660"/>
      <c r="DW36" s="663">
        <v>12.1</v>
      </c>
      <c r="DX36" s="692"/>
      <c r="DY36" s="692"/>
      <c r="DZ36" s="692"/>
      <c r="EA36" s="692"/>
      <c r="EB36" s="692"/>
      <c r="EC36" s="693"/>
    </row>
    <row r="37" spans="2:133" ht="11.25" customHeight="1" x14ac:dyDescent="0.15">
      <c r="B37" s="655" t="s">
        <v>319</v>
      </c>
      <c r="C37" s="656"/>
      <c r="D37" s="656"/>
      <c r="E37" s="656"/>
      <c r="F37" s="656"/>
      <c r="G37" s="656"/>
      <c r="H37" s="656"/>
      <c r="I37" s="656"/>
      <c r="J37" s="656"/>
      <c r="K37" s="656"/>
      <c r="L37" s="656"/>
      <c r="M37" s="656"/>
      <c r="N37" s="656"/>
      <c r="O37" s="656"/>
      <c r="P37" s="656"/>
      <c r="Q37" s="657"/>
      <c r="R37" s="658">
        <v>2452200</v>
      </c>
      <c r="S37" s="659"/>
      <c r="T37" s="659"/>
      <c r="U37" s="659"/>
      <c r="V37" s="659"/>
      <c r="W37" s="659"/>
      <c r="X37" s="659"/>
      <c r="Y37" s="660"/>
      <c r="Z37" s="661">
        <v>3.7</v>
      </c>
      <c r="AA37" s="661"/>
      <c r="AB37" s="661"/>
      <c r="AC37" s="661"/>
      <c r="AD37" s="662" t="s">
        <v>120</v>
      </c>
      <c r="AE37" s="662"/>
      <c r="AF37" s="662"/>
      <c r="AG37" s="662"/>
      <c r="AH37" s="662"/>
      <c r="AI37" s="662"/>
      <c r="AJ37" s="662"/>
      <c r="AK37" s="662"/>
      <c r="AL37" s="663" t="s">
        <v>120</v>
      </c>
      <c r="AM37" s="664"/>
      <c r="AN37" s="664"/>
      <c r="AO37" s="665"/>
      <c r="AQ37" s="735" t="s">
        <v>320</v>
      </c>
      <c r="AR37" s="736"/>
      <c r="AS37" s="736"/>
      <c r="AT37" s="736"/>
      <c r="AU37" s="736"/>
      <c r="AV37" s="736"/>
      <c r="AW37" s="736"/>
      <c r="AX37" s="736"/>
      <c r="AY37" s="737"/>
      <c r="AZ37" s="658">
        <v>37485</v>
      </c>
      <c r="BA37" s="659"/>
      <c r="BB37" s="659"/>
      <c r="BC37" s="659"/>
      <c r="BD37" s="694"/>
      <c r="BE37" s="694"/>
      <c r="BF37" s="717"/>
      <c r="BG37" s="673" t="s">
        <v>321</v>
      </c>
      <c r="BH37" s="674"/>
      <c r="BI37" s="674"/>
      <c r="BJ37" s="674"/>
      <c r="BK37" s="674"/>
      <c r="BL37" s="674"/>
      <c r="BM37" s="674"/>
      <c r="BN37" s="674"/>
      <c r="BO37" s="674"/>
      <c r="BP37" s="674"/>
      <c r="BQ37" s="674"/>
      <c r="BR37" s="674"/>
      <c r="BS37" s="674"/>
      <c r="BT37" s="674"/>
      <c r="BU37" s="675"/>
      <c r="BV37" s="658">
        <v>21712</v>
      </c>
      <c r="BW37" s="659"/>
      <c r="BX37" s="659"/>
      <c r="BY37" s="659"/>
      <c r="BZ37" s="659"/>
      <c r="CA37" s="659"/>
      <c r="CB37" s="668"/>
      <c r="CD37" s="673" t="s">
        <v>322</v>
      </c>
      <c r="CE37" s="674"/>
      <c r="CF37" s="674"/>
      <c r="CG37" s="674"/>
      <c r="CH37" s="674"/>
      <c r="CI37" s="674"/>
      <c r="CJ37" s="674"/>
      <c r="CK37" s="674"/>
      <c r="CL37" s="674"/>
      <c r="CM37" s="674"/>
      <c r="CN37" s="674"/>
      <c r="CO37" s="674"/>
      <c r="CP37" s="674"/>
      <c r="CQ37" s="675"/>
      <c r="CR37" s="658">
        <v>1900936</v>
      </c>
      <c r="CS37" s="694"/>
      <c r="CT37" s="694"/>
      <c r="CU37" s="694"/>
      <c r="CV37" s="694"/>
      <c r="CW37" s="694"/>
      <c r="CX37" s="694"/>
      <c r="CY37" s="695"/>
      <c r="CZ37" s="663">
        <v>2.9</v>
      </c>
      <c r="DA37" s="692"/>
      <c r="DB37" s="692"/>
      <c r="DC37" s="696"/>
      <c r="DD37" s="667">
        <v>1899937</v>
      </c>
      <c r="DE37" s="694"/>
      <c r="DF37" s="694"/>
      <c r="DG37" s="694"/>
      <c r="DH37" s="694"/>
      <c r="DI37" s="694"/>
      <c r="DJ37" s="694"/>
      <c r="DK37" s="695"/>
      <c r="DL37" s="667">
        <v>1899937</v>
      </c>
      <c r="DM37" s="694"/>
      <c r="DN37" s="694"/>
      <c r="DO37" s="694"/>
      <c r="DP37" s="694"/>
      <c r="DQ37" s="694"/>
      <c r="DR37" s="694"/>
      <c r="DS37" s="694"/>
      <c r="DT37" s="694"/>
      <c r="DU37" s="694"/>
      <c r="DV37" s="695"/>
      <c r="DW37" s="663">
        <v>5.9</v>
      </c>
      <c r="DX37" s="692"/>
      <c r="DY37" s="692"/>
      <c r="DZ37" s="692"/>
      <c r="EA37" s="692"/>
      <c r="EB37" s="692"/>
      <c r="EC37" s="693"/>
    </row>
    <row r="38" spans="2:133" ht="11.25" customHeight="1" x14ac:dyDescent="0.15">
      <c r="B38" s="703" t="s">
        <v>323</v>
      </c>
      <c r="C38" s="704"/>
      <c r="D38" s="704"/>
      <c r="E38" s="704"/>
      <c r="F38" s="704"/>
      <c r="G38" s="704"/>
      <c r="H38" s="704"/>
      <c r="I38" s="704"/>
      <c r="J38" s="704"/>
      <c r="K38" s="704"/>
      <c r="L38" s="704"/>
      <c r="M38" s="704"/>
      <c r="N38" s="704"/>
      <c r="O38" s="704"/>
      <c r="P38" s="704"/>
      <c r="Q38" s="705"/>
      <c r="R38" s="738">
        <v>65717494</v>
      </c>
      <c r="S38" s="739"/>
      <c r="T38" s="739"/>
      <c r="U38" s="739"/>
      <c r="V38" s="739"/>
      <c r="W38" s="739"/>
      <c r="X38" s="739"/>
      <c r="Y38" s="740"/>
      <c r="Z38" s="741">
        <v>100</v>
      </c>
      <c r="AA38" s="741"/>
      <c r="AB38" s="741"/>
      <c r="AC38" s="741"/>
      <c r="AD38" s="742">
        <v>29622092</v>
      </c>
      <c r="AE38" s="742"/>
      <c r="AF38" s="742"/>
      <c r="AG38" s="742"/>
      <c r="AH38" s="742"/>
      <c r="AI38" s="742"/>
      <c r="AJ38" s="742"/>
      <c r="AK38" s="742"/>
      <c r="AL38" s="743">
        <v>100</v>
      </c>
      <c r="AM38" s="729"/>
      <c r="AN38" s="729"/>
      <c r="AO38" s="744"/>
      <c r="AQ38" s="735" t="s">
        <v>324</v>
      </c>
      <c r="AR38" s="736"/>
      <c r="AS38" s="736"/>
      <c r="AT38" s="736"/>
      <c r="AU38" s="736"/>
      <c r="AV38" s="736"/>
      <c r="AW38" s="736"/>
      <c r="AX38" s="736"/>
      <c r="AY38" s="737"/>
      <c r="AZ38" s="658" t="s">
        <v>120</v>
      </c>
      <c r="BA38" s="659"/>
      <c r="BB38" s="659"/>
      <c r="BC38" s="659"/>
      <c r="BD38" s="694"/>
      <c r="BE38" s="694"/>
      <c r="BF38" s="717"/>
      <c r="BG38" s="673" t="s">
        <v>325</v>
      </c>
      <c r="BH38" s="674"/>
      <c r="BI38" s="674"/>
      <c r="BJ38" s="674"/>
      <c r="BK38" s="674"/>
      <c r="BL38" s="674"/>
      <c r="BM38" s="674"/>
      <c r="BN38" s="674"/>
      <c r="BO38" s="674"/>
      <c r="BP38" s="674"/>
      <c r="BQ38" s="674"/>
      <c r="BR38" s="674"/>
      <c r="BS38" s="674"/>
      <c r="BT38" s="674"/>
      <c r="BU38" s="675"/>
      <c r="BV38" s="658">
        <v>33740</v>
      </c>
      <c r="BW38" s="659"/>
      <c r="BX38" s="659"/>
      <c r="BY38" s="659"/>
      <c r="BZ38" s="659"/>
      <c r="CA38" s="659"/>
      <c r="CB38" s="668"/>
      <c r="CD38" s="673" t="s">
        <v>326</v>
      </c>
      <c r="CE38" s="674"/>
      <c r="CF38" s="674"/>
      <c r="CG38" s="674"/>
      <c r="CH38" s="674"/>
      <c r="CI38" s="674"/>
      <c r="CJ38" s="674"/>
      <c r="CK38" s="674"/>
      <c r="CL38" s="674"/>
      <c r="CM38" s="674"/>
      <c r="CN38" s="674"/>
      <c r="CO38" s="674"/>
      <c r="CP38" s="674"/>
      <c r="CQ38" s="675"/>
      <c r="CR38" s="658">
        <v>5776074</v>
      </c>
      <c r="CS38" s="659"/>
      <c r="CT38" s="659"/>
      <c r="CU38" s="659"/>
      <c r="CV38" s="659"/>
      <c r="CW38" s="659"/>
      <c r="CX38" s="659"/>
      <c r="CY38" s="660"/>
      <c r="CZ38" s="663">
        <v>8.9</v>
      </c>
      <c r="DA38" s="692"/>
      <c r="DB38" s="692"/>
      <c r="DC38" s="696"/>
      <c r="DD38" s="667">
        <v>4276209</v>
      </c>
      <c r="DE38" s="659"/>
      <c r="DF38" s="659"/>
      <c r="DG38" s="659"/>
      <c r="DH38" s="659"/>
      <c r="DI38" s="659"/>
      <c r="DJ38" s="659"/>
      <c r="DK38" s="660"/>
      <c r="DL38" s="667">
        <v>4203223</v>
      </c>
      <c r="DM38" s="659"/>
      <c r="DN38" s="659"/>
      <c r="DO38" s="659"/>
      <c r="DP38" s="659"/>
      <c r="DQ38" s="659"/>
      <c r="DR38" s="659"/>
      <c r="DS38" s="659"/>
      <c r="DT38" s="659"/>
      <c r="DU38" s="659"/>
      <c r="DV38" s="660"/>
      <c r="DW38" s="663">
        <v>13.1</v>
      </c>
      <c r="DX38" s="692"/>
      <c r="DY38" s="692"/>
      <c r="DZ38" s="692"/>
      <c r="EA38" s="692"/>
      <c r="EB38" s="692"/>
      <c r="EC38" s="693"/>
    </row>
    <row r="39" spans="2:133" ht="11.25" customHeight="1" x14ac:dyDescent="0.15">
      <c r="AQ39" s="735" t="s">
        <v>327</v>
      </c>
      <c r="AR39" s="736"/>
      <c r="AS39" s="736"/>
      <c r="AT39" s="736"/>
      <c r="AU39" s="736"/>
      <c r="AV39" s="736"/>
      <c r="AW39" s="736"/>
      <c r="AX39" s="736"/>
      <c r="AY39" s="737"/>
      <c r="AZ39" s="658" t="s">
        <v>120</v>
      </c>
      <c r="BA39" s="659"/>
      <c r="BB39" s="659"/>
      <c r="BC39" s="659"/>
      <c r="BD39" s="694"/>
      <c r="BE39" s="694"/>
      <c r="BF39" s="717"/>
      <c r="BG39" s="749" t="s">
        <v>328</v>
      </c>
      <c r="BH39" s="750"/>
      <c r="BI39" s="750"/>
      <c r="BJ39" s="750"/>
      <c r="BK39" s="750"/>
      <c r="BL39" s="215"/>
      <c r="BM39" s="674" t="s">
        <v>329</v>
      </c>
      <c r="BN39" s="674"/>
      <c r="BO39" s="674"/>
      <c r="BP39" s="674"/>
      <c r="BQ39" s="674"/>
      <c r="BR39" s="674"/>
      <c r="BS39" s="674"/>
      <c r="BT39" s="674"/>
      <c r="BU39" s="675"/>
      <c r="BV39" s="658">
        <v>99</v>
      </c>
      <c r="BW39" s="659"/>
      <c r="BX39" s="659"/>
      <c r="BY39" s="659"/>
      <c r="BZ39" s="659"/>
      <c r="CA39" s="659"/>
      <c r="CB39" s="668"/>
      <c r="CD39" s="673" t="s">
        <v>330</v>
      </c>
      <c r="CE39" s="674"/>
      <c r="CF39" s="674"/>
      <c r="CG39" s="674"/>
      <c r="CH39" s="674"/>
      <c r="CI39" s="674"/>
      <c r="CJ39" s="674"/>
      <c r="CK39" s="674"/>
      <c r="CL39" s="674"/>
      <c r="CM39" s="674"/>
      <c r="CN39" s="674"/>
      <c r="CO39" s="674"/>
      <c r="CP39" s="674"/>
      <c r="CQ39" s="675"/>
      <c r="CR39" s="658">
        <v>969631</v>
      </c>
      <c r="CS39" s="694"/>
      <c r="CT39" s="694"/>
      <c r="CU39" s="694"/>
      <c r="CV39" s="694"/>
      <c r="CW39" s="694"/>
      <c r="CX39" s="694"/>
      <c r="CY39" s="695"/>
      <c r="CZ39" s="663">
        <v>1.5</v>
      </c>
      <c r="DA39" s="692"/>
      <c r="DB39" s="692"/>
      <c r="DC39" s="696"/>
      <c r="DD39" s="667">
        <v>928774</v>
      </c>
      <c r="DE39" s="694"/>
      <c r="DF39" s="694"/>
      <c r="DG39" s="694"/>
      <c r="DH39" s="694"/>
      <c r="DI39" s="694"/>
      <c r="DJ39" s="694"/>
      <c r="DK39" s="695"/>
      <c r="DL39" s="667" t="s">
        <v>120</v>
      </c>
      <c r="DM39" s="694"/>
      <c r="DN39" s="694"/>
      <c r="DO39" s="694"/>
      <c r="DP39" s="694"/>
      <c r="DQ39" s="694"/>
      <c r="DR39" s="694"/>
      <c r="DS39" s="694"/>
      <c r="DT39" s="694"/>
      <c r="DU39" s="694"/>
      <c r="DV39" s="695"/>
      <c r="DW39" s="663" t="s">
        <v>120</v>
      </c>
      <c r="DX39" s="692"/>
      <c r="DY39" s="692"/>
      <c r="DZ39" s="692"/>
      <c r="EA39" s="692"/>
      <c r="EB39" s="692"/>
      <c r="EC39" s="693"/>
    </row>
    <row r="40" spans="2:133" ht="11.25" customHeight="1" x14ac:dyDescent="0.15">
      <c r="AQ40" s="735" t="s">
        <v>331</v>
      </c>
      <c r="AR40" s="736"/>
      <c r="AS40" s="736"/>
      <c r="AT40" s="736"/>
      <c r="AU40" s="736"/>
      <c r="AV40" s="736"/>
      <c r="AW40" s="736"/>
      <c r="AX40" s="736"/>
      <c r="AY40" s="737"/>
      <c r="AZ40" s="658">
        <v>1650682</v>
      </c>
      <c r="BA40" s="659"/>
      <c r="BB40" s="659"/>
      <c r="BC40" s="659"/>
      <c r="BD40" s="694"/>
      <c r="BE40" s="694"/>
      <c r="BF40" s="717"/>
      <c r="BG40" s="749"/>
      <c r="BH40" s="750"/>
      <c r="BI40" s="750"/>
      <c r="BJ40" s="750"/>
      <c r="BK40" s="750"/>
      <c r="BL40" s="215"/>
      <c r="BM40" s="674" t="s">
        <v>332</v>
      </c>
      <c r="BN40" s="674"/>
      <c r="BO40" s="674"/>
      <c r="BP40" s="674"/>
      <c r="BQ40" s="674"/>
      <c r="BR40" s="674"/>
      <c r="BS40" s="674"/>
      <c r="BT40" s="674"/>
      <c r="BU40" s="675"/>
      <c r="BV40" s="658">
        <v>135</v>
      </c>
      <c r="BW40" s="659"/>
      <c r="BX40" s="659"/>
      <c r="BY40" s="659"/>
      <c r="BZ40" s="659"/>
      <c r="CA40" s="659"/>
      <c r="CB40" s="668"/>
      <c r="CD40" s="673" t="s">
        <v>333</v>
      </c>
      <c r="CE40" s="674"/>
      <c r="CF40" s="674"/>
      <c r="CG40" s="674"/>
      <c r="CH40" s="674"/>
      <c r="CI40" s="674"/>
      <c r="CJ40" s="674"/>
      <c r="CK40" s="674"/>
      <c r="CL40" s="674"/>
      <c r="CM40" s="674"/>
      <c r="CN40" s="674"/>
      <c r="CO40" s="674"/>
      <c r="CP40" s="674"/>
      <c r="CQ40" s="675"/>
      <c r="CR40" s="658">
        <v>15793</v>
      </c>
      <c r="CS40" s="659"/>
      <c r="CT40" s="659"/>
      <c r="CU40" s="659"/>
      <c r="CV40" s="659"/>
      <c r="CW40" s="659"/>
      <c r="CX40" s="659"/>
      <c r="CY40" s="660"/>
      <c r="CZ40" s="663">
        <v>0</v>
      </c>
      <c r="DA40" s="692"/>
      <c r="DB40" s="692"/>
      <c r="DC40" s="696"/>
      <c r="DD40" s="667">
        <v>1493</v>
      </c>
      <c r="DE40" s="659"/>
      <c r="DF40" s="659"/>
      <c r="DG40" s="659"/>
      <c r="DH40" s="659"/>
      <c r="DI40" s="659"/>
      <c r="DJ40" s="659"/>
      <c r="DK40" s="660"/>
      <c r="DL40" s="667" t="s">
        <v>120</v>
      </c>
      <c r="DM40" s="659"/>
      <c r="DN40" s="659"/>
      <c r="DO40" s="659"/>
      <c r="DP40" s="659"/>
      <c r="DQ40" s="659"/>
      <c r="DR40" s="659"/>
      <c r="DS40" s="659"/>
      <c r="DT40" s="659"/>
      <c r="DU40" s="659"/>
      <c r="DV40" s="660"/>
      <c r="DW40" s="663" t="s">
        <v>120</v>
      </c>
      <c r="DX40" s="692"/>
      <c r="DY40" s="692"/>
      <c r="DZ40" s="692"/>
      <c r="EA40" s="692"/>
      <c r="EB40" s="692"/>
      <c r="EC40" s="693"/>
    </row>
    <row r="41" spans="2:133" ht="11.25" customHeight="1" x14ac:dyDescent="0.15">
      <c r="AQ41" s="745" t="s">
        <v>334</v>
      </c>
      <c r="AR41" s="746"/>
      <c r="AS41" s="746"/>
      <c r="AT41" s="746"/>
      <c r="AU41" s="746"/>
      <c r="AV41" s="746"/>
      <c r="AW41" s="746"/>
      <c r="AX41" s="746"/>
      <c r="AY41" s="747"/>
      <c r="AZ41" s="738">
        <v>4125392</v>
      </c>
      <c r="BA41" s="739"/>
      <c r="BB41" s="739"/>
      <c r="BC41" s="739"/>
      <c r="BD41" s="728"/>
      <c r="BE41" s="728"/>
      <c r="BF41" s="730"/>
      <c r="BG41" s="751"/>
      <c r="BH41" s="752"/>
      <c r="BI41" s="752"/>
      <c r="BJ41" s="752"/>
      <c r="BK41" s="752"/>
      <c r="BL41" s="216"/>
      <c r="BM41" s="683" t="s">
        <v>335</v>
      </c>
      <c r="BN41" s="683"/>
      <c r="BO41" s="683"/>
      <c r="BP41" s="683"/>
      <c r="BQ41" s="683"/>
      <c r="BR41" s="683"/>
      <c r="BS41" s="683"/>
      <c r="BT41" s="683"/>
      <c r="BU41" s="684"/>
      <c r="BV41" s="738">
        <v>344</v>
      </c>
      <c r="BW41" s="739"/>
      <c r="BX41" s="739"/>
      <c r="BY41" s="739"/>
      <c r="BZ41" s="739"/>
      <c r="CA41" s="739"/>
      <c r="CB41" s="748"/>
      <c r="CD41" s="673" t="s">
        <v>336</v>
      </c>
      <c r="CE41" s="674"/>
      <c r="CF41" s="674"/>
      <c r="CG41" s="674"/>
      <c r="CH41" s="674"/>
      <c r="CI41" s="674"/>
      <c r="CJ41" s="674"/>
      <c r="CK41" s="674"/>
      <c r="CL41" s="674"/>
      <c r="CM41" s="674"/>
      <c r="CN41" s="674"/>
      <c r="CO41" s="674"/>
      <c r="CP41" s="674"/>
      <c r="CQ41" s="675"/>
      <c r="CR41" s="658" t="s">
        <v>120</v>
      </c>
      <c r="CS41" s="694"/>
      <c r="CT41" s="694"/>
      <c r="CU41" s="694"/>
      <c r="CV41" s="694"/>
      <c r="CW41" s="694"/>
      <c r="CX41" s="694"/>
      <c r="CY41" s="695"/>
      <c r="CZ41" s="663" t="s">
        <v>120</v>
      </c>
      <c r="DA41" s="692"/>
      <c r="DB41" s="692"/>
      <c r="DC41" s="696"/>
      <c r="DD41" s="667" t="s">
        <v>120</v>
      </c>
      <c r="DE41" s="694"/>
      <c r="DF41" s="694"/>
      <c r="DG41" s="694"/>
      <c r="DH41" s="694"/>
      <c r="DI41" s="694"/>
      <c r="DJ41" s="694"/>
      <c r="DK41" s="695"/>
      <c r="DL41" s="753"/>
      <c r="DM41" s="754"/>
      <c r="DN41" s="754"/>
      <c r="DO41" s="754"/>
      <c r="DP41" s="754"/>
      <c r="DQ41" s="754"/>
      <c r="DR41" s="754"/>
      <c r="DS41" s="754"/>
      <c r="DT41" s="754"/>
      <c r="DU41" s="754"/>
      <c r="DV41" s="755"/>
      <c r="DW41" s="756"/>
      <c r="DX41" s="757"/>
      <c r="DY41" s="757"/>
      <c r="DZ41" s="757"/>
      <c r="EA41" s="757"/>
      <c r="EB41" s="757"/>
      <c r="EC41" s="758"/>
    </row>
    <row r="42" spans="2:133" ht="11.25" customHeight="1" x14ac:dyDescent="0.15">
      <c r="B42" s="209" t="s">
        <v>337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5" t="s">
        <v>338</v>
      </c>
      <c r="CE42" s="656"/>
      <c r="CF42" s="656"/>
      <c r="CG42" s="656"/>
      <c r="CH42" s="656"/>
      <c r="CI42" s="656"/>
      <c r="CJ42" s="656"/>
      <c r="CK42" s="656"/>
      <c r="CL42" s="656"/>
      <c r="CM42" s="656"/>
      <c r="CN42" s="656"/>
      <c r="CO42" s="656"/>
      <c r="CP42" s="656"/>
      <c r="CQ42" s="657"/>
      <c r="CR42" s="658">
        <v>9899356</v>
      </c>
      <c r="CS42" s="659"/>
      <c r="CT42" s="659"/>
      <c r="CU42" s="659"/>
      <c r="CV42" s="659"/>
      <c r="CW42" s="659"/>
      <c r="CX42" s="659"/>
      <c r="CY42" s="660"/>
      <c r="CZ42" s="663">
        <v>15.3</v>
      </c>
      <c r="DA42" s="664"/>
      <c r="DB42" s="664"/>
      <c r="DC42" s="759"/>
      <c r="DD42" s="667">
        <v>2165994</v>
      </c>
      <c r="DE42" s="659"/>
      <c r="DF42" s="659"/>
      <c r="DG42" s="659"/>
      <c r="DH42" s="659"/>
      <c r="DI42" s="659"/>
      <c r="DJ42" s="659"/>
      <c r="DK42" s="660"/>
      <c r="DL42" s="753"/>
      <c r="DM42" s="754"/>
      <c r="DN42" s="754"/>
      <c r="DO42" s="754"/>
      <c r="DP42" s="754"/>
      <c r="DQ42" s="754"/>
      <c r="DR42" s="754"/>
      <c r="DS42" s="754"/>
      <c r="DT42" s="754"/>
      <c r="DU42" s="754"/>
      <c r="DV42" s="755"/>
      <c r="DW42" s="756"/>
      <c r="DX42" s="757"/>
      <c r="DY42" s="757"/>
      <c r="DZ42" s="757"/>
      <c r="EA42" s="757"/>
      <c r="EB42" s="757"/>
      <c r="EC42" s="758"/>
    </row>
    <row r="43" spans="2:133" ht="11.25" customHeight="1" x14ac:dyDescent="0.15">
      <c r="B43" s="219" t="s">
        <v>339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5" t="s">
        <v>340</v>
      </c>
      <c r="CE43" s="656"/>
      <c r="CF43" s="656"/>
      <c r="CG43" s="656"/>
      <c r="CH43" s="656"/>
      <c r="CI43" s="656"/>
      <c r="CJ43" s="656"/>
      <c r="CK43" s="656"/>
      <c r="CL43" s="656"/>
      <c r="CM43" s="656"/>
      <c r="CN43" s="656"/>
      <c r="CO43" s="656"/>
      <c r="CP43" s="656"/>
      <c r="CQ43" s="657"/>
      <c r="CR43" s="658">
        <v>287611</v>
      </c>
      <c r="CS43" s="694"/>
      <c r="CT43" s="694"/>
      <c r="CU43" s="694"/>
      <c r="CV43" s="694"/>
      <c r="CW43" s="694"/>
      <c r="CX43" s="694"/>
      <c r="CY43" s="695"/>
      <c r="CZ43" s="663">
        <v>0.4</v>
      </c>
      <c r="DA43" s="692"/>
      <c r="DB43" s="692"/>
      <c r="DC43" s="696"/>
      <c r="DD43" s="667">
        <v>287611</v>
      </c>
      <c r="DE43" s="694"/>
      <c r="DF43" s="694"/>
      <c r="DG43" s="694"/>
      <c r="DH43" s="694"/>
      <c r="DI43" s="694"/>
      <c r="DJ43" s="694"/>
      <c r="DK43" s="695"/>
      <c r="DL43" s="753"/>
      <c r="DM43" s="754"/>
      <c r="DN43" s="754"/>
      <c r="DO43" s="754"/>
      <c r="DP43" s="754"/>
      <c r="DQ43" s="754"/>
      <c r="DR43" s="754"/>
      <c r="DS43" s="754"/>
      <c r="DT43" s="754"/>
      <c r="DU43" s="754"/>
      <c r="DV43" s="755"/>
      <c r="DW43" s="756"/>
      <c r="DX43" s="757"/>
      <c r="DY43" s="757"/>
      <c r="DZ43" s="757"/>
      <c r="EA43" s="757"/>
      <c r="EB43" s="757"/>
      <c r="EC43" s="758"/>
    </row>
    <row r="44" spans="2:133" ht="11.25" customHeight="1" x14ac:dyDescent="0.15">
      <c r="B44" s="220" t="s">
        <v>341</v>
      </c>
      <c r="CD44" s="770" t="s">
        <v>293</v>
      </c>
      <c r="CE44" s="771"/>
      <c r="CF44" s="655" t="s">
        <v>342</v>
      </c>
      <c r="CG44" s="656"/>
      <c r="CH44" s="656"/>
      <c r="CI44" s="656"/>
      <c r="CJ44" s="656"/>
      <c r="CK44" s="656"/>
      <c r="CL44" s="656"/>
      <c r="CM44" s="656"/>
      <c r="CN44" s="656"/>
      <c r="CO44" s="656"/>
      <c r="CP44" s="656"/>
      <c r="CQ44" s="657"/>
      <c r="CR44" s="658">
        <v>9899356</v>
      </c>
      <c r="CS44" s="659"/>
      <c r="CT44" s="659"/>
      <c r="CU44" s="659"/>
      <c r="CV44" s="659"/>
      <c r="CW44" s="659"/>
      <c r="CX44" s="659"/>
      <c r="CY44" s="660"/>
      <c r="CZ44" s="663">
        <v>15.3</v>
      </c>
      <c r="DA44" s="664"/>
      <c r="DB44" s="664"/>
      <c r="DC44" s="759"/>
      <c r="DD44" s="667">
        <v>2165994</v>
      </c>
      <c r="DE44" s="659"/>
      <c r="DF44" s="659"/>
      <c r="DG44" s="659"/>
      <c r="DH44" s="659"/>
      <c r="DI44" s="659"/>
      <c r="DJ44" s="659"/>
      <c r="DK44" s="660"/>
      <c r="DL44" s="753"/>
      <c r="DM44" s="754"/>
      <c r="DN44" s="754"/>
      <c r="DO44" s="754"/>
      <c r="DP44" s="754"/>
      <c r="DQ44" s="754"/>
      <c r="DR44" s="754"/>
      <c r="DS44" s="754"/>
      <c r="DT44" s="754"/>
      <c r="DU44" s="754"/>
      <c r="DV44" s="755"/>
      <c r="DW44" s="756"/>
      <c r="DX44" s="757"/>
      <c r="DY44" s="757"/>
      <c r="DZ44" s="757"/>
      <c r="EA44" s="757"/>
      <c r="EB44" s="757"/>
      <c r="EC44" s="758"/>
    </row>
    <row r="45" spans="2:133" ht="11.25" customHeight="1" x14ac:dyDescent="0.15">
      <c r="CD45" s="772"/>
      <c r="CE45" s="773"/>
      <c r="CF45" s="655" t="s">
        <v>343</v>
      </c>
      <c r="CG45" s="656"/>
      <c r="CH45" s="656"/>
      <c r="CI45" s="656"/>
      <c r="CJ45" s="656"/>
      <c r="CK45" s="656"/>
      <c r="CL45" s="656"/>
      <c r="CM45" s="656"/>
      <c r="CN45" s="656"/>
      <c r="CO45" s="656"/>
      <c r="CP45" s="656"/>
      <c r="CQ45" s="657"/>
      <c r="CR45" s="658">
        <v>4662612</v>
      </c>
      <c r="CS45" s="694"/>
      <c r="CT45" s="694"/>
      <c r="CU45" s="694"/>
      <c r="CV45" s="694"/>
      <c r="CW45" s="694"/>
      <c r="CX45" s="694"/>
      <c r="CY45" s="695"/>
      <c r="CZ45" s="663">
        <v>7.2</v>
      </c>
      <c r="DA45" s="692"/>
      <c r="DB45" s="692"/>
      <c r="DC45" s="696"/>
      <c r="DD45" s="667">
        <v>308750</v>
      </c>
      <c r="DE45" s="694"/>
      <c r="DF45" s="694"/>
      <c r="DG45" s="694"/>
      <c r="DH45" s="694"/>
      <c r="DI45" s="694"/>
      <c r="DJ45" s="694"/>
      <c r="DK45" s="695"/>
      <c r="DL45" s="753"/>
      <c r="DM45" s="754"/>
      <c r="DN45" s="754"/>
      <c r="DO45" s="754"/>
      <c r="DP45" s="754"/>
      <c r="DQ45" s="754"/>
      <c r="DR45" s="754"/>
      <c r="DS45" s="754"/>
      <c r="DT45" s="754"/>
      <c r="DU45" s="754"/>
      <c r="DV45" s="755"/>
      <c r="DW45" s="756"/>
      <c r="DX45" s="757"/>
      <c r="DY45" s="757"/>
      <c r="DZ45" s="757"/>
      <c r="EA45" s="757"/>
      <c r="EB45" s="757"/>
      <c r="EC45" s="758"/>
    </row>
    <row r="46" spans="2:133" ht="11.25" customHeight="1" x14ac:dyDescent="0.15">
      <c r="CD46" s="772"/>
      <c r="CE46" s="773"/>
      <c r="CF46" s="655" t="s">
        <v>344</v>
      </c>
      <c r="CG46" s="656"/>
      <c r="CH46" s="656"/>
      <c r="CI46" s="656"/>
      <c r="CJ46" s="656"/>
      <c r="CK46" s="656"/>
      <c r="CL46" s="656"/>
      <c r="CM46" s="656"/>
      <c r="CN46" s="656"/>
      <c r="CO46" s="656"/>
      <c r="CP46" s="656"/>
      <c r="CQ46" s="657"/>
      <c r="CR46" s="658">
        <v>5236744</v>
      </c>
      <c r="CS46" s="659"/>
      <c r="CT46" s="659"/>
      <c r="CU46" s="659"/>
      <c r="CV46" s="659"/>
      <c r="CW46" s="659"/>
      <c r="CX46" s="659"/>
      <c r="CY46" s="660"/>
      <c r="CZ46" s="663">
        <v>8.1</v>
      </c>
      <c r="DA46" s="664"/>
      <c r="DB46" s="664"/>
      <c r="DC46" s="759"/>
      <c r="DD46" s="667">
        <v>1857244</v>
      </c>
      <c r="DE46" s="659"/>
      <c r="DF46" s="659"/>
      <c r="DG46" s="659"/>
      <c r="DH46" s="659"/>
      <c r="DI46" s="659"/>
      <c r="DJ46" s="659"/>
      <c r="DK46" s="660"/>
      <c r="DL46" s="753"/>
      <c r="DM46" s="754"/>
      <c r="DN46" s="754"/>
      <c r="DO46" s="754"/>
      <c r="DP46" s="754"/>
      <c r="DQ46" s="754"/>
      <c r="DR46" s="754"/>
      <c r="DS46" s="754"/>
      <c r="DT46" s="754"/>
      <c r="DU46" s="754"/>
      <c r="DV46" s="755"/>
      <c r="DW46" s="756"/>
      <c r="DX46" s="757"/>
      <c r="DY46" s="757"/>
      <c r="DZ46" s="757"/>
      <c r="EA46" s="757"/>
      <c r="EB46" s="757"/>
      <c r="EC46" s="758"/>
    </row>
    <row r="47" spans="2:133" ht="11.25" customHeight="1" x14ac:dyDescent="0.15">
      <c r="CD47" s="772"/>
      <c r="CE47" s="773"/>
      <c r="CF47" s="655" t="s">
        <v>345</v>
      </c>
      <c r="CG47" s="656"/>
      <c r="CH47" s="656"/>
      <c r="CI47" s="656"/>
      <c r="CJ47" s="656"/>
      <c r="CK47" s="656"/>
      <c r="CL47" s="656"/>
      <c r="CM47" s="656"/>
      <c r="CN47" s="656"/>
      <c r="CO47" s="656"/>
      <c r="CP47" s="656"/>
      <c r="CQ47" s="657"/>
      <c r="CR47" s="658" t="s">
        <v>346</v>
      </c>
      <c r="CS47" s="694"/>
      <c r="CT47" s="694"/>
      <c r="CU47" s="694"/>
      <c r="CV47" s="694"/>
      <c r="CW47" s="694"/>
      <c r="CX47" s="694"/>
      <c r="CY47" s="695"/>
      <c r="CZ47" s="663" t="s">
        <v>120</v>
      </c>
      <c r="DA47" s="692"/>
      <c r="DB47" s="692"/>
      <c r="DC47" s="696"/>
      <c r="DD47" s="667" t="s">
        <v>120</v>
      </c>
      <c r="DE47" s="694"/>
      <c r="DF47" s="694"/>
      <c r="DG47" s="694"/>
      <c r="DH47" s="694"/>
      <c r="DI47" s="694"/>
      <c r="DJ47" s="694"/>
      <c r="DK47" s="695"/>
      <c r="DL47" s="753"/>
      <c r="DM47" s="754"/>
      <c r="DN47" s="754"/>
      <c r="DO47" s="754"/>
      <c r="DP47" s="754"/>
      <c r="DQ47" s="754"/>
      <c r="DR47" s="754"/>
      <c r="DS47" s="754"/>
      <c r="DT47" s="754"/>
      <c r="DU47" s="754"/>
      <c r="DV47" s="755"/>
      <c r="DW47" s="756"/>
      <c r="DX47" s="757"/>
      <c r="DY47" s="757"/>
      <c r="DZ47" s="757"/>
      <c r="EA47" s="757"/>
      <c r="EB47" s="757"/>
      <c r="EC47" s="758"/>
    </row>
    <row r="48" spans="2:133" x14ac:dyDescent="0.15">
      <c r="CD48" s="774"/>
      <c r="CE48" s="775"/>
      <c r="CF48" s="655" t="s">
        <v>347</v>
      </c>
      <c r="CG48" s="656"/>
      <c r="CH48" s="656"/>
      <c r="CI48" s="656"/>
      <c r="CJ48" s="656"/>
      <c r="CK48" s="656"/>
      <c r="CL48" s="656"/>
      <c r="CM48" s="656"/>
      <c r="CN48" s="656"/>
      <c r="CO48" s="656"/>
      <c r="CP48" s="656"/>
      <c r="CQ48" s="657"/>
      <c r="CR48" s="658" t="s">
        <v>346</v>
      </c>
      <c r="CS48" s="659"/>
      <c r="CT48" s="659"/>
      <c r="CU48" s="659"/>
      <c r="CV48" s="659"/>
      <c r="CW48" s="659"/>
      <c r="CX48" s="659"/>
      <c r="CY48" s="660"/>
      <c r="CZ48" s="663" t="s">
        <v>346</v>
      </c>
      <c r="DA48" s="664"/>
      <c r="DB48" s="664"/>
      <c r="DC48" s="759"/>
      <c r="DD48" s="667" t="s">
        <v>346</v>
      </c>
      <c r="DE48" s="659"/>
      <c r="DF48" s="659"/>
      <c r="DG48" s="659"/>
      <c r="DH48" s="659"/>
      <c r="DI48" s="659"/>
      <c r="DJ48" s="659"/>
      <c r="DK48" s="660"/>
      <c r="DL48" s="753"/>
      <c r="DM48" s="754"/>
      <c r="DN48" s="754"/>
      <c r="DO48" s="754"/>
      <c r="DP48" s="754"/>
      <c r="DQ48" s="754"/>
      <c r="DR48" s="754"/>
      <c r="DS48" s="754"/>
      <c r="DT48" s="754"/>
      <c r="DU48" s="754"/>
      <c r="DV48" s="755"/>
      <c r="DW48" s="756"/>
      <c r="DX48" s="757"/>
      <c r="DY48" s="757"/>
      <c r="DZ48" s="757"/>
      <c r="EA48" s="757"/>
      <c r="EB48" s="757"/>
      <c r="EC48" s="758"/>
    </row>
    <row r="49" spans="82:133" ht="11.25" customHeight="1" x14ac:dyDescent="0.15">
      <c r="CD49" s="703" t="s">
        <v>348</v>
      </c>
      <c r="CE49" s="704"/>
      <c r="CF49" s="704"/>
      <c r="CG49" s="704"/>
      <c r="CH49" s="704"/>
      <c r="CI49" s="704"/>
      <c r="CJ49" s="704"/>
      <c r="CK49" s="704"/>
      <c r="CL49" s="704"/>
      <c r="CM49" s="704"/>
      <c r="CN49" s="704"/>
      <c r="CO49" s="704"/>
      <c r="CP49" s="704"/>
      <c r="CQ49" s="705"/>
      <c r="CR49" s="738">
        <v>64805280</v>
      </c>
      <c r="CS49" s="728"/>
      <c r="CT49" s="728"/>
      <c r="CU49" s="728"/>
      <c r="CV49" s="728"/>
      <c r="CW49" s="728"/>
      <c r="CX49" s="728"/>
      <c r="CY49" s="760"/>
      <c r="CZ49" s="743">
        <v>100</v>
      </c>
      <c r="DA49" s="761"/>
      <c r="DB49" s="761"/>
      <c r="DC49" s="762"/>
      <c r="DD49" s="763">
        <v>36363380</v>
      </c>
      <c r="DE49" s="728"/>
      <c r="DF49" s="728"/>
      <c r="DG49" s="728"/>
      <c r="DH49" s="728"/>
      <c r="DI49" s="728"/>
      <c r="DJ49" s="728"/>
      <c r="DK49" s="760"/>
      <c r="DL49" s="764"/>
      <c r="DM49" s="765"/>
      <c r="DN49" s="765"/>
      <c r="DO49" s="765"/>
      <c r="DP49" s="765"/>
      <c r="DQ49" s="765"/>
      <c r="DR49" s="765"/>
      <c r="DS49" s="765"/>
      <c r="DT49" s="765"/>
      <c r="DU49" s="765"/>
      <c r="DV49" s="766"/>
      <c r="DW49" s="767"/>
      <c r="DX49" s="768"/>
      <c r="DY49" s="768"/>
      <c r="DZ49" s="768"/>
      <c r="EA49" s="768"/>
      <c r="EB49" s="768"/>
      <c r="EC49" s="769"/>
    </row>
    <row r="50" spans="82:133" hidden="1" x14ac:dyDescent="0.15"/>
    <row r="51" spans="82:133" hidden="1" x14ac:dyDescent="0.15"/>
    <row r="52" spans="82:133" hidden="1" x14ac:dyDescent="0.15"/>
    <row r="53" spans="82:133" hidden="1" x14ac:dyDescent="0.15"/>
  </sheetData>
  <sheetProtection algorithmName="SHA-512" hashValue="7/UPQsUJ2NKWPY5uMtudgsvHTNxQaH42RaXwXeMuD1gnSqmutY429uYWDJTJfwizSalZT14rS7Ewjq5wFyOD2Q==" saltValue="NkNo0UDCf1AbjNVfuClm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5" t="s">
        <v>350</v>
      </c>
      <c r="DK2" s="806"/>
      <c r="DL2" s="806"/>
      <c r="DM2" s="806"/>
      <c r="DN2" s="806"/>
      <c r="DO2" s="807"/>
      <c r="DP2" s="229"/>
      <c r="DQ2" s="805" t="s">
        <v>351</v>
      </c>
      <c r="DR2" s="806"/>
      <c r="DS2" s="806"/>
      <c r="DT2" s="806"/>
      <c r="DU2" s="806"/>
      <c r="DV2" s="806"/>
      <c r="DW2" s="806"/>
      <c r="DX2" s="806"/>
      <c r="DY2" s="806"/>
      <c r="DZ2" s="807"/>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8" t="s">
        <v>352</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99" t="s">
        <v>354</v>
      </c>
      <c r="B5" s="800"/>
      <c r="C5" s="800"/>
      <c r="D5" s="800"/>
      <c r="E5" s="800"/>
      <c r="F5" s="800"/>
      <c r="G5" s="800"/>
      <c r="H5" s="800"/>
      <c r="I5" s="800"/>
      <c r="J5" s="800"/>
      <c r="K5" s="800"/>
      <c r="L5" s="800"/>
      <c r="M5" s="800"/>
      <c r="N5" s="800"/>
      <c r="O5" s="800"/>
      <c r="P5" s="801"/>
      <c r="Q5" s="776" t="s">
        <v>355</v>
      </c>
      <c r="R5" s="777"/>
      <c r="S5" s="777"/>
      <c r="T5" s="777"/>
      <c r="U5" s="778"/>
      <c r="V5" s="776" t="s">
        <v>356</v>
      </c>
      <c r="W5" s="777"/>
      <c r="X5" s="777"/>
      <c r="Y5" s="777"/>
      <c r="Z5" s="778"/>
      <c r="AA5" s="776" t="s">
        <v>357</v>
      </c>
      <c r="AB5" s="777"/>
      <c r="AC5" s="777"/>
      <c r="AD5" s="777"/>
      <c r="AE5" s="777"/>
      <c r="AF5" s="809" t="s">
        <v>358</v>
      </c>
      <c r="AG5" s="777"/>
      <c r="AH5" s="777"/>
      <c r="AI5" s="777"/>
      <c r="AJ5" s="788"/>
      <c r="AK5" s="777" t="s">
        <v>359</v>
      </c>
      <c r="AL5" s="777"/>
      <c r="AM5" s="777"/>
      <c r="AN5" s="777"/>
      <c r="AO5" s="778"/>
      <c r="AP5" s="776" t="s">
        <v>360</v>
      </c>
      <c r="AQ5" s="777"/>
      <c r="AR5" s="777"/>
      <c r="AS5" s="777"/>
      <c r="AT5" s="778"/>
      <c r="AU5" s="776" t="s">
        <v>361</v>
      </c>
      <c r="AV5" s="777"/>
      <c r="AW5" s="777"/>
      <c r="AX5" s="777"/>
      <c r="AY5" s="788"/>
      <c r="AZ5" s="236"/>
      <c r="BA5" s="236"/>
      <c r="BB5" s="236"/>
      <c r="BC5" s="236"/>
      <c r="BD5" s="236"/>
      <c r="BE5" s="237"/>
      <c r="BF5" s="237"/>
      <c r="BG5" s="237"/>
      <c r="BH5" s="237"/>
      <c r="BI5" s="237"/>
      <c r="BJ5" s="237"/>
      <c r="BK5" s="237"/>
      <c r="BL5" s="237"/>
      <c r="BM5" s="237"/>
      <c r="BN5" s="237"/>
      <c r="BO5" s="237"/>
      <c r="BP5" s="237"/>
      <c r="BQ5" s="799" t="s">
        <v>362</v>
      </c>
      <c r="BR5" s="800"/>
      <c r="BS5" s="800"/>
      <c r="BT5" s="800"/>
      <c r="BU5" s="800"/>
      <c r="BV5" s="800"/>
      <c r="BW5" s="800"/>
      <c r="BX5" s="800"/>
      <c r="BY5" s="800"/>
      <c r="BZ5" s="800"/>
      <c r="CA5" s="800"/>
      <c r="CB5" s="800"/>
      <c r="CC5" s="800"/>
      <c r="CD5" s="800"/>
      <c r="CE5" s="800"/>
      <c r="CF5" s="800"/>
      <c r="CG5" s="801"/>
      <c r="CH5" s="776" t="s">
        <v>363</v>
      </c>
      <c r="CI5" s="777"/>
      <c r="CJ5" s="777"/>
      <c r="CK5" s="777"/>
      <c r="CL5" s="778"/>
      <c r="CM5" s="776" t="s">
        <v>364</v>
      </c>
      <c r="CN5" s="777"/>
      <c r="CO5" s="777"/>
      <c r="CP5" s="777"/>
      <c r="CQ5" s="778"/>
      <c r="CR5" s="776" t="s">
        <v>365</v>
      </c>
      <c r="CS5" s="777"/>
      <c r="CT5" s="777"/>
      <c r="CU5" s="777"/>
      <c r="CV5" s="778"/>
      <c r="CW5" s="776" t="s">
        <v>366</v>
      </c>
      <c r="CX5" s="777"/>
      <c r="CY5" s="777"/>
      <c r="CZ5" s="777"/>
      <c r="DA5" s="778"/>
      <c r="DB5" s="776" t="s">
        <v>367</v>
      </c>
      <c r="DC5" s="777"/>
      <c r="DD5" s="777"/>
      <c r="DE5" s="777"/>
      <c r="DF5" s="778"/>
      <c r="DG5" s="782" t="s">
        <v>368</v>
      </c>
      <c r="DH5" s="783"/>
      <c r="DI5" s="783"/>
      <c r="DJ5" s="783"/>
      <c r="DK5" s="784"/>
      <c r="DL5" s="782" t="s">
        <v>369</v>
      </c>
      <c r="DM5" s="783"/>
      <c r="DN5" s="783"/>
      <c r="DO5" s="783"/>
      <c r="DP5" s="784"/>
      <c r="DQ5" s="776" t="s">
        <v>370</v>
      </c>
      <c r="DR5" s="777"/>
      <c r="DS5" s="777"/>
      <c r="DT5" s="777"/>
      <c r="DU5" s="778"/>
      <c r="DV5" s="776" t="s">
        <v>361</v>
      </c>
      <c r="DW5" s="777"/>
      <c r="DX5" s="777"/>
      <c r="DY5" s="777"/>
      <c r="DZ5" s="788"/>
      <c r="EA5" s="234"/>
    </row>
    <row r="6" spans="1:131" s="235" customFormat="1" ht="26.25" customHeight="1" thickBot="1" x14ac:dyDescent="0.2">
      <c r="A6" s="802"/>
      <c r="B6" s="803"/>
      <c r="C6" s="803"/>
      <c r="D6" s="803"/>
      <c r="E6" s="803"/>
      <c r="F6" s="803"/>
      <c r="G6" s="803"/>
      <c r="H6" s="803"/>
      <c r="I6" s="803"/>
      <c r="J6" s="803"/>
      <c r="K6" s="803"/>
      <c r="L6" s="803"/>
      <c r="M6" s="803"/>
      <c r="N6" s="803"/>
      <c r="O6" s="803"/>
      <c r="P6" s="804"/>
      <c r="Q6" s="779"/>
      <c r="R6" s="780"/>
      <c r="S6" s="780"/>
      <c r="T6" s="780"/>
      <c r="U6" s="781"/>
      <c r="V6" s="779"/>
      <c r="W6" s="780"/>
      <c r="X6" s="780"/>
      <c r="Y6" s="780"/>
      <c r="Z6" s="781"/>
      <c r="AA6" s="779"/>
      <c r="AB6" s="780"/>
      <c r="AC6" s="780"/>
      <c r="AD6" s="780"/>
      <c r="AE6" s="780"/>
      <c r="AF6" s="810"/>
      <c r="AG6" s="780"/>
      <c r="AH6" s="780"/>
      <c r="AI6" s="780"/>
      <c r="AJ6" s="789"/>
      <c r="AK6" s="780"/>
      <c r="AL6" s="780"/>
      <c r="AM6" s="780"/>
      <c r="AN6" s="780"/>
      <c r="AO6" s="781"/>
      <c r="AP6" s="779"/>
      <c r="AQ6" s="780"/>
      <c r="AR6" s="780"/>
      <c r="AS6" s="780"/>
      <c r="AT6" s="781"/>
      <c r="AU6" s="779"/>
      <c r="AV6" s="780"/>
      <c r="AW6" s="780"/>
      <c r="AX6" s="780"/>
      <c r="AY6" s="789"/>
      <c r="AZ6" s="232"/>
      <c r="BA6" s="232"/>
      <c r="BB6" s="232"/>
      <c r="BC6" s="232"/>
      <c r="BD6" s="232"/>
      <c r="BE6" s="233"/>
      <c r="BF6" s="233"/>
      <c r="BG6" s="233"/>
      <c r="BH6" s="233"/>
      <c r="BI6" s="233"/>
      <c r="BJ6" s="233"/>
      <c r="BK6" s="233"/>
      <c r="BL6" s="233"/>
      <c r="BM6" s="233"/>
      <c r="BN6" s="233"/>
      <c r="BO6" s="233"/>
      <c r="BP6" s="233"/>
      <c r="BQ6" s="802"/>
      <c r="BR6" s="803"/>
      <c r="BS6" s="803"/>
      <c r="BT6" s="803"/>
      <c r="BU6" s="803"/>
      <c r="BV6" s="803"/>
      <c r="BW6" s="803"/>
      <c r="BX6" s="803"/>
      <c r="BY6" s="803"/>
      <c r="BZ6" s="803"/>
      <c r="CA6" s="803"/>
      <c r="CB6" s="803"/>
      <c r="CC6" s="803"/>
      <c r="CD6" s="803"/>
      <c r="CE6" s="803"/>
      <c r="CF6" s="803"/>
      <c r="CG6" s="804"/>
      <c r="CH6" s="779"/>
      <c r="CI6" s="780"/>
      <c r="CJ6" s="780"/>
      <c r="CK6" s="780"/>
      <c r="CL6" s="781"/>
      <c r="CM6" s="779"/>
      <c r="CN6" s="780"/>
      <c r="CO6" s="780"/>
      <c r="CP6" s="780"/>
      <c r="CQ6" s="781"/>
      <c r="CR6" s="779"/>
      <c r="CS6" s="780"/>
      <c r="CT6" s="780"/>
      <c r="CU6" s="780"/>
      <c r="CV6" s="781"/>
      <c r="CW6" s="779"/>
      <c r="CX6" s="780"/>
      <c r="CY6" s="780"/>
      <c r="CZ6" s="780"/>
      <c r="DA6" s="781"/>
      <c r="DB6" s="779"/>
      <c r="DC6" s="780"/>
      <c r="DD6" s="780"/>
      <c r="DE6" s="780"/>
      <c r="DF6" s="781"/>
      <c r="DG6" s="785"/>
      <c r="DH6" s="786"/>
      <c r="DI6" s="786"/>
      <c r="DJ6" s="786"/>
      <c r="DK6" s="787"/>
      <c r="DL6" s="785"/>
      <c r="DM6" s="786"/>
      <c r="DN6" s="786"/>
      <c r="DO6" s="786"/>
      <c r="DP6" s="787"/>
      <c r="DQ6" s="779"/>
      <c r="DR6" s="780"/>
      <c r="DS6" s="780"/>
      <c r="DT6" s="780"/>
      <c r="DU6" s="781"/>
      <c r="DV6" s="779"/>
      <c r="DW6" s="780"/>
      <c r="DX6" s="780"/>
      <c r="DY6" s="780"/>
      <c r="DZ6" s="789"/>
      <c r="EA6" s="234"/>
    </row>
    <row r="7" spans="1:131" s="235" customFormat="1" ht="26.25" customHeight="1" thickTop="1" x14ac:dyDescent="0.15">
      <c r="A7" s="238">
        <v>1</v>
      </c>
      <c r="B7" s="790" t="s">
        <v>371</v>
      </c>
      <c r="C7" s="791"/>
      <c r="D7" s="791"/>
      <c r="E7" s="791"/>
      <c r="F7" s="791"/>
      <c r="G7" s="791"/>
      <c r="H7" s="791"/>
      <c r="I7" s="791"/>
      <c r="J7" s="791"/>
      <c r="K7" s="791"/>
      <c r="L7" s="791"/>
      <c r="M7" s="791"/>
      <c r="N7" s="791"/>
      <c r="O7" s="791"/>
      <c r="P7" s="792"/>
      <c r="Q7" s="793">
        <v>66477</v>
      </c>
      <c r="R7" s="794"/>
      <c r="S7" s="794"/>
      <c r="T7" s="794"/>
      <c r="U7" s="794"/>
      <c r="V7" s="794">
        <v>65565</v>
      </c>
      <c r="W7" s="794"/>
      <c r="X7" s="794"/>
      <c r="Y7" s="794"/>
      <c r="Z7" s="794"/>
      <c r="AA7" s="794">
        <v>912</v>
      </c>
      <c r="AB7" s="794"/>
      <c r="AC7" s="794"/>
      <c r="AD7" s="794"/>
      <c r="AE7" s="795"/>
      <c r="AF7" s="796">
        <v>848</v>
      </c>
      <c r="AG7" s="797"/>
      <c r="AH7" s="797"/>
      <c r="AI7" s="797"/>
      <c r="AJ7" s="798"/>
      <c r="AK7" s="833">
        <v>273</v>
      </c>
      <c r="AL7" s="834"/>
      <c r="AM7" s="834"/>
      <c r="AN7" s="834"/>
      <c r="AO7" s="834"/>
      <c r="AP7" s="834">
        <v>63803</v>
      </c>
      <c r="AQ7" s="834"/>
      <c r="AR7" s="834"/>
      <c r="AS7" s="834"/>
      <c r="AT7" s="834"/>
      <c r="AU7" s="835"/>
      <c r="AV7" s="835"/>
      <c r="AW7" s="835"/>
      <c r="AX7" s="835"/>
      <c r="AY7" s="836"/>
      <c r="AZ7" s="232"/>
      <c r="BA7" s="232"/>
      <c r="BB7" s="232"/>
      <c r="BC7" s="232"/>
      <c r="BD7" s="232"/>
      <c r="BE7" s="233"/>
      <c r="BF7" s="233"/>
      <c r="BG7" s="233"/>
      <c r="BH7" s="233"/>
      <c r="BI7" s="233"/>
      <c r="BJ7" s="233"/>
      <c r="BK7" s="233"/>
      <c r="BL7" s="233"/>
      <c r="BM7" s="233"/>
      <c r="BN7" s="233"/>
      <c r="BO7" s="233"/>
      <c r="BP7" s="233"/>
      <c r="BQ7" s="239">
        <v>1</v>
      </c>
      <c r="BR7" s="240"/>
      <c r="BS7" s="837" t="s">
        <v>564</v>
      </c>
      <c r="BT7" s="838" t="s">
        <v>564</v>
      </c>
      <c r="BU7" s="838" t="s">
        <v>564</v>
      </c>
      <c r="BV7" s="838" t="s">
        <v>564</v>
      </c>
      <c r="BW7" s="838" t="s">
        <v>564</v>
      </c>
      <c r="BX7" s="838" t="s">
        <v>564</v>
      </c>
      <c r="BY7" s="838" t="s">
        <v>564</v>
      </c>
      <c r="BZ7" s="838" t="s">
        <v>564</v>
      </c>
      <c r="CA7" s="838" t="s">
        <v>564</v>
      </c>
      <c r="CB7" s="838" t="s">
        <v>564</v>
      </c>
      <c r="CC7" s="838" t="s">
        <v>564</v>
      </c>
      <c r="CD7" s="838" t="s">
        <v>564</v>
      </c>
      <c r="CE7" s="838" t="s">
        <v>564</v>
      </c>
      <c r="CF7" s="838" t="s">
        <v>564</v>
      </c>
      <c r="CG7" s="839" t="s">
        <v>564</v>
      </c>
      <c r="CH7" s="830">
        <v>3</v>
      </c>
      <c r="CI7" s="831"/>
      <c r="CJ7" s="831"/>
      <c r="CK7" s="831"/>
      <c r="CL7" s="832"/>
      <c r="CM7" s="830">
        <v>310</v>
      </c>
      <c r="CN7" s="831"/>
      <c r="CO7" s="831"/>
      <c r="CP7" s="831"/>
      <c r="CQ7" s="832"/>
      <c r="CR7" s="830">
        <v>250</v>
      </c>
      <c r="CS7" s="831"/>
      <c r="CT7" s="831"/>
      <c r="CU7" s="831"/>
      <c r="CV7" s="832"/>
      <c r="CW7" s="830" t="s">
        <v>565</v>
      </c>
      <c r="CX7" s="831"/>
      <c r="CY7" s="831"/>
      <c r="CZ7" s="831"/>
      <c r="DA7" s="832"/>
      <c r="DB7" s="830" t="s">
        <v>565</v>
      </c>
      <c r="DC7" s="831"/>
      <c r="DD7" s="831"/>
      <c r="DE7" s="831"/>
      <c r="DF7" s="832"/>
      <c r="DG7" s="830" t="s">
        <v>565</v>
      </c>
      <c r="DH7" s="831"/>
      <c r="DI7" s="831"/>
      <c r="DJ7" s="831"/>
      <c r="DK7" s="832"/>
      <c r="DL7" s="830" t="s">
        <v>565</v>
      </c>
      <c r="DM7" s="831"/>
      <c r="DN7" s="831"/>
      <c r="DO7" s="831"/>
      <c r="DP7" s="832"/>
      <c r="DQ7" s="830" t="s">
        <v>565</v>
      </c>
      <c r="DR7" s="831"/>
      <c r="DS7" s="831"/>
      <c r="DT7" s="831"/>
      <c r="DU7" s="832"/>
      <c r="DV7" s="811"/>
      <c r="DW7" s="812"/>
      <c r="DX7" s="812"/>
      <c r="DY7" s="812"/>
      <c r="DZ7" s="813"/>
      <c r="EA7" s="234"/>
    </row>
    <row r="8" spans="1:131" s="235" customFormat="1" ht="26.25" customHeight="1" x14ac:dyDescent="0.15">
      <c r="A8" s="241">
        <v>2</v>
      </c>
      <c r="B8" s="814"/>
      <c r="C8" s="815"/>
      <c r="D8" s="815"/>
      <c r="E8" s="815"/>
      <c r="F8" s="815"/>
      <c r="G8" s="815"/>
      <c r="H8" s="815"/>
      <c r="I8" s="815"/>
      <c r="J8" s="815"/>
      <c r="K8" s="815"/>
      <c r="L8" s="815"/>
      <c r="M8" s="815"/>
      <c r="N8" s="815"/>
      <c r="O8" s="815"/>
      <c r="P8" s="816"/>
      <c r="Q8" s="817"/>
      <c r="R8" s="818"/>
      <c r="S8" s="818"/>
      <c r="T8" s="818"/>
      <c r="U8" s="818"/>
      <c r="V8" s="818"/>
      <c r="W8" s="818"/>
      <c r="X8" s="818"/>
      <c r="Y8" s="818"/>
      <c r="Z8" s="818"/>
      <c r="AA8" s="818"/>
      <c r="AB8" s="818"/>
      <c r="AC8" s="818"/>
      <c r="AD8" s="818"/>
      <c r="AE8" s="819"/>
      <c r="AF8" s="820"/>
      <c r="AG8" s="821"/>
      <c r="AH8" s="821"/>
      <c r="AI8" s="821"/>
      <c r="AJ8" s="822"/>
      <c r="AK8" s="823"/>
      <c r="AL8" s="824"/>
      <c r="AM8" s="824"/>
      <c r="AN8" s="824"/>
      <c r="AO8" s="824"/>
      <c r="AP8" s="824"/>
      <c r="AQ8" s="824"/>
      <c r="AR8" s="824"/>
      <c r="AS8" s="824"/>
      <c r="AT8" s="824"/>
      <c r="AU8" s="825"/>
      <c r="AV8" s="825"/>
      <c r="AW8" s="825"/>
      <c r="AX8" s="825"/>
      <c r="AY8" s="826"/>
      <c r="AZ8" s="232"/>
      <c r="BA8" s="232"/>
      <c r="BB8" s="232"/>
      <c r="BC8" s="232"/>
      <c r="BD8" s="232"/>
      <c r="BE8" s="233"/>
      <c r="BF8" s="233"/>
      <c r="BG8" s="233"/>
      <c r="BH8" s="233"/>
      <c r="BI8" s="233"/>
      <c r="BJ8" s="233"/>
      <c r="BK8" s="233"/>
      <c r="BL8" s="233"/>
      <c r="BM8" s="233"/>
      <c r="BN8" s="233"/>
      <c r="BO8" s="233"/>
      <c r="BP8" s="233"/>
      <c r="BQ8" s="242">
        <v>2</v>
      </c>
      <c r="BR8" s="243"/>
      <c r="BS8" s="827" t="s">
        <v>566</v>
      </c>
      <c r="BT8" s="828" t="s">
        <v>566</v>
      </c>
      <c r="BU8" s="828" t="s">
        <v>566</v>
      </c>
      <c r="BV8" s="828" t="s">
        <v>566</v>
      </c>
      <c r="BW8" s="828" t="s">
        <v>566</v>
      </c>
      <c r="BX8" s="828" t="s">
        <v>566</v>
      </c>
      <c r="BY8" s="828" t="s">
        <v>566</v>
      </c>
      <c r="BZ8" s="828" t="s">
        <v>566</v>
      </c>
      <c r="CA8" s="828" t="s">
        <v>566</v>
      </c>
      <c r="CB8" s="828" t="s">
        <v>566</v>
      </c>
      <c r="CC8" s="828" t="s">
        <v>566</v>
      </c>
      <c r="CD8" s="828" t="s">
        <v>566</v>
      </c>
      <c r="CE8" s="828" t="s">
        <v>566</v>
      </c>
      <c r="CF8" s="828" t="s">
        <v>566</v>
      </c>
      <c r="CG8" s="829" t="s">
        <v>566</v>
      </c>
      <c r="CH8" s="840">
        <v>-10</v>
      </c>
      <c r="CI8" s="841"/>
      <c r="CJ8" s="841"/>
      <c r="CK8" s="841"/>
      <c r="CL8" s="842"/>
      <c r="CM8" s="840">
        <v>214</v>
      </c>
      <c r="CN8" s="841"/>
      <c r="CO8" s="841"/>
      <c r="CP8" s="841"/>
      <c r="CQ8" s="842"/>
      <c r="CR8" s="840">
        <v>200</v>
      </c>
      <c r="CS8" s="841"/>
      <c r="CT8" s="841"/>
      <c r="CU8" s="841"/>
      <c r="CV8" s="842"/>
      <c r="CW8" s="840" t="s">
        <v>565</v>
      </c>
      <c r="CX8" s="841"/>
      <c r="CY8" s="841"/>
      <c r="CZ8" s="841"/>
      <c r="DA8" s="842"/>
      <c r="DB8" s="840" t="s">
        <v>565</v>
      </c>
      <c r="DC8" s="841"/>
      <c r="DD8" s="841"/>
      <c r="DE8" s="841"/>
      <c r="DF8" s="842"/>
      <c r="DG8" s="840" t="s">
        <v>565</v>
      </c>
      <c r="DH8" s="841"/>
      <c r="DI8" s="841"/>
      <c r="DJ8" s="841"/>
      <c r="DK8" s="842"/>
      <c r="DL8" s="840" t="s">
        <v>565</v>
      </c>
      <c r="DM8" s="841"/>
      <c r="DN8" s="841"/>
      <c r="DO8" s="841"/>
      <c r="DP8" s="842"/>
      <c r="DQ8" s="840" t="s">
        <v>565</v>
      </c>
      <c r="DR8" s="841"/>
      <c r="DS8" s="841"/>
      <c r="DT8" s="841"/>
      <c r="DU8" s="842"/>
      <c r="DV8" s="843"/>
      <c r="DW8" s="844"/>
      <c r="DX8" s="844"/>
      <c r="DY8" s="844"/>
      <c r="DZ8" s="845"/>
      <c r="EA8" s="234"/>
    </row>
    <row r="9" spans="1:131" s="235" customFormat="1" ht="26.25" customHeight="1" x14ac:dyDescent="0.15">
      <c r="A9" s="241">
        <v>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0"/>
      <c r="AG9" s="821"/>
      <c r="AH9" s="821"/>
      <c r="AI9" s="821"/>
      <c r="AJ9" s="822"/>
      <c r="AK9" s="823"/>
      <c r="AL9" s="824"/>
      <c r="AM9" s="824"/>
      <c r="AN9" s="824"/>
      <c r="AO9" s="824"/>
      <c r="AP9" s="824"/>
      <c r="AQ9" s="824"/>
      <c r="AR9" s="824"/>
      <c r="AS9" s="824"/>
      <c r="AT9" s="824"/>
      <c r="AU9" s="825"/>
      <c r="AV9" s="825"/>
      <c r="AW9" s="825"/>
      <c r="AX9" s="825"/>
      <c r="AY9" s="826"/>
      <c r="AZ9" s="232"/>
      <c r="BA9" s="232"/>
      <c r="BB9" s="232"/>
      <c r="BC9" s="232"/>
      <c r="BD9" s="232"/>
      <c r="BE9" s="233"/>
      <c r="BF9" s="233"/>
      <c r="BG9" s="233"/>
      <c r="BH9" s="233"/>
      <c r="BI9" s="233"/>
      <c r="BJ9" s="233"/>
      <c r="BK9" s="233"/>
      <c r="BL9" s="233"/>
      <c r="BM9" s="233"/>
      <c r="BN9" s="233"/>
      <c r="BO9" s="233"/>
      <c r="BP9" s="233"/>
      <c r="BQ9" s="242">
        <v>3</v>
      </c>
      <c r="BR9" s="243"/>
      <c r="BS9" s="827" t="s">
        <v>567</v>
      </c>
      <c r="BT9" s="828" t="s">
        <v>567</v>
      </c>
      <c r="BU9" s="828" t="s">
        <v>567</v>
      </c>
      <c r="BV9" s="828" t="s">
        <v>567</v>
      </c>
      <c r="BW9" s="828" t="s">
        <v>567</v>
      </c>
      <c r="BX9" s="828" t="s">
        <v>567</v>
      </c>
      <c r="BY9" s="828" t="s">
        <v>567</v>
      </c>
      <c r="BZ9" s="828" t="s">
        <v>567</v>
      </c>
      <c r="CA9" s="828" t="s">
        <v>567</v>
      </c>
      <c r="CB9" s="828" t="s">
        <v>567</v>
      </c>
      <c r="CC9" s="828" t="s">
        <v>567</v>
      </c>
      <c r="CD9" s="828" t="s">
        <v>567</v>
      </c>
      <c r="CE9" s="828" t="s">
        <v>567</v>
      </c>
      <c r="CF9" s="828" t="s">
        <v>567</v>
      </c>
      <c r="CG9" s="829" t="s">
        <v>567</v>
      </c>
      <c r="CH9" s="840">
        <v>-1</v>
      </c>
      <c r="CI9" s="841"/>
      <c r="CJ9" s="841"/>
      <c r="CK9" s="841"/>
      <c r="CL9" s="842"/>
      <c r="CM9" s="840">
        <v>212</v>
      </c>
      <c r="CN9" s="841"/>
      <c r="CO9" s="841"/>
      <c r="CP9" s="841"/>
      <c r="CQ9" s="842"/>
      <c r="CR9" s="840">
        <v>200</v>
      </c>
      <c r="CS9" s="841"/>
      <c r="CT9" s="841"/>
      <c r="CU9" s="841"/>
      <c r="CV9" s="842"/>
      <c r="CW9" s="840" t="s">
        <v>565</v>
      </c>
      <c r="CX9" s="841"/>
      <c r="CY9" s="841"/>
      <c r="CZ9" s="841"/>
      <c r="DA9" s="842"/>
      <c r="DB9" s="840" t="s">
        <v>565</v>
      </c>
      <c r="DC9" s="841"/>
      <c r="DD9" s="841"/>
      <c r="DE9" s="841"/>
      <c r="DF9" s="842"/>
      <c r="DG9" s="840" t="s">
        <v>565</v>
      </c>
      <c r="DH9" s="841"/>
      <c r="DI9" s="841"/>
      <c r="DJ9" s="841"/>
      <c r="DK9" s="842"/>
      <c r="DL9" s="840" t="s">
        <v>565</v>
      </c>
      <c r="DM9" s="841"/>
      <c r="DN9" s="841"/>
      <c r="DO9" s="841"/>
      <c r="DP9" s="842"/>
      <c r="DQ9" s="840" t="s">
        <v>565</v>
      </c>
      <c r="DR9" s="841"/>
      <c r="DS9" s="841"/>
      <c r="DT9" s="841"/>
      <c r="DU9" s="842"/>
      <c r="DV9" s="843"/>
      <c r="DW9" s="844"/>
      <c r="DX9" s="844"/>
      <c r="DY9" s="844"/>
      <c r="DZ9" s="845"/>
      <c r="EA9" s="234"/>
    </row>
    <row r="10" spans="1:131" s="235" customFormat="1" ht="26.25" customHeight="1" x14ac:dyDescent="0.15">
      <c r="A10" s="241">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23"/>
      <c r="AL10" s="824"/>
      <c r="AM10" s="824"/>
      <c r="AN10" s="824"/>
      <c r="AO10" s="824"/>
      <c r="AP10" s="824"/>
      <c r="AQ10" s="824"/>
      <c r="AR10" s="824"/>
      <c r="AS10" s="824"/>
      <c r="AT10" s="824"/>
      <c r="AU10" s="825"/>
      <c r="AV10" s="825"/>
      <c r="AW10" s="825"/>
      <c r="AX10" s="825"/>
      <c r="AY10" s="826"/>
      <c r="AZ10" s="232"/>
      <c r="BA10" s="232"/>
      <c r="BB10" s="232"/>
      <c r="BC10" s="232"/>
      <c r="BD10" s="232"/>
      <c r="BE10" s="233"/>
      <c r="BF10" s="233"/>
      <c r="BG10" s="233"/>
      <c r="BH10" s="233"/>
      <c r="BI10" s="233"/>
      <c r="BJ10" s="233"/>
      <c r="BK10" s="233"/>
      <c r="BL10" s="233"/>
      <c r="BM10" s="233"/>
      <c r="BN10" s="233"/>
      <c r="BO10" s="233"/>
      <c r="BP10" s="233"/>
      <c r="BQ10" s="242">
        <v>4</v>
      </c>
      <c r="BR10" s="243"/>
      <c r="BS10" s="827" t="s">
        <v>568</v>
      </c>
      <c r="BT10" s="828" t="s">
        <v>568</v>
      </c>
      <c r="BU10" s="828" t="s">
        <v>568</v>
      </c>
      <c r="BV10" s="828" t="s">
        <v>568</v>
      </c>
      <c r="BW10" s="828" t="s">
        <v>568</v>
      </c>
      <c r="BX10" s="828" t="s">
        <v>568</v>
      </c>
      <c r="BY10" s="828" t="s">
        <v>568</v>
      </c>
      <c r="BZ10" s="828" t="s">
        <v>568</v>
      </c>
      <c r="CA10" s="828" t="s">
        <v>568</v>
      </c>
      <c r="CB10" s="828" t="s">
        <v>568</v>
      </c>
      <c r="CC10" s="828" t="s">
        <v>568</v>
      </c>
      <c r="CD10" s="828" t="s">
        <v>568</v>
      </c>
      <c r="CE10" s="828" t="s">
        <v>568</v>
      </c>
      <c r="CF10" s="828" t="s">
        <v>568</v>
      </c>
      <c r="CG10" s="829" t="s">
        <v>568</v>
      </c>
      <c r="CH10" s="840">
        <v>1</v>
      </c>
      <c r="CI10" s="841"/>
      <c r="CJ10" s="841"/>
      <c r="CK10" s="841"/>
      <c r="CL10" s="842"/>
      <c r="CM10" s="840">
        <v>286</v>
      </c>
      <c r="CN10" s="841"/>
      <c r="CO10" s="841"/>
      <c r="CP10" s="841"/>
      <c r="CQ10" s="842"/>
      <c r="CR10" s="840">
        <v>250</v>
      </c>
      <c r="CS10" s="841"/>
      <c r="CT10" s="841"/>
      <c r="CU10" s="841"/>
      <c r="CV10" s="842"/>
      <c r="CW10" s="840" t="s">
        <v>565</v>
      </c>
      <c r="CX10" s="841"/>
      <c r="CY10" s="841"/>
      <c r="CZ10" s="841"/>
      <c r="DA10" s="842"/>
      <c r="DB10" s="840" t="s">
        <v>565</v>
      </c>
      <c r="DC10" s="841"/>
      <c r="DD10" s="841"/>
      <c r="DE10" s="841"/>
      <c r="DF10" s="842"/>
      <c r="DG10" s="840" t="s">
        <v>565</v>
      </c>
      <c r="DH10" s="841"/>
      <c r="DI10" s="841"/>
      <c r="DJ10" s="841"/>
      <c r="DK10" s="842"/>
      <c r="DL10" s="840" t="s">
        <v>565</v>
      </c>
      <c r="DM10" s="841"/>
      <c r="DN10" s="841"/>
      <c r="DO10" s="841"/>
      <c r="DP10" s="842"/>
      <c r="DQ10" s="840" t="s">
        <v>565</v>
      </c>
      <c r="DR10" s="841"/>
      <c r="DS10" s="841"/>
      <c r="DT10" s="841"/>
      <c r="DU10" s="842"/>
      <c r="DV10" s="843"/>
      <c r="DW10" s="844"/>
      <c r="DX10" s="844"/>
      <c r="DY10" s="844"/>
      <c r="DZ10" s="845"/>
      <c r="EA10" s="234"/>
    </row>
    <row r="11" spans="1:131" s="235" customFormat="1" ht="26.25" customHeight="1" x14ac:dyDescent="0.15">
      <c r="A11" s="241">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23"/>
      <c r="AL11" s="824"/>
      <c r="AM11" s="824"/>
      <c r="AN11" s="824"/>
      <c r="AO11" s="824"/>
      <c r="AP11" s="824"/>
      <c r="AQ11" s="824"/>
      <c r="AR11" s="824"/>
      <c r="AS11" s="824"/>
      <c r="AT11" s="824"/>
      <c r="AU11" s="825"/>
      <c r="AV11" s="825"/>
      <c r="AW11" s="825"/>
      <c r="AX11" s="825"/>
      <c r="AY11" s="826"/>
      <c r="AZ11" s="232"/>
      <c r="BA11" s="232"/>
      <c r="BB11" s="232"/>
      <c r="BC11" s="232"/>
      <c r="BD11" s="232"/>
      <c r="BE11" s="233"/>
      <c r="BF11" s="233"/>
      <c r="BG11" s="233"/>
      <c r="BH11" s="233"/>
      <c r="BI11" s="233"/>
      <c r="BJ11" s="233"/>
      <c r="BK11" s="233"/>
      <c r="BL11" s="233"/>
      <c r="BM11" s="233"/>
      <c r="BN11" s="233"/>
      <c r="BO11" s="233"/>
      <c r="BP11" s="233"/>
      <c r="BQ11" s="242">
        <v>5</v>
      </c>
      <c r="BR11" s="243"/>
      <c r="BS11" s="827" t="s">
        <v>569</v>
      </c>
      <c r="BT11" s="828" t="s">
        <v>569</v>
      </c>
      <c r="BU11" s="828" t="s">
        <v>569</v>
      </c>
      <c r="BV11" s="828" t="s">
        <v>569</v>
      </c>
      <c r="BW11" s="828" t="s">
        <v>569</v>
      </c>
      <c r="BX11" s="828" t="s">
        <v>569</v>
      </c>
      <c r="BY11" s="828" t="s">
        <v>569</v>
      </c>
      <c r="BZ11" s="828" t="s">
        <v>569</v>
      </c>
      <c r="CA11" s="828" t="s">
        <v>569</v>
      </c>
      <c r="CB11" s="828" t="s">
        <v>569</v>
      </c>
      <c r="CC11" s="828" t="s">
        <v>569</v>
      </c>
      <c r="CD11" s="828" t="s">
        <v>569</v>
      </c>
      <c r="CE11" s="828" t="s">
        <v>569</v>
      </c>
      <c r="CF11" s="828" t="s">
        <v>569</v>
      </c>
      <c r="CG11" s="829" t="s">
        <v>569</v>
      </c>
      <c r="CH11" s="840">
        <v>1</v>
      </c>
      <c r="CI11" s="841"/>
      <c r="CJ11" s="841"/>
      <c r="CK11" s="841"/>
      <c r="CL11" s="842"/>
      <c r="CM11" s="840">
        <v>166</v>
      </c>
      <c r="CN11" s="841"/>
      <c r="CO11" s="841"/>
      <c r="CP11" s="841"/>
      <c r="CQ11" s="842"/>
      <c r="CR11" s="840">
        <v>32</v>
      </c>
      <c r="CS11" s="841"/>
      <c r="CT11" s="841"/>
      <c r="CU11" s="841"/>
      <c r="CV11" s="842"/>
      <c r="CW11" s="840">
        <v>3</v>
      </c>
      <c r="CX11" s="841"/>
      <c r="CY11" s="841"/>
      <c r="CZ11" s="841"/>
      <c r="DA11" s="842"/>
      <c r="DB11" s="840" t="s">
        <v>565</v>
      </c>
      <c r="DC11" s="841"/>
      <c r="DD11" s="841"/>
      <c r="DE11" s="841"/>
      <c r="DF11" s="842"/>
      <c r="DG11" s="840" t="s">
        <v>565</v>
      </c>
      <c r="DH11" s="841"/>
      <c r="DI11" s="841"/>
      <c r="DJ11" s="841"/>
      <c r="DK11" s="842"/>
      <c r="DL11" s="840" t="s">
        <v>565</v>
      </c>
      <c r="DM11" s="841"/>
      <c r="DN11" s="841"/>
      <c r="DO11" s="841"/>
      <c r="DP11" s="842"/>
      <c r="DQ11" s="840" t="s">
        <v>565</v>
      </c>
      <c r="DR11" s="841"/>
      <c r="DS11" s="841"/>
      <c r="DT11" s="841"/>
      <c r="DU11" s="842"/>
      <c r="DV11" s="843"/>
      <c r="DW11" s="844"/>
      <c r="DX11" s="844"/>
      <c r="DY11" s="844"/>
      <c r="DZ11" s="845"/>
      <c r="EA11" s="234"/>
    </row>
    <row r="12" spans="1:131" s="235" customFormat="1" ht="26.25" customHeight="1" x14ac:dyDescent="0.15">
      <c r="A12" s="241">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23"/>
      <c r="AL12" s="824"/>
      <c r="AM12" s="824"/>
      <c r="AN12" s="824"/>
      <c r="AO12" s="824"/>
      <c r="AP12" s="824"/>
      <c r="AQ12" s="824"/>
      <c r="AR12" s="824"/>
      <c r="AS12" s="824"/>
      <c r="AT12" s="824"/>
      <c r="AU12" s="825"/>
      <c r="AV12" s="825"/>
      <c r="AW12" s="825"/>
      <c r="AX12" s="825"/>
      <c r="AY12" s="826"/>
      <c r="AZ12" s="232"/>
      <c r="BA12" s="232"/>
      <c r="BB12" s="232"/>
      <c r="BC12" s="232"/>
      <c r="BD12" s="232"/>
      <c r="BE12" s="233"/>
      <c r="BF12" s="233"/>
      <c r="BG12" s="233"/>
      <c r="BH12" s="233"/>
      <c r="BI12" s="233"/>
      <c r="BJ12" s="233"/>
      <c r="BK12" s="233"/>
      <c r="BL12" s="233"/>
      <c r="BM12" s="233"/>
      <c r="BN12" s="233"/>
      <c r="BO12" s="233"/>
      <c r="BP12" s="233"/>
      <c r="BQ12" s="242">
        <v>6</v>
      </c>
      <c r="BR12" s="243"/>
      <c r="BS12" s="827"/>
      <c r="BT12" s="828"/>
      <c r="BU12" s="828"/>
      <c r="BV12" s="828"/>
      <c r="BW12" s="828"/>
      <c r="BX12" s="828"/>
      <c r="BY12" s="828"/>
      <c r="BZ12" s="828"/>
      <c r="CA12" s="828"/>
      <c r="CB12" s="828"/>
      <c r="CC12" s="828"/>
      <c r="CD12" s="828"/>
      <c r="CE12" s="828"/>
      <c r="CF12" s="828"/>
      <c r="CG12" s="82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43"/>
      <c r="DW12" s="844"/>
      <c r="DX12" s="844"/>
      <c r="DY12" s="844"/>
      <c r="DZ12" s="845"/>
      <c r="EA12" s="234"/>
    </row>
    <row r="13" spans="1:131" s="235" customFormat="1" ht="26.25" customHeight="1" x14ac:dyDescent="0.15">
      <c r="A13" s="241">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23"/>
      <c r="AL13" s="824"/>
      <c r="AM13" s="824"/>
      <c r="AN13" s="824"/>
      <c r="AO13" s="824"/>
      <c r="AP13" s="824"/>
      <c r="AQ13" s="824"/>
      <c r="AR13" s="824"/>
      <c r="AS13" s="824"/>
      <c r="AT13" s="824"/>
      <c r="AU13" s="825"/>
      <c r="AV13" s="825"/>
      <c r="AW13" s="825"/>
      <c r="AX13" s="825"/>
      <c r="AY13" s="826"/>
      <c r="AZ13" s="232"/>
      <c r="BA13" s="232"/>
      <c r="BB13" s="232"/>
      <c r="BC13" s="232"/>
      <c r="BD13" s="232"/>
      <c r="BE13" s="233"/>
      <c r="BF13" s="233"/>
      <c r="BG13" s="233"/>
      <c r="BH13" s="233"/>
      <c r="BI13" s="233"/>
      <c r="BJ13" s="233"/>
      <c r="BK13" s="233"/>
      <c r="BL13" s="233"/>
      <c r="BM13" s="233"/>
      <c r="BN13" s="233"/>
      <c r="BO13" s="233"/>
      <c r="BP13" s="233"/>
      <c r="BQ13" s="242">
        <v>7</v>
      </c>
      <c r="BR13" s="243"/>
      <c r="BS13" s="827"/>
      <c r="BT13" s="828"/>
      <c r="BU13" s="828"/>
      <c r="BV13" s="828"/>
      <c r="BW13" s="828"/>
      <c r="BX13" s="828"/>
      <c r="BY13" s="828"/>
      <c r="BZ13" s="828"/>
      <c r="CA13" s="828"/>
      <c r="CB13" s="828"/>
      <c r="CC13" s="828"/>
      <c r="CD13" s="828"/>
      <c r="CE13" s="828"/>
      <c r="CF13" s="828"/>
      <c r="CG13" s="82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43"/>
      <c r="DW13" s="844"/>
      <c r="DX13" s="844"/>
      <c r="DY13" s="844"/>
      <c r="DZ13" s="845"/>
      <c r="EA13" s="234"/>
    </row>
    <row r="14" spans="1:131" s="235" customFormat="1" ht="26.25" customHeight="1" x14ac:dyDescent="0.15">
      <c r="A14" s="241">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23"/>
      <c r="AL14" s="824"/>
      <c r="AM14" s="824"/>
      <c r="AN14" s="824"/>
      <c r="AO14" s="824"/>
      <c r="AP14" s="824"/>
      <c r="AQ14" s="824"/>
      <c r="AR14" s="824"/>
      <c r="AS14" s="824"/>
      <c r="AT14" s="824"/>
      <c r="AU14" s="825"/>
      <c r="AV14" s="825"/>
      <c r="AW14" s="825"/>
      <c r="AX14" s="825"/>
      <c r="AY14" s="826"/>
      <c r="AZ14" s="232"/>
      <c r="BA14" s="232"/>
      <c r="BB14" s="232"/>
      <c r="BC14" s="232"/>
      <c r="BD14" s="232"/>
      <c r="BE14" s="233"/>
      <c r="BF14" s="233"/>
      <c r="BG14" s="233"/>
      <c r="BH14" s="233"/>
      <c r="BI14" s="233"/>
      <c r="BJ14" s="233"/>
      <c r="BK14" s="233"/>
      <c r="BL14" s="233"/>
      <c r="BM14" s="233"/>
      <c r="BN14" s="233"/>
      <c r="BO14" s="233"/>
      <c r="BP14" s="233"/>
      <c r="BQ14" s="242">
        <v>8</v>
      </c>
      <c r="BR14" s="243"/>
      <c r="BS14" s="827"/>
      <c r="BT14" s="828"/>
      <c r="BU14" s="828"/>
      <c r="BV14" s="828"/>
      <c r="BW14" s="828"/>
      <c r="BX14" s="828"/>
      <c r="BY14" s="828"/>
      <c r="BZ14" s="828"/>
      <c r="CA14" s="828"/>
      <c r="CB14" s="828"/>
      <c r="CC14" s="828"/>
      <c r="CD14" s="828"/>
      <c r="CE14" s="828"/>
      <c r="CF14" s="828"/>
      <c r="CG14" s="82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43"/>
      <c r="DW14" s="844"/>
      <c r="DX14" s="844"/>
      <c r="DY14" s="844"/>
      <c r="DZ14" s="845"/>
      <c r="EA14" s="234"/>
    </row>
    <row r="15" spans="1:131" s="235" customFormat="1" ht="26.25" customHeight="1" x14ac:dyDescent="0.15">
      <c r="A15" s="241">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23"/>
      <c r="AL15" s="824"/>
      <c r="AM15" s="824"/>
      <c r="AN15" s="824"/>
      <c r="AO15" s="824"/>
      <c r="AP15" s="824"/>
      <c r="AQ15" s="824"/>
      <c r="AR15" s="824"/>
      <c r="AS15" s="824"/>
      <c r="AT15" s="824"/>
      <c r="AU15" s="825"/>
      <c r="AV15" s="825"/>
      <c r="AW15" s="825"/>
      <c r="AX15" s="825"/>
      <c r="AY15" s="826"/>
      <c r="AZ15" s="232"/>
      <c r="BA15" s="232"/>
      <c r="BB15" s="232"/>
      <c r="BC15" s="232"/>
      <c r="BD15" s="232"/>
      <c r="BE15" s="233"/>
      <c r="BF15" s="233"/>
      <c r="BG15" s="233"/>
      <c r="BH15" s="233"/>
      <c r="BI15" s="233"/>
      <c r="BJ15" s="233"/>
      <c r="BK15" s="233"/>
      <c r="BL15" s="233"/>
      <c r="BM15" s="233"/>
      <c r="BN15" s="233"/>
      <c r="BO15" s="233"/>
      <c r="BP15" s="233"/>
      <c r="BQ15" s="242">
        <v>9</v>
      </c>
      <c r="BR15" s="243"/>
      <c r="BS15" s="827"/>
      <c r="BT15" s="828"/>
      <c r="BU15" s="828"/>
      <c r="BV15" s="828"/>
      <c r="BW15" s="828"/>
      <c r="BX15" s="828"/>
      <c r="BY15" s="828"/>
      <c r="BZ15" s="828"/>
      <c r="CA15" s="828"/>
      <c r="CB15" s="828"/>
      <c r="CC15" s="828"/>
      <c r="CD15" s="828"/>
      <c r="CE15" s="828"/>
      <c r="CF15" s="828"/>
      <c r="CG15" s="82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43"/>
      <c r="DW15" s="844"/>
      <c r="DX15" s="844"/>
      <c r="DY15" s="844"/>
      <c r="DZ15" s="845"/>
      <c r="EA15" s="234"/>
    </row>
    <row r="16" spans="1:131" s="235" customFormat="1" ht="26.25" customHeight="1" x14ac:dyDescent="0.15">
      <c r="A16" s="241">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23"/>
      <c r="AL16" s="824"/>
      <c r="AM16" s="824"/>
      <c r="AN16" s="824"/>
      <c r="AO16" s="824"/>
      <c r="AP16" s="824"/>
      <c r="AQ16" s="824"/>
      <c r="AR16" s="824"/>
      <c r="AS16" s="824"/>
      <c r="AT16" s="824"/>
      <c r="AU16" s="825"/>
      <c r="AV16" s="825"/>
      <c r="AW16" s="825"/>
      <c r="AX16" s="825"/>
      <c r="AY16" s="826"/>
      <c r="AZ16" s="232"/>
      <c r="BA16" s="232"/>
      <c r="BB16" s="232"/>
      <c r="BC16" s="232"/>
      <c r="BD16" s="232"/>
      <c r="BE16" s="233"/>
      <c r="BF16" s="233"/>
      <c r="BG16" s="233"/>
      <c r="BH16" s="233"/>
      <c r="BI16" s="233"/>
      <c r="BJ16" s="233"/>
      <c r="BK16" s="233"/>
      <c r="BL16" s="233"/>
      <c r="BM16" s="233"/>
      <c r="BN16" s="233"/>
      <c r="BO16" s="233"/>
      <c r="BP16" s="233"/>
      <c r="BQ16" s="242">
        <v>10</v>
      </c>
      <c r="BR16" s="243"/>
      <c r="BS16" s="827"/>
      <c r="BT16" s="828"/>
      <c r="BU16" s="828"/>
      <c r="BV16" s="828"/>
      <c r="BW16" s="828"/>
      <c r="BX16" s="828"/>
      <c r="BY16" s="828"/>
      <c r="BZ16" s="828"/>
      <c r="CA16" s="828"/>
      <c r="CB16" s="828"/>
      <c r="CC16" s="828"/>
      <c r="CD16" s="828"/>
      <c r="CE16" s="828"/>
      <c r="CF16" s="828"/>
      <c r="CG16" s="82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43"/>
      <c r="DW16" s="844"/>
      <c r="DX16" s="844"/>
      <c r="DY16" s="844"/>
      <c r="DZ16" s="845"/>
      <c r="EA16" s="234"/>
    </row>
    <row r="17" spans="1:131" s="235" customFormat="1" ht="26.25" customHeight="1" x14ac:dyDescent="0.15">
      <c r="A17" s="241">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23"/>
      <c r="AL17" s="824"/>
      <c r="AM17" s="824"/>
      <c r="AN17" s="824"/>
      <c r="AO17" s="824"/>
      <c r="AP17" s="824"/>
      <c r="AQ17" s="824"/>
      <c r="AR17" s="824"/>
      <c r="AS17" s="824"/>
      <c r="AT17" s="824"/>
      <c r="AU17" s="825"/>
      <c r="AV17" s="825"/>
      <c r="AW17" s="825"/>
      <c r="AX17" s="825"/>
      <c r="AY17" s="826"/>
      <c r="AZ17" s="232"/>
      <c r="BA17" s="232"/>
      <c r="BB17" s="232"/>
      <c r="BC17" s="232"/>
      <c r="BD17" s="232"/>
      <c r="BE17" s="233"/>
      <c r="BF17" s="233"/>
      <c r="BG17" s="233"/>
      <c r="BH17" s="233"/>
      <c r="BI17" s="233"/>
      <c r="BJ17" s="233"/>
      <c r="BK17" s="233"/>
      <c r="BL17" s="233"/>
      <c r="BM17" s="233"/>
      <c r="BN17" s="233"/>
      <c r="BO17" s="233"/>
      <c r="BP17" s="233"/>
      <c r="BQ17" s="242">
        <v>11</v>
      </c>
      <c r="BR17" s="243"/>
      <c r="BS17" s="827"/>
      <c r="BT17" s="828"/>
      <c r="BU17" s="828"/>
      <c r="BV17" s="828"/>
      <c r="BW17" s="828"/>
      <c r="BX17" s="828"/>
      <c r="BY17" s="828"/>
      <c r="BZ17" s="828"/>
      <c r="CA17" s="828"/>
      <c r="CB17" s="828"/>
      <c r="CC17" s="828"/>
      <c r="CD17" s="828"/>
      <c r="CE17" s="828"/>
      <c r="CF17" s="828"/>
      <c r="CG17" s="82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43"/>
      <c r="DW17" s="844"/>
      <c r="DX17" s="844"/>
      <c r="DY17" s="844"/>
      <c r="DZ17" s="845"/>
      <c r="EA17" s="234"/>
    </row>
    <row r="18" spans="1:131" s="235" customFormat="1" ht="26.25" customHeight="1" x14ac:dyDescent="0.15">
      <c r="A18" s="241">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23"/>
      <c r="AL18" s="824"/>
      <c r="AM18" s="824"/>
      <c r="AN18" s="824"/>
      <c r="AO18" s="824"/>
      <c r="AP18" s="824"/>
      <c r="AQ18" s="824"/>
      <c r="AR18" s="824"/>
      <c r="AS18" s="824"/>
      <c r="AT18" s="824"/>
      <c r="AU18" s="825"/>
      <c r="AV18" s="825"/>
      <c r="AW18" s="825"/>
      <c r="AX18" s="825"/>
      <c r="AY18" s="826"/>
      <c r="AZ18" s="232"/>
      <c r="BA18" s="232"/>
      <c r="BB18" s="232"/>
      <c r="BC18" s="232"/>
      <c r="BD18" s="232"/>
      <c r="BE18" s="233"/>
      <c r="BF18" s="233"/>
      <c r="BG18" s="233"/>
      <c r="BH18" s="233"/>
      <c r="BI18" s="233"/>
      <c r="BJ18" s="233"/>
      <c r="BK18" s="233"/>
      <c r="BL18" s="233"/>
      <c r="BM18" s="233"/>
      <c r="BN18" s="233"/>
      <c r="BO18" s="233"/>
      <c r="BP18" s="233"/>
      <c r="BQ18" s="242">
        <v>12</v>
      </c>
      <c r="BR18" s="243"/>
      <c r="BS18" s="827"/>
      <c r="BT18" s="828"/>
      <c r="BU18" s="828"/>
      <c r="BV18" s="828"/>
      <c r="BW18" s="828"/>
      <c r="BX18" s="828"/>
      <c r="BY18" s="828"/>
      <c r="BZ18" s="828"/>
      <c r="CA18" s="828"/>
      <c r="CB18" s="828"/>
      <c r="CC18" s="828"/>
      <c r="CD18" s="828"/>
      <c r="CE18" s="828"/>
      <c r="CF18" s="828"/>
      <c r="CG18" s="82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43"/>
      <c r="DW18" s="844"/>
      <c r="DX18" s="844"/>
      <c r="DY18" s="844"/>
      <c r="DZ18" s="845"/>
      <c r="EA18" s="234"/>
    </row>
    <row r="19" spans="1:131" s="235" customFormat="1" ht="26.25" customHeight="1" x14ac:dyDescent="0.15">
      <c r="A19" s="241">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23"/>
      <c r="AL19" s="824"/>
      <c r="AM19" s="824"/>
      <c r="AN19" s="824"/>
      <c r="AO19" s="824"/>
      <c r="AP19" s="824"/>
      <c r="AQ19" s="824"/>
      <c r="AR19" s="824"/>
      <c r="AS19" s="824"/>
      <c r="AT19" s="824"/>
      <c r="AU19" s="825"/>
      <c r="AV19" s="825"/>
      <c r="AW19" s="825"/>
      <c r="AX19" s="825"/>
      <c r="AY19" s="826"/>
      <c r="AZ19" s="232"/>
      <c r="BA19" s="232"/>
      <c r="BB19" s="232"/>
      <c r="BC19" s="232"/>
      <c r="BD19" s="232"/>
      <c r="BE19" s="233"/>
      <c r="BF19" s="233"/>
      <c r="BG19" s="233"/>
      <c r="BH19" s="233"/>
      <c r="BI19" s="233"/>
      <c r="BJ19" s="233"/>
      <c r="BK19" s="233"/>
      <c r="BL19" s="233"/>
      <c r="BM19" s="233"/>
      <c r="BN19" s="233"/>
      <c r="BO19" s="233"/>
      <c r="BP19" s="233"/>
      <c r="BQ19" s="242">
        <v>13</v>
      </c>
      <c r="BR19" s="243"/>
      <c r="BS19" s="827"/>
      <c r="BT19" s="828"/>
      <c r="BU19" s="828"/>
      <c r="BV19" s="828"/>
      <c r="BW19" s="828"/>
      <c r="BX19" s="828"/>
      <c r="BY19" s="828"/>
      <c r="BZ19" s="828"/>
      <c r="CA19" s="828"/>
      <c r="CB19" s="828"/>
      <c r="CC19" s="828"/>
      <c r="CD19" s="828"/>
      <c r="CE19" s="828"/>
      <c r="CF19" s="828"/>
      <c r="CG19" s="82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43"/>
      <c r="DW19" s="844"/>
      <c r="DX19" s="844"/>
      <c r="DY19" s="844"/>
      <c r="DZ19" s="845"/>
      <c r="EA19" s="234"/>
    </row>
    <row r="20" spans="1:131" s="235" customFormat="1" ht="26.25" customHeight="1" x14ac:dyDescent="0.15">
      <c r="A20" s="241">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23"/>
      <c r="AL20" s="824"/>
      <c r="AM20" s="824"/>
      <c r="AN20" s="824"/>
      <c r="AO20" s="824"/>
      <c r="AP20" s="824"/>
      <c r="AQ20" s="824"/>
      <c r="AR20" s="824"/>
      <c r="AS20" s="824"/>
      <c r="AT20" s="824"/>
      <c r="AU20" s="825"/>
      <c r="AV20" s="825"/>
      <c r="AW20" s="825"/>
      <c r="AX20" s="825"/>
      <c r="AY20" s="826"/>
      <c r="AZ20" s="232"/>
      <c r="BA20" s="232"/>
      <c r="BB20" s="232"/>
      <c r="BC20" s="232"/>
      <c r="BD20" s="232"/>
      <c r="BE20" s="233"/>
      <c r="BF20" s="233"/>
      <c r="BG20" s="233"/>
      <c r="BH20" s="233"/>
      <c r="BI20" s="233"/>
      <c r="BJ20" s="233"/>
      <c r="BK20" s="233"/>
      <c r="BL20" s="233"/>
      <c r="BM20" s="233"/>
      <c r="BN20" s="233"/>
      <c r="BO20" s="233"/>
      <c r="BP20" s="233"/>
      <c r="BQ20" s="242">
        <v>14</v>
      </c>
      <c r="BR20" s="243"/>
      <c r="BS20" s="827"/>
      <c r="BT20" s="828"/>
      <c r="BU20" s="828"/>
      <c r="BV20" s="828"/>
      <c r="BW20" s="828"/>
      <c r="BX20" s="828"/>
      <c r="BY20" s="828"/>
      <c r="BZ20" s="828"/>
      <c r="CA20" s="828"/>
      <c r="CB20" s="828"/>
      <c r="CC20" s="828"/>
      <c r="CD20" s="828"/>
      <c r="CE20" s="828"/>
      <c r="CF20" s="828"/>
      <c r="CG20" s="82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43"/>
      <c r="DW20" s="844"/>
      <c r="DX20" s="844"/>
      <c r="DY20" s="844"/>
      <c r="DZ20" s="845"/>
      <c r="EA20" s="234"/>
    </row>
    <row r="21" spans="1:131" s="235" customFormat="1" ht="26.25" customHeight="1" thickBot="1" x14ac:dyDescent="0.2">
      <c r="A21" s="241">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23"/>
      <c r="AL21" s="824"/>
      <c r="AM21" s="824"/>
      <c r="AN21" s="824"/>
      <c r="AO21" s="824"/>
      <c r="AP21" s="824"/>
      <c r="AQ21" s="824"/>
      <c r="AR21" s="824"/>
      <c r="AS21" s="824"/>
      <c r="AT21" s="824"/>
      <c r="AU21" s="825"/>
      <c r="AV21" s="825"/>
      <c r="AW21" s="825"/>
      <c r="AX21" s="825"/>
      <c r="AY21" s="826"/>
      <c r="AZ21" s="232"/>
      <c r="BA21" s="232"/>
      <c r="BB21" s="232"/>
      <c r="BC21" s="232"/>
      <c r="BD21" s="232"/>
      <c r="BE21" s="233"/>
      <c r="BF21" s="233"/>
      <c r="BG21" s="233"/>
      <c r="BH21" s="233"/>
      <c r="BI21" s="233"/>
      <c r="BJ21" s="233"/>
      <c r="BK21" s="233"/>
      <c r="BL21" s="233"/>
      <c r="BM21" s="233"/>
      <c r="BN21" s="233"/>
      <c r="BO21" s="233"/>
      <c r="BP21" s="233"/>
      <c r="BQ21" s="242">
        <v>15</v>
      </c>
      <c r="BR21" s="243"/>
      <c r="BS21" s="827"/>
      <c r="BT21" s="828"/>
      <c r="BU21" s="828"/>
      <c r="BV21" s="828"/>
      <c r="BW21" s="828"/>
      <c r="BX21" s="828"/>
      <c r="BY21" s="828"/>
      <c r="BZ21" s="828"/>
      <c r="CA21" s="828"/>
      <c r="CB21" s="828"/>
      <c r="CC21" s="828"/>
      <c r="CD21" s="828"/>
      <c r="CE21" s="828"/>
      <c r="CF21" s="828"/>
      <c r="CG21" s="82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43"/>
      <c r="DW21" s="844"/>
      <c r="DX21" s="844"/>
      <c r="DY21" s="844"/>
      <c r="DZ21" s="845"/>
      <c r="EA21" s="234"/>
    </row>
    <row r="22" spans="1:131" s="235" customFormat="1" ht="26.25" customHeight="1" x14ac:dyDescent="0.15">
      <c r="A22" s="241">
        <v>16</v>
      </c>
      <c r="B22" s="814"/>
      <c r="C22" s="815"/>
      <c r="D22" s="815"/>
      <c r="E22" s="815"/>
      <c r="F22" s="815"/>
      <c r="G22" s="815"/>
      <c r="H22" s="815"/>
      <c r="I22" s="815"/>
      <c r="J22" s="815"/>
      <c r="K22" s="815"/>
      <c r="L22" s="815"/>
      <c r="M22" s="815"/>
      <c r="N22" s="815"/>
      <c r="O22" s="815"/>
      <c r="P22" s="816"/>
      <c r="Q22" s="846"/>
      <c r="R22" s="847"/>
      <c r="S22" s="847"/>
      <c r="T22" s="847"/>
      <c r="U22" s="847"/>
      <c r="V22" s="847"/>
      <c r="W22" s="847"/>
      <c r="X22" s="847"/>
      <c r="Y22" s="847"/>
      <c r="Z22" s="847"/>
      <c r="AA22" s="847"/>
      <c r="AB22" s="847"/>
      <c r="AC22" s="847"/>
      <c r="AD22" s="847"/>
      <c r="AE22" s="848"/>
      <c r="AF22" s="820"/>
      <c r="AG22" s="821"/>
      <c r="AH22" s="821"/>
      <c r="AI22" s="821"/>
      <c r="AJ22" s="822"/>
      <c r="AK22" s="861"/>
      <c r="AL22" s="862"/>
      <c r="AM22" s="862"/>
      <c r="AN22" s="862"/>
      <c r="AO22" s="862"/>
      <c r="AP22" s="862"/>
      <c r="AQ22" s="862"/>
      <c r="AR22" s="862"/>
      <c r="AS22" s="862"/>
      <c r="AT22" s="862"/>
      <c r="AU22" s="863"/>
      <c r="AV22" s="863"/>
      <c r="AW22" s="863"/>
      <c r="AX22" s="863"/>
      <c r="AY22" s="864"/>
      <c r="AZ22" s="865" t="s">
        <v>372</v>
      </c>
      <c r="BA22" s="865"/>
      <c r="BB22" s="865"/>
      <c r="BC22" s="865"/>
      <c r="BD22" s="866"/>
      <c r="BE22" s="233"/>
      <c r="BF22" s="233"/>
      <c r="BG22" s="233"/>
      <c r="BH22" s="233"/>
      <c r="BI22" s="233"/>
      <c r="BJ22" s="233"/>
      <c r="BK22" s="233"/>
      <c r="BL22" s="233"/>
      <c r="BM22" s="233"/>
      <c r="BN22" s="233"/>
      <c r="BO22" s="233"/>
      <c r="BP22" s="233"/>
      <c r="BQ22" s="242">
        <v>16</v>
      </c>
      <c r="BR22" s="243"/>
      <c r="BS22" s="827"/>
      <c r="BT22" s="828"/>
      <c r="BU22" s="828"/>
      <c r="BV22" s="828"/>
      <c r="BW22" s="828"/>
      <c r="BX22" s="828"/>
      <c r="BY22" s="828"/>
      <c r="BZ22" s="828"/>
      <c r="CA22" s="828"/>
      <c r="CB22" s="828"/>
      <c r="CC22" s="828"/>
      <c r="CD22" s="828"/>
      <c r="CE22" s="828"/>
      <c r="CF22" s="828"/>
      <c r="CG22" s="82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43"/>
      <c r="DW22" s="844"/>
      <c r="DX22" s="844"/>
      <c r="DY22" s="844"/>
      <c r="DZ22" s="845"/>
      <c r="EA22" s="234"/>
    </row>
    <row r="23" spans="1:131" s="235" customFormat="1" ht="26.25" customHeight="1" thickBot="1" x14ac:dyDescent="0.2">
      <c r="A23" s="244" t="s">
        <v>373</v>
      </c>
      <c r="B23" s="849" t="s">
        <v>374</v>
      </c>
      <c r="C23" s="850"/>
      <c r="D23" s="850"/>
      <c r="E23" s="850"/>
      <c r="F23" s="850"/>
      <c r="G23" s="850"/>
      <c r="H23" s="850"/>
      <c r="I23" s="850"/>
      <c r="J23" s="850"/>
      <c r="K23" s="850"/>
      <c r="L23" s="850"/>
      <c r="M23" s="850"/>
      <c r="N23" s="850"/>
      <c r="O23" s="850"/>
      <c r="P23" s="851"/>
      <c r="Q23" s="852">
        <v>65717</v>
      </c>
      <c r="R23" s="853"/>
      <c r="S23" s="853"/>
      <c r="T23" s="853"/>
      <c r="U23" s="853"/>
      <c r="V23" s="853">
        <v>64805</v>
      </c>
      <c r="W23" s="853"/>
      <c r="X23" s="853"/>
      <c r="Y23" s="853"/>
      <c r="Z23" s="853"/>
      <c r="AA23" s="853">
        <v>912</v>
      </c>
      <c r="AB23" s="853"/>
      <c r="AC23" s="853"/>
      <c r="AD23" s="853"/>
      <c r="AE23" s="854"/>
      <c r="AF23" s="855">
        <v>848</v>
      </c>
      <c r="AG23" s="853"/>
      <c r="AH23" s="853"/>
      <c r="AI23" s="853"/>
      <c r="AJ23" s="856"/>
      <c r="AK23" s="857"/>
      <c r="AL23" s="858"/>
      <c r="AM23" s="858"/>
      <c r="AN23" s="858"/>
      <c r="AO23" s="858"/>
      <c r="AP23" s="853">
        <v>63803</v>
      </c>
      <c r="AQ23" s="853"/>
      <c r="AR23" s="853"/>
      <c r="AS23" s="853"/>
      <c r="AT23" s="853"/>
      <c r="AU23" s="859"/>
      <c r="AV23" s="859"/>
      <c r="AW23" s="859"/>
      <c r="AX23" s="859"/>
      <c r="AY23" s="860"/>
      <c r="AZ23" s="868" t="s">
        <v>375</v>
      </c>
      <c r="BA23" s="869"/>
      <c r="BB23" s="869"/>
      <c r="BC23" s="869"/>
      <c r="BD23" s="870"/>
      <c r="BE23" s="233"/>
      <c r="BF23" s="233"/>
      <c r="BG23" s="233"/>
      <c r="BH23" s="233"/>
      <c r="BI23" s="233"/>
      <c r="BJ23" s="233"/>
      <c r="BK23" s="233"/>
      <c r="BL23" s="233"/>
      <c r="BM23" s="233"/>
      <c r="BN23" s="233"/>
      <c r="BO23" s="233"/>
      <c r="BP23" s="233"/>
      <c r="BQ23" s="242">
        <v>17</v>
      </c>
      <c r="BR23" s="243"/>
      <c r="BS23" s="827"/>
      <c r="BT23" s="828"/>
      <c r="BU23" s="828"/>
      <c r="BV23" s="828"/>
      <c r="BW23" s="828"/>
      <c r="BX23" s="828"/>
      <c r="BY23" s="828"/>
      <c r="BZ23" s="828"/>
      <c r="CA23" s="828"/>
      <c r="CB23" s="828"/>
      <c r="CC23" s="828"/>
      <c r="CD23" s="828"/>
      <c r="CE23" s="828"/>
      <c r="CF23" s="828"/>
      <c r="CG23" s="82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43"/>
      <c r="DW23" s="844"/>
      <c r="DX23" s="844"/>
      <c r="DY23" s="844"/>
      <c r="DZ23" s="845"/>
      <c r="EA23" s="234"/>
    </row>
    <row r="24" spans="1:131" s="235" customFormat="1" ht="26.25" customHeight="1" x14ac:dyDescent="0.15">
      <c r="A24" s="867" t="s">
        <v>376</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27"/>
      <c r="BT24" s="828"/>
      <c r="BU24" s="828"/>
      <c r="BV24" s="828"/>
      <c r="BW24" s="828"/>
      <c r="BX24" s="828"/>
      <c r="BY24" s="828"/>
      <c r="BZ24" s="828"/>
      <c r="CA24" s="828"/>
      <c r="CB24" s="828"/>
      <c r="CC24" s="828"/>
      <c r="CD24" s="828"/>
      <c r="CE24" s="828"/>
      <c r="CF24" s="828"/>
      <c r="CG24" s="82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43"/>
      <c r="DW24" s="844"/>
      <c r="DX24" s="844"/>
      <c r="DY24" s="844"/>
      <c r="DZ24" s="845"/>
      <c r="EA24" s="234"/>
    </row>
    <row r="25" spans="1:131" s="227" customFormat="1" ht="26.25" customHeight="1" thickBot="1" x14ac:dyDescent="0.2">
      <c r="A25" s="808" t="s">
        <v>377</v>
      </c>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232"/>
      <c r="BK25" s="232"/>
      <c r="BL25" s="232"/>
      <c r="BM25" s="232"/>
      <c r="BN25" s="232"/>
      <c r="BO25" s="245"/>
      <c r="BP25" s="245"/>
      <c r="BQ25" s="242">
        <v>19</v>
      </c>
      <c r="BR25" s="243"/>
      <c r="BS25" s="827"/>
      <c r="BT25" s="828"/>
      <c r="BU25" s="828"/>
      <c r="BV25" s="828"/>
      <c r="BW25" s="828"/>
      <c r="BX25" s="828"/>
      <c r="BY25" s="828"/>
      <c r="BZ25" s="828"/>
      <c r="CA25" s="828"/>
      <c r="CB25" s="828"/>
      <c r="CC25" s="828"/>
      <c r="CD25" s="828"/>
      <c r="CE25" s="828"/>
      <c r="CF25" s="828"/>
      <c r="CG25" s="82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43"/>
      <c r="DW25" s="844"/>
      <c r="DX25" s="844"/>
      <c r="DY25" s="844"/>
      <c r="DZ25" s="845"/>
      <c r="EA25" s="226"/>
    </row>
    <row r="26" spans="1:131" s="227" customFormat="1" ht="26.25" customHeight="1" x14ac:dyDescent="0.15">
      <c r="A26" s="799" t="s">
        <v>354</v>
      </c>
      <c r="B26" s="800"/>
      <c r="C26" s="800"/>
      <c r="D26" s="800"/>
      <c r="E26" s="800"/>
      <c r="F26" s="800"/>
      <c r="G26" s="800"/>
      <c r="H26" s="800"/>
      <c r="I26" s="800"/>
      <c r="J26" s="800"/>
      <c r="K26" s="800"/>
      <c r="L26" s="800"/>
      <c r="M26" s="800"/>
      <c r="N26" s="800"/>
      <c r="O26" s="800"/>
      <c r="P26" s="801"/>
      <c r="Q26" s="776" t="s">
        <v>378</v>
      </c>
      <c r="R26" s="777"/>
      <c r="S26" s="777"/>
      <c r="T26" s="777"/>
      <c r="U26" s="778"/>
      <c r="V26" s="776" t="s">
        <v>379</v>
      </c>
      <c r="W26" s="777"/>
      <c r="X26" s="777"/>
      <c r="Y26" s="777"/>
      <c r="Z26" s="778"/>
      <c r="AA26" s="776" t="s">
        <v>380</v>
      </c>
      <c r="AB26" s="777"/>
      <c r="AC26" s="777"/>
      <c r="AD26" s="777"/>
      <c r="AE26" s="777"/>
      <c r="AF26" s="871" t="s">
        <v>381</v>
      </c>
      <c r="AG26" s="872"/>
      <c r="AH26" s="872"/>
      <c r="AI26" s="872"/>
      <c r="AJ26" s="873"/>
      <c r="AK26" s="777" t="s">
        <v>382</v>
      </c>
      <c r="AL26" s="777"/>
      <c r="AM26" s="777"/>
      <c r="AN26" s="777"/>
      <c r="AO26" s="778"/>
      <c r="AP26" s="776" t="s">
        <v>383</v>
      </c>
      <c r="AQ26" s="777"/>
      <c r="AR26" s="777"/>
      <c r="AS26" s="777"/>
      <c r="AT26" s="778"/>
      <c r="AU26" s="776" t="s">
        <v>384</v>
      </c>
      <c r="AV26" s="777"/>
      <c r="AW26" s="777"/>
      <c r="AX26" s="777"/>
      <c r="AY26" s="778"/>
      <c r="AZ26" s="776" t="s">
        <v>385</v>
      </c>
      <c r="BA26" s="777"/>
      <c r="BB26" s="777"/>
      <c r="BC26" s="777"/>
      <c r="BD26" s="778"/>
      <c r="BE26" s="776" t="s">
        <v>361</v>
      </c>
      <c r="BF26" s="777"/>
      <c r="BG26" s="777"/>
      <c r="BH26" s="777"/>
      <c r="BI26" s="788"/>
      <c r="BJ26" s="232"/>
      <c r="BK26" s="232"/>
      <c r="BL26" s="232"/>
      <c r="BM26" s="232"/>
      <c r="BN26" s="232"/>
      <c r="BO26" s="245"/>
      <c r="BP26" s="245"/>
      <c r="BQ26" s="242">
        <v>20</v>
      </c>
      <c r="BR26" s="243"/>
      <c r="BS26" s="827"/>
      <c r="BT26" s="828"/>
      <c r="BU26" s="828"/>
      <c r="BV26" s="828"/>
      <c r="BW26" s="828"/>
      <c r="BX26" s="828"/>
      <c r="BY26" s="828"/>
      <c r="BZ26" s="828"/>
      <c r="CA26" s="828"/>
      <c r="CB26" s="828"/>
      <c r="CC26" s="828"/>
      <c r="CD26" s="828"/>
      <c r="CE26" s="828"/>
      <c r="CF26" s="828"/>
      <c r="CG26" s="82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43"/>
      <c r="DW26" s="844"/>
      <c r="DX26" s="844"/>
      <c r="DY26" s="844"/>
      <c r="DZ26" s="845"/>
      <c r="EA26" s="226"/>
    </row>
    <row r="27" spans="1:131" s="227" customFormat="1" ht="26.25" customHeight="1" thickBot="1" x14ac:dyDescent="0.2">
      <c r="A27" s="802"/>
      <c r="B27" s="803"/>
      <c r="C27" s="803"/>
      <c r="D27" s="803"/>
      <c r="E27" s="803"/>
      <c r="F27" s="803"/>
      <c r="G27" s="803"/>
      <c r="H27" s="803"/>
      <c r="I27" s="803"/>
      <c r="J27" s="803"/>
      <c r="K27" s="803"/>
      <c r="L27" s="803"/>
      <c r="M27" s="803"/>
      <c r="N27" s="803"/>
      <c r="O27" s="803"/>
      <c r="P27" s="804"/>
      <c r="Q27" s="779"/>
      <c r="R27" s="780"/>
      <c r="S27" s="780"/>
      <c r="T27" s="780"/>
      <c r="U27" s="781"/>
      <c r="V27" s="779"/>
      <c r="W27" s="780"/>
      <c r="X27" s="780"/>
      <c r="Y27" s="780"/>
      <c r="Z27" s="781"/>
      <c r="AA27" s="779"/>
      <c r="AB27" s="780"/>
      <c r="AC27" s="780"/>
      <c r="AD27" s="780"/>
      <c r="AE27" s="780"/>
      <c r="AF27" s="874"/>
      <c r="AG27" s="875"/>
      <c r="AH27" s="875"/>
      <c r="AI27" s="875"/>
      <c r="AJ27" s="876"/>
      <c r="AK27" s="780"/>
      <c r="AL27" s="780"/>
      <c r="AM27" s="780"/>
      <c r="AN27" s="780"/>
      <c r="AO27" s="781"/>
      <c r="AP27" s="779"/>
      <c r="AQ27" s="780"/>
      <c r="AR27" s="780"/>
      <c r="AS27" s="780"/>
      <c r="AT27" s="781"/>
      <c r="AU27" s="779"/>
      <c r="AV27" s="780"/>
      <c r="AW27" s="780"/>
      <c r="AX27" s="780"/>
      <c r="AY27" s="781"/>
      <c r="AZ27" s="779"/>
      <c r="BA27" s="780"/>
      <c r="BB27" s="780"/>
      <c r="BC27" s="780"/>
      <c r="BD27" s="781"/>
      <c r="BE27" s="779"/>
      <c r="BF27" s="780"/>
      <c r="BG27" s="780"/>
      <c r="BH27" s="780"/>
      <c r="BI27" s="789"/>
      <c r="BJ27" s="232"/>
      <c r="BK27" s="232"/>
      <c r="BL27" s="232"/>
      <c r="BM27" s="232"/>
      <c r="BN27" s="232"/>
      <c r="BO27" s="245"/>
      <c r="BP27" s="245"/>
      <c r="BQ27" s="242">
        <v>21</v>
      </c>
      <c r="BR27" s="243"/>
      <c r="BS27" s="827"/>
      <c r="BT27" s="828"/>
      <c r="BU27" s="828"/>
      <c r="BV27" s="828"/>
      <c r="BW27" s="828"/>
      <c r="BX27" s="828"/>
      <c r="BY27" s="828"/>
      <c r="BZ27" s="828"/>
      <c r="CA27" s="828"/>
      <c r="CB27" s="828"/>
      <c r="CC27" s="828"/>
      <c r="CD27" s="828"/>
      <c r="CE27" s="828"/>
      <c r="CF27" s="828"/>
      <c r="CG27" s="82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43"/>
      <c r="DW27" s="844"/>
      <c r="DX27" s="844"/>
      <c r="DY27" s="844"/>
      <c r="DZ27" s="845"/>
      <c r="EA27" s="226"/>
    </row>
    <row r="28" spans="1:131" s="227" customFormat="1" ht="26.25" customHeight="1" thickTop="1" x14ac:dyDescent="0.15">
      <c r="A28" s="246">
        <v>1</v>
      </c>
      <c r="B28" s="790" t="s">
        <v>386</v>
      </c>
      <c r="C28" s="791"/>
      <c r="D28" s="791"/>
      <c r="E28" s="791"/>
      <c r="F28" s="791"/>
      <c r="G28" s="791"/>
      <c r="H28" s="791"/>
      <c r="I28" s="791"/>
      <c r="J28" s="791"/>
      <c r="K28" s="791"/>
      <c r="L28" s="791"/>
      <c r="M28" s="791"/>
      <c r="N28" s="791"/>
      <c r="O28" s="791"/>
      <c r="P28" s="792"/>
      <c r="Q28" s="881">
        <v>21050</v>
      </c>
      <c r="R28" s="882"/>
      <c r="S28" s="882"/>
      <c r="T28" s="882"/>
      <c r="U28" s="882"/>
      <c r="V28" s="882">
        <v>20354</v>
      </c>
      <c r="W28" s="882"/>
      <c r="X28" s="882"/>
      <c r="Y28" s="882"/>
      <c r="Z28" s="882"/>
      <c r="AA28" s="882">
        <v>696</v>
      </c>
      <c r="AB28" s="882"/>
      <c r="AC28" s="882"/>
      <c r="AD28" s="882"/>
      <c r="AE28" s="883"/>
      <c r="AF28" s="884">
        <v>696</v>
      </c>
      <c r="AG28" s="882"/>
      <c r="AH28" s="882"/>
      <c r="AI28" s="882"/>
      <c r="AJ28" s="885"/>
      <c r="AK28" s="886">
        <v>1651</v>
      </c>
      <c r="AL28" s="877"/>
      <c r="AM28" s="877"/>
      <c r="AN28" s="877"/>
      <c r="AO28" s="877"/>
      <c r="AP28" s="877" t="s">
        <v>496</v>
      </c>
      <c r="AQ28" s="877"/>
      <c r="AR28" s="877"/>
      <c r="AS28" s="877"/>
      <c r="AT28" s="877"/>
      <c r="AU28" s="877" t="s">
        <v>496</v>
      </c>
      <c r="AV28" s="877"/>
      <c r="AW28" s="877"/>
      <c r="AX28" s="877"/>
      <c r="AY28" s="877"/>
      <c r="AZ28" s="878" t="s">
        <v>553</v>
      </c>
      <c r="BA28" s="878"/>
      <c r="BB28" s="878"/>
      <c r="BC28" s="878"/>
      <c r="BD28" s="878"/>
      <c r="BE28" s="879"/>
      <c r="BF28" s="879"/>
      <c r="BG28" s="879"/>
      <c r="BH28" s="879"/>
      <c r="BI28" s="880"/>
      <c r="BJ28" s="232"/>
      <c r="BK28" s="232"/>
      <c r="BL28" s="232"/>
      <c r="BM28" s="232"/>
      <c r="BN28" s="232"/>
      <c r="BO28" s="245"/>
      <c r="BP28" s="245"/>
      <c r="BQ28" s="242">
        <v>22</v>
      </c>
      <c r="BR28" s="243"/>
      <c r="BS28" s="827"/>
      <c r="BT28" s="828"/>
      <c r="BU28" s="828"/>
      <c r="BV28" s="828"/>
      <c r="BW28" s="828"/>
      <c r="BX28" s="828"/>
      <c r="BY28" s="828"/>
      <c r="BZ28" s="828"/>
      <c r="CA28" s="828"/>
      <c r="CB28" s="828"/>
      <c r="CC28" s="828"/>
      <c r="CD28" s="828"/>
      <c r="CE28" s="828"/>
      <c r="CF28" s="828"/>
      <c r="CG28" s="82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43"/>
      <c r="DW28" s="844"/>
      <c r="DX28" s="844"/>
      <c r="DY28" s="844"/>
      <c r="DZ28" s="845"/>
      <c r="EA28" s="226"/>
    </row>
    <row r="29" spans="1:131" s="227" customFormat="1" ht="26.25" customHeight="1" x14ac:dyDescent="0.15">
      <c r="A29" s="246">
        <v>2</v>
      </c>
      <c r="B29" s="814" t="s">
        <v>387</v>
      </c>
      <c r="C29" s="815"/>
      <c r="D29" s="815"/>
      <c r="E29" s="815"/>
      <c r="F29" s="815"/>
      <c r="G29" s="815"/>
      <c r="H29" s="815"/>
      <c r="I29" s="815"/>
      <c r="J29" s="815"/>
      <c r="K29" s="815"/>
      <c r="L29" s="815"/>
      <c r="M29" s="815"/>
      <c r="N29" s="815"/>
      <c r="O29" s="815"/>
      <c r="P29" s="816"/>
      <c r="Q29" s="817">
        <v>1867</v>
      </c>
      <c r="R29" s="818"/>
      <c r="S29" s="818"/>
      <c r="T29" s="818"/>
      <c r="U29" s="818"/>
      <c r="V29" s="818">
        <v>1839</v>
      </c>
      <c r="W29" s="818"/>
      <c r="X29" s="818"/>
      <c r="Y29" s="818"/>
      <c r="Z29" s="818"/>
      <c r="AA29" s="818">
        <v>29</v>
      </c>
      <c r="AB29" s="818"/>
      <c r="AC29" s="818"/>
      <c r="AD29" s="818"/>
      <c r="AE29" s="819"/>
      <c r="AF29" s="820">
        <v>29</v>
      </c>
      <c r="AG29" s="821"/>
      <c r="AH29" s="821"/>
      <c r="AI29" s="821"/>
      <c r="AJ29" s="822"/>
      <c r="AK29" s="889">
        <v>530</v>
      </c>
      <c r="AL29" s="890"/>
      <c r="AM29" s="890"/>
      <c r="AN29" s="890"/>
      <c r="AO29" s="890"/>
      <c r="AP29" s="890" t="s">
        <v>496</v>
      </c>
      <c r="AQ29" s="890"/>
      <c r="AR29" s="890"/>
      <c r="AS29" s="890"/>
      <c r="AT29" s="890"/>
      <c r="AU29" s="890" t="s">
        <v>496</v>
      </c>
      <c r="AV29" s="890"/>
      <c r="AW29" s="890"/>
      <c r="AX29" s="890"/>
      <c r="AY29" s="890"/>
      <c r="AZ29" s="891" t="s">
        <v>553</v>
      </c>
      <c r="BA29" s="891"/>
      <c r="BB29" s="891"/>
      <c r="BC29" s="891"/>
      <c r="BD29" s="891"/>
      <c r="BE29" s="887"/>
      <c r="BF29" s="887"/>
      <c r="BG29" s="887"/>
      <c r="BH29" s="887"/>
      <c r="BI29" s="888"/>
      <c r="BJ29" s="232"/>
      <c r="BK29" s="232"/>
      <c r="BL29" s="232"/>
      <c r="BM29" s="232"/>
      <c r="BN29" s="232"/>
      <c r="BO29" s="245"/>
      <c r="BP29" s="245"/>
      <c r="BQ29" s="242">
        <v>23</v>
      </c>
      <c r="BR29" s="243"/>
      <c r="BS29" s="827"/>
      <c r="BT29" s="828"/>
      <c r="BU29" s="828"/>
      <c r="BV29" s="828"/>
      <c r="BW29" s="828"/>
      <c r="BX29" s="828"/>
      <c r="BY29" s="828"/>
      <c r="BZ29" s="828"/>
      <c r="CA29" s="828"/>
      <c r="CB29" s="828"/>
      <c r="CC29" s="828"/>
      <c r="CD29" s="828"/>
      <c r="CE29" s="828"/>
      <c r="CF29" s="828"/>
      <c r="CG29" s="82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43"/>
      <c r="DW29" s="844"/>
      <c r="DX29" s="844"/>
      <c r="DY29" s="844"/>
      <c r="DZ29" s="845"/>
      <c r="EA29" s="226"/>
    </row>
    <row r="30" spans="1:131" s="227" customFormat="1" ht="26.25" customHeight="1" x14ac:dyDescent="0.15">
      <c r="A30" s="246">
        <v>3</v>
      </c>
      <c r="B30" s="814" t="s">
        <v>388</v>
      </c>
      <c r="C30" s="815"/>
      <c r="D30" s="815"/>
      <c r="E30" s="815"/>
      <c r="F30" s="815"/>
      <c r="G30" s="815"/>
      <c r="H30" s="815"/>
      <c r="I30" s="815"/>
      <c r="J30" s="815"/>
      <c r="K30" s="815"/>
      <c r="L30" s="815"/>
      <c r="M30" s="815"/>
      <c r="N30" s="815"/>
      <c r="O30" s="815"/>
      <c r="P30" s="816"/>
      <c r="Q30" s="817">
        <v>2672</v>
      </c>
      <c r="R30" s="818"/>
      <c r="S30" s="818"/>
      <c r="T30" s="818"/>
      <c r="U30" s="818"/>
      <c r="V30" s="818">
        <v>2471</v>
      </c>
      <c r="W30" s="818"/>
      <c r="X30" s="818"/>
      <c r="Y30" s="818"/>
      <c r="Z30" s="818"/>
      <c r="AA30" s="818">
        <v>201</v>
      </c>
      <c r="AB30" s="818"/>
      <c r="AC30" s="818"/>
      <c r="AD30" s="818"/>
      <c r="AE30" s="819"/>
      <c r="AF30" s="820">
        <v>1746</v>
      </c>
      <c r="AG30" s="821"/>
      <c r="AH30" s="821"/>
      <c r="AI30" s="821"/>
      <c r="AJ30" s="822"/>
      <c r="AK30" s="889">
        <v>37</v>
      </c>
      <c r="AL30" s="890"/>
      <c r="AM30" s="890"/>
      <c r="AN30" s="890"/>
      <c r="AO30" s="890"/>
      <c r="AP30" s="890">
        <v>11334</v>
      </c>
      <c r="AQ30" s="890"/>
      <c r="AR30" s="890"/>
      <c r="AS30" s="890"/>
      <c r="AT30" s="890"/>
      <c r="AU30" s="890">
        <v>11</v>
      </c>
      <c r="AV30" s="890"/>
      <c r="AW30" s="890"/>
      <c r="AX30" s="890"/>
      <c r="AY30" s="890"/>
      <c r="AZ30" s="891" t="s">
        <v>553</v>
      </c>
      <c r="BA30" s="891"/>
      <c r="BB30" s="891"/>
      <c r="BC30" s="891"/>
      <c r="BD30" s="891"/>
      <c r="BE30" s="887" t="s">
        <v>389</v>
      </c>
      <c r="BF30" s="887"/>
      <c r="BG30" s="887"/>
      <c r="BH30" s="887"/>
      <c r="BI30" s="888"/>
      <c r="BJ30" s="232"/>
      <c r="BK30" s="232"/>
      <c r="BL30" s="232"/>
      <c r="BM30" s="232"/>
      <c r="BN30" s="232"/>
      <c r="BO30" s="245"/>
      <c r="BP30" s="245"/>
      <c r="BQ30" s="242">
        <v>24</v>
      </c>
      <c r="BR30" s="243"/>
      <c r="BS30" s="827"/>
      <c r="BT30" s="828"/>
      <c r="BU30" s="828"/>
      <c r="BV30" s="828"/>
      <c r="BW30" s="828"/>
      <c r="BX30" s="828"/>
      <c r="BY30" s="828"/>
      <c r="BZ30" s="828"/>
      <c r="CA30" s="828"/>
      <c r="CB30" s="828"/>
      <c r="CC30" s="828"/>
      <c r="CD30" s="828"/>
      <c r="CE30" s="828"/>
      <c r="CF30" s="828"/>
      <c r="CG30" s="82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43"/>
      <c r="DW30" s="844"/>
      <c r="DX30" s="844"/>
      <c r="DY30" s="844"/>
      <c r="DZ30" s="845"/>
      <c r="EA30" s="226"/>
    </row>
    <row r="31" spans="1:131" s="227" customFormat="1" ht="26.25" customHeight="1" x14ac:dyDescent="0.15">
      <c r="A31" s="246">
        <v>4</v>
      </c>
      <c r="B31" s="814" t="s">
        <v>390</v>
      </c>
      <c r="C31" s="815"/>
      <c r="D31" s="815"/>
      <c r="E31" s="815"/>
      <c r="F31" s="815"/>
      <c r="G31" s="815"/>
      <c r="H31" s="815"/>
      <c r="I31" s="815"/>
      <c r="J31" s="815"/>
      <c r="K31" s="815"/>
      <c r="L31" s="815"/>
      <c r="M31" s="815"/>
      <c r="N31" s="815"/>
      <c r="O31" s="815"/>
      <c r="P31" s="816"/>
      <c r="Q31" s="817">
        <v>4092</v>
      </c>
      <c r="R31" s="818"/>
      <c r="S31" s="818"/>
      <c r="T31" s="818"/>
      <c r="U31" s="818"/>
      <c r="V31" s="818">
        <v>3467</v>
      </c>
      <c r="W31" s="818"/>
      <c r="X31" s="818"/>
      <c r="Y31" s="818"/>
      <c r="Z31" s="818"/>
      <c r="AA31" s="818">
        <v>625</v>
      </c>
      <c r="AB31" s="818"/>
      <c r="AC31" s="818"/>
      <c r="AD31" s="818"/>
      <c r="AE31" s="819"/>
      <c r="AF31" s="820">
        <v>2120</v>
      </c>
      <c r="AG31" s="821"/>
      <c r="AH31" s="821"/>
      <c r="AI31" s="821"/>
      <c r="AJ31" s="822"/>
      <c r="AK31" s="889">
        <v>1364</v>
      </c>
      <c r="AL31" s="890"/>
      <c r="AM31" s="890"/>
      <c r="AN31" s="890"/>
      <c r="AO31" s="890"/>
      <c r="AP31" s="890">
        <v>14116</v>
      </c>
      <c r="AQ31" s="890"/>
      <c r="AR31" s="890"/>
      <c r="AS31" s="890"/>
      <c r="AT31" s="890"/>
      <c r="AU31" s="890">
        <v>7355</v>
      </c>
      <c r="AV31" s="890"/>
      <c r="AW31" s="890"/>
      <c r="AX31" s="890"/>
      <c r="AY31" s="890"/>
      <c r="AZ31" s="891" t="s">
        <v>552</v>
      </c>
      <c r="BA31" s="891"/>
      <c r="BB31" s="891"/>
      <c r="BC31" s="891"/>
      <c r="BD31" s="891"/>
      <c r="BE31" s="887" t="s">
        <v>389</v>
      </c>
      <c r="BF31" s="887"/>
      <c r="BG31" s="887"/>
      <c r="BH31" s="887"/>
      <c r="BI31" s="888"/>
      <c r="BJ31" s="232"/>
      <c r="BK31" s="232"/>
      <c r="BL31" s="232"/>
      <c r="BM31" s="232"/>
      <c r="BN31" s="232"/>
      <c r="BO31" s="245"/>
      <c r="BP31" s="245"/>
      <c r="BQ31" s="242">
        <v>25</v>
      </c>
      <c r="BR31" s="243"/>
      <c r="BS31" s="827"/>
      <c r="BT31" s="828"/>
      <c r="BU31" s="828"/>
      <c r="BV31" s="828"/>
      <c r="BW31" s="828"/>
      <c r="BX31" s="828"/>
      <c r="BY31" s="828"/>
      <c r="BZ31" s="828"/>
      <c r="CA31" s="828"/>
      <c r="CB31" s="828"/>
      <c r="CC31" s="828"/>
      <c r="CD31" s="828"/>
      <c r="CE31" s="828"/>
      <c r="CF31" s="828"/>
      <c r="CG31" s="82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43"/>
      <c r="DW31" s="844"/>
      <c r="DX31" s="844"/>
      <c r="DY31" s="844"/>
      <c r="DZ31" s="845"/>
      <c r="EA31" s="226"/>
    </row>
    <row r="32" spans="1:131" s="227" customFormat="1" ht="26.25" customHeight="1" x14ac:dyDescent="0.15">
      <c r="A32" s="246">
        <v>5</v>
      </c>
      <c r="B32" s="814"/>
      <c r="C32" s="815"/>
      <c r="D32" s="815"/>
      <c r="E32" s="815"/>
      <c r="F32" s="815"/>
      <c r="G32" s="815"/>
      <c r="H32" s="815"/>
      <c r="I32" s="815"/>
      <c r="J32" s="815"/>
      <c r="K32" s="815"/>
      <c r="L32" s="815"/>
      <c r="M32" s="815"/>
      <c r="N32" s="815"/>
      <c r="O32" s="815"/>
      <c r="P32" s="816"/>
      <c r="Q32" s="817"/>
      <c r="R32" s="818"/>
      <c r="S32" s="818"/>
      <c r="T32" s="818"/>
      <c r="U32" s="818"/>
      <c r="V32" s="818"/>
      <c r="W32" s="818"/>
      <c r="X32" s="818"/>
      <c r="Y32" s="818"/>
      <c r="Z32" s="818"/>
      <c r="AA32" s="818"/>
      <c r="AB32" s="818"/>
      <c r="AC32" s="818"/>
      <c r="AD32" s="818"/>
      <c r="AE32" s="819"/>
      <c r="AF32" s="820"/>
      <c r="AG32" s="821"/>
      <c r="AH32" s="821"/>
      <c r="AI32" s="821"/>
      <c r="AJ32" s="822"/>
      <c r="AK32" s="889"/>
      <c r="AL32" s="890"/>
      <c r="AM32" s="890"/>
      <c r="AN32" s="890"/>
      <c r="AO32" s="890"/>
      <c r="AP32" s="890"/>
      <c r="AQ32" s="890"/>
      <c r="AR32" s="890"/>
      <c r="AS32" s="890"/>
      <c r="AT32" s="890"/>
      <c r="AU32" s="890"/>
      <c r="AV32" s="890"/>
      <c r="AW32" s="890"/>
      <c r="AX32" s="890"/>
      <c r="AY32" s="890"/>
      <c r="AZ32" s="891"/>
      <c r="BA32" s="891"/>
      <c r="BB32" s="891"/>
      <c r="BC32" s="891"/>
      <c r="BD32" s="891"/>
      <c r="BE32" s="887"/>
      <c r="BF32" s="887"/>
      <c r="BG32" s="887"/>
      <c r="BH32" s="887"/>
      <c r="BI32" s="888"/>
      <c r="BJ32" s="232"/>
      <c r="BK32" s="232"/>
      <c r="BL32" s="232"/>
      <c r="BM32" s="232"/>
      <c r="BN32" s="232"/>
      <c r="BO32" s="245"/>
      <c r="BP32" s="245"/>
      <c r="BQ32" s="242">
        <v>26</v>
      </c>
      <c r="BR32" s="243"/>
      <c r="BS32" s="827"/>
      <c r="BT32" s="828"/>
      <c r="BU32" s="828"/>
      <c r="BV32" s="828"/>
      <c r="BW32" s="828"/>
      <c r="BX32" s="828"/>
      <c r="BY32" s="828"/>
      <c r="BZ32" s="828"/>
      <c r="CA32" s="828"/>
      <c r="CB32" s="828"/>
      <c r="CC32" s="828"/>
      <c r="CD32" s="828"/>
      <c r="CE32" s="828"/>
      <c r="CF32" s="828"/>
      <c r="CG32" s="82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43"/>
      <c r="DW32" s="844"/>
      <c r="DX32" s="844"/>
      <c r="DY32" s="844"/>
      <c r="DZ32" s="845"/>
      <c r="EA32" s="226"/>
    </row>
    <row r="33" spans="1:131" s="227" customFormat="1" ht="26.25" customHeight="1" x14ac:dyDescent="0.15">
      <c r="A33" s="246">
        <v>6</v>
      </c>
      <c r="B33" s="814"/>
      <c r="C33" s="815"/>
      <c r="D33" s="815"/>
      <c r="E33" s="815"/>
      <c r="F33" s="815"/>
      <c r="G33" s="815"/>
      <c r="H33" s="815"/>
      <c r="I33" s="815"/>
      <c r="J33" s="815"/>
      <c r="K33" s="815"/>
      <c r="L33" s="815"/>
      <c r="M33" s="815"/>
      <c r="N33" s="815"/>
      <c r="O33" s="815"/>
      <c r="P33" s="816"/>
      <c r="Q33" s="817"/>
      <c r="R33" s="818"/>
      <c r="S33" s="818"/>
      <c r="T33" s="818"/>
      <c r="U33" s="818"/>
      <c r="V33" s="818"/>
      <c r="W33" s="818"/>
      <c r="X33" s="818"/>
      <c r="Y33" s="818"/>
      <c r="Z33" s="818"/>
      <c r="AA33" s="818"/>
      <c r="AB33" s="818"/>
      <c r="AC33" s="818"/>
      <c r="AD33" s="818"/>
      <c r="AE33" s="819"/>
      <c r="AF33" s="820"/>
      <c r="AG33" s="821"/>
      <c r="AH33" s="821"/>
      <c r="AI33" s="821"/>
      <c r="AJ33" s="822"/>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27"/>
      <c r="BT33" s="828"/>
      <c r="BU33" s="828"/>
      <c r="BV33" s="828"/>
      <c r="BW33" s="828"/>
      <c r="BX33" s="828"/>
      <c r="BY33" s="828"/>
      <c r="BZ33" s="828"/>
      <c r="CA33" s="828"/>
      <c r="CB33" s="828"/>
      <c r="CC33" s="828"/>
      <c r="CD33" s="828"/>
      <c r="CE33" s="828"/>
      <c r="CF33" s="828"/>
      <c r="CG33" s="82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43"/>
      <c r="DW33" s="844"/>
      <c r="DX33" s="844"/>
      <c r="DY33" s="844"/>
      <c r="DZ33" s="845"/>
      <c r="EA33" s="226"/>
    </row>
    <row r="34" spans="1:131" s="227" customFormat="1" ht="26.25" customHeight="1" x14ac:dyDescent="0.15">
      <c r="A34" s="246">
        <v>7</v>
      </c>
      <c r="B34" s="814"/>
      <c r="C34" s="815"/>
      <c r="D34" s="815"/>
      <c r="E34" s="815"/>
      <c r="F34" s="815"/>
      <c r="G34" s="815"/>
      <c r="H34" s="815"/>
      <c r="I34" s="815"/>
      <c r="J34" s="815"/>
      <c r="K34" s="815"/>
      <c r="L34" s="815"/>
      <c r="M34" s="815"/>
      <c r="N34" s="815"/>
      <c r="O34" s="815"/>
      <c r="P34" s="816"/>
      <c r="Q34" s="817"/>
      <c r="R34" s="818"/>
      <c r="S34" s="818"/>
      <c r="T34" s="818"/>
      <c r="U34" s="818"/>
      <c r="V34" s="818"/>
      <c r="W34" s="818"/>
      <c r="X34" s="818"/>
      <c r="Y34" s="818"/>
      <c r="Z34" s="818"/>
      <c r="AA34" s="818"/>
      <c r="AB34" s="818"/>
      <c r="AC34" s="818"/>
      <c r="AD34" s="818"/>
      <c r="AE34" s="819"/>
      <c r="AF34" s="820"/>
      <c r="AG34" s="821"/>
      <c r="AH34" s="821"/>
      <c r="AI34" s="821"/>
      <c r="AJ34" s="822"/>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7"/>
      <c r="BT34" s="828"/>
      <c r="BU34" s="828"/>
      <c r="BV34" s="828"/>
      <c r="BW34" s="828"/>
      <c r="BX34" s="828"/>
      <c r="BY34" s="828"/>
      <c r="BZ34" s="828"/>
      <c r="CA34" s="828"/>
      <c r="CB34" s="828"/>
      <c r="CC34" s="828"/>
      <c r="CD34" s="828"/>
      <c r="CE34" s="828"/>
      <c r="CF34" s="828"/>
      <c r="CG34" s="82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43"/>
      <c r="DW34" s="844"/>
      <c r="DX34" s="844"/>
      <c r="DY34" s="844"/>
      <c r="DZ34" s="845"/>
      <c r="EA34" s="226"/>
    </row>
    <row r="35" spans="1:131" s="227" customFormat="1" ht="26.25" customHeight="1" x14ac:dyDescent="0.15">
      <c r="A35" s="246">
        <v>8</v>
      </c>
      <c r="B35" s="814"/>
      <c r="C35" s="815"/>
      <c r="D35" s="815"/>
      <c r="E35" s="815"/>
      <c r="F35" s="815"/>
      <c r="G35" s="815"/>
      <c r="H35" s="815"/>
      <c r="I35" s="815"/>
      <c r="J35" s="815"/>
      <c r="K35" s="815"/>
      <c r="L35" s="815"/>
      <c r="M35" s="815"/>
      <c r="N35" s="815"/>
      <c r="O35" s="815"/>
      <c r="P35" s="816"/>
      <c r="Q35" s="817"/>
      <c r="R35" s="818"/>
      <c r="S35" s="818"/>
      <c r="T35" s="818"/>
      <c r="U35" s="818"/>
      <c r="V35" s="818"/>
      <c r="W35" s="818"/>
      <c r="X35" s="818"/>
      <c r="Y35" s="818"/>
      <c r="Z35" s="818"/>
      <c r="AA35" s="818"/>
      <c r="AB35" s="818"/>
      <c r="AC35" s="818"/>
      <c r="AD35" s="818"/>
      <c r="AE35" s="819"/>
      <c r="AF35" s="820"/>
      <c r="AG35" s="821"/>
      <c r="AH35" s="821"/>
      <c r="AI35" s="821"/>
      <c r="AJ35" s="822"/>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7"/>
      <c r="BT35" s="828"/>
      <c r="BU35" s="828"/>
      <c r="BV35" s="828"/>
      <c r="BW35" s="828"/>
      <c r="BX35" s="828"/>
      <c r="BY35" s="828"/>
      <c r="BZ35" s="828"/>
      <c r="CA35" s="828"/>
      <c r="CB35" s="828"/>
      <c r="CC35" s="828"/>
      <c r="CD35" s="828"/>
      <c r="CE35" s="828"/>
      <c r="CF35" s="828"/>
      <c r="CG35" s="82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43"/>
      <c r="DW35" s="844"/>
      <c r="DX35" s="844"/>
      <c r="DY35" s="844"/>
      <c r="DZ35" s="845"/>
      <c r="EA35" s="226"/>
    </row>
    <row r="36" spans="1:131" s="227" customFormat="1" ht="26.25" customHeight="1" x14ac:dyDescent="0.15">
      <c r="A36" s="246">
        <v>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0"/>
      <c r="AG36" s="821"/>
      <c r="AH36" s="821"/>
      <c r="AI36" s="821"/>
      <c r="AJ36" s="822"/>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7"/>
      <c r="BT36" s="828"/>
      <c r="BU36" s="828"/>
      <c r="BV36" s="828"/>
      <c r="BW36" s="828"/>
      <c r="BX36" s="828"/>
      <c r="BY36" s="828"/>
      <c r="BZ36" s="828"/>
      <c r="CA36" s="828"/>
      <c r="CB36" s="828"/>
      <c r="CC36" s="828"/>
      <c r="CD36" s="828"/>
      <c r="CE36" s="828"/>
      <c r="CF36" s="828"/>
      <c r="CG36" s="82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43"/>
      <c r="DW36" s="844"/>
      <c r="DX36" s="844"/>
      <c r="DY36" s="844"/>
      <c r="DZ36" s="845"/>
      <c r="EA36" s="226"/>
    </row>
    <row r="37" spans="1:131" s="227" customFormat="1" ht="26.25" customHeight="1" x14ac:dyDescent="0.15">
      <c r="A37" s="246">
        <v>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0"/>
      <c r="AG37" s="821"/>
      <c r="AH37" s="821"/>
      <c r="AI37" s="821"/>
      <c r="AJ37" s="822"/>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7"/>
      <c r="BT37" s="828"/>
      <c r="BU37" s="828"/>
      <c r="BV37" s="828"/>
      <c r="BW37" s="828"/>
      <c r="BX37" s="828"/>
      <c r="BY37" s="828"/>
      <c r="BZ37" s="828"/>
      <c r="CA37" s="828"/>
      <c r="CB37" s="828"/>
      <c r="CC37" s="828"/>
      <c r="CD37" s="828"/>
      <c r="CE37" s="828"/>
      <c r="CF37" s="828"/>
      <c r="CG37" s="82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43"/>
      <c r="DW37" s="844"/>
      <c r="DX37" s="844"/>
      <c r="DY37" s="844"/>
      <c r="DZ37" s="845"/>
      <c r="EA37" s="226"/>
    </row>
    <row r="38" spans="1:131" s="227" customFormat="1" ht="26.25" customHeight="1" x14ac:dyDescent="0.15">
      <c r="A38" s="246">
        <v>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0"/>
      <c r="AG38" s="821"/>
      <c r="AH38" s="821"/>
      <c r="AI38" s="821"/>
      <c r="AJ38" s="822"/>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7"/>
      <c r="BT38" s="828"/>
      <c r="BU38" s="828"/>
      <c r="BV38" s="828"/>
      <c r="BW38" s="828"/>
      <c r="BX38" s="828"/>
      <c r="BY38" s="828"/>
      <c r="BZ38" s="828"/>
      <c r="CA38" s="828"/>
      <c r="CB38" s="828"/>
      <c r="CC38" s="828"/>
      <c r="CD38" s="828"/>
      <c r="CE38" s="828"/>
      <c r="CF38" s="828"/>
      <c r="CG38" s="82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43"/>
      <c r="DW38" s="844"/>
      <c r="DX38" s="844"/>
      <c r="DY38" s="844"/>
      <c r="DZ38" s="845"/>
      <c r="EA38" s="226"/>
    </row>
    <row r="39" spans="1:131" s="227" customFormat="1" ht="26.25" customHeight="1" x14ac:dyDescent="0.15">
      <c r="A39" s="246">
        <v>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0"/>
      <c r="AG39" s="821"/>
      <c r="AH39" s="821"/>
      <c r="AI39" s="821"/>
      <c r="AJ39" s="822"/>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7"/>
      <c r="BT39" s="828"/>
      <c r="BU39" s="828"/>
      <c r="BV39" s="828"/>
      <c r="BW39" s="828"/>
      <c r="BX39" s="828"/>
      <c r="BY39" s="828"/>
      <c r="BZ39" s="828"/>
      <c r="CA39" s="828"/>
      <c r="CB39" s="828"/>
      <c r="CC39" s="828"/>
      <c r="CD39" s="828"/>
      <c r="CE39" s="828"/>
      <c r="CF39" s="828"/>
      <c r="CG39" s="82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43"/>
      <c r="DW39" s="844"/>
      <c r="DX39" s="844"/>
      <c r="DY39" s="844"/>
      <c r="DZ39" s="845"/>
      <c r="EA39" s="226"/>
    </row>
    <row r="40" spans="1:131" s="227" customFormat="1" ht="26.25" customHeight="1" x14ac:dyDescent="0.15">
      <c r="A40" s="241">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7"/>
      <c r="BT40" s="828"/>
      <c r="BU40" s="828"/>
      <c r="BV40" s="828"/>
      <c r="BW40" s="828"/>
      <c r="BX40" s="828"/>
      <c r="BY40" s="828"/>
      <c r="BZ40" s="828"/>
      <c r="CA40" s="828"/>
      <c r="CB40" s="828"/>
      <c r="CC40" s="828"/>
      <c r="CD40" s="828"/>
      <c r="CE40" s="828"/>
      <c r="CF40" s="828"/>
      <c r="CG40" s="82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43"/>
      <c r="DW40" s="844"/>
      <c r="DX40" s="844"/>
      <c r="DY40" s="844"/>
      <c r="DZ40" s="845"/>
      <c r="EA40" s="226"/>
    </row>
    <row r="41" spans="1:131" s="227" customFormat="1" ht="26.25" customHeight="1" x14ac:dyDescent="0.15">
      <c r="A41" s="241">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7"/>
      <c r="BT41" s="828"/>
      <c r="BU41" s="828"/>
      <c r="BV41" s="828"/>
      <c r="BW41" s="828"/>
      <c r="BX41" s="828"/>
      <c r="BY41" s="828"/>
      <c r="BZ41" s="828"/>
      <c r="CA41" s="828"/>
      <c r="CB41" s="828"/>
      <c r="CC41" s="828"/>
      <c r="CD41" s="828"/>
      <c r="CE41" s="828"/>
      <c r="CF41" s="828"/>
      <c r="CG41" s="82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43"/>
      <c r="DW41" s="844"/>
      <c r="DX41" s="844"/>
      <c r="DY41" s="844"/>
      <c r="DZ41" s="845"/>
      <c r="EA41" s="226"/>
    </row>
    <row r="42" spans="1:131" s="227" customFormat="1" ht="26.25" customHeight="1" x14ac:dyDescent="0.15">
      <c r="A42" s="241">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7"/>
      <c r="BT42" s="828"/>
      <c r="BU42" s="828"/>
      <c r="BV42" s="828"/>
      <c r="BW42" s="828"/>
      <c r="BX42" s="828"/>
      <c r="BY42" s="828"/>
      <c r="BZ42" s="828"/>
      <c r="CA42" s="828"/>
      <c r="CB42" s="828"/>
      <c r="CC42" s="828"/>
      <c r="CD42" s="828"/>
      <c r="CE42" s="828"/>
      <c r="CF42" s="828"/>
      <c r="CG42" s="82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43"/>
      <c r="DW42" s="844"/>
      <c r="DX42" s="844"/>
      <c r="DY42" s="844"/>
      <c r="DZ42" s="845"/>
      <c r="EA42" s="226"/>
    </row>
    <row r="43" spans="1:131" s="227" customFormat="1" ht="26.25" customHeight="1" x14ac:dyDescent="0.15">
      <c r="A43" s="241">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7"/>
      <c r="BT43" s="828"/>
      <c r="BU43" s="828"/>
      <c r="BV43" s="828"/>
      <c r="BW43" s="828"/>
      <c r="BX43" s="828"/>
      <c r="BY43" s="828"/>
      <c r="BZ43" s="828"/>
      <c r="CA43" s="828"/>
      <c r="CB43" s="828"/>
      <c r="CC43" s="828"/>
      <c r="CD43" s="828"/>
      <c r="CE43" s="828"/>
      <c r="CF43" s="828"/>
      <c r="CG43" s="82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43"/>
      <c r="DW43" s="844"/>
      <c r="DX43" s="844"/>
      <c r="DY43" s="844"/>
      <c r="DZ43" s="845"/>
      <c r="EA43" s="226"/>
    </row>
    <row r="44" spans="1:131" s="227" customFormat="1" ht="26.25" customHeight="1" x14ac:dyDescent="0.15">
      <c r="A44" s="241">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7"/>
      <c r="BT44" s="828"/>
      <c r="BU44" s="828"/>
      <c r="BV44" s="828"/>
      <c r="BW44" s="828"/>
      <c r="BX44" s="828"/>
      <c r="BY44" s="828"/>
      <c r="BZ44" s="828"/>
      <c r="CA44" s="828"/>
      <c r="CB44" s="828"/>
      <c r="CC44" s="828"/>
      <c r="CD44" s="828"/>
      <c r="CE44" s="828"/>
      <c r="CF44" s="828"/>
      <c r="CG44" s="82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43"/>
      <c r="DW44" s="844"/>
      <c r="DX44" s="844"/>
      <c r="DY44" s="844"/>
      <c r="DZ44" s="845"/>
      <c r="EA44" s="226"/>
    </row>
    <row r="45" spans="1:131" s="227" customFormat="1" ht="26.25" customHeight="1" x14ac:dyDescent="0.15">
      <c r="A45" s="241">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7"/>
      <c r="BT45" s="828"/>
      <c r="BU45" s="828"/>
      <c r="BV45" s="828"/>
      <c r="BW45" s="828"/>
      <c r="BX45" s="828"/>
      <c r="BY45" s="828"/>
      <c r="BZ45" s="828"/>
      <c r="CA45" s="828"/>
      <c r="CB45" s="828"/>
      <c r="CC45" s="828"/>
      <c r="CD45" s="828"/>
      <c r="CE45" s="828"/>
      <c r="CF45" s="828"/>
      <c r="CG45" s="82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43"/>
      <c r="DW45" s="844"/>
      <c r="DX45" s="844"/>
      <c r="DY45" s="844"/>
      <c r="DZ45" s="845"/>
      <c r="EA45" s="226"/>
    </row>
    <row r="46" spans="1:131" s="227" customFormat="1" ht="26.25" customHeight="1" x14ac:dyDescent="0.15">
      <c r="A46" s="241">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7"/>
      <c r="BT46" s="828"/>
      <c r="BU46" s="828"/>
      <c r="BV46" s="828"/>
      <c r="BW46" s="828"/>
      <c r="BX46" s="828"/>
      <c r="BY46" s="828"/>
      <c r="BZ46" s="828"/>
      <c r="CA46" s="828"/>
      <c r="CB46" s="828"/>
      <c r="CC46" s="828"/>
      <c r="CD46" s="828"/>
      <c r="CE46" s="828"/>
      <c r="CF46" s="828"/>
      <c r="CG46" s="82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43"/>
      <c r="DW46" s="844"/>
      <c r="DX46" s="844"/>
      <c r="DY46" s="844"/>
      <c r="DZ46" s="845"/>
      <c r="EA46" s="226"/>
    </row>
    <row r="47" spans="1:131" s="227" customFormat="1" ht="26.25" customHeight="1" x14ac:dyDescent="0.15">
      <c r="A47" s="241">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7"/>
      <c r="BT47" s="828"/>
      <c r="BU47" s="828"/>
      <c r="BV47" s="828"/>
      <c r="BW47" s="828"/>
      <c r="BX47" s="828"/>
      <c r="BY47" s="828"/>
      <c r="BZ47" s="828"/>
      <c r="CA47" s="828"/>
      <c r="CB47" s="828"/>
      <c r="CC47" s="828"/>
      <c r="CD47" s="828"/>
      <c r="CE47" s="828"/>
      <c r="CF47" s="828"/>
      <c r="CG47" s="82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43"/>
      <c r="DW47" s="844"/>
      <c r="DX47" s="844"/>
      <c r="DY47" s="844"/>
      <c r="DZ47" s="845"/>
      <c r="EA47" s="226"/>
    </row>
    <row r="48" spans="1:131" s="227" customFormat="1" ht="26.25" customHeight="1" x14ac:dyDescent="0.15">
      <c r="A48" s="241">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7"/>
      <c r="BT48" s="828"/>
      <c r="BU48" s="828"/>
      <c r="BV48" s="828"/>
      <c r="BW48" s="828"/>
      <c r="BX48" s="828"/>
      <c r="BY48" s="828"/>
      <c r="BZ48" s="828"/>
      <c r="CA48" s="828"/>
      <c r="CB48" s="828"/>
      <c r="CC48" s="828"/>
      <c r="CD48" s="828"/>
      <c r="CE48" s="828"/>
      <c r="CF48" s="828"/>
      <c r="CG48" s="82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43"/>
      <c r="DW48" s="844"/>
      <c r="DX48" s="844"/>
      <c r="DY48" s="844"/>
      <c r="DZ48" s="845"/>
      <c r="EA48" s="226"/>
    </row>
    <row r="49" spans="1:131" s="227" customFormat="1" ht="26.25" customHeight="1" x14ac:dyDescent="0.15">
      <c r="A49" s="241">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7"/>
      <c r="BT49" s="828"/>
      <c r="BU49" s="828"/>
      <c r="BV49" s="828"/>
      <c r="BW49" s="828"/>
      <c r="BX49" s="828"/>
      <c r="BY49" s="828"/>
      <c r="BZ49" s="828"/>
      <c r="CA49" s="828"/>
      <c r="CB49" s="828"/>
      <c r="CC49" s="828"/>
      <c r="CD49" s="828"/>
      <c r="CE49" s="828"/>
      <c r="CF49" s="828"/>
      <c r="CG49" s="82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43"/>
      <c r="DW49" s="844"/>
      <c r="DX49" s="844"/>
      <c r="DY49" s="844"/>
      <c r="DZ49" s="845"/>
      <c r="EA49" s="226"/>
    </row>
    <row r="50" spans="1:131" s="227" customFormat="1" ht="26.25" customHeight="1" x14ac:dyDescent="0.15">
      <c r="A50" s="241">
        <v>23</v>
      </c>
      <c r="B50" s="814"/>
      <c r="C50" s="815"/>
      <c r="D50" s="815"/>
      <c r="E50" s="815"/>
      <c r="F50" s="815"/>
      <c r="G50" s="815"/>
      <c r="H50" s="815"/>
      <c r="I50" s="815"/>
      <c r="J50" s="815"/>
      <c r="K50" s="815"/>
      <c r="L50" s="815"/>
      <c r="M50" s="815"/>
      <c r="N50" s="815"/>
      <c r="O50" s="815"/>
      <c r="P50" s="816"/>
      <c r="Q50" s="892"/>
      <c r="R50" s="893"/>
      <c r="S50" s="893"/>
      <c r="T50" s="893"/>
      <c r="U50" s="893"/>
      <c r="V50" s="893"/>
      <c r="W50" s="893"/>
      <c r="X50" s="893"/>
      <c r="Y50" s="893"/>
      <c r="Z50" s="893"/>
      <c r="AA50" s="893"/>
      <c r="AB50" s="893"/>
      <c r="AC50" s="893"/>
      <c r="AD50" s="893"/>
      <c r="AE50" s="894"/>
      <c r="AF50" s="820"/>
      <c r="AG50" s="821"/>
      <c r="AH50" s="821"/>
      <c r="AI50" s="821"/>
      <c r="AJ50" s="822"/>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7"/>
      <c r="BT50" s="828"/>
      <c r="BU50" s="828"/>
      <c r="BV50" s="828"/>
      <c r="BW50" s="828"/>
      <c r="BX50" s="828"/>
      <c r="BY50" s="828"/>
      <c r="BZ50" s="828"/>
      <c r="CA50" s="828"/>
      <c r="CB50" s="828"/>
      <c r="CC50" s="828"/>
      <c r="CD50" s="828"/>
      <c r="CE50" s="828"/>
      <c r="CF50" s="828"/>
      <c r="CG50" s="82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43"/>
      <c r="DW50" s="844"/>
      <c r="DX50" s="844"/>
      <c r="DY50" s="844"/>
      <c r="DZ50" s="845"/>
      <c r="EA50" s="226"/>
    </row>
    <row r="51" spans="1:131" s="227" customFormat="1" ht="26.25" customHeight="1" x14ac:dyDescent="0.15">
      <c r="A51" s="241">
        <v>24</v>
      </c>
      <c r="B51" s="814"/>
      <c r="C51" s="815"/>
      <c r="D51" s="815"/>
      <c r="E51" s="815"/>
      <c r="F51" s="815"/>
      <c r="G51" s="815"/>
      <c r="H51" s="815"/>
      <c r="I51" s="815"/>
      <c r="J51" s="815"/>
      <c r="K51" s="815"/>
      <c r="L51" s="815"/>
      <c r="M51" s="815"/>
      <c r="N51" s="815"/>
      <c r="O51" s="815"/>
      <c r="P51" s="816"/>
      <c r="Q51" s="892"/>
      <c r="R51" s="893"/>
      <c r="S51" s="893"/>
      <c r="T51" s="893"/>
      <c r="U51" s="893"/>
      <c r="V51" s="893"/>
      <c r="W51" s="893"/>
      <c r="X51" s="893"/>
      <c r="Y51" s="893"/>
      <c r="Z51" s="893"/>
      <c r="AA51" s="893"/>
      <c r="AB51" s="893"/>
      <c r="AC51" s="893"/>
      <c r="AD51" s="893"/>
      <c r="AE51" s="894"/>
      <c r="AF51" s="820"/>
      <c r="AG51" s="821"/>
      <c r="AH51" s="821"/>
      <c r="AI51" s="821"/>
      <c r="AJ51" s="822"/>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7"/>
      <c r="BT51" s="828"/>
      <c r="BU51" s="828"/>
      <c r="BV51" s="828"/>
      <c r="BW51" s="828"/>
      <c r="BX51" s="828"/>
      <c r="BY51" s="828"/>
      <c r="BZ51" s="828"/>
      <c r="CA51" s="828"/>
      <c r="CB51" s="828"/>
      <c r="CC51" s="828"/>
      <c r="CD51" s="828"/>
      <c r="CE51" s="828"/>
      <c r="CF51" s="828"/>
      <c r="CG51" s="82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43"/>
      <c r="DW51" s="844"/>
      <c r="DX51" s="844"/>
      <c r="DY51" s="844"/>
      <c r="DZ51" s="845"/>
      <c r="EA51" s="226"/>
    </row>
    <row r="52" spans="1:131" s="227" customFormat="1" ht="26.25" customHeight="1" x14ac:dyDescent="0.15">
      <c r="A52" s="241">
        <v>25</v>
      </c>
      <c r="B52" s="814"/>
      <c r="C52" s="815"/>
      <c r="D52" s="815"/>
      <c r="E52" s="815"/>
      <c r="F52" s="815"/>
      <c r="G52" s="815"/>
      <c r="H52" s="815"/>
      <c r="I52" s="815"/>
      <c r="J52" s="815"/>
      <c r="K52" s="815"/>
      <c r="L52" s="815"/>
      <c r="M52" s="815"/>
      <c r="N52" s="815"/>
      <c r="O52" s="815"/>
      <c r="P52" s="816"/>
      <c r="Q52" s="892"/>
      <c r="R52" s="893"/>
      <c r="S52" s="893"/>
      <c r="T52" s="893"/>
      <c r="U52" s="893"/>
      <c r="V52" s="893"/>
      <c r="W52" s="893"/>
      <c r="X52" s="893"/>
      <c r="Y52" s="893"/>
      <c r="Z52" s="893"/>
      <c r="AA52" s="893"/>
      <c r="AB52" s="893"/>
      <c r="AC52" s="893"/>
      <c r="AD52" s="893"/>
      <c r="AE52" s="894"/>
      <c r="AF52" s="820"/>
      <c r="AG52" s="821"/>
      <c r="AH52" s="821"/>
      <c r="AI52" s="821"/>
      <c r="AJ52" s="822"/>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7"/>
      <c r="BT52" s="828"/>
      <c r="BU52" s="828"/>
      <c r="BV52" s="828"/>
      <c r="BW52" s="828"/>
      <c r="BX52" s="828"/>
      <c r="BY52" s="828"/>
      <c r="BZ52" s="828"/>
      <c r="CA52" s="828"/>
      <c r="CB52" s="828"/>
      <c r="CC52" s="828"/>
      <c r="CD52" s="828"/>
      <c r="CE52" s="828"/>
      <c r="CF52" s="828"/>
      <c r="CG52" s="82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43"/>
      <c r="DW52" s="844"/>
      <c r="DX52" s="844"/>
      <c r="DY52" s="844"/>
      <c r="DZ52" s="845"/>
      <c r="EA52" s="226"/>
    </row>
    <row r="53" spans="1:131" s="227" customFormat="1" ht="26.25" customHeight="1" x14ac:dyDescent="0.15">
      <c r="A53" s="241">
        <v>26</v>
      </c>
      <c r="B53" s="814"/>
      <c r="C53" s="815"/>
      <c r="D53" s="815"/>
      <c r="E53" s="815"/>
      <c r="F53" s="815"/>
      <c r="G53" s="815"/>
      <c r="H53" s="815"/>
      <c r="I53" s="815"/>
      <c r="J53" s="815"/>
      <c r="K53" s="815"/>
      <c r="L53" s="815"/>
      <c r="M53" s="815"/>
      <c r="N53" s="815"/>
      <c r="O53" s="815"/>
      <c r="P53" s="816"/>
      <c r="Q53" s="892"/>
      <c r="R53" s="893"/>
      <c r="S53" s="893"/>
      <c r="T53" s="893"/>
      <c r="U53" s="893"/>
      <c r="V53" s="893"/>
      <c r="W53" s="893"/>
      <c r="X53" s="893"/>
      <c r="Y53" s="893"/>
      <c r="Z53" s="893"/>
      <c r="AA53" s="893"/>
      <c r="AB53" s="893"/>
      <c r="AC53" s="893"/>
      <c r="AD53" s="893"/>
      <c r="AE53" s="894"/>
      <c r="AF53" s="820"/>
      <c r="AG53" s="821"/>
      <c r="AH53" s="821"/>
      <c r="AI53" s="821"/>
      <c r="AJ53" s="822"/>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7"/>
      <c r="BT53" s="828"/>
      <c r="BU53" s="828"/>
      <c r="BV53" s="828"/>
      <c r="BW53" s="828"/>
      <c r="BX53" s="828"/>
      <c r="BY53" s="828"/>
      <c r="BZ53" s="828"/>
      <c r="CA53" s="828"/>
      <c r="CB53" s="828"/>
      <c r="CC53" s="828"/>
      <c r="CD53" s="828"/>
      <c r="CE53" s="828"/>
      <c r="CF53" s="828"/>
      <c r="CG53" s="82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43"/>
      <c r="DW53" s="844"/>
      <c r="DX53" s="844"/>
      <c r="DY53" s="844"/>
      <c r="DZ53" s="845"/>
      <c r="EA53" s="226"/>
    </row>
    <row r="54" spans="1:131" s="227" customFormat="1" ht="26.25" customHeight="1" x14ac:dyDescent="0.15">
      <c r="A54" s="241">
        <v>27</v>
      </c>
      <c r="B54" s="814"/>
      <c r="C54" s="815"/>
      <c r="D54" s="815"/>
      <c r="E54" s="815"/>
      <c r="F54" s="815"/>
      <c r="G54" s="815"/>
      <c r="H54" s="815"/>
      <c r="I54" s="815"/>
      <c r="J54" s="815"/>
      <c r="K54" s="815"/>
      <c r="L54" s="815"/>
      <c r="M54" s="815"/>
      <c r="N54" s="815"/>
      <c r="O54" s="815"/>
      <c r="P54" s="816"/>
      <c r="Q54" s="892"/>
      <c r="R54" s="893"/>
      <c r="S54" s="893"/>
      <c r="T54" s="893"/>
      <c r="U54" s="893"/>
      <c r="V54" s="893"/>
      <c r="W54" s="893"/>
      <c r="X54" s="893"/>
      <c r="Y54" s="893"/>
      <c r="Z54" s="893"/>
      <c r="AA54" s="893"/>
      <c r="AB54" s="893"/>
      <c r="AC54" s="893"/>
      <c r="AD54" s="893"/>
      <c r="AE54" s="894"/>
      <c r="AF54" s="820"/>
      <c r="AG54" s="821"/>
      <c r="AH54" s="821"/>
      <c r="AI54" s="821"/>
      <c r="AJ54" s="822"/>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7"/>
      <c r="BT54" s="828"/>
      <c r="BU54" s="828"/>
      <c r="BV54" s="828"/>
      <c r="BW54" s="828"/>
      <c r="BX54" s="828"/>
      <c r="BY54" s="828"/>
      <c r="BZ54" s="828"/>
      <c r="CA54" s="828"/>
      <c r="CB54" s="828"/>
      <c r="CC54" s="828"/>
      <c r="CD54" s="828"/>
      <c r="CE54" s="828"/>
      <c r="CF54" s="828"/>
      <c r="CG54" s="82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43"/>
      <c r="DW54" s="844"/>
      <c r="DX54" s="844"/>
      <c r="DY54" s="844"/>
      <c r="DZ54" s="845"/>
      <c r="EA54" s="226"/>
    </row>
    <row r="55" spans="1:131" s="227" customFormat="1" ht="26.25" customHeight="1" x14ac:dyDescent="0.15">
      <c r="A55" s="241">
        <v>28</v>
      </c>
      <c r="B55" s="814"/>
      <c r="C55" s="815"/>
      <c r="D55" s="815"/>
      <c r="E55" s="815"/>
      <c r="F55" s="815"/>
      <c r="G55" s="815"/>
      <c r="H55" s="815"/>
      <c r="I55" s="815"/>
      <c r="J55" s="815"/>
      <c r="K55" s="815"/>
      <c r="L55" s="815"/>
      <c r="M55" s="815"/>
      <c r="N55" s="815"/>
      <c r="O55" s="815"/>
      <c r="P55" s="816"/>
      <c r="Q55" s="892"/>
      <c r="R55" s="893"/>
      <c r="S55" s="893"/>
      <c r="T55" s="893"/>
      <c r="U55" s="893"/>
      <c r="V55" s="893"/>
      <c r="W55" s="893"/>
      <c r="X55" s="893"/>
      <c r="Y55" s="893"/>
      <c r="Z55" s="893"/>
      <c r="AA55" s="893"/>
      <c r="AB55" s="893"/>
      <c r="AC55" s="893"/>
      <c r="AD55" s="893"/>
      <c r="AE55" s="894"/>
      <c r="AF55" s="820"/>
      <c r="AG55" s="821"/>
      <c r="AH55" s="821"/>
      <c r="AI55" s="821"/>
      <c r="AJ55" s="822"/>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7"/>
      <c r="BT55" s="828"/>
      <c r="BU55" s="828"/>
      <c r="BV55" s="828"/>
      <c r="BW55" s="828"/>
      <c r="BX55" s="828"/>
      <c r="BY55" s="828"/>
      <c r="BZ55" s="828"/>
      <c r="CA55" s="828"/>
      <c r="CB55" s="828"/>
      <c r="CC55" s="828"/>
      <c r="CD55" s="828"/>
      <c r="CE55" s="828"/>
      <c r="CF55" s="828"/>
      <c r="CG55" s="82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43"/>
      <c r="DW55" s="844"/>
      <c r="DX55" s="844"/>
      <c r="DY55" s="844"/>
      <c r="DZ55" s="845"/>
      <c r="EA55" s="226"/>
    </row>
    <row r="56" spans="1:131" s="227" customFormat="1" ht="26.25" customHeight="1" x14ac:dyDescent="0.15">
      <c r="A56" s="241">
        <v>29</v>
      </c>
      <c r="B56" s="814"/>
      <c r="C56" s="815"/>
      <c r="D56" s="815"/>
      <c r="E56" s="815"/>
      <c r="F56" s="815"/>
      <c r="G56" s="815"/>
      <c r="H56" s="815"/>
      <c r="I56" s="815"/>
      <c r="J56" s="815"/>
      <c r="K56" s="815"/>
      <c r="L56" s="815"/>
      <c r="M56" s="815"/>
      <c r="N56" s="815"/>
      <c r="O56" s="815"/>
      <c r="P56" s="816"/>
      <c r="Q56" s="892"/>
      <c r="R56" s="893"/>
      <c r="S56" s="893"/>
      <c r="T56" s="893"/>
      <c r="U56" s="893"/>
      <c r="V56" s="893"/>
      <c r="W56" s="893"/>
      <c r="X56" s="893"/>
      <c r="Y56" s="893"/>
      <c r="Z56" s="893"/>
      <c r="AA56" s="893"/>
      <c r="AB56" s="893"/>
      <c r="AC56" s="893"/>
      <c r="AD56" s="893"/>
      <c r="AE56" s="894"/>
      <c r="AF56" s="820"/>
      <c r="AG56" s="821"/>
      <c r="AH56" s="821"/>
      <c r="AI56" s="821"/>
      <c r="AJ56" s="822"/>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7"/>
      <c r="BT56" s="828"/>
      <c r="BU56" s="828"/>
      <c r="BV56" s="828"/>
      <c r="BW56" s="828"/>
      <c r="BX56" s="828"/>
      <c r="BY56" s="828"/>
      <c r="BZ56" s="828"/>
      <c r="CA56" s="828"/>
      <c r="CB56" s="828"/>
      <c r="CC56" s="828"/>
      <c r="CD56" s="828"/>
      <c r="CE56" s="828"/>
      <c r="CF56" s="828"/>
      <c r="CG56" s="82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43"/>
      <c r="DW56" s="844"/>
      <c r="DX56" s="844"/>
      <c r="DY56" s="844"/>
      <c r="DZ56" s="845"/>
      <c r="EA56" s="226"/>
    </row>
    <row r="57" spans="1:131" s="227" customFormat="1" ht="26.25" customHeight="1" x14ac:dyDescent="0.15">
      <c r="A57" s="241">
        <v>30</v>
      </c>
      <c r="B57" s="814"/>
      <c r="C57" s="815"/>
      <c r="D57" s="815"/>
      <c r="E57" s="815"/>
      <c r="F57" s="815"/>
      <c r="G57" s="815"/>
      <c r="H57" s="815"/>
      <c r="I57" s="815"/>
      <c r="J57" s="815"/>
      <c r="K57" s="815"/>
      <c r="L57" s="815"/>
      <c r="M57" s="815"/>
      <c r="N57" s="815"/>
      <c r="O57" s="815"/>
      <c r="P57" s="816"/>
      <c r="Q57" s="892"/>
      <c r="R57" s="893"/>
      <c r="S57" s="893"/>
      <c r="T57" s="893"/>
      <c r="U57" s="893"/>
      <c r="V57" s="893"/>
      <c r="W57" s="893"/>
      <c r="X57" s="893"/>
      <c r="Y57" s="893"/>
      <c r="Z57" s="893"/>
      <c r="AA57" s="893"/>
      <c r="AB57" s="893"/>
      <c r="AC57" s="893"/>
      <c r="AD57" s="893"/>
      <c r="AE57" s="894"/>
      <c r="AF57" s="820"/>
      <c r="AG57" s="821"/>
      <c r="AH57" s="821"/>
      <c r="AI57" s="821"/>
      <c r="AJ57" s="822"/>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7"/>
      <c r="BT57" s="828"/>
      <c r="BU57" s="828"/>
      <c r="BV57" s="828"/>
      <c r="BW57" s="828"/>
      <c r="BX57" s="828"/>
      <c r="BY57" s="828"/>
      <c r="BZ57" s="828"/>
      <c r="CA57" s="828"/>
      <c r="CB57" s="828"/>
      <c r="CC57" s="828"/>
      <c r="CD57" s="828"/>
      <c r="CE57" s="828"/>
      <c r="CF57" s="828"/>
      <c r="CG57" s="82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43"/>
      <c r="DW57" s="844"/>
      <c r="DX57" s="844"/>
      <c r="DY57" s="844"/>
      <c r="DZ57" s="845"/>
      <c r="EA57" s="226"/>
    </row>
    <row r="58" spans="1:131" s="227" customFormat="1" ht="26.25" customHeight="1" x14ac:dyDescent="0.15">
      <c r="A58" s="241">
        <v>31</v>
      </c>
      <c r="B58" s="814"/>
      <c r="C58" s="815"/>
      <c r="D58" s="815"/>
      <c r="E58" s="815"/>
      <c r="F58" s="815"/>
      <c r="G58" s="815"/>
      <c r="H58" s="815"/>
      <c r="I58" s="815"/>
      <c r="J58" s="815"/>
      <c r="K58" s="815"/>
      <c r="L58" s="815"/>
      <c r="M58" s="815"/>
      <c r="N58" s="815"/>
      <c r="O58" s="815"/>
      <c r="P58" s="816"/>
      <c r="Q58" s="892"/>
      <c r="R58" s="893"/>
      <c r="S58" s="893"/>
      <c r="T58" s="893"/>
      <c r="U58" s="893"/>
      <c r="V58" s="893"/>
      <c r="W58" s="893"/>
      <c r="X58" s="893"/>
      <c r="Y58" s="893"/>
      <c r="Z58" s="893"/>
      <c r="AA58" s="893"/>
      <c r="AB58" s="893"/>
      <c r="AC58" s="893"/>
      <c r="AD58" s="893"/>
      <c r="AE58" s="894"/>
      <c r="AF58" s="820"/>
      <c r="AG58" s="821"/>
      <c r="AH58" s="821"/>
      <c r="AI58" s="821"/>
      <c r="AJ58" s="822"/>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7"/>
      <c r="BT58" s="828"/>
      <c r="BU58" s="828"/>
      <c r="BV58" s="828"/>
      <c r="BW58" s="828"/>
      <c r="BX58" s="828"/>
      <c r="BY58" s="828"/>
      <c r="BZ58" s="828"/>
      <c r="CA58" s="828"/>
      <c r="CB58" s="828"/>
      <c r="CC58" s="828"/>
      <c r="CD58" s="828"/>
      <c r="CE58" s="828"/>
      <c r="CF58" s="828"/>
      <c r="CG58" s="82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43"/>
      <c r="DW58" s="844"/>
      <c r="DX58" s="844"/>
      <c r="DY58" s="844"/>
      <c r="DZ58" s="845"/>
      <c r="EA58" s="226"/>
    </row>
    <row r="59" spans="1:131" s="227" customFormat="1" ht="26.25" customHeight="1" x14ac:dyDescent="0.15">
      <c r="A59" s="241">
        <v>32</v>
      </c>
      <c r="B59" s="814"/>
      <c r="C59" s="815"/>
      <c r="D59" s="815"/>
      <c r="E59" s="815"/>
      <c r="F59" s="815"/>
      <c r="G59" s="815"/>
      <c r="H59" s="815"/>
      <c r="I59" s="815"/>
      <c r="J59" s="815"/>
      <c r="K59" s="815"/>
      <c r="L59" s="815"/>
      <c r="M59" s="815"/>
      <c r="N59" s="815"/>
      <c r="O59" s="815"/>
      <c r="P59" s="816"/>
      <c r="Q59" s="892"/>
      <c r="R59" s="893"/>
      <c r="S59" s="893"/>
      <c r="T59" s="893"/>
      <c r="U59" s="893"/>
      <c r="V59" s="893"/>
      <c r="W59" s="893"/>
      <c r="X59" s="893"/>
      <c r="Y59" s="893"/>
      <c r="Z59" s="893"/>
      <c r="AA59" s="893"/>
      <c r="AB59" s="893"/>
      <c r="AC59" s="893"/>
      <c r="AD59" s="893"/>
      <c r="AE59" s="894"/>
      <c r="AF59" s="820"/>
      <c r="AG59" s="821"/>
      <c r="AH59" s="821"/>
      <c r="AI59" s="821"/>
      <c r="AJ59" s="822"/>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7"/>
      <c r="BT59" s="828"/>
      <c r="BU59" s="828"/>
      <c r="BV59" s="828"/>
      <c r="BW59" s="828"/>
      <c r="BX59" s="828"/>
      <c r="BY59" s="828"/>
      <c r="BZ59" s="828"/>
      <c r="CA59" s="828"/>
      <c r="CB59" s="828"/>
      <c r="CC59" s="828"/>
      <c r="CD59" s="828"/>
      <c r="CE59" s="828"/>
      <c r="CF59" s="828"/>
      <c r="CG59" s="82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43"/>
      <c r="DW59" s="844"/>
      <c r="DX59" s="844"/>
      <c r="DY59" s="844"/>
      <c r="DZ59" s="845"/>
      <c r="EA59" s="226"/>
    </row>
    <row r="60" spans="1:131" s="227" customFormat="1" ht="26.25" customHeight="1" x14ac:dyDescent="0.15">
      <c r="A60" s="241">
        <v>33</v>
      </c>
      <c r="B60" s="814"/>
      <c r="C60" s="815"/>
      <c r="D60" s="815"/>
      <c r="E60" s="815"/>
      <c r="F60" s="815"/>
      <c r="G60" s="815"/>
      <c r="H60" s="815"/>
      <c r="I60" s="815"/>
      <c r="J60" s="815"/>
      <c r="K60" s="815"/>
      <c r="L60" s="815"/>
      <c r="M60" s="815"/>
      <c r="N60" s="815"/>
      <c r="O60" s="815"/>
      <c r="P60" s="816"/>
      <c r="Q60" s="892"/>
      <c r="R60" s="893"/>
      <c r="S60" s="893"/>
      <c r="T60" s="893"/>
      <c r="U60" s="893"/>
      <c r="V60" s="893"/>
      <c r="W60" s="893"/>
      <c r="X60" s="893"/>
      <c r="Y60" s="893"/>
      <c r="Z60" s="893"/>
      <c r="AA60" s="893"/>
      <c r="AB60" s="893"/>
      <c r="AC60" s="893"/>
      <c r="AD60" s="893"/>
      <c r="AE60" s="894"/>
      <c r="AF60" s="820"/>
      <c r="AG60" s="821"/>
      <c r="AH60" s="821"/>
      <c r="AI60" s="821"/>
      <c r="AJ60" s="822"/>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7"/>
      <c r="BT60" s="828"/>
      <c r="BU60" s="828"/>
      <c r="BV60" s="828"/>
      <c r="BW60" s="828"/>
      <c r="BX60" s="828"/>
      <c r="BY60" s="828"/>
      <c r="BZ60" s="828"/>
      <c r="CA60" s="828"/>
      <c r="CB60" s="828"/>
      <c r="CC60" s="828"/>
      <c r="CD60" s="828"/>
      <c r="CE60" s="828"/>
      <c r="CF60" s="828"/>
      <c r="CG60" s="82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43"/>
      <c r="DW60" s="844"/>
      <c r="DX60" s="844"/>
      <c r="DY60" s="844"/>
      <c r="DZ60" s="845"/>
      <c r="EA60" s="226"/>
    </row>
    <row r="61" spans="1:131" s="227" customFormat="1" ht="26.25" customHeight="1" thickBot="1" x14ac:dyDescent="0.2">
      <c r="A61" s="241">
        <v>34</v>
      </c>
      <c r="B61" s="814"/>
      <c r="C61" s="815"/>
      <c r="D61" s="815"/>
      <c r="E61" s="815"/>
      <c r="F61" s="815"/>
      <c r="G61" s="815"/>
      <c r="H61" s="815"/>
      <c r="I61" s="815"/>
      <c r="J61" s="815"/>
      <c r="K61" s="815"/>
      <c r="L61" s="815"/>
      <c r="M61" s="815"/>
      <c r="N61" s="815"/>
      <c r="O61" s="815"/>
      <c r="P61" s="816"/>
      <c r="Q61" s="892"/>
      <c r="R61" s="893"/>
      <c r="S61" s="893"/>
      <c r="T61" s="893"/>
      <c r="U61" s="893"/>
      <c r="V61" s="893"/>
      <c r="W61" s="893"/>
      <c r="X61" s="893"/>
      <c r="Y61" s="893"/>
      <c r="Z61" s="893"/>
      <c r="AA61" s="893"/>
      <c r="AB61" s="893"/>
      <c r="AC61" s="893"/>
      <c r="AD61" s="893"/>
      <c r="AE61" s="894"/>
      <c r="AF61" s="820"/>
      <c r="AG61" s="821"/>
      <c r="AH61" s="821"/>
      <c r="AI61" s="821"/>
      <c r="AJ61" s="822"/>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7"/>
      <c r="BT61" s="828"/>
      <c r="BU61" s="828"/>
      <c r="BV61" s="828"/>
      <c r="BW61" s="828"/>
      <c r="BX61" s="828"/>
      <c r="BY61" s="828"/>
      <c r="BZ61" s="828"/>
      <c r="CA61" s="828"/>
      <c r="CB61" s="828"/>
      <c r="CC61" s="828"/>
      <c r="CD61" s="828"/>
      <c r="CE61" s="828"/>
      <c r="CF61" s="828"/>
      <c r="CG61" s="82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43"/>
      <c r="DW61" s="844"/>
      <c r="DX61" s="844"/>
      <c r="DY61" s="844"/>
      <c r="DZ61" s="845"/>
      <c r="EA61" s="226"/>
    </row>
    <row r="62" spans="1:131" s="227" customFormat="1" ht="26.25" customHeight="1" x14ac:dyDescent="0.15">
      <c r="A62" s="241">
        <v>35</v>
      </c>
      <c r="B62" s="814"/>
      <c r="C62" s="815"/>
      <c r="D62" s="815"/>
      <c r="E62" s="815"/>
      <c r="F62" s="815"/>
      <c r="G62" s="815"/>
      <c r="H62" s="815"/>
      <c r="I62" s="815"/>
      <c r="J62" s="815"/>
      <c r="K62" s="815"/>
      <c r="L62" s="815"/>
      <c r="M62" s="815"/>
      <c r="N62" s="815"/>
      <c r="O62" s="815"/>
      <c r="P62" s="816"/>
      <c r="Q62" s="892"/>
      <c r="R62" s="893"/>
      <c r="S62" s="893"/>
      <c r="T62" s="893"/>
      <c r="U62" s="893"/>
      <c r="V62" s="893"/>
      <c r="W62" s="893"/>
      <c r="X62" s="893"/>
      <c r="Y62" s="893"/>
      <c r="Z62" s="893"/>
      <c r="AA62" s="893"/>
      <c r="AB62" s="893"/>
      <c r="AC62" s="893"/>
      <c r="AD62" s="893"/>
      <c r="AE62" s="894"/>
      <c r="AF62" s="820"/>
      <c r="AG62" s="821"/>
      <c r="AH62" s="821"/>
      <c r="AI62" s="821"/>
      <c r="AJ62" s="822"/>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391</v>
      </c>
      <c r="BK62" s="865"/>
      <c r="BL62" s="865"/>
      <c r="BM62" s="865"/>
      <c r="BN62" s="866"/>
      <c r="BO62" s="245"/>
      <c r="BP62" s="245"/>
      <c r="BQ62" s="242">
        <v>56</v>
      </c>
      <c r="BR62" s="243"/>
      <c r="BS62" s="827"/>
      <c r="BT62" s="828"/>
      <c r="BU62" s="828"/>
      <c r="BV62" s="828"/>
      <c r="BW62" s="828"/>
      <c r="BX62" s="828"/>
      <c r="BY62" s="828"/>
      <c r="BZ62" s="828"/>
      <c r="CA62" s="828"/>
      <c r="CB62" s="828"/>
      <c r="CC62" s="828"/>
      <c r="CD62" s="828"/>
      <c r="CE62" s="828"/>
      <c r="CF62" s="828"/>
      <c r="CG62" s="82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43"/>
      <c r="DW62" s="844"/>
      <c r="DX62" s="844"/>
      <c r="DY62" s="844"/>
      <c r="DZ62" s="845"/>
      <c r="EA62" s="226"/>
    </row>
    <row r="63" spans="1:131" s="227" customFormat="1" ht="26.25" customHeight="1" thickBot="1" x14ac:dyDescent="0.2">
      <c r="A63" s="244" t="s">
        <v>373</v>
      </c>
      <c r="B63" s="849" t="s">
        <v>392</v>
      </c>
      <c r="C63" s="850"/>
      <c r="D63" s="850"/>
      <c r="E63" s="850"/>
      <c r="F63" s="850"/>
      <c r="G63" s="850"/>
      <c r="H63" s="850"/>
      <c r="I63" s="850"/>
      <c r="J63" s="850"/>
      <c r="K63" s="850"/>
      <c r="L63" s="850"/>
      <c r="M63" s="850"/>
      <c r="N63" s="850"/>
      <c r="O63" s="850"/>
      <c r="P63" s="851"/>
      <c r="Q63" s="897"/>
      <c r="R63" s="898"/>
      <c r="S63" s="898"/>
      <c r="T63" s="898"/>
      <c r="U63" s="898"/>
      <c r="V63" s="898"/>
      <c r="W63" s="898"/>
      <c r="X63" s="898"/>
      <c r="Y63" s="898"/>
      <c r="Z63" s="898"/>
      <c r="AA63" s="898"/>
      <c r="AB63" s="898"/>
      <c r="AC63" s="898"/>
      <c r="AD63" s="898"/>
      <c r="AE63" s="899"/>
      <c r="AF63" s="900">
        <v>4590</v>
      </c>
      <c r="AG63" s="901"/>
      <c r="AH63" s="901"/>
      <c r="AI63" s="901"/>
      <c r="AJ63" s="902"/>
      <c r="AK63" s="903"/>
      <c r="AL63" s="898"/>
      <c r="AM63" s="898"/>
      <c r="AN63" s="898"/>
      <c r="AO63" s="898"/>
      <c r="AP63" s="901">
        <v>25450</v>
      </c>
      <c r="AQ63" s="901"/>
      <c r="AR63" s="901"/>
      <c r="AS63" s="901"/>
      <c r="AT63" s="901"/>
      <c r="AU63" s="901">
        <v>7366</v>
      </c>
      <c r="AV63" s="901"/>
      <c r="AW63" s="901"/>
      <c r="AX63" s="901"/>
      <c r="AY63" s="901"/>
      <c r="AZ63" s="905"/>
      <c r="BA63" s="905"/>
      <c r="BB63" s="905"/>
      <c r="BC63" s="905"/>
      <c r="BD63" s="905"/>
      <c r="BE63" s="906"/>
      <c r="BF63" s="906"/>
      <c r="BG63" s="906"/>
      <c r="BH63" s="906"/>
      <c r="BI63" s="907"/>
      <c r="BJ63" s="908" t="s">
        <v>120</v>
      </c>
      <c r="BK63" s="909"/>
      <c r="BL63" s="909"/>
      <c r="BM63" s="909"/>
      <c r="BN63" s="910"/>
      <c r="BO63" s="245"/>
      <c r="BP63" s="245"/>
      <c r="BQ63" s="242">
        <v>57</v>
      </c>
      <c r="BR63" s="243"/>
      <c r="BS63" s="827"/>
      <c r="BT63" s="828"/>
      <c r="BU63" s="828"/>
      <c r="BV63" s="828"/>
      <c r="BW63" s="828"/>
      <c r="BX63" s="828"/>
      <c r="BY63" s="828"/>
      <c r="BZ63" s="828"/>
      <c r="CA63" s="828"/>
      <c r="CB63" s="828"/>
      <c r="CC63" s="828"/>
      <c r="CD63" s="828"/>
      <c r="CE63" s="828"/>
      <c r="CF63" s="828"/>
      <c r="CG63" s="82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43"/>
      <c r="DW63" s="844"/>
      <c r="DX63" s="844"/>
      <c r="DY63" s="844"/>
      <c r="DZ63" s="84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7"/>
      <c r="BT64" s="828"/>
      <c r="BU64" s="828"/>
      <c r="BV64" s="828"/>
      <c r="BW64" s="828"/>
      <c r="BX64" s="828"/>
      <c r="BY64" s="828"/>
      <c r="BZ64" s="828"/>
      <c r="CA64" s="828"/>
      <c r="CB64" s="828"/>
      <c r="CC64" s="828"/>
      <c r="CD64" s="828"/>
      <c r="CE64" s="828"/>
      <c r="CF64" s="828"/>
      <c r="CG64" s="82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43"/>
      <c r="DW64" s="844"/>
      <c r="DX64" s="844"/>
      <c r="DY64" s="844"/>
      <c r="DZ64" s="845"/>
      <c r="EA64" s="226"/>
    </row>
    <row r="65" spans="1:131" s="227" customFormat="1" ht="26.25" customHeight="1" thickBot="1" x14ac:dyDescent="0.2">
      <c r="A65" s="232" t="s">
        <v>393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7"/>
      <c r="BT65" s="828"/>
      <c r="BU65" s="828"/>
      <c r="BV65" s="828"/>
      <c r="BW65" s="828"/>
      <c r="BX65" s="828"/>
      <c r="BY65" s="828"/>
      <c r="BZ65" s="828"/>
      <c r="CA65" s="828"/>
      <c r="CB65" s="828"/>
      <c r="CC65" s="828"/>
      <c r="CD65" s="828"/>
      <c r="CE65" s="828"/>
      <c r="CF65" s="828"/>
      <c r="CG65" s="82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43"/>
      <c r="DW65" s="844"/>
      <c r="DX65" s="844"/>
      <c r="DY65" s="844"/>
      <c r="DZ65" s="845"/>
      <c r="EA65" s="226"/>
    </row>
    <row r="66" spans="1:131" s="227" customFormat="1" ht="26.25" customHeight="1" x14ac:dyDescent="0.15">
      <c r="A66" s="799" t="s">
        <v>394</v>
      </c>
      <c r="B66" s="800"/>
      <c r="C66" s="800"/>
      <c r="D66" s="800"/>
      <c r="E66" s="800"/>
      <c r="F66" s="800"/>
      <c r="G66" s="800"/>
      <c r="H66" s="800"/>
      <c r="I66" s="800"/>
      <c r="J66" s="800"/>
      <c r="K66" s="800"/>
      <c r="L66" s="800"/>
      <c r="M66" s="800"/>
      <c r="N66" s="800"/>
      <c r="O66" s="800"/>
      <c r="P66" s="801"/>
      <c r="Q66" s="776" t="s">
        <v>395</v>
      </c>
      <c r="R66" s="777"/>
      <c r="S66" s="777"/>
      <c r="T66" s="777"/>
      <c r="U66" s="778"/>
      <c r="V66" s="776" t="s">
        <v>396</v>
      </c>
      <c r="W66" s="777"/>
      <c r="X66" s="777"/>
      <c r="Y66" s="777"/>
      <c r="Z66" s="778"/>
      <c r="AA66" s="776" t="s">
        <v>397</v>
      </c>
      <c r="AB66" s="777"/>
      <c r="AC66" s="777"/>
      <c r="AD66" s="777"/>
      <c r="AE66" s="778"/>
      <c r="AF66" s="911" t="s">
        <v>398</v>
      </c>
      <c r="AG66" s="872"/>
      <c r="AH66" s="872"/>
      <c r="AI66" s="872"/>
      <c r="AJ66" s="912"/>
      <c r="AK66" s="776" t="s">
        <v>382</v>
      </c>
      <c r="AL66" s="800"/>
      <c r="AM66" s="800"/>
      <c r="AN66" s="800"/>
      <c r="AO66" s="801"/>
      <c r="AP66" s="776" t="s">
        <v>399</v>
      </c>
      <c r="AQ66" s="777"/>
      <c r="AR66" s="777"/>
      <c r="AS66" s="777"/>
      <c r="AT66" s="778"/>
      <c r="AU66" s="776" t="s">
        <v>400</v>
      </c>
      <c r="AV66" s="777"/>
      <c r="AW66" s="777"/>
      <c r="AX66" s="777"/>
      <c r="AY66" s="778"/>
      <c r="AZ66" s="776" t="s">
        <v>361</v>
      </c>
      <c r="BA66" s="777"/>
      <c r="BB66" s="777"/>
      <c r="BC66" s="777"/>
      <c r="BD66" s="788"/>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2"/>
      <c r="B67" s="803"/>
      <c r="C67" s="803"/>
      <c r="D67" s="803"/>
      <c r="E67" s="803"/>
      <c r="F67" s="803"/>
      <c r="G67" s="803"/>
      <c r="H67" s="803"/>
      <c r="I67" s="803"/>
      <c r="J67" s="803"/>
      <c r="K67" s="803"/>
      <c r="L67" s="803"/>
      <c r="M67" s="803"/>
      <c r="N67" s="803"/>
      <c r="O67" s="803"/>
      <c r="P67" s="804"/>
      <c r="Q67" s="779"/>
      <c r="R67" s="780"/>
      <c r="S67" s="780"/>
      <c r="T67" s="780"/>
      <c r="U67" s="781"/>
      <c r="V67" s="779"/>
      <c r="W67" s="780"/>
      <c r="X67" s="780"/>
      <c r="Y67" s="780"/>
      <c r="Z67" s="781"/>
      <c r="AA67" s="779"/>
      <c r="AB67" s="780"/>
      <c r="AC67" s="780"/>
      <c r="AD67" s="780"/>
      <c r="AE67" s="781"/>
      <c r="AF67" s="913"/>
      <c r="AG67" s="875"/>
      <c r="AH67" s="875"/>
      <c r="AI67" s="875"/>
      <c r="AJ67" s="914"/>
      <c r="AK67" s="915"/>
      <c r="AL67" s="803"/>
      <c r="AM67" s="803"/>
      <c r="AN67" s="803"/>
      <c r="AO67" s="804"/>
      <c r="AP67" s="779"/>
      <c r="AQ67" s="780"/>
      <c r="AR67" s="780"/>
      <c r="AS67" s="780"/>
      <c r="AT67" s="781"/>
      <c r="AU67" s="779"/>
      <c r="AV67" s="780"/>
      <c r="AW67" s="780"/>
      <c r="AX67" s="780"/>
      <c r="AY67" s="781"/>
      <c r="AZ67" s="779"/>
      <c r="BA67" s="780"/>
      <c r="BB67" s="780"/>
      <c r="BC67" s="780"/>
      <c r="BD67" s="789"/>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554</v>
      </c>
      <c r="C68" s="929"/>
      <c r="D68" s="929"/>
      <c r="E68" s="929"/>
      <c r="F68" s="929"/>
      <c r="G68" s="929"/>
      <c r="H68" s="929"/>
      <c r="I68" s="929"/>
      <c r="J68" s="929"/>
      <c r="K68" s="929"/>
      <c r="L68" s="929"/>
      <c r="M68" s="929"/>
      <c r="N68" s="929"/>
      <c r="O68" s="929"/>
      <c r="P68" s="930"/>
      <c r="Q68" s="931">
        <v>4064</v>
      </c>
      <c r="R68" s="925"/>
      <c r="S68" s="925"/>
      <c r="T68" s="925"/>
      <c r="U68" s="925"/>
      <c r="V68" s="925">
        <v>4049</v>
      </c>
      <c r="W68" s="925"/>
      <c r="X68" s="925"/>
      <c r="Y68" s="925"/>
      <c r="Z68" s="925"/>
      <c r="AA68" s="925">
        <v>15</v>
      </c>
      <c r="AB68" s="925"/>
      <c r="AC68" s="925"/>
      <c r="AD68" s="925"/>
      <c r="AE68" s="925"/>
      <c r="AF68" s="925">
        <v>15</v>
      </c>
      <c r="AG68" s="925"/>
      <c r="AH68" s="925"/>
      <c r="AI68" s="925"/>
      <c r="AJ68" s="925"/>
      <c r="AK68" s="925" t="s">
        <v>552</v>
      </c>
      <c r="AL68" s="925"/>
      <c r="AM68" s="925"/>
      <c r="AN68" s="925"/>
      <c r="AO68" s="925"/>
      <c r="AP68" s="925">
        <v>1483</v>
      </c>
      <c r="AQ68" s="925"/>
      <c r="AR68" s="925"/>
      <c r="AS68" s="925"/>
      <c r="AT68" s="925"/>
      <c r="AU68" s="925">
        <v>796</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555</v>
      </c>
      <c r="C69" s="933"/>
      <c r="D69" s="933"/>
      <c r="E69" s="933"/>
      <c r="F69" s="933"/>
      <c r="G69" s="933"/>
      <c r="H69" s="933"/>
      <c r="I69" s="933"/>
      <c r="J69" s="933"/>
      <c r="K69" s="933"/>
      <c r="L69" s="933"/>
      <c r="M69" s="933"/>
      <c r="N69" s="933"/>
      <c r="O69" s="933"/>
      <c r="P69" s="934"/>
      <c r="Q69" s="935">
        <v>52276</v>
      </c>
      <c r="R69" s="890"/>
      <c r="S69" s="890"/>
      <c r="T69" s="890"/>
      <c r="U69" s="890"/>
      <c r="V69" s="890">
        <v>50097</v>
      </c>
      <c r="W69" s="890"/>
      <c r="X69" s="890"/>
      <c r="Y69" s="890"/>
      <c r="Z69" s="890"/>
      <c r="AA69" s="890">
        <v>2179</v>
      </c>
      <c r="AB69" s="890"/>
      <c r="AC69" s="890"/>
      <c r="AD69" s="890"/>
      <c r="AE69" s="890"/>
      <c r="AF69" s="890">
        <v>8835</v>
      </c>
      <c r="AG69" s="890"/>
      <c r="AH69" s="890"/>
      <c r="AI69" s="890"/>
      <c r="AJ69" s="890"/>
      <c r="AK69" s="890" t="s">
        <v>552</v>
      </c>
      <c r="AL69" s="890"/>
      <c r="AM69" s="890"/>
      <c r="AN69" s="890"/>
      <c r="AO69" s="890"/>
      <c r="AP69" s="890" t="s">
        <v>552</v>
      </c>
      <c r="AQ69" s="890"/>
      <c r="AR69" s="890"/>
      <c r="AS69" s="890"/>
      <c r="AT69" s="890"/>
      <c r="AU69" s="890" t="s">
        <v>552</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556</v>
      </c>
      <c r="C70" s="933"/>
      <c r="D70" s="933"/>
      <c r="E70" s="933"/>
      <c r="F70" s="933"/>
      <c r="G70" s="933"/>
      <c r="H70" s="933"/>
      <c r="I70" s="933"/>
      <c r="J70" s="933"/>
      <c r="K70" s="933"/>
      <c r="L70" s="933"/>
      <c r="M70" s="933"/>
      <c r="N70" s="933"/>
      <c r="O70" s="933"/>
      <c r="P70" s="934"/>
      <c r="Q70" s="935">
        <v>30610</v>
      </c>
      <c r="R70" s="890"/>
      <c r="S70" s="890"/>
      <c r="T70" s="890"/>
      <c r="U70" s="890"/>
      <c r="V70" s="890">
        <v>29807</v>
      </c>
      <c r="W70" s="890"/>
      <c r="X70" s="890"/>
      <c r="Y70" s="890"/>
      <c r="Z70" s="890"/>
      <c r="AA70" s="890">
        <v>804</v>
      </c>
      <c r="AB70" s="890"/>
      <c r="AC70" s="890"/>
      <c r="AD70" s="890"/>
      <c r="AE70" s="890"/>
      <c r="AF70" s="890">
        <v>804</v>
      </c>
      <c r="AG70" s="890"/>
      <c r="AH70" s="890"/>
      <c r="AI70" s="890"/>
      <c r="AJ70" s="890"/>
      <c r="AK70" s="890">
        <v>1</v>
      </c>
      <c r="AL70" s="890"/>
      <c r="AM70" s="890"/>
      <c r="AN70" s="890"/>
      <c r="AO70" s="890"/>
      <c r="AP70" s="890" t="s">
        <v>552</v>
      </c>
      <c r="AQ70" s="890"/>
      <c r="AR70" s="890"/>
      <c r="AS70" s="890"/>
      <c r="AT70" s="890"/>
      <c r="AU70" s="890" t="s">
        <v>552</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557</v>
      </c>
      <c r="C71" s="933"/>
      <c r="D71" s="933"/>
      <c r="E71" s="933"/>
      <c r="F71" s="933"/>
      <c r="G71" s="933"/>
      <c r="H71" s="933"/>
      <c r="I71" s="933"/>
      <c r="J71" s="933"/>
      <c r="K71" s="933"/>
      <c r="L71" s="933"/>
      <c r="M71" s="933"/>
      <c r="N71" s="933"/>
      <c r="O71" s="933"/>
      <c r="P71" s="934"/>
      <c r="Q71" s="935">
        <v>310</v>
      </c>
      <c r="R71" s="890"/>
      <c r="S71" s="890"/>
      <c r="T71" s="890"/>
      <c r="U71" s="890"/>
      <c r="V71" s="890">
        <v>290</v>
      </c>
      <c r="W71" s="890"/>
      <c r="X71" s="890"/>
      <c r="Y71" s="890"/>
      <c r="Z71" s="890"/>
      <c r="AA71" s="890">
        <v>21</v>
      </c>
      <c r="AB71" s="890"/>
      <c r="AC71" s="890"/>
      <c r="AD71" s="890"/>
      <c r="AE71" s="890"/>
      <c r="AF71" s="890">
        <v>21</v>
      </c>
      <c r="AG71" s="890"/>
      <c r="AH71" s="890"/>
      <c r="AI71" s="890"/>
      <c r="AJ71" s="890"/>
      <c r="AK71" s="890" t="s">
        <v>552</v>
      </c>
      <c r="AL71" s="890"/>
      <c r="AM71" s="890"/>
      <c r="AN71" s="890"/>
      <c r="AO71" s="890"/>
      <c r="AP71" s="890" t="s">
        <v>552</v>
      </c>
      <c r="AQ71" s="890"/>
      <c r="AR71" s="890"/>
      <c r="AS71" s="890"/>
      <c r="AT71" s="890"/>
      <c r="AU71" s="890" t="s">
        <v>552</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558</v>
      </c>
      <c r="C72" s="933"/>
      <c r="D72" s="933"/>
      <c r="E72" s="933"/>
      <c r="F72" s="933"/>
      <c r="G72" s="933"/>
      <c r="H72" s="933"/>
      <c r="I72" s="933"/>
      <c r="J72" s="933"/>
      <c r="K72" s="933"/>
      <c r="L72" s="933"/>
      <c r="M72" s="933"/>
      <c r="N72" s="933"/>
      <c r="O72" s="933"/>
      <c r="P72" s="934"/>
      <c r="Q72" s="935">
        <v>357</v>
      </c>
      <c r="R72" s="890"/>
      <c r="S72" s="890"/>
      <c r="T72" s="890"/>
      <c r="U72" s="890"/>
      <c r="V72" s="890">
        <v>299</v>
      </c>
      <c r="W72" s="890"/>
      <c r="X72" s="890"/>
      <c r="Y72" s="890"/>
      <c r="Z72" s="890"/>
      <c r="AA72" s="890">
        <v>58</v>
      </c>
      <c r="AB72" s="890"/>
      <c r="AC72" s="890"/>
      <c r="AD72" s="890"/>
      <c r="AE72" s="890"/>
      <c r="AF72" s="890">
        <v>58</v>
      </c>
      <c r="AG72" s="890"/>
      <c r="AH72" s="890"/>
      <c r="AI72" s="890"/>
      <c r="AJ72" s="890"/>
      <c r="AK72" s="890">
        <v>15</v>
      </c>
      <c r="AL72" s="890"/>
      <c r="AM72" s="890"/>
      <c r="AN72" s="890"/>
      <c r="AO72" s="890"/>
      <c r="AP72" s="890" t="s">
        <v>552</v>
      </c>
      <c r="AQ72" s="890"/>
      <c r="AR72" s="890"/>
      <c r="AS72" s="890"/>
      <c r="AT72" s="890"/>
      <c r="AU72" s="890" t="s">
        <v>552</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559</v>
      </c>
      <c r="C73" s="933"/>
      <c r="D73" s="933"/>
      <c r="E73" s="933"/>
      <c r="F73" s="933"/>
      <c r="G73" s="933"/>
      <c r="H73" s="933"/>
      <c r="I73" s="933"/>
      <c r="J73" s="933"/>
      <c r="K73" s="933"/>
      <c r="L73" s="933"/>
      <c r="M73" s="933"/>
      <c r="N73" s="933"/>
      <c r="O73" s="933"/>
      <c r="P73" s="934"/>
      <c r="Q73" s="935">
        <v>197</v>
      </c>
      <c r="R73" s="890"/>
      <c r="S73" s="890"/>
      <c r="T73" s="890"/>
      <c r="U73" s="890"/>
      <c r="V73" s="890">
        <v>168</v>
      </c>
      <c r="W73" s="890"/>
      <c r="X73" s="890"/>
      <c r="Y73" s="890"/>
      <c r="Z73" s="890"/>
      <c r="AA73" s="890">
        <v>29</v>
      </c>
      <c r="AB73" s="890"/>
      <c r="AC73" s="890"/>
      <c r="AD73" s="890"/>
      <c r="AE73" s="890"/>
      <c r="AF73" s="890">
        <v>29</v>
      </c>
      <c r="AG73" s="890"/>
      <c r="AH73" s="890"/>
      <c r="AI73" s="890"/>
      <c r="AJ73" s="890"/>
      <c r="AK73" s="890" t="s">
        <v>496</v>
      </c>
      <c r="AL73" s="890"/>
      <c r="AM73" s="890"/>
      <c r="AN73" s="890"/>
      <c r="AO73" s="890"/>
      <c r="AP73" s="890" t="s">
        <v>496</v>
      </c>
      <c r="AQ73" s="890"/>
      <c r="AR73" s="890"/>
      <c r="AS73" s="890"/>
      <c r="AT73" s="890"/>
      <c r="AU73" s="890" t="s">
        <v>496</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560</v>
      </c>
      <c r="C74" s="933"/>
      <c r="D74" s="933"/>
      <c r="E74" s="933"/>
      <c r="F74" s="933"/>
      <c r="G74" s="933"/>
      <c r="H74" s="933"/>
      <c r="I74" s="933"/>
      <c r="J74" s="933"/>
      <c r="K74" s="933"/>
      <c r="L74" s="933"/>
      <c r="M74" s="933"/>
      <c r="N74" s="933"/>
      <c r="O74" s="933"/>
      <c r="P74" s="934"/>
      <c r="Q74" s="935">
        <v>1132716</v>
      </c>
      <c r="R74" s="890"/>
      <c r="S74" s="890"/>
      <c r="T74" s="890"/>
      <c r="U74" s="890"/>
      <c r="V74" s="890">
        <v>1106468</v>
      </c>
      <c r="W74" s="890"/>
      <c r="X74" s="890"/>
      <c r="Y74" s="890"/>
      <c r="Z74" s="890"/>
      <c r="AA74" s="890">
        <v>26248</v>
      </c>
      <c r="AB74" s="890"/>
      <c r="AC74" s="890"/>
      <c r="AD74" s="890"/>
      <c r="AE74" s="890"/>
      <c r="AF74" s="890">
        <v>26248</v>
      </c>
      <c r="AG74" s="890"/>
      <c r="AH74" s="890"/>
      <c r="AI74" s="890"/>
      <c r="AJ74" s="890"/>
      <c r="AK74" s="890">
        <v>8638</v>
      </c>
      <c r="AL74" s="890"/>
      <c r="AM74" s="890"/>
      <c r="AN74" s="890"/>
      <c r="AO74" s="890"/>
      <c r="AP74" s="890" t="s">
        <v>496</v>
      </c>
      <c r="AQ74" s="890"/>
      <c r="AR74" s="890"/>
      <c r="AS74" s="890"/>
      <c r="AT74" s="890"/>
      <c r="AU74" s="890" t="s">
        <v>496</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t="s">
        <v>561</v>
      </c>
      <c r="C75" s="933"/>
      <c r="D75" s="933"/>
      <c r="E75" s="933"/>
      <c r="F75" s="933"/>
      <c r="G75" s="933"/>
      <c r="H75" s="933"/>
      <c r="I75" s="933"/>
      <c r="J75" s="933"/>
      <c r="K75" s="933"/>
      <c r="L75" s="933"/>
      <c r="M75" s="933"/>
      <c r="N75" s="933"/>
      <c r="O75" s="933"/>
      <c r="P75" s="934"/>
      <c r="Q75" s="938">
        <v>275</v>
      </c>
      <c r="R75" s="939"/>
      <c r="S75" s="939"/>
      <c r="T75" s="939"/>
      <c r="U75" s="889"/>
      <c r="V75" s="940">
        <v>272</v>
      </c>
      <c r="W75" s="939"/>
      <c r="X75" s="939"/>
      <c r="Y75" s="939"/>
      <c r="Z75" s="889"/>
      <c r="AA75" s="940">
        <v>3</v>
      </c>
      <c r="AB75" s="939"/>
      <c r="AC75" s="939"/>
      <c r="AD75" s="939"/>
      <c r="AE75" s="889"/>
      <c r="AF75" s="940">
        <v>3</v>
      </c>
      <c r="AG75" s="939"/>
      <c r="AH75" s="939"/>
      <c r="AI75" s="939"/>
      <c r="AJ75" s="889"/>
      <c r="AK75" s="940">
        <v>99</v>
      </c>
      <c r="AL75" s="939"/>
      <c r="AM75" s="939"/>
      <c r="AN75" s="939"/>
      <c r="AO75" s="889"/>
      <c r="AP75" s="890" t="s">
        <v>496</v>
      </c>
      <c r="AQ75" s="890"/>
      <c r="AR75" s="890"/>
      <c r="AS75" s="890"/>
      <c r="AT75" s="890"/>
      <c r="AU75" s="890" t="s">
        <v>496</v>
      </c>
      <c r="AV75" s="890"/>
      <c r="AW75" s="890"/>
      <c r="AX75" s="890"/>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41" t="s">
        <v>562</v>
      </c>
      <c r="C76" s="942"/>
      <c r="D76" s="942"/>
      <c r="E76" s="942"/>
      <c r="F76" s="942"/>
      <c r="G76" s="942"/>
      <c r="H76" s="942"/>
      <c r="I76" s="942"/>
      <c r="J76" s="942"/>
      <c r="K76" s="942"/>
      <c r="L76" s="942"/>
      <c r="M76" s="942"/>
      <c r="N76" s="942"/>
      <c r="O76" s="942"/>
      <c r="P76" s="943"/>
      <c r="Q76" s="938">
        <v>41771</v>
      </c>
      <c r="R76" s="939"/>
      <c r="S76" s="939"/>
      <c r="T76" s="939"/>
      <c r="U76" s="889"/>
      <c r="V76" s="940">
        <v>34833</v>
      </c>
      <c r="W76" s="939"/>
      <c r="X76" s="939"/>
      <c r="Y76" s="939"/>
      <c r="Z76" s="889"/>
      <c r="AA76" s="940">
        <v>6938</v>
      </c>
      <c r="AB76" s="939"/>
      <c r="AC76" s="939"/>
      <c r="AD76" s="939"/>
      <c r="AE76" s="889"/>
      <c r="AF76" s="940">
        <v>18441</v>
      </c>
      <c r="AG76" s="939"/>
      <c r="AH76" s="939"/>
      <c r="AI76" s="939"/>
      <c r="AJ76" s="889"/>
      <c r="AK76" s="940" t="s">
        <v>496</v>
      </c>
      <c r="AL76" s="939"/>
      <c r="AM76" s="939"/>
      <c r="AN76" s="939"/>
      <c r="AO76" s="889"/>
      <c r="AP76" s="940">
        <v>130769</v>
      </c>
      <c r="AQ76" s="939"/>
      <c r="AR76" s="939"/>
      <c r="AS76" s="939"/>
      <c r="AT76" s="889"/>
      <c r="AU76" s="940" t="s">
        <v>496</v>
      </c>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41" t="s">
        <v>563</v>
      </c>
      <c r="C77" s="942"/>
      <c r="D77" s="942"/>
      <c r="E77" s="942"/>
      <c r="F77" s="942"/>
      <c r="G77" s="942"/>
      <c r="H77" s="942"/>
      <c r="I77" s="942"/>
      <c r="J77" s="942"/>
      <c r="K77" s="942"/>
      <c r="L77" s="942"/>
      <c r="M77" s="942"/>
      <c r="N77" s="942"/>
      <c r="O77" s="942"/>
      <c r="P77" s="943"/>
      <c r="Q77" s="938">
        <v>7819</v>
      </c>
      <c r="R77" s="939"/>
      <c r="S77" s="939"/>
      <c r="T77" s="939"/>
      <c r="U77" s="889"/>
      <c r="V77" s="940">
        <v>5819</v>
      </c>
      <c r="W77" s="939"/>
      <c r="X77" s="939"/>
      <c r="Y77" s="939"/>
      <c r="Z77" s="889"/>
      <c r="AA77" s="940">
        <v>1999</v>
      </c>
      <c r="AB77" s="939"/>
      <c r="AC77" s="939"/>
      <c r="AD77" s="939"/>
      <c r="AE77" s="889"/>
      <c r="AF77" s="940">
        <v>18181</v>
      </c>
      <c r="AG77" s="939"/>
      <c r="AH77" s="939"/>
      <c r="AI77" s="939"/>
      <c r="AJ77" s="889"/>
      <c r="AK77" s="940" t="s">
        <v>496</v>
      </c>
      <c r="AL77" s="939"/>
      <c r="AM77" s="939"/>
      <c r="AN77" s="939"/>
      <c r="AO77" s="889"/>
      <c r="AP77" s="940">
        <v>16138</v>
      </c>
      <c r="AQ77" s="939"/>
      <c r="AR77" s="939"/>
      <c r="AS77" s="939"/>
      <c r="AT77" s="889"/>
      <c r="AU77" s="940" t="s">
        <v>496</v>
      </c>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44"/>
      <c r="C78" s="945"/>
      <c r="D78" s="945"/>
      <c r="E78" s="945"/>
      <c r="F78" s="945"/>
      <c r="G78" s="945"/>
      <c r="H78" s="945"/>
      <c r="I78" s="945"/>
      <c r="J78" s="945"/>
      <c r="K78" s="945"/>
      <c r="L78" s="945"/>
      <c r="M78" s="945"/>
      <c r="N78" s="945"/>
      <c r="O78" s="945"/>
      <c r="P78" s="946"/>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44"/>
      <c r="C79" s="945"/>
      <c r="D79" s="945"/>
      <c r="E79" s="945"/>
      <c r="F79" s="945"/>
      <c r="G79" s="945"/>
      <c r="H79" s="945"/>
      <c r="I79" s="945"/>
      <c r="J79" s="945"/>
      <c r="K79" s="945"/>
      <c r="L79" s="945"/>
      <c r="M79" s="945"/>
      <c r="N79" s="945"/>
      <c r="O79" s="945"/>
      <c r="P79" s="946"/>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44"/>
      <c r="C80" s="945"/>
      <c r="D80" s="945"/>
      <c r="E80" s="945"/>
      <c r="F80" s="945"/>
      <c r="G80" s="945"/>
      <c r="H80" s="945"/>
      <c r="I80" s="945"/>
      <c r="J80" s="945"/>
      <c r="K80" s="945"/>
      <c r="L80" s="945"/>
      <c r="M80" s="945"/>
      <c r="N80" s="945"/>
      <c r="O80" s="945"/>
      <c r="P80" s="946"/>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44"/>
      <c r="C81" s="945"/>
      <c r="D81" s="945"/>
      <c r="E81" s="945"/>
      <c r="F81" s="945"/>
      <c r="G81" s="945"/>
      <c r="H81" s="945"/>
      <c r="I81" s="945"/>
      <c r="J81" s="945"/>
      <c r="K81" s="945"/>
      <c r="L81" s="945"/>
      <c r="M81" s="945"/>
      <c r="N81" s="945"/>
      <c r="O81" s="945"/>
      <c r="P81" s="946"/>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44"/>
      <c r="C82" s="945"/>
      <c r="D82" s="945"/>
      <c r="E82" s="945"/>
      <c r="F82" s="945"/>
      <c r="G82" s="945"/>
      <c r="H82" s="945"/>
      <c r="I82" s="945"/>
      <c r="J82" s="945"/>
      <c r="K82" s="945"/>
      <c r="L82" s="945"/>
      <c r="M82" s="945"/>
      <c r="N82" s="945"/>
      <c r="O82" s="945"/>
      <c r="P82" s="946"/>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44"/>
      <c r="C83" s="945"/>
      <c r="D83" s="945"/>
      <c r="E83" s="945"/>
      <c r="F83" s="945"/>
      <c r="G83" s="945"/>
      <c r="H83" s="945"/>
      <c r="I83" s="945"/>
      <c r="J83" s="945"/>
      <c r="K83" s="945"/>
      <c r="L83" s="945"/>
      <c r="M83" s="945"/>
      <c r="N83" s="945"/>
      <c r="O83" s="945"/>
      <c r="P83" s="946"/>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44"/>
      <c r="C84" s="945"/>
      <c r="D84" s="945"/>
      <c r="E84" s="945"/>
      <c r="F84" s="945"/>
      <c r="G84" s="945"/>
      <c r="H84" s="945"/>
      <c r="I84" s="945"/>
      <c r="J84" s="945"/>
      <c r="K84" s="945"/>
      <c r="L84" s="945"/>
      <c r="M84" s="945"/>
      <c r="N84" s="945"/>
      <c r="O84" s="945"/>
      <c r="P84" s="946"/>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44"/>
      <c r="C85" s="945"/>
      <c r="D85" s="945"/>
      <c r="E85" s="945"/>
      <c r="F85" s="945"/>
      <c r="G85" s="945"/>
      <c r="H85" s="945"/>
      <c r="I85" s="945"/>
      <c r="J85" s="945"/>
      <c r="K85" s="945"/>
      <c r="L85" s="945"/>
      <c r="M85" s="945"/>
      <c r="N85" s="945"/>
      <c r="O85" s="945"/>
      <c r="P85" s="946"/>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44"/>
      <c r="C86" s="945"/>
      <c r="D86" s="945"/>
      <c r="E86" s="945"/>
      <c r="F86" s="945"/>
      <c r="G86" s="945"/>
      <c r="H86" s="945"/>
      <c r="I86" s="945"/>
      <c r="J86" s="945"/>
      <c r="K86" s="945"/>
      <c r="L86" s="945"/>
      <c r="M86" s="945"/>
      <c r="N86" s="945"/>
      <c r="O86" s="945"/>
      <c r="P86" s="946"/>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373</v>
      </c>
      <c r="B88" s="849" t="s">
        <v>401</v>
      </c>
      <c r="C88" s="850"/>
      <c r="D88" s="850"/>
      <c r="E88" s="850"/>
      <c r="F88" s="850"/>
      <c r="G88" s="850"/>
      <c r="H88" s="850"/>
      <c r="I88" s="850"/>
      <c r="J88" s="850"/>
      <c r="K88" s="850"/>
      <c r="L88" s="850"/>
      <c r="M88" s="850"/>
      <c r="N88" s="850"/>
      <c r="O88" s="850"/>
      <c r="P88" s="851"/>
      <c r="Q88" s="897"/>
      <c r="R88" s="898"/>
      <c r="S88" s="898"/>
      <c r="T88" s="898"/>
      <c r="U88" s="898"/>
      <c r="V88" s="898"/>
      <c r="W88" s="898"/>
      <c r="X88" s="898"/>
      <c r="Y88" s="898"/>
      <c r="Z88" s="898"/>
      <c r="AA88" s="898"/>
      <c r="AB88" s="898"/>
      <c r="AC88" s="898"/>
      <c r="AD88" s="898"/>
      <c r="AE88" s="898"/>
      <c r="AF88" s="901">
        <v>72635</v>
      </c>
      <c r="AG88" s="901"/>
      <c r="AH88" s="901"/>
      <c r="AI88" s="901"/>
      <c r="AJ88" s="901"/>
      <c r="AK88" s="898"/>
      <c r="AL88" s="898"/>
      <c r="AM88" s="898"/>
      <c r="AN88" s="898"/>
      <c r="AO88" s="898"/>
      <c r="AP88" s="901">
        <v>148390</v>
      </c>
      <c r="AQ88" s="901"/>
      <c r="AR88" s="901"/>
      <c r="AS88" s="901"/>
      <c r="AT88" s="901"/>
      <c r="AU88" s="901">
        <v>796</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373</v>
      </c>
      <c r="BR102" s="849" t="s">
        <v>402</v>
      </c>
      <c r="BS102" s="850"/>
      <c r="BT102" s="850"/>
      <c r="BU102" s="850"/>
      <c r="BV102" s="850"/>
      <c r="BW102" s="850"/>
      <c r="BX102" s="850"/>
      <c r="BY102" s="850"/>
      <c r="BZ102" s="850"/>
      <c r="CA102" s="850"/>
      <c r="CB102" s="850"/>
      <c r="CC102" s="850"/>
      <c r="CD102" s="850"/>
      <c r="CE102" s="850"/>
      <c r="CF102" s="850"/>
      <c r="CG102" s="851"/>
      <c r="CH102" s="954"/>
      <c r="CI102" s="955"/>
      <c r="CJ102" s="955"/>
      <c r="CK102" s="955"/>
      <c r="CL102" s="956"/>
      <c r="CM102" s="954"/>
      <c r="CN102" s="955"/>
      <c r="CO102" s="955"/>
      <c r="CP102" s="955"/>
      <c r="CQ102" s="956"/>
      <c r="CR102" s="957">
        <v>932</v>
      </c>
      <c r="CS102" s="909"/>
      <c r="CT102" s="909"/>
      <c r="CU102" s="909"/>
      <c r="CV102" s="958"/>
      <c r="CW102" s="957">
        <v>3</v>
      </c>
      <c r="CX102" s="909"/>
      <c r="CY102" s="909"/>
      <c r="CZ102" s="909"/>
      <c r="DA102" s="958"/>
      <c r="DB102" s="957" t="s">
        <v>570</v>
      </c>
      <c r="DC102" s="909"/>
      <c r="DD102" s="909"/>
      <c r="DE102" s="909"/>
      <c r="DF102" s="958"/>
      <c r="DG102" s="957" t="s">
        <v>552</v>
      </c>
      <c r="DH102" s="909"/>
      <c r="DI102" s="909"/>
      <c r="DJ102" s="909"/>
      <c r="DK102" s="958"/>
      <c r="DL102" s="957" t="s">
        <v>552</v>
      </c>
      <c r="DM102" s="909"/>
      <c r="DN102" s="909"/>
      <c r="DO102" s="909"/>
      <c r="DP102" s="958"/>
      <c r="DQ102" s="957" t="s">
        <v>552</v>
      </c>
      <c r="DR102" s="909"/>
      <c r="DS102" s="909"/>
      <c r="DT102" s="909"/>
      <c r="DU102" s="958"/>
      <c r="DV102" s="981"/>
      <c r="DW102" s="982"/>
      <c r="DX102" s="982"/>
      <c r="DY102" s="982"/>
      <c r="DZ102" s="983"/>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4" t="s">
        <v>403</v>
      </c>
      <c r="BR103" s="984"/>
      <c r="BS103" s="984"/>
      <c r="BT103" s="984"/>
      <c r="BU103" s="984"/>
      <c r="BV103" s="984"/>
      <c r="BW103" s="984"/>
      <c r="BX103" s="984"/>
      <c r="BY103" s="984"/>
      <c r="BZ103" s="984"/>
      <c r="CA103" s="984"/>
      <c r="CB103" s="984"/>
      <c r="CC103" s="984"/>
      <c r="CD103" s="984"/>
      <c r="CE103" s="984"/>
      <c r="CF103" s="984"/>
      <c r="CG103" s="984"/>
      <c r="CH103" s="984"/>
      <c r="CI103" s="984"/>
      <c r="CJ103" s="984"/>
      <c r="CK103" s="984"/>
      <c r="CL103" s="984"/>
      <c r="CM103" s="984"/>
      <c r="CN103" s="984"/>
      <c r="CO103" s="984"/>
      <c r="CP103" s="984"/>
      <c r="CQ103" s="984"/>
      <c r="CR103" s="984"/>
      <c r="CS103" s="984"/>
      <c r="CT103" s="984"/>
      <c r="CU103" s="984"/>
      <c r="CV103" s="984"/>
      <c r="CW103" s="984"/>
      <c r="CX103" s="984"/>
      <c r="CY103" s="984"/>
      <c r="CZ103" s="984"/>
      <c r="DA103" s="984"/>
      <c r="DB103" s="984"/>
      <c r="DC103" s="984"/>
      <c r="DD103" s="984"/>
      <c r="DE103" s="984"/>
      <c r="DF103" s="984"/>
      <c r="DG103" s="984"/>
      <c r="DH103" s="984"/>
      <c r="DI103" s="984"/>
      <c r="DJ103" s="984"/>
      <c r="DK103" s="984"/>
      <c r="DL103" s="984"/>
      <c r="DM103" s="984"/>
      <c r="DN103" s="984"/>
      <c r="DO103" s="984"/>
      <c r="DP103" s="984"/>
      <c r="DQ103" s="984"/>
      <c r="DR103" s="984"/>
      <c r="DS103" s="984"/>
      <c r="DT103" s="984"/>
      <c r="DU103" s="984"/>
      <c r="DV103" s="984"/>
      <c r="DW103" s="984"/>
      <c r="DX103" s="984"/>
      <c r="DY103" s="984"/>
      <c r="DZ103" s="984"/>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5" t="s">
        <v>404</v>
      </c>
      <c r="BR104" s="985"/>
      <c r="BS104" s="985"/>
      <c r="BT104" s="985"/>
      <c r="BU104" s="985"/>
      <c r="BV104" s="985"/>
      <c r="BW104" s="985"/>
      <c r="BX104" s="985"/>
      <c r="BY104" s="985"/>
      <c r="BZ104" s="985"/>
      <c r="CA104" s="985"/>
      <c r="CB104" s="985"/>
      <c r="CC104" s="985"/>
      <c r="CD104" s="985"/>
      <c r="CE104" s="985"/>
      <c r="CF104" s="985"/>
      <c r="CG104" s="985"/>
      <c r="CH104" s="985"/>
      <c r="CI104" s="985"/>
      <c r="CJ104" s="985"/>
      <c r="CK104" s="985"/>
      <c r="CL104" s="985"/>
      <c r="CM104" s="985"/>
      <c r="CN104" s="985"/>
      <c r="CO104" s="985"/>
      <c r="CP104" s="985"/>
      <c r="CQ104" s="985"/>
      <c r="CR104" s="985"/>
      <c r="CS104" s="985"/>
      <c r="CT104" s="985"/>
      <c r="CU104" s="985"/>
      <c r="CV104" s="985"/>
      <c r="CW104" s="985"/>
      <c r="CX104" s="985"/>
      <c r="CY104" s="985"/>
      <c r="CZ104" s="985"/>
      <c r="DA104" s="985"/>
      <c r="DB104" s="985"/>
      <c r="DC104" s="985"/>
      <c r="DD104" s="985"/>
      <c r="DE104" s="985"/>
      <c r="DF104" s="985"/>
      <c r="DG104" s="985"/>
      <c r="DH104" s="985"/>
      <c r="DI104" s="985"/>
      <c r="DJ104" s="985"/>
      <c r="DK104" s="985"/>
      <c r="DL104" s="985"/>
      <c r="DM104" s="985"/>
      <c r="DN104" s="985"/>
      <c r="DO104" s="985"/>
      <c r="DP104" s="985"/>
      <c r="DQ104" s="985"/>
      <c r="DR104" s="985"/>
      <c r="DS104" s="985"/>
      <c r="DT104" s="985"/>
      <c r="DU104" s="985"/>
      <c r="DV104" s="985"/>
      <c r="DW104" s="985"/>
      <c r="DX104" s="985"/>
      <c r="DY104" s="985"/>
      <c r="DZ104" s="985"/>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6" t="s">
        <v>407</v>
      </c>
      <c r="B108" s="987"/>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7"/>
      <c r="AB108" s="987"/>
      <c r="AC108" s="987"/>
      <c r="AD108" s="987"/>
      <c r="AE108" s="987"/>
      <c r="AF108" s="987"/>
      <c r="AG108" s="987"/>
      <c r="AH108" s="987"/>
      <c r="AI108" s="987"/>
      <c r="AJ108" s="987"/>
      <c r="AK108" s="987"/>
      <c r="AL108" s="987"/>
      <c r="AM108" s="987"/>
      <c r="AN108" s="987"/>
      <c r="AO108" s="987"/>
      <c r="AP108" s="987"/>
      <c r="AQ108" s="987"/>
      <c r="AR108" s="987"/>
      <c r="AS108" s="987"/>
      <c r="AT108" s="988"/>
      <c r="AU108" s="986" t="s">
        <v>408</v>
      </c>
      <c r="AV108" s="987"/>
      <c r="AW108" s="987"/>
      <c r="AX108" s="987"/>
      <c r="AY108" s="987"/>
      <c r="AZ108" s="987"/>
      <c r="BA108" s="987"/>
      <c r="BB108" s="987"/>
      <c r="BC108" s="987"/>
      <c r="BD108" s="987"/>
      <c r="BE108" s="987"/>
      <c r="BF108" s="987"/>
      <c r="BG108" s="987"/>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7"/>
      <c r="CE108" s="987"/>
      <c r="CF108" s="987"/>
      <c r="CG108" s="987"/>
      <c r="CH108" s="987"/>
      <c r="CI108" s="987"/>
      <c r="CJ108" s="987"/>
      <c r="CK108" s="987"/>
      <c r="CL108" s="987"/>
      <c r="CM108" s="987"/>
      <c r="CN108" s="987"/>
      <c r="CO108" s="987"/>
      <c r="CP108" s="987"/>
      <c r="CQ108" s="987"/>
      <c r="CR108" s="987"/>
      <c r="CS108" s="987"/>
      <c r="CT108" s="987"/>
      <c r="CU108" s="987"/>
      <c r="CV108" s="987"/>
      <c r="CW108" s="987"/>
      <c r="CX108" s="987"/>
      <c r="CY108" s="987"/>
      <c r="CZ108" s="987"/>
      <c r="DA108" s="987"/>
      <c r="DB108" s="987"/>
      <c r="DC108" s="987"/>
      <c r="DD108" s="987"/>
      <c r="DE108" s="987"/>
      <c r="DF108" s="987"/>
      <c r="DG108" s="987"/>
      <c r="DH108" s="987"/>
      <c r="DI108" s="987"/>
      <c r="DJ108" s="987"/>
      <c r="DK108" s="987"/>
      <c r="DL108" s="987"/>
      <c r="DM108" s="987"/>
      <c r="DN108" s="987"/>
      <c r="DO108" s="987"/>
      <c r="DP108" s="987"/>
      <c r="DQ108" s="987"/>
      <c r="DR108" s="987"/>
      <c r="DS108" s="987"/>
      <c r="DT108" s="987"/>
      <c r="DU108" s="987"/>
      <c r="DV108" s="987"/>
      <c r="DW108" s="987"/>
      <c r="DX108" s="987"/>
      <c r="DY108" s="987"/>
      <c r="DZ108" s="988"/>
    </row>
    <row r="109" spans="1:131" s="226" customFormat="1" ht="26.25" customHeight="1" x14ac:dyDescent="0.15">
      <c r="A109" s="979" t="s">
        <v>409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410</v>
      </c>
      <c r="AB109" s="960"/>
      <c r="AC109" s="960"/>
      <c r="AD109" s="960"/>
      <c r="AE109" s="961"/>
      <c r="AF109" s="959" t="s">
        <v>292</v>
      </c>
      <c r="AG109" s="960"/>
      <c r="AH109" s="960"/>
      <c r="AI109" s="960"/>
      <c r="AJ109" s="961"/>
      <c r="AK109" s="959" t="s">
        <v>291</v>
      </c>
      <c r="AL109" s="960"/>
      <c r="AM109" s="960"/>
      <c r="AN109" s="960"/>
      <c r="AO109" s="961"/>
      <c r="AP109" s="959" t="s">
        <v>411</v>
      </c>
      <c r="AQ109" s="960"/>
      <c r="AR109" s="960"/>
      <c r="AS109" s="960"/>
      <c r="AT109" s="962"/>
      <c r="AU109" s="979" t="s">
        <v>409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410</v>
      </c>
      <c r="BR109" s="960"/>
      <c r="BS109" s="960"/>
      <c r="BT109" s="960"/>
      <c r="BU109" s="961"/>
      <c r="BV109" s="959" t="s">
        <v>292</v>
      </c>
      <c r="BW109" s="960"/>
      <c r="BX109" s="960"/>
      <c r="BY109" s="960"/>
      <c r="BZ109" s="961"/>
      <c r="CA109" s="959" t="s">
        <v>291</v>
      </c>
      <c r="CB109" s="960"/>
      <c r="CC109" s="960"/>
      <c r="CD109" s="960"/>
      <c r="CE109" s="961"/>
      <c r="CF109" s="980" t="s">
        <v>411</v>
      </c>
      <c r="CG109" s="980"/>
      <c r="CH109" s="980"/>
      <c r="CI109" s="980"/>
      <c r="CJ109" s="980"/>
      <c r="CK109" s="959" t="s">
        <v>412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410</v>
      </c>
      <c r="DH109" s="960"/>
      <c r="DI109" s="960"/>
      <c r="DJ109" s="960"/>
      <c r="DK109" s="961"/>
      <c r="DL109" s="959" t="s">
        <v>292</v>
      </c>
      <c r="DM109" s="960"/>
      <c r="DN109" s="960"/>
      <c r="DO109" s="960"/>
      <c r="DP109" s="961"/>
      <c r="DQ109" s="959" t="s">
        <v>291</v>
      </c>
      <c r="DR109" s="960"/>
      <c r="DS109" s="960"/>
      <c r="DT109" s="960"/>
      <c r="DU109" s="961"/>
      <c r="DV109" s="959" t="s">
        <v>411</v>
      </c>
      <c r="DW109" s="960"/>
      <c r="DX109" s="960"/>
      <c r="DY109" s="960"/>
      <c r="DZ109" s="962"/>
    </row>
    <row r="110" spans="1:131" s="226" customFormat="1" ht="26.25" customHeight="1" x14ac:dyDescent="0.15">
      <c r="A110" s="963" t="s">
        <v>413</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5338140</v>
      </c>
      <c r="AB110" s="967"/>
      <c r="AC110" s="967"/>
      <c r="AD110" s="967"/>
      <c r="AE110" s="968"/>
      <c r="AF110" s="969">
        <v>5672574</v>
      </c>
      <c r="AG110" s="967"/>
      <c r="AH110" s="967"/>
      <c r="AI110" s="967"/>
      <c r="AJ110" s="968"/>
      <c r="AK110" s="969">
        <v>5429051</v>
      </c>
      <c r="AL110" s="967"/>
      <c r="AM110" s="967"/>
      <c r="AN110" s="967"/>
      <c r="AO110" s="968"/>
      <c r="AP110" s="970">
        <v>19.600000000000001</v>
      </c>
      <c r="AQ110" s="971"/>
      <c r="AR110" s="971"/>
      <c r="AS110" s="971"/>
      <c r="AT110" s="972"/>
      <c r="AU110" s="973" t="s">
        <v>64</v>
      </c>
      <c r="AV110" s="974"/>
      <c r="AW110" s="974"/>
      <c r="AX110" s="974"/>
      <c r="AY110" s="974"/>
      <c r="AZ110" s="1015" t="s">
        <v>414</v>
      </c>
      <c r="BA110" s="964"/>
      <c r="BB110" s="964"/>
      <c r="BC110" s="964"/>
      <c r="BD110" s="964"/>
      <c r="BE110" s="964"/>
      <c r="BF110" s="964"/>
      <c r="BG110" s="964"/>
      <c r="BH110" s="964"/>
      <c r="BI110" s="964"/>
      <c r="BJ110" s="964"/>
      <c r="BK110" s="964"/>
      <c r="BL110" s="964"/>
      <c r="BM110" s="964"/>
      <c r="BN110" s="964"/>
      <c r="BO110" s="964"/>
      <c r="BP110" s="965"/>
      <c r="BQ110" s="1001">
        <v>61343321</v>
      </c>
      <c r="BR110" s="1002"/>
      <c r="BS110" s="1002"/>
      <c r="BT110" s="1002"/>
      <c r="BU110" s="1002"/>
      <c r="BV110" s="1002">
        <v>60839740</v>
      </c>
      <c r="BW110" s="1002"/>
      <c r="BX110" s="1002"/>
      <c r="BY110" s="1002"/>
      <c r="BZ110" s="1002"/>
      <c r="CA110" s="1002">
        <v>63802686</v>
      </c>
      <c r="CB110" s="1002"/>
      <c r="CC110" s="1002"/>
      <c r="CD110" s="1002"/>
      <c r="CE110" s="1002"/>
      <c r="CF110" s="1016">
        <v>230</v>
      </c>
      <c r="CG110" s="1017"/>
      <c r="CH110" s="1017"/>
      <c r="CI110" s="1017"/>
      <c r="CJ110" s="1017"/>
      <c r="CK110" s="1018" t="s">
        <v>415</v>
      </c>
      <c r="CL110" s="1019"/>
      <c r="CM110" s="998" t="s">
        <v>416</v>
      </c>
      <c r="CN110" s="999"/>
      <c r="CO110" s="999"/>
      <c r="CP110" s="999"/>
      <c r="CQ110" s="999"/>
      <c r="CR110" s="999"/>
      <c r="CS110" s="999"/>
      <c r="CT110" s="999"/>
      <c r="CU110" s="999"/>
      <c r="CV110" s="999"/>
      <c r="CW110" s="999"/>
      <c r="CX110" s="999"/>
      <c r="CY110" s="999"/>
      <c r="CZ110" s="999"/>
      <c r="DA110" s="999"/>
      <c r="DB110" s="999"/>
      <c r="DC110" s="999"/>
      <c r="DD110" s="999"/>
      <c r="DE110" s="999"/>
      <c r="DF110" s="1000"/>
      <c r="DG110" s="1001" t="s">
        <v>120</v>
      </c>
      <c r="DH110" s="1002"/>
      <c r="DI110" s="1002"/>
      <c r="DJ110" s="1002"/>
      <c r="DK110" s="1002"/>
      <c r="DL110" s="1002" t="s">
        <v>417</v>
      </c>
      <c r="DM110" s="1002"/>
      <c r="DN110" s="1002"/>
      <c r="DO110" s="1002"/>
      <c r="DP110" s="1002"/>
      <c r="DQ110" s="1002" t="s">
        <v>417</v>
      </c>
      <c r="DR110" s="1002"/>
      <c r="DS110" s="1002"/>
      <c r="DT110" s="1002"/>
      <c r="DU110" s="1002"/>
      <c r="DV110" s="1003" t="s">
        <v>418</v>
      </c>
      <c r="DW110" s="1003"/>
      <c r="DX110" s="1003"/>
      <c r="DY110" s="1003"/>
      <c r="DZ110" s="1004"/>
    </row>
    <row r="111" spans="1:131" s="226" customFormat="1" ht="26.25" customHeight="1" x14ac:dyDescent="0.15">
      <c r="A111" s="1005" t="s">
        <v>419</v>
      </c>
      <c r="B111" s="1006"/>
      <c r="C111" s="1006"/>
      <c r="D111" s="1006"/>
      <c r="E111" s="1006"/>
      <c r="F111" s="1006"/>
      <c r="G111" s="1006"/>
      <c r="H111" s="1006"/>
      <c r="I111" s="1006"/>
      <c r="J111" s="1006"/>
      <c r="K111" s="1006"/>
      <c r="L111" s="1006"/>
      <c r="M111" s="1006"/>
      <c r="N111" s="1006"/>
      <c r="O111" s="1006"/>
      <c r="P111" s="1006"/>
      <c r="Q111" s="1006"/>
      <c r="R111" s="1006"/>
      <c r="S111" s="1006"/>
      <c r="T111" s="1006"/>
      <c r="U111" s="1006"/>
      <c r="V111" s="1006"/>
      <c r="W111" s="1006"/>
      <c r="X111" s="1006"/>
      <c r="Y111" s="1006"/>
      <c r="Z111" s="1007"/>
      <c r="AA111" s="1008" t="s">
        <v>120</v>
      </c>
      <c r="AB111" s="1009"/>
      <c r="AC111" s="1009"/>
      <c r="AD111" s="1009"/>
      <c r="AE111" s="1010"/>
      <c r="AF111" s="1011" t="s">
        <v>417</v>
      </c>
      <c r="AG111" s="1009"/>
      <c r="AH111" s="1009"/>
      <c r="AI111" s="1009"/>
      <c r="AJ111" s="1010"/>
      <c r="AK111" s="1011" t="s">
        <v>418</v>
      </c>
      <c r="AL111" s="1009"/>
      <c r="AM111" s="1009"/>
      <c r="AN111" s="1009"/>
      <c r="AO111" s="1010"/>
      <c r="AP111" s="1012" t="s">
        <v>418</v>
      </c>
      <c r="AQ111" s="1013"/>
      <c r="AR111" s="1013"/>
      <c r="AS111" s="1013"/>
      <c r="AT111" s="1014"/>
      <c r="AU111" s="975"/>
      <c r="AV111" s="976"/>
      <c r="AW111" s="976"/>
      <c r="AX111" s="976"/>
      <c r="AY111" s="976"/>
      <c r="AZ111" s="1024" t="s">
        <v>420</v>
      </c>
      <c r="BA111" s="1025"/>
      <c r="BB111" s="1025"/>
      <c r="BC111" s="1025"/>
      <c r="BD111" s="1025"/>
      <c r="BE111" s="1025"/>
      <c r="BF111" s="1025"/>
      <c r="BG111" s="1025"/>
      <c r="BH111" s="1025"/>
      <c r="BI111" s="1025"/>
      <c r="BJ111" s="1025"/>
      <c r="BK111" s="1025"/>
      <c r="BL111" s="1025"/>
      <c r="BM111" s="1025"/>
      <c r="BN111" s="1025"/>
      <c r="BO111" s="1025"/>
      <c r="BP111" s="1026"/>
      <c r="BQ111" s="994" t="s">
        <v>120</v>
      </c>
      <c r="BR111" s="995"/>
      <c r="BS111" s="995"/>
      <c r="BT111" s="995"/>
      <c r="BU111" s="995"/>
      <c r="BV111" s="995" t="s">
        <v>417</v>
      </c>
      <c r="BW111" s="995"/>
      <c r="BX111" s="995"/>
      <c r="BY111" s="995"/>
      <c r="BZ111" s="995"/>
      <c r="CA111" s="995" t="s">
        <v>417</v>
      </c>
      <c r="CB111" s="995"/>
      <c r="CC111" s="995"/>
      <c r="CD111" s="995"/>
      <c r="CE111" s="995"/>
      <c r="CF111" s="989" t="s">
        <v>418</v>
      </c>
      <c r="CG111" s="990"/>
      <c r="CH111" s="990"/>
      <c r="CI111" s="990"/>
      <c r="CJ111" s="990"/>
      <c r="CK111" s="1020"/>
      <c r="CL111" s="1021"/>
      <c r="CM111" s="991" t="s">
        <v>421</v>
      </c>
      <c r="CN111" s="992"/>
      <c r="CO111" s="992"/>
      <c r="CP111" s="992"/>
      <c r="CQ111" s="992"/>
      <c r="CR111" s="992"/>
      <c r="CS111" s="992"/>
      <c r="CT111" s="992"/>
      <c r="CU111" s="992"/>
      <c r="CV111" s="992"/>
      <c r="CW111" s="992"/>
      <c r="CX111" s="992"/>
      <c r="CY111" s="992"/>
      <c r="CZ111" s="992"/>
      <c r="DA111" s="992"/>
      <c r="DB111" s="992"/>
      <c r="DC111" s="992"/>
      <c r="DD111" s="992"/>
      <c r="DE111" s="992"/>
      <c r="DF111" s="993"/>
      <c r="DG111" s="994" t="s">
        <v>417</v>
      </c>
      <c r="DH111" s="995"/>
      <c r="DI111" s="995"/>
      <c r="DJ111" s="995"/>
      <c r="DK111" s="995"/>
      <c r="DL111" s="995" t="s">
        <v>418</v>
      </c>
      <c r="DM111" s="995"/>
      <c r="DN111" s="995"/>
      <c r="DO111" s="995"/>
      <c r="DP111" s="995"/>
      <c r="DQ111" s="995" t="s">
        <v>120</v>
      </c>
      <c r="DR111" s="995"/>
      <c r="DS111" s="995"/>
      <c r="DT111" s="995"/>
      <c r="DU111" s="995"/>
      <c r="DV111" s="996" t="s">
        <v>120</v>
      </c>
      <c r="DW111" s="996"/>
      <c r="DX111" s="996"/>
      <c r="DY111" s="996"/>
      <c r="DZ111" s="997"/>
    </row>
    <row r="112" spans="1:131" s="226" customFormat="1" ht="26.25" customHeight="1" x14ac:dyDescent="0.15">
      <c r="A112" s="1027" t="s">
        <v>422</v>
      </c>
      <c r="B112" s="1028"/>
      <c r="C112" s="1025" t="s">
        <v>423</v>
      </c>
      <c r="D112" s="1025"/>
      <c r="E112" s="1025"/>
      <c r="F112" s="1025"/>
      <c r="G112" s="1025"/>
      <c r="H112" s="1025"/>
      <c r="I112" s="1025"/>
      <c r="J112" s="1025"/>
      <c r="K112" s="1025"/>
      <c r="L112" s="1025"/>
      <c r="M112" s="1025"/>
      <c r="N112" s="1025"/>
      <c r="O112" s="1025"/>
      <c r="P112" s="1025"/>
      <c r="Q112" s="1025"/>
      <c r="R112" s="1025"/>
      <c r="S112" s="1025"/>
      <c r="T112" s="1025"/>
      <c r="U112" s="1025"/>
      <c r="V112" s="1025"/>
      <c r="W112" s="1025"/>
      <c r="X112" s="1025"/>
      <c r="Y112" s="1025"/>
      <c r="Z112" s="1026"/>
      <c r="AA112" s="1033" t="s">
        <v>417</v>
      </c>
      <c r="AB112" s="1034"/>
      <c r="AC112" s="1034"/>
      <c r="AD112" s="1034"/>
      <c r="AE112" s="1035"/>
      <c r="AF112" s="1036" t="s">
        <v>418</v>
      </c>
      <c r="AG112" s="1034"/>
      <c r="AH112" s="1034"/>
      <c r="AI112" s="1034"/>
      <c r="AJ112" s="1035"/>
      <c r="AK112" s="1036" t="s">
        <v>120</v>
      </c>
      <c r="AL112" s="1034"/>
      <c r="AM112" s="1034"/>
      <c r="AN112" s="1034"/>
      <c r="AO112" s="1035"/>
      <c r="AP112" s="1037" t="s">
        <v>120</v>
      </c>
      <c r="AQ112" s="1038"/>
      <c r="AR112" s="1038"/>
      <c r="AS112" s="1038"/>
      <c r="AT112" s="1039"/>
      <c r="AU112" s="975"/>
      <c r="AV112" s="976"/>
      <c r="AW112" s="976"/>
      <c r="AX112" s="976"/>
      <c r="AY112" s="976"/>
      <c r="AZ112" s="1024" t="s">
        <v>424</v>
      </c>
      <c r="BA112" s="1025"/>
      <c r="BB112" s="1025"/>
      <c r="BC112" s="1025"/>
      <c r="BD112" s="1025"/>
      <c r="BE112" s="1025"/>
      <c r="BF112" s="1025"/>
      <c r="BG112" s="1025"/>
      <c r="BH112" s="1025"/>
      <c r="BI112" s="1025"/>
      <c r="BJ112" s="1025"/>
      <c r="BK112" s="1025"/>
      <c r="BL112" s="1025"/>
      <c r="BM112" s="1025"/>
      <c r="BN112" s="1025"/>
      <c r="BO112" s="1025"/>
      <c r="BP112" s="1026"/>
      <c r="BQ112" s="994">
        <v>7897730</v>
      </c>
      <c r="BR112" s="995"/>
      <c r="BS112" s="995"/>
      <c r="BT112" s="995"/>
      <c r="BU112" s="995"/>
      <c r="BV112" s="995">
        <v>7541402</v>
      </c>
      <c r="BW112" s="995"/>
      <c r="BX112" s="995"/>
      <c r="BY112" s="995"/>
      <c r="BZ112" s="995"/>
      <c r="CA112" s="995">
        <v>7365909</v>
      </c>
      <c r="CB112" s="995"/>
      <c r="CC112" s="995"/>
      <c r="CD112" s="995"/>
      <c r="CE112" s="995"/>
      <c r="CF112" s="989">
        <v>26.6</v>
      </c>
      <c r="CG112" s="990"/>
      <c r="CH112" s="990"/>
      <c r="CI112" s="990"/>
      <c r="CJ112" s="990"/>
      <c r="CK112" s="1020"/>
      <c r="CL112" s="1021"/>
      <c r="CM112" s="991" t="s">
        <v>425</v>
      </c>
      <c r="CN112" s="992"/>
      <c r="CO112" s="992"/>
      <c r="CP112" s="992"/>
      <c r="CQ112" s="992"/>
      <c r="CR112" s="992"/>
      <c r="CS112" s="992"/>
      <c r="CT112" s="992"/>
      <c r="CU112" s="992"/>
      <c r="CV112" s="992"/>
      <c r="CW112" s="992"/>
      <c r="CX112" s="992"/>
      <c r="CY112" s="992"/>
      <c r="CZ112" s="992"/>
      <c r="DA112" s="992"/>
      <c r="DB112" s="992"/>
      <c r="DC112" s="992"/>
      <c r="DD112" s="992"/>
      <c r="DE112" s="992"/>
      <c r="DF112" s="993"/>
      <c r="DG112" s="994" t="s">
        <v>417</v>
      </c>
      <c r="DH112" s="995"/>
      <c r="DI112" s="995"/>
      <c r="DJ112" s="995"/>
      <c r="DK112" s="995"/>
      <c r="DL112" s="995" t="s">
        <v>417</v>
      </c>
      <c r="DM112" s="995"/>
      <c r="DN112" s="995"/>
      <c r="DO112" s="995"/>
      <c r="DP112" s="995"/>
      <c r="DQ112" s="995" t="s">
        <v>120</v>
      </c>
      <c r="DR112" s="995"/>
      <c r="DS112" s="995"/>
      <c r="DT112" s="995"/>
      <c r="DU112" s="995"/>
      <c r="DV112" s="996" t="s">
        <v>120</v>
      </c>
      <c r="DW112" s="996"/>
      <c r="DX112" s="996"/>
      <c r="DY112" s="996"/>
      <c r="DZ112" s="997"/>
    </row>
    <row r="113" spans="1:130" s="226" customFormat="1" ht="26.25" customHeight="1" x14ac:dyDescent="0.15">
      <c r="A113" s="1029"/>
      <c r="B113" s="1030"/>
      <c r="C113" s="1025" t="s">
        <v>426</v>
      </c>
      <c r="D113" s="1025"/>
      <c r="E113" s="1025"/>
      <c r="F113" s="1025"/>
      <c r="G113" s="1025"/>
      <c r="H113" s="1025"/>
      <c r="I113" s="1025"/>
      <c r="J113" s="1025"/>
      <c r="K113" s="1025"/>
      <c r="L113" s="1025"/>
      <c r="M113" s="1025"/>
      <c r="N113" s="1025"/>
      <c r="O113" s="1025"/>
      <c r="P113" s="1025"/>
      <c r="Q113" s="1025"/>
      <c r="R113" s="1025"/>
      <c r="S113" s="1025"/>
      <c r="T113" s="1025"/>
      <c r="U113" s="1025"/>
      <c r="V113" s="1025"/>
      <c r="W113" s="1025"/>
      <c r="X113" s="1025"/>
      <c r="Y113" s="1025"/>
      <c r="Z113" s="1026"/>
      <c r="AA113" s="1008">
        <v>764947</v>
      </c>
      <c r="AB113" s="1009"/>
      <c r="AC113" s="1009"/>
      <c r="AD113" s="1009"/>
      <c r="AE113" s="1010"/>
      <c r="AF113" s="1011">
        <v>809961</v>
      </c>
      <c r="AG113" s="1009"/>
      <c r="AH113" s="1009"/>
      <c r="AI113" s="1009"/>
      <c r="AJ113" s="1010"/>
      <c r="AK113" s="1011">
        <v>940550</v>
      </c>
      <c r="AL113" s="1009"/>
      <c r="AM113" s="1009"/>
      <c r="AN113" s="1009"/>
      <c r="AO113" s="1010"/>
      <c r="AP113" s="1012">
        <v>3.4</v>
      </c>
      <c r="AQ113" s="1013"/>
      <c r="AR113" s="1013"/>
      <c r="AS113" s="1013"/>
      <c r="AT113" s="1014"/>
      <c r="AU113" s="975"/>
      <c r="AV113" s="976"/>
      <c r="AW113" s="976"/>
      <c r="AX113" s="976"/>
      <c r="AY113" s="976"/>
      <c r="AZ113" s="1024" t="s">
        <v>427</v>
      </c>
      <c r="BA113" s="1025"/>
      <c r="BB113" s="1025"/>
      <c r="BC113" s="1025"/>
      <c r="BD113" s="1025"/>
      <c r="BE113" s="1025"/>
      <c r="BF113" s="1025"/>
      <c r="BG113" s="1025"/>
      <c r="BH113" s="1025"/>
      <c r="BI113" s="1025"/>
      <c r="BJ113" s="1025"/>
      <c r="BK113" s="1025"/>
      <c r="BL113" s="1025"/>
      <c r="BM113" s="1025"/>
      <c r="BN113" s="1025"/>
      <c r="BO113" s="1025"/>
      <c r="BP113" s="1026"/>
      <c r="BQ113" s="994">
        <v>661117</v>
      </c>
      <c r="BR113" s="995"/>
      <c r="BS113" s="995"/>
      <c r="BT113" s="995"/>
      <c r="BU113" s="995"/>
      <c r="BV113" s="995">
        <v>665624</v>
      </c>
      <c r="BW113" s="995"/>
      <c r="BX113" s="995"/>
      <c r="BY113" s="995"/>
      <c r="BZ113" s="995"/>
      <c r="CA113" s="995">
        <v>795661</v>
      </c>
      <c r="CB113" s="995"/>
      <c r="CC113" s="995"/>
      <c r="CD113" s="995"/>
      <c r="CE113" s="995"/>
      <c r="CF113" s="989">
        <v>2.9</v>
      </c>
      <c r="CG113" s="990"/>
      <c r="CH113" s="990"/>
      <c r="CI113" s="990"/>
      <c r="CJ113" s="990"/>
      <c r="CK113" s="1020"/>
      <c r="CL113" s="1021"/>
      <c r="CM113" s="991" t="s">
        <v>428</v>
      </c>
      <c r="CN113" s="992"/>
      <c r="CO113" s="992"/>
      <c r="CP113" s="992"/>
      <c r="CQ113" s="992"/>
      <c r="CR113" s="992"/>
      <c r="CS113" s="992"/>
      <c r="CT113" s="992"/>
      <c r="CU113" s="992"/>
      <c r="CV113" s="992"/>
      <c r="CW113" s="992"/>
      <c r="CX113" s="992"/>
      <c r="CY113" s="992"/>
      <c r="CZ113" s="992"/>
      <c r="DA113" s="992"/>
      <c r="DB113" s="992"/>
      <c r="DC113" s="992"/>
      <c r="DD113" s="992"/>
      <c r="DE113" s="992"/>
      <c r="DF113" s="993"/>
      <c r="DG113" s="1033" t="s">
        <v>417</v>
      </c>
      <c r="DH113" s="1034"/>
      <c r="DI113" s="1034"/>
      <c r="DJ113" s="1034"/>
      <c r="DK113" s="1035"/>
      <c r="DL113" s="1036" t="s">
        <v>418</v>
      </c>
      <c r="DM113" s="1034"/>
      <c r="DN113" s="1034"/>
      <c r="DO113" s="1034"/>
      <c r="DP113" s="1035"/>
      <c r="DQ113" s="1036" t="s">
        <v>417</v>
      </c>
      <c r="DR113" s="1034"/>
      <c r="DS113" s="1034"/>
      <c r="DT113" s="1034"/>
      <c r="DU113" s="1035"/>
      <c r="DV113" s="1037" t="s">
        <v>417</v>
      </c>
      <c r="DW113" s="1038"/>
      <c r="DX113" s="1038"/>
      <c r="DY113" s="1038"/>
      <c r="DZ113" s="1039"/>
    </row>
    <row r="114" spans="1:130" s="226" customFormat="1" ht="26.25" customHeight="1" x14ac:dyDescent="0.15">
      <c r="A114" s="1029"/>
      <c r="B114" s="1030"/>
      <c r="C114" s="1025" t="s">
        <v>429</v>
      </c>
      <c r="D114" s="1025"/>
      <c r="E114" s="1025"/>
      <c r="F114" s="1025"/>
      <c r="G114" s="1025"/>
      <c r="H114" s="1025"/>
      <c r="I114" s="1025"/>
      <c r="J114" s="1025"/>
      <c r="K114" s="1025"/>
      <c r="L114" s="1025"/>
      <c r="M114" s="1025"/>
      <c r="N114" s="1025"/>
      <c r="O114" s="1025"/>
      <c r="P114" s="1025"/>
      <c r="Q114" s="1025"/>
      <c r="R114" s="1025"/>
      <c r="S114" s="1025"/>
      <c r="T114" s="1025"/>
      <c r="U114" s="1025"/>
      <c r="V114" s="1025"/>
      <c r="W114" s="1025"/>
      <c r="X114" s="1025"/>
      <c r="Y114" s="1025"/>
      <c r="Z114" s="1026"/>
      <c r="AA114" s="1033">
        <v>117050</v>
      </c>
      <c r="AB114" s="1034"/>
      <c r="AC114" s="1034"/>
      <c r="AD114" s="1034"/>
      <c r="AE114" s="1035"/>
      <c r="AF114" s="1036">
        <v>117654</v>
      </c>
      <c r="AG114" s="1034"/>
      <c r="AH114" s="1034"/>
      <c r="AI114" s="1034"/>
      <c r="AJ114" s="1035"/>
      <c r="AK114" s="1036">
        <v>111002</v>
      </c>
      <c r="AL114" s="1034"/>
      <c r="AM114" s="1034"/>
      <c r="AN114" s="1034"/>
      <c r="AO114" s="1035"/>
      <c r="AP114" s="1037">
        <v>0.4</v>
      </c>
      <c r="AQ114" s="1038"/>
      <c r="AR114" s="1038"/>
      <c r="AS114" s="1038"/>
      <c r="AT114" s="1039"/>
      <c r="AU114" s="975"/>
      <c r="AV114" s="976"/>
      <c r="AW114" s="976"/>
      <c r="AX114" s="976"/>
      <c r="AY114" s="976"/>
      <c r="AZ114" s="1024" t="s">
        <v>430</v>
      </c>
      <c r="BA114" s="1025"/>
      <c r="BB114" s="1025"/>
      <c r="BC114" s="1025"/>
      <c r="BD114" s="1025"/>
      <c r="BE114" s="1025"/>
      <c r="BF114" s="1025"/>
      <c r="BG114" s="1025"/>
      <c r="BH114" s="1025"/>
      <c r="BI114" s="1025"/>
      <c r="BJ114" s="1025"/>
      <c r="BK114" s="1025"/>
      <c r="BL114" s="1025"/>
      <c r="BM114" s="1025"/>
      <c r="BN114" s="1025"/>
      <c r="BO114" s="1025"/>
      <c r="BP114" s="1026"/>
      <c r="BQ114" s="994">
        <v>6495502</v>
      </c>
      <c r="BR114" s="995"/>
      <c r="BS114" s="995"/>
      <c r="BT114" s="995"/>
      <c r="BU114" s="995"/>
      <c r="BV114" s="995">
        <v>6206882</v>
      </c>
      <c r="BW114" s="995"/>
      <c r="BX114" s="995"/>
      <c r="BY114" s="995"/>
      <c r="BZ114" s="995"/>
      <c r="CA114" s="995">
        <v>6005713</v>
      </c>
      <c r="CB114" s="995"/>
      <c r="CC114" s="995"/>
      <c r="CD114" s="995"/>
      <c r="CE114" s="995"/>
      <c r="CF114" s="989">
        <v>21.6</v>
      </c>
      <c r="CG114" s="990"/>
      <c r="CH114" s="990"/>
      <c r="CI114" s="990"/>
      <c r="CJ114" s="990"/>
      <c r="CK114" s="1020"/>
      <c r="CL114" s="1021"/>
      <c r="CM114" s="991" t="s">
        <v>431</v>
      </c>
      <c r="CN114" s="992"/>
      <c r="CO114" s="992"/>
      <c r="CP114" s="992"/>
      <c r="CQ114" s="992"/>
      <c r="CR114" s="992"/>
      <c r="CS114" s="992"/>
      <c r="CT114" s="992"/>
      <c r="CU114" s="992"/>
      <c r="CV114" s="992"/>
      <c r="CW114" s="992"/>
      <c r="CX114" s="992"/>
      <c r="CY114" s="992"/>
      <c r="CZ114" s="992"/>
      <c r="DA114" s="992"/>
      <c r="DB114" s="992"/>
      <c r="DC114" s="992"/>
      <c r="DD114" s="992"/>
      <c r="DE114" s="992"/>
      <c r="DF114" s="993"/>
      <c r="DG114" s="1033" t="s">
        <v>418</v>
      </c>
      <c r="DH114" s="1034"/>
      <c r="DI114" s="1034"/>
      <c r="DJ114" s="1034"/>
      <c r="DK114" s="1035"/>
      <c r="DL114" s="1036" t="s">
        <v>120</v>
      </c>
      <c r="DM114" s="1034"/>
      <c r="DN114" s="1034"/>
      <c r="DO114" s="1034"/>
      <c r="DP114" s="1035"/>
      <c r="DQ114" s="1036" t="s">
        <v>432</v>
      </c>
      <c r="DR114" s="1034"/>
      <c r="DS114" s="1034"/>
      <c r="DT114" s="1034"/>
      <c r="DU114" s="1035"/>
      <c r="DV114" s="1037" t="s">
        <v>120</v>
      </c>
      <c r="DW114" s="1038"/>
      <c r="DX114" s="1038"/>
      <c r="DY114" s="1038"/>
      <c r="DZ114" s="1039"/>
    </row>
    <row r="115" spans="1:130" s="226" customFormat="1" ht="26.25" customHeight="1" x14ac:dyDescent="0.15">
      <c r="A115" s="1029"/>
      <c r="B115" s="1030"/>
      <c r="C115" s="1025" t="s">
        <v>433</v>
      </c>
      <c r="D115" s="1025"/>
      <c r="E115" s="1025"/>
      <c r="F115" s="1025"/>
      <c r="G115" s="1025"/>
      <c r="H115" s="1025"/>
      <c r="I115" s="1025"/>
      <c r="J115" s="1025"/>
      <c r="K115" s="1025"/>
      <c r="L115" s="1025"/>
      <c r="M115" s="1025"/>
      <c r="N115" s="1025"/>
      <c r="O115" s="1025"/>
      <c r="P115" s="1025"/>
      <c r="Q115" s="1025"/>
      <c r="R115" s="1025"/>
      <c r="S115" s="1025"/>
      <c r="T115" s="1025"/>
      <c r="U115" s="1025"/>
      <c r="V115" s="1025"/>
      <c r="W115" s="1025"/>
      <c r="X115" s="1025"/>
      <c r="Y115" s="1025"/>
      <c r="Z115" s="1026"/>
      <c r="AA115" s="1008" t="s">
        <v>418</v>
      </c>
      <c r="AB115" s="1009"/>
      <c r="AC115" s="1009"/>
      <c r="AD115" s="1009"/>
      <c r="AE115" s="1010"/>
      <c r="AF115" s="1011" t="s">
        <v>120</v>
      </c>
      <c r="AG115" s="1009"/>
      <c r="AH115" s="1009"/>
      <c r="AI115" s="1009"/>
      <c r="AJ115" s="1010"/>
      <c r="AK115" s="1011" t="s">
        <v>120</v>
      </c>
      <c r="AL115" s="1009"/>
      <c r="AM115" s="1009"/>
      <c r="AN115" s="1009"/>
      <c r="AO115" s="1010"/>
      <c r="AP115" s="1012" t="s">
        <v>418</v>
      </c>
      <c r="AQ115" s="1013"/>
      <c r="AR115" s="1013"/>
      <c r="AS115" s="1013"/>
      <c r="AT115" s="1014"/>
      <c r="AU115" s="975"/>
      <c r="AV115" s="976"/>
      <c r="AW115" s="976"/>
      <c r="AX115" s="976"/>
      <c r="AY115" s="976"/>
      <c r="AZ115" s="1024" t="s">
        <v>434</v>
      </c>
      <c r="BA115" s="1025"/>
      <c r="BB115" s="1025"/>
      <c r="BC115" s="1025"/>
      <c r="BD115" s="1025"/>
      <c r="BE115" s="1025"/>
      <c r="BF115" s="1025"/>
      <c r="BG115" s="1025"/>
      <c r="BH115" s="1025"/>
      <c r="BI115" s="1025"/>
      <c r="BJ115" s="1025"/>
      <c r="BK115" s="1025"/>
      <c r="BL115" s="1025"/>
      <c r="BM115" s="1025"/>
      <c r="BN115" s="1025"/>
      <c r="BO115" s="1025"/>
      <c r="BP115" s="1026"/>
      <c r="BQ115" s="994" t="s">
        <v>120</v>
      </c>
      <c r="BR115" s="995"/>
      <c r="BS115" s="995"/>
      <c r="BT115" s="995"/>
      <c r="BU115" s="995"/>
      <c r="BV115" s="995" t="s">
        <v>120</v>
      </c>
      <c r="BW115" s="995"/>
      <c r="BX115" s="995"/>
      <c r="BY115" s="995"/>
      <c r="BZ115" s="995"/>
      <c r="CA115" s="995" t="s">
        <v>418</v>
      </c>
      <c r="CB115" s="995"/>
      <c r="CC115" s="995"/>
      <c r="CD115" s="995"/>
      <c r="CE115" s="995"/>
      <c r="CF115" s="989" t="s">
        <v>418</v>
      </c>
      <c r="CG115" s="990"/>
      <c r="CH115" s="990"/>
      <c r="CI115" s="990"/>
      <c r="CJ115" s="990"/>
      <c r="CK115" s="1020"/>
      <c r="CL115" s="1021"/>
      <c r="CM115" s="1024" t="s">
        <v>435</v>
      </c>
      <c r="CN115" s="1045"/>
      <c r="CO115" s="1045"/>
      <c r="CP115" s="1045"/>
      <c r="CQ115" s="1045"/>
      <c r="CR115" s="1045"/>
      <c r="CS115" s="1045"/>
      <c r="CT115" s="1045"/>
      <c r="CU115" s="1045"/>
      <c r="CV115" s="1045"/>
      <c r="CW115" s="1045"/>
      <c r="CX115" s="1045"/>
      <c r="CY115" s="1045"/>
      <c r="CZ115" s="1045"/>
      <c r="DA115" s="1045"/>
      <c r="DB115" s="1045"/>
      <c r="DC115" s="1045"/>
      <c r="DD115" s="1045"/>
      <c r="DE115" s="1045"/>
      <c r="DF115" s="1026"/>
      <c r="DG115" s="1033" t="s">
        <v>418</v>
      </c>
      <c r="DH115" s="1034"/>
      <c r="DI115" s="1034"/>
      <c r="DJ115" s="1034"/>
      <c r="DK115" s="1035"/>
      <c r="DL115" s="1036" t="s">
        <v>417</v>
      </c>
      <c r="DM115" s="1034"/>
      <c r="DN115" s="1034"/>
      <c r="DO115" s="1034"/>
      <c r="DP115" s="1035"/>
      <c r="DQ115" s="1036" t="s">
        <v>418</v>
      </c>
      <c r="DR115" s="1034"/>
      <c r="DS115" s="1034"/>
      <c r="DT115" s="1034"/>
      <c r="DU115" s="1035"/>
      <c r="DV115" s="1037" t="s">
        <v>417</v>
      </c>
      <c r="DW115" s="1038"/>
      <c r="DX115" s="1038"/>
      <c r="DY115" s="1038"/>
      <c r="DZ115" s="1039"/>
    </row>
    <row r="116" spans="1:130" s="226" customFormat="1" ht="26.25" customHeight="1" x14ac:dyDescent="0.15">
      <c r="A116" s="1031"/>
      <c r="B116" s="1032"/>
      <c r="C116" s="1040" t="s">
        <v>436</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33" t="s">
        <v>417</v>
      </c>
      <c r="AB116" s="1034"/>
      <c r="AC116" s="1034"/>
      <c r="AD116" s="1034"/>
      <c r="AE116" s="1035"/>
      <c r="AF116" s="1036">
        <v>582</v>
      </c>
      <c r="AG116" s="1034"/>
      <c r="AH116" s="1034"/>
      <c r="AI116" s="1034"/>
      <c r="AJ116" s="1035"/>
      <c r="AK116" s="1036" t="s">
        <v>120</v>
      </c>
      <c r="AL116" s="1034"/>
      <c r="AM116" s="1034"/>
      <c r="AN116" s="1034"/>
      <c r="AO116" s="1035"/>
      <c r="AP116" s="1037" t="s">
        <v>417</v>
      </c>
      <c r="AQ116" s="1038"/>
      <c r="AR116" s="1038"/>
      <c r="AS116" s="1038"/>
      <c r="AT116" s="1039"/>
      <c r="AU116" s="975"/>
      <c r="AV116" s="976"/>
      <c r="AW116" s="976"/>
      <c r="AX116" s="976"/>
      <c r="AY116" s="976"/>
      <c r="AZ116" s="1042" t="s">
        <v>437</v>
      </c>
      <c r="BA116" s="1043"/>
      <c r="BB116" s="1043"/>
      <c r="BC116" s="1043"/>
      <c r="BD116" s="1043"/>
      <c r="BE116" s="1043"/>
      <c r="BF116" s="1043"/>
      <c r="BG116" s="1043"/>
      <c r="BH116" s="1043"/>
      <c r="BI116" s="1043"/>
      <c r="BJ116" s="1043"/>
      <c r="BK116" s="1043"/>
      <c r="BL116" s="1043"/>
      <c r="BM116" s="1043"/>
      <c r="BN116" s="1043"/>
      <c r="BO116" s="1043"/>
      <c r="BP116" s="1044"/>
      <c r="BQ116" s="994" t="s">
        <v>417</v>
      </c>
      <c r="BR116" s="995"/>
      <c r="BS116" s="995"/>
      <c r="BT116" s="995"/>
      <c r="BU116" s="995"/>
      <c r="BV116" s="995" t="s">
        <v>417</v>
      </c>
      <c r="BW116" s="995"/>
      <c r="BX116" s="995"/>
      <c r="BY116" s="995"/>
      <c r="BZ116" s="995"/>
      <c r="CA116" s="995" t="s">
        <v>120</v>
      </c>
      <c r="CB116" s="995"/>
      <c r="CC116" s="995"/>
      <c r="CD116" s="995"/>
      <c r="CE116" s="995"/>
      <c r="CF116" s="989" t="s">
        <v>418</v>
      </c>
      <c r="CG116" s="990"/>
      <c r="CH116" s="990"/>
      <c r="CI116" s="990"/>
      <c r="CJ116" s="990"/>
      <c r="CK116" s="1020"/>
      <c r="CL116" s="1021"/>
      <c r="CM116" s="991" t="s">
        <v>438</v>
      </c>
      <c r="CN116" s="992"/>
      <c r="CO116" s="992"/>
      <c r="CP116" s="992"/>
      <c r="CQ116" s="992"/>
      <c r="CR116" s="992"/>
      <c r="CS116" s="992"/>
      <c r="CT116" s="992"/>
      <c r="CU116" s="992"/>
      <c r="CV116" s="992"/>
      <c r="CW116" s="992"/>
      <c r="CX116" s="992"/>
      <c r="CY116" s="992"/>
      <c r="CZ116" s="992"/>
      <c r="DA116" s="992"/>
      <c r="DB116" s="992"/>
      <c r="DC116" s="992"/>
      <c r="DD116" s="992"/>
      <c r="DE116" s="992"/>
      <c r="DF116" s="993"/>
      <c r="DG116" s="1033" t="s">
        <v>417</v>
      </c>
      <c r="DH116" s="1034"/>
      <c r="DI116" s="1034"/>
      <c r="DJ116" s="1034"/>
      <c r="DK116" s="1035"/>
      <c r="DL116" s="1036" t="s">
        <v>120</v>
      </c>
      <c r="DM116" s="1034"/>
      <c r="DN116" s="1034"/>
      <c r="DO116" s="1034"/>
      <c r="DP116" s="1035"/>
      <c r="DQ116" s="1036" t="s">
        <v>418</v>
      </c>
      <c r="DR116" s="1034"/>
      <c r="DS116" s="1034"/>
      <c r="DT116" s="1034"/>
      <c r="DU116" s="1035"/>
      <c r="DV116" s="1037" t="s">
        <v>417</v>
      </c>
      <c r="DW116" s="1038"/>
      <c r="DX116" s="1038"/>
      <c r="DY116" s="1038"/>
      <c r="DZ116" s="1039"/>
    </row>
    <row r="117" spans="1:130" s="226" customFormat="1" ht="26.25" customHeight="1" x14ac:dyDescent="0.15">
      <c r="A117" s="979" t="s">
        <v>176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50" t="s">
        <v>439</v>
      </c>
      <c r="Z117" s="961"/>
      <c r="AA117" s="1051">
        <v>6220137</v>
      </c>
      <c r="AB117" s="1052"/>
      <c r="AC117" s="1052"/>
      <c r="AD117" s="1052"/>
      <c r="AE117" s="1053"/>
      <c r="AF117" s="1054">
        <v>6600771</v>
      </c>
      <c r="AG117" s="1052"/>
      <c r="AH117" s="1052"/>
      <c r="AI117" s="1052"/>
      <c r="AJ117" s="1053"/>
      <c r="AK117" s="1054">
        <v>6480603</v>
      </c>
      <c r="AL117" s="1052"/>
      <c r="AM117" s="1052"/>
      <c r="AN117" s="1052"/>
      <c r="AO117" s="1053"/>
      <c r="AP117" s="1055"/>
      <c r="AQ117" s="1056"/>
      <c r="AR117" s="1056"/>
      <c r="AS117" s="1056"/>
      <c r="AT117" s="1057"/>
      <c r="AU117" s="975"/>
      <c r="AV117" s="976"/>
      <c r="AW117" s="976"/>
      <c r="AX117" s="976"/>
      <c r="AY117" s="976"/>
      <c r="AZ117" s="1042" t="s">
        <v>440</v>
      </c>
      <c r="BA117" s="1043"/>
      <c r="BB117" s="1043"/>
      <c r="BC117" s="1043"/>
      <c r="BD117" s="1043"/>
      <c r="BE117" s="1043"/>
      <c r="BF117" s="1043"/>
      <c r="BG117" s="1043"/>
      <c r="BH117" s="1043"/>
      <c r="BI117" s="1043"/>
      <c r="BJ117" s="1043"/>
      <c r="BK117" s="1043"/>
      <c r="BL117" s="1043"/>
      <c r="BM117" s="1043"/>
      <c r="BN117" s="1043"/>
      <c r="BO117" s="1043"/>
      <c r="BP117" s="1044"/>
      <c r="BQ117" s="994" t="s">
        <v>417</v>
      </c>
      <c r="BR117" s="995"/>
      <c r="BS117" s="995"/>
      <c r="BT117" s="995"/>
      <c r="BU117" s="995"/>
      <c r="BV117" s="995" t="s">
        <v>417</v>
      </c>
      <c r="BW117" s="995"/>
      <c r="BX117" s="995"/>
      <c r="BY117" s="995"/>
      <c r="BZ117" s="995"/>
      <c r="CA117" s="995" t="s">
        <v>418</v>
      </c>
      <c r="CB117" s="995"/>
      <c r="CC117" s="995"/>
      <c r="CD117" s="995"/>
      <c r="CE117" s="995"/>
      <c r="CF117" s="989" t="s">
        <v>418</v>
      </c>
      <c r="CG117" s="990"/>
      <c r="CH117" s="990"/>
      <c r="CI117" s="990"/>
      <c r="CJ117" s="990"/>
      <c r="CK117" s="1020"/>
      <c r="CL117" s="1021"/>
      <c r="CM117" s="991" t="s">
        <v>441</v>
      </c>
      <c r="CN117" s="992"/>
      <c r="CO117" s="992"/>
      <c r="CP117" s="992"/>
      <c r="CQ117" s="992"/>
      <c r="CR117" s="992"/>
      <c r="CS117" s="992"/>
      <c r="CT117" s="992"/>
      <c r="CU117" s="992"/>
      <c r="CV117" s="992"/>
      <c r="CW117" s="992"/>
      <c r="CX117" s="992"/>
      <c r="CY117" s="992"/>
      <c r="CZ117" s="992"/>
      <c r="DA117" s="992"/>
      <c r="DB117" s="992"/>
      <c r="DC117" s="992"/>
      <c r="DD117" s="992"/>
      <c r="DE117" s="992"/>
      <c r="DF117" s="993"/>
      <c r="DG117" s="1033" t="s">
        <v>120</v>
      </c>
      <c r="DH117" s="1034"/>
      <c r="DI117" s="1034"/>
      <c r="DJ117" s="1034"/>
      <c r="DK117" s="1035"/>
      <c r="DL117" s="1036" t="s">
        <v>120</v>
      </c>
      <c r="DM117" s="1034"/>
      <c r="DN117" s="1034"/>
      <c r="DO117" s="1034"/>
      <c r="DP117" s="1035"/>
      <c r="DQ117" s="1036" t="s">
        <v>120</v>
      </c>
      <c r="DR117" s="1034"/>
      <c r="DS117" s="1034"/>
      <c r="DT117" s="1034"/>
      <c r="DU117" s="1035"/>
      <c r="DV117" s="1037" t="s">
        <v>417</v>
      </c>
      <c r="DW117" s="1038"/>
      <c r="DX117" s="1038"/>
      <c r="DY117" s="1038"/>
      <c r="DZ117" s="1039"/>
    </row>
    <row r="118" spans="1:130" s="226" customFormat="1" ht="26.25" customHeight="1" x14ac:dyDescent="0.15">
      <c r="A118" s="979" t="s">
        <v>412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410</v>
      </c>
      <c r="AB118" s="960"/>
      <c r="AC118" s="960"/>
      <c r="AD118" s="960"/>
      <c r="AE118" s="961"/>
      <c r="AF118" s="959" t="s">
        <v>292</v>
      </c>
      <c r="AG118" s="960"/>
      <c r="AH118" s="960"/>
      <c r="AI118" s="960"/>
      <c r="AJ118" s="961"/>
      <c r="AK118" s="959" t="s">
        <v>291</v>
      </c>
      <c r="AL118" s="960"/>
      <c r="AM118" s="960"/>
      <c r="AN118" s="960"/>
      <c r="AO118" s="961"/>
      <c r="AP118" s="1046" t="s">
        <v>411</v>
      </c>
      <c r="AQ118" s="1047"/>
      <c r="AR118" s="1047"/>
      <c r="AS118" s="1047"/>
      <c r="AT118" s="1048"/>
      <c r="AU118" s="975"/>
      <c r="AV118" s="976"/>
      <c r="AW118" s="976"/>
      <c r="AX118" s="976"/>
      <c r="AY118" s="976"/>
      <c r="AZ118" s="1049" t="s">
        <v>442</v>
      </c>
      <c r="BA118" s="1040"/>
      <c r="BB118" s="1040"/>
      <c r="BC118" s="1040"/>
      <c r="BD118" s="1040"/>
      <c r="BE118" s="1040"/>
      <c r="BF118" s="1040"/>
      <c r="BG118" s="1040"/>
      <c r="BH118" s="1040"/>
      <c r="BI118" s="1040"/>
      <c r="BJ118" s="1040"/>
      <c r="BK118" s="1040"/>
      <c r="BL118" s="1040"/>
      <c r="BM118" s="1040"/>
      <c r="BN118" s="1040"/>
      <c r="BO118" s="1040"/>
      <c r="BP118" s="1041"/>
      <c r="BQ118" s="1072" t="s">
        <v>417</v>
      </c>
      <c r="BR118" s="1073"/>
      <c r="BS118" s="1073"/>
      <c r="BT118" s="1073"/>
      <c r="BU118" s="1073"/>
      <c r="BV118" s="1073" t="s">
        <v>120</v>
      </c>
      <c r="BW118" s="1073"/>
      <c r="BX118" s="1073"/>
      <c r="BY118" s="1073"/>
      <c r="BZ118" s="1073"/>
      <c r="CA118" s="1073" t="s">
        <v>120</v>
      </c>
      <c r="CB118" s="1073"/>
      <c r="CC118" s="1073"/>
      <c r="CD118" s="1073"/>
      <c r="CE118" s="1073"/>
      <c r="CF118" s="989" t="s">
        <v>417</v>
      </c>
      <c r="CG118" s="990"/>
      <c r="CH118" s="990"/>
      <c r="CI118" s="990"/>
      <c r="CJ118" s="990"/>
      <c r="CK118" s="1020"/>
      <c r="CL118" s="1021"/>
      <c r="CM118" s="991" t="s">
        <v>443</v>
      </c>
      <c r="CN118" s="992"/>
      <c r="CO118" s="992"/>
      <c r="CP118" s="992"/>
      <c r="CQ118" s="992"/>
      <c r="CR118" s="992"/>
      <c r="CS118" s="992"/>
      <c r="CT118" s="992"/>
      <c r="CU118" s="992"/>
      <c r="CV118" s="992"/>
      <c r="CW118" s="992"/>
      <c r="CX118" s="992"/>
      <c r="CY118" s="992"/>
      <c r="CZ118" s="992"/>
      <c r="DA118" s="992"/>
      <c r="DB118" s="992"/>
      <c r="DC118" s="992"/>
      <c r="DD118" s="992"/>
      <c r="DE118" s="992"/>
      <c r="DF118" s="993"/>
      <c r="DG118" s="1033" t="s">
        <v>120</v>
      </c>
      <c r="DH118" s="1034"/>
      <c r="DI118" s="1034"/>
      <c r="DJ118" s="1034"/>
      <c r="DK118" s="1035"/>
      <c r="DL118" s="1036" t="s">
        <v>120</v>
      </c>
      <c r="DM118" s="1034"/>
      <c r="DN118" s="1034"/>
      <c r="DO118" s="1034"/>
      <c r="DP118" s="1035"/>
      <c r="DQ118" s="1036" t="s">
        <v>418</v>
      </c>
      <c r="DR118" s="1034"/>
      <c r="DS118" s="1034"/>
      <c r="DT118" s="1034"/>
      <c r="DU118" s="1035"/>
      <c r="DV118" s="1037" t="s">
        <v>417</v>
      </c>
      <c r="DW118" s="1038"/>
      <c r="DX118" s="1038"/>
      <c r="DY118" s="1038"/>
      <c r="DZ118" s="1039"/>
    </row>
    <row r="119" spans="1:130" s="226" customFormat="1" ht="26.25" customHeight="1" x14ac:dyDescent="0.15">
      <c r="A119" s="1133" t="s">
        <v>415</v>
      </c>
      <c r="B119" s="1019"/>
      <c r="C119" s="998" t="s">
        <v>416</v>
      </c>
      <c r="D119" s="999"/>
      <c r="E119" s="999"/>
      <c r="F119" s="999"/>
      <c r="G119" s="999"/>
      <c r="H119" s="999"/>
      <c r="I119" s="999"/>
      <c r="J119" s="999"/>
      <c r="K119" s="999"/>
      <c r="L119" s="999"/>
      <c r="M119" s="999"/>
      <c r="N119" s="999"/>
      <c r="O119" s="999"/>
      <c r="P119" s="999"/>
      <c r="Q119" s="999"/>
      <c r="R119" s="999"/>
      <c r="S119" s="999"/>
      <c r="T119" s="999"/>
      <c r="U119" s="999"/>
      <c r="V119" s="999"/>
      <c r="W119" s="999"/>
      <c r="X119" s="999"/>
      <c r="Y119" s="999"/>
      <c r="Z119" s="1000"/>
      <c r="AA119" s="966" t="s">
        <v>417</v>
      </c>
      <c r="AB119" s="967"/>
      <c r="AC119" s="967"/>
      <c r="AD119" s="967"/>
      <c r="AE119" s="968"/>
      <c r="AF119" s="969" t="s">
        <v>120</v>
      </c>
      <c r="AG119" s="967"/>
      <c r="AH119" s="967"/>
      <c r="AI119" s="967"/>
      <c r="AJ119" s="968"/>
      <c r="AK119" s="969" t="s">
        <v>418</v>
      </c>
      <c r="AL119" s="967"/>
      <c r="AM119" s="967"/>
      <c r="AN119" s="967"/>
      <c r="AO119" s="968"/>
      <c r="AP119" s="970" t="s">
        <v>418</v>
      </c>
      <c r="AQ119" s="971"/>
      <c r="AR119" s="971"/>
      <c r="AS119" s="971"/>
      <c r="AT119" s="972"/>
      <c r="AU119" s="977"/>
      <c r="AV119" s="978"/>
      <c r="AW119" s="978"/>
      <c r="AX119" s="978"/>
      <c r="AY119" s="978"/>
      <c r="AZ119" s="257" t="s">
        <v>176</v>
      </c>
      <c r="BA119" s="257"/>
      <c r="BB119" s="257"/>
      <c r="BC119" s="257"/>
      <c r="BD119" s="257"/>
      <c r="BE119" s="257"/>
      <c r="BF119" s="257"/>
      <c r="BG119" s="257"/>
      <c r="BH119" s="257"/>
      <c r="BI119" s="257"/>
      <c r="BJ119" s="257"/>
      <c r="BK119" s="257"/>
      <c r="BL119" s="257"/>
      <c r="BM119" s="257"/>
      <c r="BN119" s="257"/>
      <c r="BO119" s="1050" t="s">
        <v>444</v>
      </c>
      <c r="BP119" s="1081"/>
      <c r="BQ119" s="1072">
        <v>76397670</v>
      </c>
      <c r="BR119" s="1073"/>
      <c r="BS119" s="1073"/>
      <c r="BT119" s="1073"/>
      <c r="BU119" s="1073"/>
      <c r="BV119" s="1073">
        <v>75253648</v>
      </c>
      <c r="BW119" s="1073"/>
      <c r="BX119" s="1073"/>
      <c r="BY119" s="1073"/>
      <c r="BZ119" s="1073"/>
      <c r="CA119" s="1073">
        <v>77969969</v>
      </c>
      <c r="CB119" s="1073"/>
      <c r="CC119" s="1073"/>
      <c r="CD119" s="1073"/>
      <c r="CE119" s="1073"/>
      <c r="CF119" s="1074"/>
      <c r="CG119" s="1075"/>
      <c r="CH119" s="1075"/>
      <c r="CI119" s="1075"/>
      <c r="CJ119" s="1076"/>
      <c r="CK119" s="1022"/>
      <c r="CL119" s="1023"/>
      <c r="CM119" s="1077" t="s">
        <v>445</v>
      </c>
      <c r="CN119" s="1078"/>
      <c r="CO119" s="1078"/>
      <c r="CP119" s="1078"/>
      <c r="CQ119" s="1078"/>
      <c r="CR119" s="1078"/>
      <c r="CS119" s="1078"/>
      <c r="CT119" s="1078"/>
      <c r="CU119" s="1078"/>
      <c r="CV119" s="1078"/>
      <c r="CW119" s="1078"/>
      <c r="CX119" s="1078"/>
      <c r="CY119" s="1078"/>
      <c r="CZ119" s="1078"/>
      <c r="DA119" s="1078"/>
      <c r="DB119" s="1078"/>
      <c r="DC119" s="1078"/>
      <c r="DD119" s="1078"/>
      <c r="DE119" s="1078"/>
      <c r="DF119" s="1079"/>
      <c r="DG119" s="1080" t="s">
        <v>120</v>
      </c>
      <c r="DH119" s="1059"/>
      <c r="DI119" s="1059"/>
      <c r="DJ119" s="1059"/>
      <c r="DK119" s="1060"/>
      <c r="DL119" s="1058" t="s">
        <v>417</v>
      </c>
      <c r="DM119" s="1059"/>
      <c r="DN119" s="1059"/>
      <c r="DO119" s="1059"/>
      <c r="DP119" s="1060"/>
      <c r="DQ119" s="1058" t="s">
        <v>418</v>
      </c>
      <c r="DR119" s="1059"/>
      <c r="DS119" s="1059"/>
      <c r="DT119" s="1059"/>
      <c r="DU119" s="1060"/>
      <c r="DV119" s="1061" t="s">
        <v>418</v>
      </c>
      <c r="DW119" s="1062"/>
      <c r="DX119" s="1062"/>
      <c r="DY119" s="1062"/>
      <c r="DZ119" s="1063"/>
    </row>
    <row r="120" spans="1:130" s="226" customFormat="1" ht="26.25" customHeight="1" x14ac:dyDescent="0.15">
      <c r="A120" s="1134"/>
      <c r="B120" s="1021"/>
      <c r="C120" s="991" t="s">
        <v>421</v>
      </c>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3"/>
      <c r="AA120" s="1033" t="s">
        <v>120</v>
      </c>
      <c r="AB120" s="1034"/>
      <c r="AC120" s="1034"/>
      <c r="AD120" s="1034"/>
      <c r="AE120" s="1035"/>
      <c r="AF120" s="1036" t="s">
        <v>120</v>
      </c>
      <c r="AG120" s="1034"/>
      <c r="AH120" s="1034"/>
      <c r="AI120" s="1034"/>
      <c r="AJ120" s="1035"/>
      <c r="AK120" s="1036" t="s">
        <v>120</v>
      </c>
      <c r="AL120" s="1034"/>
      <c r="AM120" s="1034"/>
      <c r="AN120" s="1034"/>
      <c r="AO120" s="1035"/>
      <c r="AP120" s="1037" t="s">
        <v>417</v>
      </c>
      <c r="AQ120" s="1038"/>
      <c r="AR120" s="1038"/>
      <c r="AS120" s="1038"/>
      <c r="AT120" s="1039"/>
      <c r="AU120" s="1064" t="s">
        <v>446</v>
      </c>
      <c r="AV120" s="1065"/>
      <c r="AW120" s="1065"/>
      <c r="AX120" s="1065"/>
      <c r="AY120" s="1066"/>
      <c r="AZ120" s="1015" t="s">
        <v>447</v>
      </c>
      <c r="BA120" s="964"/>
      <c r="BB120" s="964"/>
      <c r="BC120" s="964"/>
      <c r="BD120" s="964"/>
      <c r="BE120" s="964"/>
      <c r="BF120" s="964"/>
      <c r="BG120" s="964"/>
      <c r="BH120" s="964"/>
      <c r="BI120" s="964"/>
      <c r="BJ120" s="964"/>
      <c r="BK120" s="964"/>
      <c r="BL120" s="964"/>
      <c r="BM120" s="964"/>
      <c r="BN120" s="964"/>
      <c r="BO120" s="964"/>
      <c r="BP120" s="965"/>
      <c r="BQ120" s="1001">
        <v>5349153</v>
      </c>
      <c r="BR120" s="1002"/>
      <c r="BS120" s="1002"/>
      <c r="BT120" s="1002"/>
      <c r="BU120" s="1002"/>
      <c r="BV120" s="1002">
        <v>6411567</v>
      </c>
      <c r="BW120" s="1002"/>
      <c r="BX120" s="1002"/>
      <c r="BY120" s="1002"/>
      <c r="BZ120" s="1002"/>
      <c r="CA120" s="1002">
        <v>7308591</v>
      </c>
      <c r="CB120" s="1002"/>
      <c r="CC120" s="1002"/>
      <c r="CD120" s="1002"/>
      <c r="CE120" s="1002"/>
      <c r="CF120" s="1016">
        <v>26.3</v>
      </c>
      <c r="CG120" s="1017"/>
      <c r="CH120" s="1017"/>
      <c r="CI120" s="1017"/>
      <c r="CJ120" s="1017"/>
      <c r="CK120" s="1082" t="s">
        <v>448</v>
      </c>
      <c r="CL120" s="1083"/>
      <c r="CM120" s="1083"/>
      <c r="CN120" s="1083"/>
      <c r="CO120" s="1084"/>
      <c r="CP120" s="1090" t="s">
        <v>449</v>
      </c>
      <c r="CQ120" s="1091"/>
      <c r="CR120" s="1091"/>
      <c r="CS120" s="1091"/>
      <c r="CT120" s="1091"/>
      <c r="CU120" s="1091"/>
      <c r="CV120" s="1091"/>
      <c r="CW120" s="1091"/>
      <c r="CX120" s="1091"/>
      <c r="CY120" s="1091"/>
      <c r="CZ120" s="1091"/>
      <c r="DA120" s="1091"/>
      <c r="DB120" s="1091"/>
      <c r="DC120" s="1091"/>
      <c r="DD120" s="1091"/>
      <c r="DE120" s="1091"/>
      <c r="DF120" s="1092"/>
      <c r="DG120" s="1001" t="s">
        <v>418</v>
      </c>
      <c r="DH120" s="1002"/>
      <c r="DI120" s="1002"/>
      <c r="DJ120" s="1002"/>
      <c r="DK120" s="1002"/>
      <c r="DL120" s="1002" t="s">
        <v>120</v>
      </c>
      <c r="DM120" s="1002"/>
      <c r="DN120" s="1002"/>
      <c r="DO120" s="1002"/>
      <c r="DP120" s="1002"/>
      <c r="DQ120" s="1002">
        <v>7354575</v>
      </c>
      <c r="DR120" s="1002"/>
      <c r="DS120" s="1002"/>
      <c r="DT120" s="1002"/>
      <c r="DU120" s="1002"/>
      <c r="DV120" s="1003">
        <v>26.5</v>
      </c>
      <c r="DW120" s="1003"/>
      <c r="DX120" s="1003"/>
      <c r="DY120" s="1003"/>
      <c r="DZ120" s="1004"/>
    </row>
    <row r="121" spans="1:130" s="226" customFormat="1" ht="26.25" customHeight="1" x14ac:dyDescent="0.15">
      <c r="A121" s="1134"/>
      <c r="B121" s="1021"/>
      <c r="C121" s="1042" t="s">
        <v>450</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33" t="s">
        <v>120</v>
      </c>
      <c r="AB121" s="1034"/>
      <c r="AC121" s="1034"/>
      <c r="AD121" s="1034"/>
      <c r="AE121" s="1035"/>
      <c r="AF121" s="1036" t="s">
        <v>417</v>
      </c>
      <c r="AG121" s="1034"/>
      <c r="AH121" s="1034"/>
      <c r="AI121" s="1034"/>
      <c r="AJ121" s="1035"/>
      <c r="AK121" s="1036" t="s">
        <v>120</v>
      </c>
      <c r="AL121" s="1034"/>
      <c r="AM121" s="1034"/>
      <c r="AN121" s="1034"/>
      <c r="AO121" s="1035"/>
      <c r="AP121" s="1037" t="s">
        <v>120</v>
      </c>
      <c r="AQ121" s="1038"/>
      <c r="AR121" s="1038"/>
      <c r="AS121" s="1038"/>
      <c r="AT121" s="1039"/>
      <c r="AU121" s="1067"/>
      <c r="AV121" s="1068"/>
      <c r="AW121" s="1068"/>
      <c r="AX121" s="1068"/>
      <c r="AY121" s="1069"/>
      <c r="AZ121" s="1024" t="s">
        <v>451</v>
      </c>
      <c r="BA121" s="1025"/>
      <c r="BB121" s="1025"/>
      <c r="BC121" s="1025"/>
      <c r="BD121" s="1025"/>
      <c r="BE121" s="1025"/>
      <c r="BF121" s="1025"/>
      <c r="BG121" s="1025"/>
      <c r="BH121" s="1025"/>
      <c r="BI121" s="1025"/>
      <c r="BJ121" s="1025"/>
      <c r="BK121" s="1025"/>
      <c r="BL121" s="1025"/>
      <c r="BM121" s="1025"/>
      <c r="BN121" s="1025"/>
      <c r="BO121" s="1025"/>
      <c r="BP121" s="1026"/>
      <c r="BQ121" s="994">
        <v>9301179</v>
      </c>
      <c r="BR121" s="995"/>
      <c r="BS121" s="995"/>
      <c r="BT121" s="995"/>
      <c r="BU121" s="995"/>
      <c r="BV121" s="995">
        <v>8757221</v>
      </c>
      <c r="BW121" s="995"/>
      <c r="BX121" s="995"/>
      <c r="BY121" s="995"/>
      <c r="BZ121" s="995"/>
      <c r="CA121" s="995">
        <v>8375842</v>
      </c>
      <c r="CB121" s="995"/>
      <c r="CC121" s="995"/>
      <c r="CD121" s="995"/>
      <c r="CE121" s="995"/>
      <c r="CF121" s="989">
        <v>30.2</v>
      </c>
      <c r="CG121" s="990"/>
      <c r="CH121" s="990"/>
      <c r="CI121" s="990"/>
      <c r="CJ121" s="990"/>
      <c r="CK121" s="1085"/>
      <c r="CL121" s="1086"/>
      <c r="CM121" s="1086"/>
      <c r="CN121" s="1086"/>
      <c r="CO121" s="1087"/>
      <c r="CP121" s="1095" t="s">
        <v>452</v>
      </c>
      <c r="CQ121" s="1096"/>
      <c r="CR121" s="1096"/>
      <c r="CS121" s="1096"/>
      <c r="CT121" s="1096"/>
      <c r="CU121" s="1096"/>
      <c r="CV121" s="1096"/>
      <c r="CW121" s="1096"/>
      <c r="CX121" s="1096"/>
      <c r="CY121" s="1096"/>
      <c r="CZ121" s="1096"/>
      <c r="DA121" s="1096"/>
      <c r="DB121" s="1096"/>
      <c r="DC121" s="1096"/>
      <c r="DD121" s="1096"/>
      <c r="DE121" s="1096"/>
      <c r="DF121" s="1097"/>
      <c r="DG121" s="994" t="s">
        <v>417</v>
      </c>
      <c r="DH121" s="995"/>
      <c r="DI121" s="995"/>
      <c r="DJ121" s="995"/>
      <c r="DK121" s="995"/>
      <c r="DL121" s="995" t="s">
        <v>120</v>
      </c>
      <c r="DM121" s="995"/>
      <c r="DN121" s="995"/>
      <c r="DO121" s="995"/>
      <c r="DP121" s="995"/>
      <c r="DQ121" s="995">
        <v>11334</v>
      </c>
      <c r="DR121" s="995"/>
      <c r="DS121" s="995"/>
      <c r="DT121" s="995"/>
      <c r="DU121" s="995"/>
      <c r="DV121" s="996">
        <v>0</v>
      </c>
      <c r="DW121" s="996"/>
      <c r="DX121" s="996"/>
      <c r="DY121" s="996"/>
      <c r="DZ121" s="997"/>
    </row>
    <row r="122" spans="1:130" s="226" customFormat="1" ht="26.25" customHeight="1" x14ac:dyDescent="0.15">
      <c r="A122" s="1134"/>
      <c r="B122" s="1021"/>
      <c r="C122" s="991" t="s">
        <v>431</v>
      </c>
      <c r="D122" s="992"/>
      <c r="E122" s="992"/>
      <c r="F122" s="992"/>
      <c r="G122" s="992"/>
      <c r="H122" s="992"/>
      <c r="I122" s="992"/>
      <c r="J122" s="992"/>
      <c r="K122" s="992"/>
      <c r="L122" s="992"/>
      <c r="M122" s="992"/>
      <c r="N122" s="992"/>
      <c r="O122" s="992"/>
      <c r="P122" s="992"/>
      <c r="Q122" s="992"/>
      <c r="R122" s="992"/>
      <c r="S122" s="992"/>
      <c r="T122" s="992"/>
      <c r="U122" s="992"/>
      <c r="V122" s="992"/>
      <c r="W122" s="992"/>
      <c r="X122" s="992"/>
      <c r="Y122" s="992"/>
      <c r="Z122" s="993"/>
      <c r="AA122" s="1033" t="s">
        <v>417</v>
      </c>
      <c r="AB122" s="1034"/>
      <c r="AC122" s="1034"/>
      <c r="AD122" s="1034"/>
      <c r="AE122" s="1035"/>
      <c r="AF122" s="1036" t="s">
        <v>417</v>
      </c>
      <c r="AG122" s="1034"/>
      <c r="AH122" s="1034"/>
      <c r="AI122" s="1034"/>
      <c r="AJ122" s="1035"/>
      <c r="AK122" s="1036" t="s">
        <v>417</v>
      </c>
      <c r="AL122" s="1034"/>
      <c r="AM122" s="1034"/>
      <c r="AN122" s="1034"/>
      <c r="AO122" s="1035"/>
      <c r="AP122" s="1037" t="s">
        <v>120</v>
      </c>
      <c r="AQ122" s="1038"/>
      <c r="AR122" s="1038"/>
      <c r="AS122" s="1038"/>
      <c r="AT122" s="1039"/>
      <c r="AU122" s="1067"/>
      <c r="AV122" s="1068"/>
      <c r="AW122" s="1068"/>
      <c r="AX122" s="1068"/>
      <c r="AY122" s="1069"/>
      <c r="AZ122" s="1049" t="s">
        <v>453</v>
      </c>
      <c r="BA122" s="1040"/>
      <c r="BB122" s="1040"/>
      <c r="BC122" s="1040"/>
      <c r="BD122" s="1040"/>
      <c r="BE122" s="1040"/>
      <c r="BF122" s="1040"/>
      <c r="BG122" s="1040"/>
      <c r="BH122" s="1040"/>
      <c r="BI122" s="1040"/>
      <c r="BJ122" s="1040"/>
      <c r="BK122" s="1040"/>
      <c r="BL122" s="1040"/>
      <c r="BM122" s="1040"/>
      <c r="BN122" s="1040"/>
      <c r="BO122" s="1040"/>
      <c r="BP122" s="1041"/>
      <c r="BQ122" s="1072">
        <v>41558752</v>
      </c>
      <c r="BR122" s="1073"/>
      <c r="BS122" s="1073"/>
      <c r="BT122" s="1073"/>
      <c r="BU122" s="1073"/>
      <c r="BV122" s="1073">
        <v>42066620</v>
      </c>
      <c r="BW122" s="1073"/>
      <c r="BX122" s="1073"/>
      <c r="BY122" s="1073"/>
      <c r="BZ122" s="1073"/>
      <c r="CA122" s="1073">
        <v>43853798</v>
      </c>
      <c r="CB122" s="1073"/>
      <c r="CC122" s="1073"/>
      <c r="CD122" s="1073"/>
      <c r="CE122" s="1073"/>
      <c r="CF122" s="1093">
        <v>158.1</v>
      </c>
      <c r="CG122" s="1094"/>
      <c r="CH122" s="1094"/>
      <c r="CI122" s="1094"/>
      <c r="CJ122" s="1094"/>
      <c r="CK122" s="1085"/>
      <c r="CL122" s="1086"/>
      <c r="CM122" s="1086"/>
      <c r="CN122" s="1086"/>
      <c r="CO122" s="1087"/>
      <c r="CP122" s="1095" t="s">
        <v>454</v>
      </c>
      <c r="CQ122" s="1096"/>
      <c r="CR122" s="1096"/>
      <c r="CS122" s="1096"/>
      <c r="CT122" s="1096"/>
      <c r="CU122" s="1096"/>
      <c r="CV122" s="1096"/>
      <c r="CW122" s="1096"/>
      <c r="CX122" s="1096"/>
      <c r="CY122" s="1096"/>
      <c r="CZ122" s="1096"/>
      <c r="DA122" s="1096"/>
      <c r="DB122" s="1096"/>
      <c r="DC122" s="1096"/>
      <c r="DD122" s="1096"/>
      <c r="DE122" s="1096"/>
      <c r="DF122" s="1097"/>
      <c r="DG122" s="994" t="s">
        <v>120</v>
      </c>
      <c r="DH122" s="995"/>
      <c r="DI122" s="995"/>
      <c r="DJ122" s="995"/>
      <c r="DK122" s="995"/>
      <c r="DL122" s="995" t="s">
        <v>120</v>
      </c>
      <c r="DM122" s="995"/>
      <c r="DN122" s="995"/>
      <c r="DO122" s="995"/>
      <c r="DP122" s="995"/>
      <c r="DQ122" s="995" t="s">
        <v>120</v>
      </c>
      <c r="DR122" s="995"/>
      <c r="DS122" s="995"/>
      <c r="DT122" s="995"/>
      <c r="DU122" s="995"/>
      <c r="DV122" s="996" t="s">
        <v>120</v>
      </c>
      <c r="DW122" s="996"/>
      <c r="DX122" s="996"/>
      <c r="DY122" s="996"/>
      <c r="DZ122" s="997"/>
    </row>
    <row r="123" spans="1:130" s="226" customFormat="1" ht="26.25" customHeight="1" x14ac:dyDescent="0.15">
      <c r="A123" s="1134"/>
      <c r="B123" s="1021"/>
      <c r="C123" s="991" t="s">
        <v>438</v>
      </c>
      <c r="D123" s="992"/>
      <c r="E123" s="992"/>
      <c r="F123" s="992"/>
      <c r="G123" s="992"/>
      <c r="H123" s="992"/>
      <c r="I123" s="992"/>
      <c r="J123" s="992"/>
      <c r="K123" s="992"/>
      <c r="L123" s="992"/>
      <c r="M123" s="992"/>
      <c r="N123" s="992"/>
      <c r="O123" s="992"/>
      <c r="P123" s="992"/>
      <c r="Q123" s="992"/>
      <c r="R123" s="992"/>
      <c r="S123" s="992"/>
      <c r="T123" s="992"/>
      <c r="U123" s="992"/>
      <c r="V123" s="992"/>
      <c r="W123" s="992"/>
      <c r="X123" s="992"/>
      <c r="Y123" s="992"/>
      <c r="Z123" s="993"/>
      <c r="AA123" s="1033" t="s">
        <v>120</v>
      </c>
      <c r="AB123" s="1034"/>
      <c r="AC123" s="1034"/>
      <c r="AD123" s="1034"/>
      <c r="AE123" s="1035"/>
      <c r="AF123" s="1036" t="s">
        <v>418</v>
      </c>
      <c r="AG123" s="1034"/>
      <c r="AH123" s="1034"/>
      <c r="AI123" s="1034"/>
      <c r="AJ123" s="1035"/>
      <c r="AK123" s="1036" t="s">
        <v>417</v>
      </c>
      <c r="AL123" s="1034"/>
      <c r="AM123" s="1034"/>
      <c r="AN123" s="1034"/>
      <c r="AO123" s="1035"/>
      <c r="AP123" s="1037" t="s">
        <v>417</v>
      </c>
      <c r="AQ123" s="1038"/>
      <c r="AR123" s="1038"/>
      <c r="AS123" s="1038"/>
      <c r="AT123" s="1039"/>
      <c r="AU123" s="1070"/>
      <c r="AV123" s="1071"/>
      <c r="AW123" s="1071"/>
      <c r="AX123" s="1071"/>
      <c r="AY123" s="1071"/>
      <c r="AZ123" s="257" t="s">
        <v>176</v>
      </c>
      <c r="BA123" s="257"/>
      <c r="BB123" s="257"/>
      <c r="BC123" s="257"/>
      <c r="BD123" s="257"/>
      <c r="BE123" s="257"/>
      <c r="BF123" s="257"/>
      <c r="BG123" s="257"/>
      <c r="BH123" s="257"/>
      <c r="BI123" s="257"/>
      <c r="BJ123" s="257"/>
      <c r="BK123" s="257"/>
      <c r="BL123" s="257"/>
      <c r="BM123" s="257"/>
      <c r="BN123" s="257"/>
      <c r="BO123" s="1050" t="s">
        <v>455</v>
      </c>
      <c r="BP123" s="1081"/>
      <c r="BQ123" s="1140">
        <v>56209084</v>
      </c>
      <c r="BR123" s="1141"/>
      <c r="BS123" s="1141"/>
      <c r="BT123" s="1141"/>
      <c r="BU123" s="1141"/>
      <c r="BV123" s="1141">
        <v>57235408</v>
      </c>
      <c r="BW123" s="1141"/>
      <c r="BX123" s="1141"/>
      <c r="BY123" s="1141"/>
      <c r="BZ123" s="1141"/>
      <c r="CA123" s="1141">
        <v>59538231</v>
      </c>
      <c r="CB123" s="1141"/>
      <c r="CC123" s="1141"/>
      <c r="CD123" s="1141"/>
      <c r="CE123" s="1141"/>
      <c r="CF123" s="1074"/>
      <c r="CG123" s="1075"/>
      <c r="CH123" s="1075"/>
      <c r="CI123" s="1075"/>
      <c r="CJ123" s="1076"/>
      <c r="CK123" s="1085"/>
      <c r="CL123" s="1086"/>
      <c r="CM123" s="1086"/>
      <c r="CN123" s="1086"/>
      <c r="CO123" s="1087"/>
      <c r="CP123" s="1095" t="s">
        <v>456</v>
      </c>
      <c r="CQ123" s="1096"/>
      <c r="CR123" s="1096"/>
      <c r="CS123" s="1096"/>
      <c r="CT123" s="1096"/>
      <c r="CU123" s="1096"/>
      <c r="CV123" s="1096"/>
      <c r="CW123" s="1096"/>
      <c r="CX123" s="1096"/>
      <c r="CY123" s="1096"/>
      <c r="CZ123" s="1096"/>
      <c r="DA123" s="1096"/>
      <c r="DB123" s="1096"/>
      <c r="DC123" s="1096"/>
      <c r="DD123" s="1096"/>
      <c r="DE123" s="1096"/>
      <c r="DF123" s="1097"/>
      <c r="DG123" s="1033" t="s">
        <v>418</v>
      </c>
      <c r="DH123" s="1034"/>
      <c r="DI123" s="1034"/>
      <c r="DJ123" s="1034"/>
      <c r="DK123" s="1035"/>
      <c r="DL123" s="1036" t="s">
        <v>417</v>
      </c>
      <c r="DM123" s="1034"/>
      <c r="DN123" s="1034"/>
      <c r="DO123" s="1034"/>
      <c r="DP123" s="1035"/>
      <c r="DQ123" s="1036" t="s">
        <v>417</v>
      </c>
      <c r="DR123" s="1034"/>
      <c r="DS123" s="1034"/>
      <c r="DT123" s="1034"/>
      <c r="DU123" s="1035"/>
      <c r="DV123" s="1037" t="s">
        <v>417</v>
      </c>
      <c r="DW123" s="1038"/>
      <c r="DX123" s="1038"/>
      <c r="DY123" s="1038"/>
      <c r="DZ123" s="1039"/>
    </row>
    <row r="124" spans="1:130" s="226" customFormat="1" ht="26.25" customHeight="1" thickBot="1" x14ac:dyDescent="0.2">
      <c r="A124" s="1134"/>
      <c r="B124" s="1021"/>
      <c r="C124" s="991" t="s">
        <v>441</v>
      </c>
      <c r="D124" s="992"/>
      <c r="E124" s="992"/>
      <c r="F124" s="992"/>
      <c r="G124" s="992"/>
      <c r="H124" s="992"/>
      <c r="I124" s="992"/>
      <c r="J124" s="992"/>
      <c r="K124" s="992"/>
      <c r="L124" s="992"/>
      <c r="M124" s="992"/>
      <c r="N124" s="992"/>
      <c r="O124" s="992"/>
      <c r="P124" s="992"/>
      <c r="Q124" s="992"/>
      <c r="R124" s="992"/>
      <c r="S124" s="992"/>
      <c r="T124" s="992"/>
      <c r="U124" s="992"/>
      <c r="V124" s="992"/>
      <c r="W124" s="992"/>
      <c r="X124" s="992"/>
      <c r="Y124" s="992"/>
      <c r="Z124" s="993"/>
      <c r="AA124" s="1033" t="s">
        <v>417</v>
      </c>
      <c r="AB124" s="1034"/>
      <c r="AC124" s="1034"/>
      <c r="AD124" s="1034"/>
      <c r="AE124" s="1035"/>
      <c r="AF124" s="1036" t="s">
        <v>120</v>
      </c>
      <c r="AG124" s="1034"/>
      <c r="AH124" s="1034"/>
      <c r="AI124" s="1034"/>
      <c r="AJ124" s="1035"/>
      <c r="AK124" s="1036" t="s">
        <v>120</v>
      </c>
      <c r="AL124" s="1034"/>
      <c r="AM124" s="1034"/>
      <c r="AN124" s="1034"/>
      <c r="AO124" s="1035"/>
      <c r="AP124" s="1037" t="s">
        <v>120</v>
      </c>
      <c r="AQ124" s="1038"/>
      <c r="AR124" s="1038"/>
      <c r="AS124" s="1038"/>
      <c r="AT124" s="1039"/>
      <c r="AU124" s="1136" t="s">
        <v>457</v>
      </c>
      <c r="AV124" s="1137"/>
      <c r="AW124" s="1137"/>
      <c r="AX124" s="1137"/>
      <c r="AY124" s="1137"/>
      <c r="AZ124" s="1137"/>
      <c r="BA124" s="1137"/>
      <c r="BB124" s="1137"/>
      <c r="BC124" s="1137"/>
      <c r="BD124" s="1137"/>
      <c r="BE124" s="1137"/>
      <c r="BF124" s="1137"/>
      <c r="BG124" s="1137"/>
      <c r="BH124" s="1137"/>
      <c r="BI124" s="1137"/>
      <c r="BJ124" s="1137"/>
      <c r="BK124" s="1137"/>
      <c r="BL124" s="1137"/>
      <c r="BM124" s="1137"/>
      <c r="BN124" s="1137"/>
      <c r="BO124" s="1137"/>
      <c r="BP124" s="1138"/>
      <c r="BQ124" s="1139">
        <v>72.599999999999994</v>
      </c>
      <c r="BR124" s="1103"/>
      <c r="BS124" s="1103"/>
      <c r="BT124" s="1103"/>
      <c r="BU124" s="1103"/>
      <c r="BV124" s="1103">
        <v>65.5</v>
      </c>
      <c r="BW124" s="1103"/>
      <c r="BX124" s="1103"/>
      <c r="BY124" s="1103"/>
      <c r="BZ124" s="1103"/>
      <c r="CA124" s="1103">
        <v>66.400000000000006</v>
      </c>
      <c r="CB124" s="1103"/>
      <c r="CC124" s="1103"/>
      <c r="CD124" s="1103"/>
      <c r="CE124" s="1103"/>
      <c r="CF124" s="1104"/>
      <c r="CG124" s="1105"/>
      <c r="CH124" s="1105"/>
      <c r="CI124" s="1105"/>
      <c r="CJ124" s="1106"/>
      <c r="CK124" s="1088"/>
      <c r="CL124" s="1088"/>
      <c r="CM124" s="1088"/>
      <c r="CN124" s="1088"/>
      <c r="CO124" s="1089"/>
      <c r="CP124" s="1095" t="s">
        <v>458</v>
      </c>
      <c r="CQ124" s="1096"/>
      <c r="CR124" s="1096"/>
      <c r="CS124" s="1096"/>
      <c r="CT124" s="1096"/>
      <c r="CU124" s="1096"/>
      <c r="CV124" s="1096"/>
      <c r="CW124" s="1096"/>
      <c r="CX124" s="1096"/>
      <c r="CY124" s="1096"/>
      <c r="CZ124" s="1096"/>
      <c r="DA124" s="1096"/>
      <c r="DB124" s="1096"/>
      <c r="DC124" s="1096"/>
      <c r="DD124" s="1096"/>
      <c r="DE124" s="1096"/>
      <c r="DF124" s="1097"/>
      <c r="DG124" s="1080">
        <v>7897730</v>
      </c>
      <c r="DH124" s="1059"/>
      <c r="DI124" s="1059"/>
      <c r="DJ124" s="1059"/>
      <c r="DK124" s="1060"/>
      <c r="DL124" s="1058">
        <v>7541402</v>
      </c>
      <c r="DM124" s="1059"/>
      <c r="DN124" s="1059"/>
      <c r="DO124" s="1059"/>
      <c r="DP124" s="1060"/>
      <c r="DQ124" s="1058" t="s">
        <v>417</v>
      </c>
      <c r="DR124" s="1059"/>
      <c r="DS124" s="1059"/>
      <c r="DT124" s="1059"/>
      <c r="DU124" s="1060"/>
      <c r="DV124" s="1061" t="s">
        <v>120</v>
      </c>
      <c r="DW124" s="1062"/>
      <c r="DX124" s="1062"/>
      <c r="DY124" s="1062"/>
      <c r="DZ124" s="1063"/>
    </row>
    <row r="125" spans="1:130" s="226" customFormat="1" ht="26.25" customHeight="1" x14ac:dyDescent="0.15">
      <c r="A125" s="1134"/>
      <c r="B125" s="1021"/>
      <c r="C125" s="991" t="s">
        <v>443</v>
      </c>
      <c r="D125" s="992"/>
      <c r="E125" s="992"/>
      <c r="F125" s="992"/>
      <c r="G125" s="992"/>
      <c r="H125" s="992"/>
      <c r="I125" s="992"/>
      <c r="J125" s="992"/>
      <c r="K125" s="992"/>
      <c r="L125" s="992"/>
      <c r="M125" s="992"/>
      <c r="N125" s="992"/>
      <c r="O125" s="992"/>
      <c r="P125" s="992"/>
      <c r="Q125" s="992"/>
      <c r="R125" s="992"/>
      <c r="S125" s="992"/>
      <c r="T125" s="992"/>
      <c r="U125" s="992"/>
      <c r="V125" s="992"/>
      <c r="W125" s="992"/>
      <c r="X125" s="992"/>
      <c r="Y125" s="992"/>
      <c r="Z125" s="993"/>
      <c r="AA125" s="1033" t="s">
        <v>120</v>
      </c>
      <c r="AB125" s="1034"/>
      <c r="AC125" s="1034"/>
      <c r="AD125" s="1034"/>
      <c r="AE125" s="1035"/>
      <c r="AF125" s="1036" t="s">
        <v>417</v>
      </c>
      <c r="AG125" s="1034"/>
      <c r="AH125" s="1034"/>
      <c r="AI125" s="1034"/>
      <c r="AJ125" s="1035"/>
      <c r="AK125" s="1036" t="s">
        <v>418</v>
      </c>
      <c r="AL125" s="1034"/>
      <c r="AM125" s="1034"/>
      <c r="AN125" s="1034"/>
      <c r="AO125" s="1035"/>
      <c r="AP125" s="1037" t="s">
        <v>417</v>
      </c>
      <c r="AQ125" s="1038"/>
      <c r="AR125" s="1038"/>
      <c r="AS125" s="1038"/>
      <c r="AT125" s="103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8" t="s">
        <v>459</v>
      </c>
      <c r="CL125" s="1083"/>
      <c r="CM125" s="1083"/>
      <c r="CN125" s="1083"/>
      <c r="CO125" s="1084"/>
      <c r="CP125" s="1015" t="s">
        <v>460</v>
      </c>
      <c r="CQ125" s="964"/>
      <c r="CR125" s="964"/>
      <c r="CS125" s="964"/>
      <c r="CT125" s="964"/>
      <c r="CU125" s="964"/>
      <c r="CV125" s="964"/>
      <c r="CW125" s="964"/>
      <c r="CX125" s="964"/>
      <c r="CY125" s="964"/>
      <c r="CZ125" s="964"/>
      <c r="DA125" s="964"/>
      <c r="DB125" s="964"/>
      <c r="DC125" s="964"/>
      <c r="DD125" s="964"/>
      <c r="DE125" s="964"/>
      <c r="DF125" s="965"/>
      <c r="DG125" s="1001" t="s">
        <v>417</v>
      </c>
      <c r="DH125" s="1002"/>
      <c r="DI125" s="1002"/>
      <c r="DJ125" s="1002"/>
      <c r="DK125" s="1002"/>
      <c r="DL125" s="1002" t="s">
        <v>418</v>
      </c>
      <c r="DM125" s="1002"/>
      <c r="DN125" s="1002"/>
      <c r="DO125" s="1002"/>
      <c r="DP125" s="1002"/>
      <c r="DQ125" s="1002" t="s">
        <v>417</v>
      </c>
      <c r="DR125" s="1002"/>
      <c r="DS125" s="1002"/>
      <c r="DT125" s="1002"/>
      <c r="DU125" s="1002"/>
      <c r="DV125" s="1003" t="s">
        <v>120</v>
      </c>
      <c r="DW125" s="1003"/>
      <c r="DX125" s="1003"/>
      <c r="DY125" s="1003"/>
      <c r="DZ125" s="1004"/>
    </row>
    <row r="126" spans="1:130" s="226" customFormat="1" ht="26.25" customHeight="1" thickBot="1" x14ac:dyDescent="0.2">
      <c r="A126" s="1134"/>
      <c r="B126" s="1021"/>
      <c r="C126" s="991" t="s">
        <v>445</v>
      </c>
      <c r="D126" s="992"/>
      <c r="E126" s="992"/>
      <c r="F126" s="992"/>
      <c r="G126" s="992"/>
      <c r="H126" s="992"/>
      <c r="I126" s="992"/>
      <c r="J126" s="992"/>
      <c r="K126" s="992"/>
      <c r="L126" s="992"/>
      <c r="M126" s="992"/>
      <c r="N126" s="992"/>
      <c r="O126" s="992"/>
      <c r="P126" s="992"/>
      <c r="Q126" s="992"/>
      <c r="R126" s="992"/>
      <c r="S126" s="992"/>
      <c r="T126" s="992"/>
      <c r="U126" s="992"/>
      <c r="V126" s="992"/>
      <c r="W126" s="992"/>
      <c r="X126" s="992"/>
      <c r="Y126" s="992"/>
      <c r="Z126" s="993"/>
      <c r="AA126" s="1033" t="s">
        <v>417</v>
      </c>
      <c r="AB126" s="1034"/>
      <c r="AC126" s="1034"/>
      <c r="AD126" s="1034"/>
      <c r="AE126" s="1035"/>
      <c r="AF126" s="1036" t="s">
        <v>418</v>
      </c>
      <c r="AG126" s="1034"/>
      <c r="AH126" s="1034"/>
      <c r="AI126" s="1034"/>
      <c r="AJ126" s="1035"/>
      <c r="AK126" s="1036" t="s">
        <v>417</v>
      </c>
      <c r="AL126" s="1034"/>
      <c r="AM126" s="1034"/>
      <c r="AN126" s="1034"/>
      <c r="AO126" s="1035"/>
      <c r="AP126" s="1037" t="s">
        <v>120</v>
      </c>
      <c r="AQ126" s="1038"/>
      <c r="AR126" s="1038"/>
      <c r="AS126" s="1038"/>
      <c r="AT126" s="103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9"/>
      <c r="CL126" s="1086"/>
      <c r="CM126" s="1086"/>
      <c r="CN126" s="1086"/>
      <c r="CO126" s="1087"/>
      <c r="CP126" s="1024" t="s">
        <v>461</v>
      </c>
      <c r="CQ126" s="1025"/>
      <c r="CR126" s="1025"/>
      <c r="CS126" s="1025"/>
      <c r="CT126" s="1025"/>
      <c r="CU126" s="1025"/>
      <c r="CV126" s="1025"/>
      <c r="CW126" s="1025"/>
      <c r="CX126" s="1025"/>
      <c r="CY126" s="1025"/>
      <c r="CZ126" s="1025"/>
      <c r="DA126" s="1025"/>
      <c r="DB126" s="1025"/>
      <c r="DC126" s="1025"/>
      <c r="DD126" s="1025"/>
      <c r="DE126" s="1025"/>
      <c r="DF126" s="1026"/>
      <c r="DG126" s="994" t="s">
        <v>120</v>
      </c>
      <c r="DH126" s="995"/>
      <c r="DI126" s="995"/>
      <c r="DJ126" s="995"/>
      <c r="DK126" s="995"/>
      <c r="DL126" s="995" t="s">
        <v>120</v>
      </c>
      <c r="DM126" s="995"/>
      <c r="DN126" s="995"/>
      <c r="DO126" s="995"/>
      <c r="DP126" s="995"/>
      <c r="DQ126" s="995" t="s">
        <v>120</v>
      </c>
      <c r="DR126" s="995"/>
      <c r="DS126" s="995"/>
      <c r="DT126" s="995"/>
      <c r="DU126" s="995"/>
      <c r="DV126" s="996" t="s">
        <v>417</v>
      </c>
      <c r="DW126" s="996"/>
      <c r="DX126" s="996"/>
      <c r="DY126" s="996"/>
      <c r="DZ126" s="997"/>
    </row>
    <row r="127" spans="1:130" s="226" customFormat="1" ht="26.25" customHeight="1" x14ac:dyDescent="0.15">
      <c r="A127" s="1135"/>
      <c r="B127" s="1023"/>
      <c r="C127" s="1077" t="s">
        <v>462</v>
      </c>
      <c r="D127" s="1078"/>
      <c r="E127" s="1078"/>
      <c r="F127" s="1078"/>
      <c r="G127" s="1078"/>
      <c r="H127" s="1078"/>
      <c r="I127" s="1078"/>
      <c r="J127" s="1078"/>
      <c r="K127" s="1078"/>
      <c r="L127" s="1078"/>
      <c r="M127" s="1078"/>
      <c r="N127" s="1078"/>
      <c r="O127" s="1078"/>
      <c r="P127" s="1078"/>
      <c r="Q127" s="1078"/>
      <c r="R127" s="1078"/>
      <c r="S127" s="1078"/>
      <c r="T127" s="1078"/>
      <c r="U127" s="1078"/>
      <c r="V127" s="1078"/>
      <c r="W127" s="1078"/>
      <c r="X127" s="1078"/>
      <c r="Y127" s="1078"/>
      <c r="Z127" s="1079"/>
      <c r="AA127" s="1033" t="s">
        <v>417</v>
      </c>
      <c r="AB127" s="1034"/>
      <c r="AC127" s="1034"/>
      <c r="AD127" s="1034"/>
      <c r="AE127" s="1035"/>
      <c r="AF127" s="1036" t="s">
        <v>120</v>
      </c>
      <c r="AG127" s="1034"/>
      <c r="AH127" s="1034"/>
      <c r="AI127" s="1034"/>
      <c r="AJ127" s="1035"/>
      <c r="AK127" s="1036" t="s">
        <v>417</v>
      </c>
      <c r="AL127" s="1034"/>
      <c r="AM127" s="1034"/>
      <c r="AN127" s="1034"/>
      <c r="AO127" s="1035"/>
      <c r="AP127" s="1037" t="s">
        <v>418</v>
      </c>
      <c r="AQ127" s="1038"/>
      <c r="AR127" s="1038"/>
      <c r="AS127" s="1038"/>
      <c r="AT127" s="1039"/>
      <c r="AU127" s="262"/>
      <c r="AV127" s="262"/>
      <c r="AW127" s="262"/>
      <c r="AX127" s="1107" t="s">
        <v>463</v>
      </c>
      <c r="AY127" s="1108"/>
      <c r="AZ127" s="1108"/>
      <c r="BA127" s="1108"/>
      <c r="BB127" s="1108"/>
      <c r="BC127" s="1108"/>
      <c r="BD127" s="1108"/>
      <c r="BE127" s="1109"/>
      <c r="BF127" s="1110" t="s">
        <v>464</v>
      </c>
      <c r="BG127" s="1108"/>
      <c r="BH127" s="1108"/>
      <c r="BI127" s="1108"/>
      <c r="BJ127" s="1108"/>
      <c r="BK127" s="1108"/>
      <c r="BL127" s="1109"/>
      <c r="BM127" s="1110" t="s">
        <v>465</v>
      </c>
      <c r="BN127" s="1108"/>
      <c r="BO127" s="1108"/>
      <c r="BP127" s="1108"/>
      <c r="BQ127" s="1108"/>
      <c r="BR127" s="1108"/>
      <c r="BS127" s="1109"/>
      <c r="BT127" s="1110" t="s">
        <v>466</v>
      </c>
      <c r="BU127" s="1108"/>
      <c r="BV127" s="1108"/>
      <c r="BW127" s="1108"/>
      <c r="BX127" s="1108"/>
      <c r="BY127" s="1108"/>
      <c r="BZ127" s="1132"/>
      <c r="CA127" s="262"/>
      <c r="CB127" s="262"/>
      <c r="CC127" s="262"/>
      <c r="CD127" s="263"/>
      <c r="CE127" s="263"/>
      <c r="CF127" s="263"/>
      <c r="CG127" s="260"/>
      <c r="CH127" s="260"/>
      <c r="CI127" s="260"/>
      <c r="CJ127" s="261"/>
      <c r="CK127" s="1099"/>
      <c r="CL127" s="1086"/>
      <c r="CM127" s="1086"/>
      <c r="CN127" s="1086"/>
      <c r="CO127" s="1087"/>
      <c r="CP127" s="1024" t="s">
        <v>467</v>
      </c>
      <c r="CQ127" s="1025"/>
      <c r="CR127" s="1025"/>
      <c r="CS127" s="1025"/>
      <c r="CT127" s="1025"/>
      <c r="CU127" s="1025"/>
      <c r="CV127" s="1025"/>
      <c r="CW127" s="1025"/>
      <c r="CX127" s="1025"/>
      <c r="CY127" s="1025"/>
      <c r="CZ127" s="1025"/>
      <c r="DA127" s="1025"/>
      <c r="DB127" s="1025"/>
      <c r="DC127" s="1025"/>
      <c r="DD127" s="1025"/>
      <c r="DE127" s="1025"/>
      <c r="DF127" s="1026"/>
      <c r="DG127" s="994" t="s">
        <v>120</v>
      </c>
      <c r="DH127" s="995"/>
      <c r="DI127" s="995"/>
      <c r="DJ127" s="995"/>
      <c r="DK127" s="995"/>
      <c r="DL127" s="995" t="s">
        <v>417</v>
      </c>
      <c r="DM127" s="995"/>
      <c r="DN127" s="995"/>
      <c r="DO127" s="995"/>
      <c r="DP127" s="995"/>
      <c r="DQ127" s="995" t="s">
        <v>120</v>
      </c>
      <c r="DR127" s="995"/>
      <c r="DS127" s="995"/>
      <c r="DT127" s="995"/>
      <c r="DU127" s="995"/>
      <c r="DV127" s="996" t="s">
        <v>120</v>
      </c>
      <c r="DW127" s="996"/>
      <c r="DX127" s="996"/>
      <c r="DY127" s="996"/>
      <c r="DZ127" s="997"/>
    </row>
    <row r="128" spans="1:130" s="226" customFormat="1" ht="26.25" customHeight="1" thickBot="1" x14ac:dyDescent="0.2">
      <c r="A128" s="1118" t="s">
        <v>468</v>
      </c>
      <c r="B128" s="1119"/>
      <c r="C128" s="1119"/>
      <c r="D128" s="1119"/>
      <c r="E128" s="1119"/>
      <c r="F128" s="1119"/>
      <c r="G128" s="1119"/>
      <c r="H128" s="1119"/>
      <c r="I128" s="1119"/>
      <c r="J128" s="1119"/>
      <c r="K128" s="1119"/>
      <c r="L128" s="1119"/>
      <c r="M128" s="1119"/>
      <c r="N128" s="1119"/>
      <c r="O128" s="1119"/>
      <c r="P128" s="1119"/>
      <c r="Q128" s="1119"/>
      <c r="R128" s="1119"/>
      <c r="S128" s="1119"/>
      <c r="T128" s="1119"/>
      <c r="U128" s="1119"/>
      <c r="V128" s="1119"/>
      <c r="W128" s="1120" t="s">
        <v>469</v>
      </c>
      <c r="X128" s="1120"/>
      <c r="Y128" s="1120"/>
      <c r="Z128" s="1121"/>
      <c r="AA128" s="1122">
        <v>1043933</v>
      </c>
      <c r="AB128" s="1123"/>
      <c r="AC128" s="1123"/>
      <c r="AD128" s="1123"/>
      <c r="AE128" s="1124"/>
      <c r="AF128" s="1125">
        <v>1049891</v>
      </c>
      <c r="AG128" s="1123"/>
      <c r="AH128" s="1123"/>
      <c r="AI128" s="1123"/>
      <c r="AJ128" s="1124"/>
      <c r="AK128" s="1125">
        <v>1158518</v>
      </c>
      <c r="AL128" s="1123"/>
      <c r="AM128" s="1123"/>
      <c r="AN128" s="1123"/>
      <c r="AO128" s="1124"/>
      <c r="AP128" s="1126"/>
      <c r="AQ128" s="1127"/>
      <c r="AR128" s="1127"/>
      <c r="AS128" s="1127"/>
      <c r="AT128" s="1128"/>
      <c r="AU128" s="262"/>
      <c r="AV128" s="262"/>
      <c r="AW128" s="262"/>
      <c r="AX128" s="963" t="s">
        <v>470</v>
      </c>
      <c r="AY128" s="964"/>
      <c r="AZ128" s="964"/>
      <c r="BA128" s="964"/>
      <c r="BB128" s="964"/>
      <c r="BC128" s="964"/>
      <c r="BD128" s="964"/>
      <c r="BE128" s="965"/>
      <c r="BF128" s="1129" t="s">
        <v>417</v>
      </c>
      <c r="BG128" s="1130"/>
      <c r="BH128" s="1130"/>
      <c r="BI128" s="1130"/>
      <c r="BJ128" s="1130"/>
      <c r="BK128" s="1130"/>
      <c r="BL128" s="1131"/>
      <c r="BM128" s="1129">
        <v>11.75</v>
      </c>
      <c r="BN128" s="1130"/>
      <c r="BO128" s="1130"/>
      <c r="BP128" s="1130"/>
      <c r="BQ128" s="1130"/>
      <c r="BR128" s="1130"/>
      <c r="BS128" s="1131"/>
      <c r="BT128" s="1129">
        <v>20</v>
      </c>
      <c r="BU128" s="1130"/>
      <c r="BV128" s="1130"/>
      <c r="BW128" s="1130"/>
      <c r="BX128" s="1130"/>
      <c r="BY128" s="1130"/>
      <c r="BZ128" s="1154"/>
      <c r="CA128" s="263"/>
      <c r="CB128" s="263"/>
      <c r="CC128" s="263"/>
      <c r="CD128" s="263"/>
      <c r="CE128" s="263"/>
      <c r="CF128" s="263"/>
      <c r="CG128" s="260"/>
      <c r="CH128" s="260"/>
      <c r="CI128" s="260"/>
      <c r="CJ128" s="261"/>
      <c r="CK128" s="1100"/>
      <c r="CL128" s="1101"/>
      <c r="CM128" s="1101"/>
      <c r="CN128" s="1101"/>
      <c r="CO128" s="1102"/>
      <c r="CP128" s="1111" t="s">
        <v>471</v>
      </c>
      <c r="CQ128" s="1112"/>
      <c r="CR128" s="1112"/>
      <c r="CS128" s="1112"/>
      <c r="CT128" s="1112"/>
      <c r="CU128" s="1112"/>
      <c r="CV128" s="1112"/>
      <c r="CW128" s="1112"/>
      <c r="CX128" s="1112"/>
      <c r="CY128" s="1112"/>
      <c r="CZ128" s="1112"/>
      <c r="DA128" s="1112"/>
      <c r="DB128" s="1112"/>
      <c r="DC128" s="1112"/>
      <c r="DD128" s="1112"/>
      <c r="DE128" s="1112"/>
      <c r="DF128" s="1113"/>
      <c r="DG128" s="1114" t="s">
        <v>417</v>
      </c>
      <c r="DH128" s="1115"/>
      <c r="DI128" s="1115"/>
      <c r="DJ128" s="1115"/>
      <c r="DK128" s="1115"/>
      <c r="DL128" s="1115" t="s">
        <v>417</v>
      </c>
      <c r="DM128" s="1115"/>
      <c r="DN128" s="1115"/>
      <c r="DO128" s="1115"/>
      <c r="DP128" s="1115"/>
      <c r="DQ128" s="1115" t="s">
        <v>417</v>
      </c>
      <c r="DR128" s="1115"/>
      <c r="DS128" s="1115"/>
      <c r="DT128" s="1115"/>
      <c r="DU128" s="1115"/>
      <c r="DV128" s="1116" t="s">
        <v>417</v>
      </c>
      <c r="DW128" s="1116"/>
      <c r="DX128" s="1116"/>
      <c r="DY128" s="1116"/>
      <c r="DZ128" s="1117"/>
    </row>
    <row r="129" spans="1:131" s="226" customFormat="1" ht="26.25" customHeight="1" x14ac:dyDescent="0.15">
      <c r="A129" s="1005" t="s">
        <v>98</v>
      </c>
      <c r="B129" s="1006"/>
      <c r="C129" s="1006"/>
      <c r="D129" s="1006"/>
      <c r="E129" s="1006"/>
      <c r="F129" s="1006"/>
      <c r="G129" s="1006"/>
      <c r="H129" s="1006"/>
      <c r="I129" s="1006"/>
      <c r="J129" s="1006"/>
      <c r="K129" s="1006"/>
      <c r="L129" s="1006"/>
      <c r="M129" s="1006"/>
      <c r="N129" s="1006"/>
      <c r="O129" s="1006"/>
      <c r="P129" s="1006"/>
      <c r="Q129" s="1006"/>
      <c r="R129" s="1006"/>
      <c r="S129" s="1006"/>
      <c r="T129" s="1006"/>
      <c r="U129" s="1006"/>
      <c r="V129" s="1006"/>
      <c r="W129" s="1148" t="s">
        <v>472</v>
      </c>
      <c r="X129" s="1149"/>
      <c r="Y129" s="1149"/>
      <c r="Z129" s="1150"/>
      <c r="AA129" s="1033">
        <v>31087985</v>
      </c>
      <c r="AB129" s="1034"/>
      <c r="AC129" s="1034"/>
      <c r="AD129" s="1034"/>
      <c r="AE129" s="1035"/>
      <c r="AF129" s="1036">
        <v>30796884</v>
      </c>
      <c r="AG129" s="1034"/>
      <c r="AH129" s="1034"/>
      <c r="AI129" s="1034"/>
      <c r="AJ129" s="1035"/>
      <c r="AK129" s="1036">
        <v>31147086</v>
      </c>
      <c r="AL129" s="1034"/>
      <c r="AM129" s="1034"/>
      <c r="AN129" s="1034"/>
      <c r="AO129" s="1035"/>
      <c r="AP129" s="1151"/>
      <c r="AQ129" s="1152"/>
      <c r="AR129" s="1152"/>
      <c r="AS129" s="1152"/>
      <c r="AT129" s="1153"/>
      <c r="AU129" s="264"/>
      <c r="AV129" s="264"/>
      <c r="AW129" s="264"/>
      <c r="AX129" s="1142" t="s">
        <v>473</v>
      </c>
      <c r="AY129" s="1025"/>
      <c r="AZ129" s="1025"/>
      <c r="BA129" s="1025"/>
      <c r="BB129" s="1025"/>
      <c r="BC129" s="1025"/>
      <c r="BD129" s="1025"/>
      <c r="BE129" s="1026"/>
      <c r="BF129" s="1143" t="s">
        <v>474</v>
      </c>
      <c r="BG129" s="1144"/>
      <c r="BH129" s="1144"/>
      <c r="BI129" s="1144"/>
      <c r="BJ129" s="1144"/>
      <c r="BK129" s="1144"/>
      <c r="BL129" s="1145"/>
      <c r="BM129" s="1143">
        <v>16.75</v>
      </c>
      <c r="BN129" s="1144"/>
      <c r="BO129" s="1144"/>
      <c r="BP129" s="1144"/>
      <c r="BQ129" s="1144"/>
      <c r="BR129" s="1144"/>
      <c r="BS129" s="1145"/>
      <c r="BT129" s="1143">
        <v>30</v>
      </c>
      <c r="BU129" s="1146"/>
      <c r="BV129" s="1146"/>
      <c r="BW129" s="1146"/>
      <c r="BX129" s="1146"/>
      <c r="BY129" s="1146"/>
      <c r="BZ129" s="114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5" t="s">
        <v>475</v>
      </c>
      <c r="B130" s="1006"/>
      <c r="C130" s="1006"/>
      <c r="D130" s="1006"/>
      <c r="E130" s="1006"/>
      <c r="F130" s="1006"/>
      <c r="G130" s="1006"/>
      <c r="H130" s="1006"/>
      <c r="I130" s="1006"/>
      <c r="J130" s="1006"/>
      <c r="K130" s="1006"/>
      <c r="L130" s="1006"/>
      <c r="M130" s="1006"/>
      <c r="N130" s="1006"/>
      <c r="O130" s="1006"/>
      <c r="P130" s="1006"/>
      <c r="Q130" s="1006"/>
      <c r="R130" s="1006"/>
      <c r="S130" s="1006"/>
      <c r="T130" s="1006"/>
      <c r="U130" s="1006"/>
      <c r="V130" s="1006"/>
      <c r="W130" s="1148" t="s">
        <v>476</v>
      </c>
      <c r="X130" s="1149"/>
      <c r="Y130" s="1149"/>
      <c r="Z130" s="1150"/>
      <c r="AA130" s="1033">
        <v>3287445</v>
      </c>
      <c r="AB130" s="1034"/>
      <c r="AC130" s="1034"/>
      <c r="AD130" s="1034"/>
      <c r="AE130" s="1035"/>
      <c r="AF130" s="1036">
        <v>3328713</v>
      </c>
      <c r="AG130" s="1034"/>
      <c r="AH130" s="1034"/>
      <c r="AI130" s="1034"/>
      <c r="AJ130" s="1035"/>
      <c r="AK130" s="1036">
        <v>3405868</v>
      </c>
      <c r="AL130" s="1034"/>
      <c r="AM130" s="1034"/>
      <c r="AN130" s="1034"/>
      <c r="AO130" s="1035"/>
      <c r="AP130" s="1151"/>
      <c r="AQ130" s="1152"/>
      <c r="AR130" s="1152"/>
      <c r="AS130" s="1152"/>
      <c r="AT130" s="1153"/>
      <c r="AU130" s="264"/>
      <c r="AV130" s="264"/>
      <c r="AW130" s="264"/>
      <c r="AX130" s="1142" t="s">
        <v>477</v>
      </c>
      <c r="AY130" s="1025"/>
      <c r="AZ130" s="1025"/>
      <c r="BA130" s="1025"/>
      <c r="BB130" s="1025"/>
      <c r="BC130" s="1025"/>
      <c r="BD130" s="1025"/>
      <c r="BE130" s="1026"/>
      <c r="BF130" s="1179">
        <v>7.2</v>
      </c>
      <c r="BG130" s="1180"/>
      <c r="BH130" s="1180"/>
      <c r="BI130" s="1180"/>
      <c r="BJ130" s="1180"/>
      <c r="BK130" s="1180"/>
      <c r="BL130" s="1181"/>
      <c r="BM130" s="1179">
        <v>25</v>
      </c>
      <c r="BN130" s="1180"/>
      <c r="BO130" s="1180"/>
      <c r="BP130" s="1180"/>
      <c r="BQ130" s="1180"/>
      <c r="BR130" s="1180"/>
      <c r="BS130" s="1181"/>
      <c r="BT130" s="1179">
        <v>35</v>
      </c>
      <c r="BU130" s="1182"/>
      <c r="BV130" s="1182"/>
      <c r="BW130" s="1182"/>
      <c r="BX130" s="1182"/>
      <c r="BY130" s="1182"/>
      <c r="BZ130" s="118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4"/>
      <c r="B131" s="1185"/>
      <c r="C131" s="1185"/>
      <c r="D131" s="1185"/>
      <c r="E131" s="1185"/>
      <c r="F131" s="1185"/>
      <c r="G131" s="1185"/>
      <c r="H131" s="1185"/>
      <c r="I131" s="1185"/>
      <c r="J131" s="1185"/>
      <c r="K131" s="1185"/>
      <c r="L131" s="1185"/>
      <c r="M131" s="1185"/>
      <c r="N131" s="1185"/>
      <c r="O131" s="1185"/>
      <c r="P131" s="1185"/>
      <c r="Q131" s="1185"/>
      <c r="R131" s="1185"/>
      <c r="S131" s="1185"/>
      <c r="T131" s="1185"/>
      <c r="U131" s="1185"/>
      <c r="V131" s="1185"/>
      <c r="W131" s="1186" t="s">
        <v>478</v>
      </c>
      <c r="X131" s="1187"/>
      <c r="Y131" s="1187"/>
      <c r="Z131" s="1188"/>
      <c r="AA131" s="1080">
        <v>27800540</v>
      </c>
      <c r="AB131" s="1059"/>
      <c r="AC131" s="1059"/>
      <c r="AD131" s="1059"/>
      <c r="AE131" s="1060"/>
      <c r="AF131" s="1058">
        <v>27468171</v>
      </c>
      <c r="AG131" s="1059"/>
      <c r="AH131" s="1059"/>
      <c r="AI131" s="1059"/>
      <c r="AJ131" s="1060"/>
      <c r="AK131" s="1058">
        <v>27741218</v>
      </c>
      <c r="AL131" s="1059"/>
      <c r="AM131" s="1059"/>
      <c r="AN131" s="1059"/>
      <c r="AO131" s="1060"/>
      <c r="AP131" s="1189"/>
      <c r="AQ131" s="1190"/>
      <c r="AR131" s="1190"/>
      <c r="AS131" s="1190"/>
      <c r="AT131" s="1191"/>
      <c r="AU131" s="264"/>
      <c r="AV131" s="264"/>
      <c r="AW131" s="264"/>
      <c r="AX131" s="1161" t="s">
        <v>479</v>
      </c>
      <c r="AY131" s="1112"/>
      <c r="AZ131" s="1112"/>
      <c r="BA131" s="1112"/>
      <c r="BB131" s="1112"/>
      <c r="BC131" s="1112"/>
      <c r="BD131" s="1112"/>
      <c r="BE131" s="1113"/>
      <c r="BF131" s="1162">
        <v>66.400000000000006</v>
      </c>
      <c r="BG131" s="1163"/>
      <c r="BH131" s="1163"/>
      <c r="BI131" s="1163"/>
      <c r="BJ131" s="1163"/>
      <c r="BK131" s="1163"/>
      <c r="BL131" s="1164"/>
      <c r="BM131" s="1162">
        <v>350</v>
      </c>
      <c r="BN131" s="1163"/>
      <c r="BO131" s="1163"/>
      <c r="BP131" s="1163"/>
      <c r="BQ131" s="1163"/>
      <c r="BR131" s="1163"/>
      <c r="BS131" s="1164"/>
      <c r="BT131" s="1165"/>
      <c r="BU131" s="1166"/>
      <c r="BV131" s="1166"/>
      <c r="BW131" s="1166"/>
      <c r="BX131" s="1166"/>
      <c r="BY131" s="1166"/>
      <c r="BZ131" s="116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8" t="s">
        <v>480</v>
      </c>
      <c r="B132" s="1169"/>
      <c r="C132" s="1169"/>
      <c r="D132" s="1169"/>
      <c r="E132" s="1169"/>
      <c r="F132" s="1169"/>
      <c r="G132" s="1169"/>
      <c r="H132" s="1169"/>
      <c r="I132" s="1169"/>
      <c r="J132" s="1169"/>
      <c r="K132" s="1169"/>
      <c r="L132" s="1169"/>
      <c r="M132" s="1169"/>
      <c r="N132" s="1169"/>
      <c r="O132" s="1169"/>
      <c r="P132" s="1169"/>
      <c r="Q132" s="1169"/>
      <c r="R132" s="1169"/>
      <c r="S132" s="1169"/>
      <c r="T132" s="1169"/>
      <c r="U132" s="1169"/>
      <c r="V132" s="1172" t="s">
        <v>481</v>
      </c>
      <c r="W132" s="1172"/>
      <c r="X132" s="1172"/>
      <c r="Y132" s="1172"/>
      <c r="Z132" s="1173"/>
      <c r="AA132" s="1174">
        <v>6.7939651530000003</v>
      </c>
      <c r="AB132" s="1175"/>
      <c r="AC132" s="1175"/>
      <c r="AD132" s="1175"/>
      <c r="AE132" s="1176"/>
      <c r="AF132" s="1177">
        <v>8.0899707519999993</v>
      </c>
      <c r="AG132" s="1175"/>
      <c r="AH132" s="1175"/>
      <c r="AI132" s="1175"/>
      <c r="AJ132" s="1176"/>
      <c r="AK132" s="1177">
        <v>6.9074724840000004</v>
      </c>
      <c r="AL132" s="1175"/>
      <c r="AM132" s="1175"/>
      <c r="AN132" s="1175"/>
      <c r="AO132" s="1176"/>
      <c r="AP132" s="1074"/>
      <c r="AQ132" s="1075"/>
      <c r="AR132" s="1075"/>
      <c r="AS132" s="1075"/>
      <c r="AT132" s="117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70"/>
      <c r="B133" s="1171"/>
      <c r="C133" s="1171"/>
      <c r="D133" s="1171"/>
      <c r="E133" s="1171"/>
      <c r="F133" s="1171"/>
      <c r="G133" s="1171"/>
      <c r="H133" s="1171"/>
      <c r="I133" s="1171"/>
      <c r="J133" s="1171"/>
      <c r="K133" s="1171"/>
      <c r="L133" s="1171"/>
      <c r="M133" s="1171"/>
      <c r="N133" s="1171"/>
      <c r="O133" s="1171"/>
      <c r="P133" s="1171"/>
      <c r="Q133" s="1171"/>
      <c r="R133" s="1171"/>
      <c r="S133" s="1171"/>
      <c r="T133" s="1171"/>
      <c r="U133" s="1171"/>
      <c r="V133" s="1155" t="s">
        <v>482</v>
      </c>
      <c r="W133" s="1155"/>
      <c r="X133" s="1155"/>
      <c r="Y133" s="1155"/>
      <c r="Z133" s="1156"/>
      <c r="AA133" s="1157">
        <v>7.1</v>
      </c>
      <c r="AB133" s="1158"/>
      <c r="AC133" s="1158"/>
      <c r="AD133" s="1158"/>
      <c r="AE133" s="1159"/>
      <c r="AF133" s="1157">
        <v>7</v>
      </c>
      <c r="AG133" s="1158"/>
      <c r="AH133" s="1158"/>
      <c r="AI133" s="1158"/>
      <c r="AJ133" s="1159"/>
      <c r="AK133" s="1157">
        <v>7.2</v>
      </c>
      <c r="AL133" s="1158"/>
      <c r="AM133" s="1158"/>
      <c r="AN133" s="1158"/>
      <c r="AO133" s="1159"/>
      <c r="AP133" s="1104"/>
      <c r="AQ133" s="1105"/>
      <c r="AR133" s="1105"/>
      <c r="AS133" s="1105"/>
      <c r="AT133" s="116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NUj7wxLLNKtbdV82TRapS1Q2kNrTamoAc1NiNfcYsgvryKMw2iJL01cRbp+o9OBGNoG5PmFbhry+QFxokXmBA==" saltValue="f86CISuoSn2FpUA9k5E9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OxJ4zOQE0dvdVtjO/vY/hkMCqK0Dn2/XzHegz69ZXKux1lgvByH6p60ij0iIzIayiX4/a8V75OegFANeehQHA==" saltValue="4tOb5I/BfNVBxFuw93+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AzHCQFFKa/vE/eVMqZ95OFXMdyXxNNPYeAqp7aszeoJYnGKDB+snfaMrRrvw4zdII7jCfFFZMTXoI7Ib0VtwA==" saltValue="hU5jWVPmDdCEjkyT6C04j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7" t="s">
        <v>491</v>
      </c>
      <c r="AL9" s="1198"/>
      <c r="AM9" s="1198"/>
      <c r="AN9" s="1199"/>
      <c r="AO9" s="292">
        <v>7631156</v>
      </c>
      <c r="AP9" s="292">
        <v>52957</v>
      </c>
      <c r="AQ9" s="293">
        <v>56348</v>
      </c>
      <c r="AR9" s="294">
        <v>-6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7" t="s">
        <v>492</v>
      </c>
      <c r="AL10" s="1198"/>
      <c r="AM10" s="1198"/>
      <c r="AN10" s="1199"/>
      <c r="AO10" s="295">
        <v>260694</v>
      </c>
      <c r="AP10" s="295">
        <v>1809</v>
      </c>
      <c r="AQ10" s="296">
        <v>3645</v>
      </c>
      <c r="AR10" s="297">
        <v>-50.4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7" t="s">
        <v>493</v>
      </c>
      <c r="AL11" s="1198"/>
      <c r="AM11" s="1198"/>
      <c r="AN11" s="1199"/>
      <c r="AO11" s="295">
        <v>1603263</v>
      </c>
      <c r="AP11" s="295">
        <v>11126</v>
      </c>
      <c r="AQ11" s="296">
        <v>3500</v>
      </c>
      <c r="AR11" s="297">
        <v>217.9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7" t="s">
        <v>494</v>
      </c>
      <c r="AL12" s="1198"/>
      <c r="AM12" s="1198"/>
      <c r="AN12" s="1199"/>
      <c r="AO12" s="295">
        <v>38598</v>
      </c>
      <c r="AP12" s="295">
        <v>268</v>
      </c>
      <c r="AQ12" s="296">
        <v>434</v>
      </c>
      <c r="AR12" s="297">
        <v>-38.200000000000003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7" t="s">
        <v>495</v>
      </c>
      <c r="AL13" s="1198"/>
      <c r="AM13" s="1198"/>
      <c r="AN13" s="1199"/>
      <c r="AO13" s="295" t="s">
        <v>496</v>
      </c>
      <c r="AP13" s="295" t="s">
        <v>496</v>
      </c>
      <c r="AQ13" s="296">
        <v>13</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7" t="s">
        <v>497</v>
      </c>
      <c r="AL14" s="1198"/>
      <c r="AM14" s="1198"/>
      <c r="AN14" s="1199"/>
      <c r="AO14" s="295">
        <v>329274</v>
      </c>
      <c r="AP14" s="295">
        <v>2285</v>
      </c>
      <c r="AQ14" s="296">
        <v>2442</v>
      </c>
      <c r="AR14" s="297">
        <v>-6.4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7" t="s">
        <v>498</v>
      </c>
      <c r="AL15" s="1198"/>
      <c r="AM15" s="1198"/>
      <c r="AN15" s="1199"/>
      <c r="AO15" s="295">
        <v>287611</v>
      </c>
      <c r="AP15" s="295">
        <v>1996</v>
      </c>
      <c r="AQ15" s="296">
        <v>1100</v>
      </c>
      <c r="AR15" s="297">
        <v>81.5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0" t="s">
        <v>499</v>
      </c>
      <c r="AL16" s="1201"/>
      <c r="AM16" s="1201"/>
      <c r="AN16" s="1202"/>
      <c r="AO16" s="295">
        <v>-612150</v>
      </c>
      <c r="AP16" s="295">
        <v>-4248</v>
      </c>
      <c r="AQ16" s="296">
        <v>-4518</v>
      </c>
      <c r="AR16" s="297">
        <v>-6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0" t="s">
        <v>176</v>
      </c>
      <c r="AL17" s="1201"/>
      <c r="AM17" s="1201"/>
      <c r="AN17" s="1202"/>
      <c r="AO17" s="295">
        <v>9538446</v>
      </c>
      <c r="AP17" s="295">
        <v>66192</v>
      </c>
      <c r="AQ17" s="296">
        <v>62964</v>
      </c>
      <c r="AR17" s="297">
        <v>5.0999999999999996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2" t="s">
        <v>504</v>
      </c>
      <c r="AL21" s="1193"/>
      <c r="AM21" s="1193"/>
      <c r="AN21" s="1194"/>
      <c r="AO21" s="307">
        <v>5</v>
      </c>
      <c r="AP21" s="308">
        <v>5.98</v>
      </c>
      <c r="AQ21" s="309">
        <v>-0.98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2" t="s">
        <v>505</v>
      </c>
      <c r="AL22" s="1193"/>
      <c r="AM22" s="1193"/>
      <c r="AN22" s="1194"/>
      <c r="AO22" s="312">
        <v>98.7</v>
      </c>
      <c r="AP22" s="313">
        <v>99.8</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8" t="s">
        <v>510</v>
      </c>
      <c r="AL32" s="1209"/>
      <c r="AM32" s="1209"/>
      <c r="AN32" s="1210"/>
      <c r="AO32" s="322">
        <v>5429051</v>
      </c>
      <c r="AP32" s="322">
        <v>37675</v>
      </c>
      <c r="AQ32" s="323">
        <v>32962</v>
      </c>
      <c r="AR32" s="324">
        <v>14.3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8" t="s">
        <v>511</v>
      </c>
      <c r="AL33" s="1209"/>
      <c r="AM33" s="1209"/>
      <c r="AN33" s="1210"/>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8" t="s">
        <v>512</v>
      </c>
      <c r="AL34" s="1209"/>
      <c r="AM34" s="1209"/>
      <c r="AN34" s="1210"/>
      <c r="AO34" s="322" t="s">
        <v>496</v>
      </c>
      <c r="AP34" s="322" t="s">
        <v>496</v>
      </c>
      <c r="AQ34" s="323">
        <v>46</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8" t="s">
        <v>513</v>
      </c>
      <c r="AL35" s="1209"/>
      <c r="AM35" s="1209"/>
      <c r="AN35" s="1210"/>
      <c r="AO35" s="322">
        <v>940550</v>
      </c>
      <c r="AP35" s="322">
        <v>6527</v>
      </c>
      <c r="AQ35" s="323">
        <v>6858</v>
      </c>
      <c r="AR35" s="324">
        <v>-4.8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8" t="s">
        <v>514</v>
      </c>
      <c r="AL36" s="1209"/>
      <c r="AM36" s="1209"/>
      <c r="AN36" s="1210"/>
      <c r="AO36" s="322">
        <v>111002</v>
      </c>
      <c r="AP36" s="322">
        <v>770</v>
      </c>
      <c r="AQ36" s="323">
        <v>1328</v>
      </c>
      <c r="AR36" s="324">
        <v>-42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8" t="s">
        <v>515</v>
      </c>
      <c r="AL37" s="1209"/>
      <c r="AM37" s="1209"/>
      <c r="AN37" s="1210"/>
      <c r="AO37" s="322" t="s">
        <v>496</v>
      </c>
      <c r="AP37" s="322" t="s">
        <v>496</v>
      </c>
      <c r="AQ37" s="323">
        <v>918</v>
      </c>
      <c r="AR37" s="324" t="s">
        <v>496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1" t="s">
        <v>516</v>
      </c>
      <c r="AL38" s="1212"/>
      <c r="AM38" s="1212"/>
      <c r="AN38" s="1213"/>
      <c r="AO38" s="325" t="s">
        <v>496</v>
      </c>
      <c r="AP38" s="325" t="s">
        <v>496</v>
      </c>
      <c r="AQ38" s="326">
        <v>1</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1" t="s">
        <v>517</v>
      </c>
      <c r="AL39" s="1212"/>
      <c r="AM39" s="1212"/>
      <c r="AN39" s="1213"/>
      <c r="AO39" s="322">
        <v>-1158518</v>
      </c>
      <c r="AP39" s="322">
        <v>-8040</v>
      </c>
      <c r="AQ39" s="323">
        <v>-7068</v>
      </c>
      <c r="AR39" s="324">
        <v>13.8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8" t="s">
        <v>518</v>
      </c>
      <c r="AL40" s="1209"/>
      <c r="AM40" s="1209"/>
      <c r="AN40" s="1210"/>
      <c r="AO40" s="322">
        <v>-3405868</v>
      </c>
      <c r="AP40" s="322">
        <v>-23635</v>
      </c>
      <c r="AQ40" s="323">
        <v>-26735</v>
      </c>
      <c r="AR40" s="324">
        <v>-11.6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4" t="s">
        <v>286</v>
      </c>
      <c r="AL41" s="1215"/>
      <c r="AM41" s="1215"/>
      <c r="AN41" s="1216"/>
      <c r="AO41" s="322">
        <v>1916217</v>
      </c>
      <c r="AP41" s="322">
        <v>13298</v>
      </c>
      <c r="AQ41" s="323">
        <v>8310</v>
      </c>
      <c r="AR41" s="324">
        <v>60</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3" t="s">
        <v>486</v>
      </c>
      <c r="AN49" s="1205" t="s">
        <v>522</v>
      </c>
      <c r="AO49" s="1206"/>
      <c r="AP49" s="1206"/>
      <c r="AQ49" s="1206"/>
      <c r="AR49" s="120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4"/>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7210392</v>
      </c>
      <c r="AN51" s="344">
        <v>49556</v>
      </c>
      <c r="AO51" s="345">
        <v>278.39999999999998</v>
      </c>
      <c r="AP51" s="346">
        <v>50840</v>
      </c>
      <c r="AQ51" s="347">
        <v>16.899999999999999</v>
      </c>
      <c r="AR51" s="348">
        <v>261.5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3169663</v>
      </c>
      <c r="AN52" s="352">
        <v>21784</v>
      </c>
      <c r="AO52" s="353">
        <v>183.7</v>
      </c>
      <c r="AP52" s="354">
        <v>25367</v>
      </c>
      <c r="AQ52" s="355">
        <v>9.1</v>
      </c>
      <c r="AR52" s="356">
        <v>174.6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11727139</v>
      </c>
      <c r="AN53" s="344">
        <v>80856</v>
      </c>
      <c r="AO53" s="345">
        <v>63.2</v>
      </c>
      <c r="AP53" s="346">
        <v>53605</v>
      </c>
      <c r="AQ53" s="347">
        <v>5.4</v>
      </c>
      <c r="AR53" s="348">
        <v>57.8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7975067</v>
      </c>
      <c r="AN54" s="352">
        <v>54986</v>
      </c>
      <c r="AO54" s="353">
        <v>152.4</v>
      </c>
      <c r="AP54" s="354">
        <v>28343</v>
      </c>
      <c r="AQ54" s="355">
        <v>11.7</v>
      </c>
      <c r="AR54" s="356">
        <v>140.69999999999999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6952587</v>
      </c>
      <c r="AN55" s="344">
        <v>48077</v>
      </c>
      <c r="AO55" s="345">
        <v>-40.5</v>
      </c>
      <c r="AP55" s="346">
        <v>58051</v>
      </c>
      <c r="AQ55" s="347">
        <v>8.3000000000000007</v>
      </c>
      <c r="AR55" s="348">
        <v>-48.8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3206685</v>
      </c>
      <c r="AN56" s="352">
        <v>22174</v>
      </c>
      <c r="AO56" s="353">
        <v>-59.7</v>
      </c>
      <c r="AP56" s="354">
        <v>32143</v>
      </c>
      <c r="AQ56" s="355">
        <v>13.4</v>
      </c>
      <c r="AR56" s="356">
        <v>-73.099999999999994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5428800</v>
      </c>
      <c r="AN57" s="344">
        <v>37704</v>
      </c>
      <c r="AO57" s="345">
        <v>-21.6</v>
      </c>
      <c r="AP57" s="346">
        <v>40879</v>
      </c>
      <c r="AQ57" s="347">
        <v>-29.6</v>
      </c>
      <c r="AR57" s="348">
        <v>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3067154</v>
      </c>
      <c r="AN58" s="352">
        <v>21302</v>
      </c>
      <c r="AO58" s="353">
        <v>-3.9</v>
      </c>
      <c r="AP58" s="354">
        <v>24087</v>
      </c>
      <c r="AQ58" s="355">
        <v>-25.1</v>
      </c>
      <c r="AR58" s="356">
        <v>21.2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9899356</v>
      </c>
      <c r="AN59" s="344">
        <v>68697</v>
      </c>
      <c r="AO59" s="345">
        <v>82.2</v>
      </c>
      <c r="AP59" s="346">
        <v>42651</v>
      </c>
      <c r="AQ59" s="347">
        <v>4.3</v>
      </c>
      <c r="AR59" s="348">
        <v>77.900000000000006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5236744</v>
      </c>
      <c r="AN60" s="352">
        <v>36341</v>
      </c>
      <c r="AO60" s="353">
        <v>70.599999999999994</v>
      </c>
      <c r="AP60" s="354">
        <v>22675</v>
      </c>
      <c r="AQ60" s="355">
        <v>-5.9</v>
      </c>
      <c r="AR60" s="356">
        <v>76.5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8243655</v>
      </c>
      <c r="AN61" s="359">
        <v>56978</v>
      </c>
      <c r="AO61" s="360">
        <v>72.3</v>
      </c>
      <c r="AP61" s="361">
        <v>49205</v>
      </c>
      <c r="AQ61" s="362">
        <v>1.1000000000000001</v>
      </c>
      <c r="AR61" s="348">
        <v>71.2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4531063</v>
      </c>
      <c r="AN62" s="352">
        <v>31317</v>
      </c>
      <c r="AO62" s="353">
        <v>68.599999999999994</v>
      </c>
      <c r="AP62" s="354">
        <v>26523</v>
      </c>
      <c r="AQ62" s="355">
        <v>0.6</v>
      </c>
      <c r="AR62" s="356">
        <v>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lFdvYBE+BjVQWxTyFCocvacClBLjUZzedy93gXazJXPlxdUO3g9750AZNQ+l9kBY2iZsLKuz7gqT3057qWBFA==" saltValue="bUQcdGb359m0diMyClt4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98MPESjD+p2vXAUCPFhSkULUzacuhrHqr9uHBFB4hhUGNdd9TZImYFCuyswOI2aNN2jXNn397VYJvQ4e/nB6w==" saltValue="qdOkGY4dC4XeM4+dhH9n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Z6AoWGbRd6LrN6K1S7orTcYYgsfHHNrckbObS/omidFShvsQzvWxrjeFQfxHQdZ0mM4NQa1ZialNhbtaSQd7w==" saltValue="He+Co64B6rD8bDYW74AZ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7" t="s">
        <v>3</v>
      </c>
      <c r="D47" s="1217"/>
      <c r="E47" s="1218"/>
      <c r="F47" s="11">
        <v>2.48</v>
      </c>
      <c r="G47" s="12">
        <v>3.78</v>
      </c>
      <c r="H47" s="12">
        <v>5.63</v>
      </c>
      <c r="I47" s="12">
        <v>6.7</v>
      </c>
      <c r="J47" s="13">
        <v>6.66</v>
      </c>
    </row>
    <row r="48" spans="2:10" ht="57.75" customHeight="1" x14ac:dyDescent="0.15">
      <c r="B48" s="14"/>
      <c r="C48" s="1219" t="s">
        <v>4</v>
      </c>
      <c r="D48" s="1219"/>
      <c r="E48" s="1220"/>
      <c r="F48" s="15">
        <v>5.38</v>
      </c>
      <c r="G48" s="16">
        <v>3.38</v>
      </c>
      <c r="H48" s="16">
        <v>6.15</v>
      </c>
      <c r="I48" s="16">
        <v>1.24</v>
      </c>
      <c r="J48" s="17">
        <v>2.72</v>
      </c>
    </row>
    <row r="49" spans="2:10" ht="57.75" customHeight="1" thickBot="1" x14ac:dyDescent="0.2">
      <c r="B49" s="18"/>
      <c r="C49" s="1221" t="s">
        <v>5</v>
      </c>
      <c r="D49" s="1221"/>
      <c r="E49" s="1222"/>
      <c r="F49" s="19">
        <v>2.2000000000000002</v>
      </c>
      <c r="G49" s="20" t="s">
        <v>543</v>
      </c>
      <c r="H49" s="20">
        <v>2.83</v>
      </c>
      <c r="I49" s="20" t="s">
        <v>544</v>
      </c>
      <c r="J49" s="21">
        <v>1.53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uHtYwYcConONq/ammyjRj33fHb5a1Fjc0DrKGcrUQzRdta9GVwiBxvNxCMPMUGoUfMhkWDKU0UvB9vXxGOmQ==" saltValue="G+VQnAN+8lQi1YpRR3bb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2019-10-25T06:46:24Z</cp:lastPrinted>
  <dcterms:modified xsi:type="dcterms:W3CDTF">2019-10-29T03:05:39Z</dcterms:modified>
</cp:coreProperties>
</file>