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drawings/drawing3.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1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mc:AlternateContent xmlns:mc="http://schemas.openxmlformats.org/markup-compatibility/2006">
    <mc:Choice Requires="x15">
      <x15ac:absPath xmlns:x15ac="http://schemas.microsoft.com/office/spreadsheetml/2010/11/ac" url="S:\099_契約関係\80_ごみ減量化促進事業関係\ごみ質分析業務委託\令和8年度\03_【告示】\01_ホームページ用\"/>
    </mc:Choice>
  </mc:AlternateContent>
  <xr:revisionPtr revIDLastSave="0" documentId="13_ncr:1_{320E8A08-6DB7-42DC-A3BC-0F68EA506CA0}" xr6:coauthVersionLast="47" xr6:coauthVersionMax="47" xr10:uidLastSave="{00000000-0000-0000-0000-000000000000}"/>
  <bookViews>
    <workbookView xWindow="2700" yWindow="0" windowWidth="15375" windowHeight="15480" tabRatio="882" firstSheet="3" activeTab="3" xr2:uid="{00000000-000D-0000-FFFF-FFFF00000000}"/>
  </bookViews>
  <sheets>
    <sheet name="書類一覧" sheetId="93" state="hidden" r:id="rId1"/>
    <sheet name="データ入力用" sheetId="1" state="hidden" r:id="rId2"/>
    <sheet name="2" sheetId="21" state="hidden" r:id="rId3"/>
    <sheet name="確認申請書" sheetId="90" r:id="rId4"/>
    <sheet name="5" sheetId="99" state="hidden" r:id="rId5"/>
    <sheet name="6" sheetId="25" state="hidden" r:id="rId6"/>
    <sheet name="7" sheetId="22" state="hidden" r:id="rId7"/>
    <sheet name="8" sheetId="23" state="hidden" r:id="rId8"/>
    <sheet name="9" sheetId="17" state="hidden" r:id="rId9"/>
    <sheet name="10" sheetId="87" state="hidden" r:id="rId10"/>
    <sheet name="11" sheetId="3" state="hidden" r:id="rId11"/>
    <sheet name="12" sheetId="82" state="hidden" r:id="rId12"/>
    <sheet name="13" sheetId="89" state="hidden" r:id="rId13"/>
    <sheet name="14" sheetId="4" state="hidden" r:id="rId14"/>
    <sheet name="15" sheetId="81" state="hidden" r:id="rId15"/>
    <sheet name="16" sheetId="100" state="hidden" r:id="rId16"/>
    <sheet name="17" sheetId="76" state="hidden" r:id="rId17"/>
    <sheet name="18" sheetId="96" state="hidden" r:id="rId18"/>
    <sheet name="19" sheetId="98" state="hidden" r:id="rId19"/>
    <sheet name="20" sheetId="6" state="hidden" r:id="rId20"/>
    <sheet name="21" sheetId="102" state="hidden" r:id="rId21"/>
    <sheet name="22" sheetId="101" state="hidden" r:id="rId22"/>
    <sheet name="23" sheetId="94" state="hidden" r:id="rId23"/>
    <sheet name="24" sheetId="103" state="hidden" r:id="rId24"/>
    <sheet name="25" sheetId="51" state="hidden" r:id="rId25"/>
    <sheet name="26" sheetId="104" state="hidden" r:id="rId26"/>
    <sheet name="27" sheetId="11" state="hidden" r:id="rId27"/>
    <sheet name="28" sheetId="9" state="hidden" r:id="rId28"/>
  </sheets>
  <definedNames>
    <definedName name="_xlnm.Print_Area" localSheetId="9">'10'!$A$1:$F$22</definedName>
    <definedName name="_xlnm.Print_Area" localSheetId="10">'11'!$A$1:$H$30</definedName>
    <definedName name="_xlnm.Print_Area" localSheetId="11">'12'!$A$1:$H$30</definedName>
    <definedName name="_xlnm.Print_Area" localSheetId="12">'13'!$A$1:$E$25</definedName>
    <definedName name="_xlnm.Print_Area" localSheetId="13">'14'!$A$1:$J$45</definedName>
    <definedName name="_xlnm.Print_Area" localSheetId="14">'15'!$A$1:$J$46</definedName>
    <definedName name="_xlnm.Print_Area" localSheetId="16">'17'!$A$1:$AP$31</definedName>
    <definedName name="_xlnm.Print_Area" localSheetId="17">'18'!$A$1:$AP$31</definedName>
    <definedName name="_xlnm.Print_Area" localSheetId="19">'20'!$A$1:$AP$37</definedName>
    <definedName name="_xlnm.Print_Area" localSheetId="20">'21'!$A$1:$AP$37</definedName>
    <definedName name="_xlnm.Print_Area" localSheetId="25">'26'!$A$1:$G$30</definedName>
    <definedName name="_xlnm.Print_Area" localSheetId="4">'5'!$A$1:$D$19</definedName>
    <definedName name="_xlnm.Print_Area" localSheetId="5">'6'!$A$1:$F$40</definedName>
    <definedName name="_xlnm.Print_Area" localSheetId="6">'7'!$A$1:$AE$30</definedName>
    <definedName name="_xlnm.Print_Area" localSheetId="7">'8'!$AF$1:$AM$17</definedName>
    <definedName name="_xlnm.Print_Area" localSheetId="8">'9'!$B$2:$O$48</definedName>
    <definedName name="_xlnm.Print_Area" localSheetId="1">データ入力用!$A$1:$Q$305</definedName>
    <definedName name="_xlnm.Print_Area" localSheetId="3">確認申請書!$A$1:$AC$39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3" i="1" l="1"/>
  <c r="C19" i="1"/>
  <c r="F23" i="76" l="1"/>
  <c r="F29" i="102"/>
  <c r="F29" i="6"/>
  <c r="F23" i="96"/>
  <c r="A1" i="102"/>
  <c r="A1" i="6"/>
  <c r="A1" i="96"/>
  <c r="A1" i="76"/>
  <c r="F21" i="81"/>
  <c r="F19" i="81" l="1"/>
  <c r="A15" i="21"/>
  <c r="B15" i="21"/>
  <c r="A16" i="21"/>
  <c r="B16" i="21"/>
  <c r="A17" i="21"/>
  <c r="B17" i="21"/>
  <c r="A18" i="21"/>
  <c r="B18" i="21"/>
  <c r="A19" i="21"/>
  <c r="B19" i="21"/>
  <c r="A20" i="21"/>
  <c r="B20" i="21"/>
  <c r="A21" i="21"/>
  <c r="B21" i="21"/>
  <c r="A22" i="21"/>
  <c r="B22" i="21"/>
  <c r="A23" i="21"/>
  <c r="B23" i="21"/>
  <c r="A24" i="21"/>
  <c r="B24" i="21"/>
  <c r="E19" i="6" l="1"/>
  <c r="M19" i="6"/>
  <c r="X19" i="6"/>
  <c r="AI19" i="6"/>
  <c r="E20" i="6"/>
  <c r="M20" i="6"/>
  <c r="X20" i="6"/>
  <c r="AI20" i="6"/>
  <c r="B28" i="82" l="1"/>
  <c r="B6" i="21" l="1"/>
  <c r="B7" i="21"/>
  <c r="B8" i="21"/>
  <c r="B9" i="21"/>
  <c r="B10" i="21"/>
  <c r="B11" i="21"/>
  <c r="B12" i="21"/>
  <c r="B13" i="21"/>
  <c r="B14" i="21"/>
  <c r="B5" i="21"/>
  <c r="A8" i="21"/>
  <c r="A9" i="21"/>
  <c r="A10" i="21"/>
  <c r="A11" i="21"/>
  <c r="A12" i="21"/>
  <c r="A13" i="21"/>
  <c r="A14" i="21"/>
  <c r="A6" i="21"/>
  <c r="A7" i="21"/>
  <c r="A5" i="21"/>
  <c r="B25" i="21" l="1"/>
  <c r="N10" i="102"/>
  <c r="X37" i="102"/>
  <c r="X35" i="102"/>
  <c r="X33" i="102"/>
  <c r="AI20" i="102"/>
  <c r="X20" i="102"/>
  <c r="M20" i="102"/>
  <c r="E20" i="102"/>
  <c r="AI19" i="102"/>
  <c r="X19" i="102"/>
  <c r="M19" i="102"/>
  <c r="E19" i="102"/>
  <c r="AI18" i="102"/>
  <c r="X18" i="102"/>
  <c r="M18" i="102"/>
  <c r="E18" i="102"/>
  <c r="AI17" i="102"/>
  <c r="X17" i="102"/>
  <c r="M17" i="102"/>
  <c r="E17" i="102"/>
  <c r="AI16" i="102"/>
  <c r="X16" i="102"/>
  <c r="M16" i="102"/>
  <c r="E16" i="102"/>
  <c r="N13" i="102"/>
  <c r="N12" i="102"/>
  <c r="N7" i="102"/>
  <c r="N6" i="102"/>
  <c r="F17" i="81"/>
  <c r="E17" i="6"/>
  <c r="E18" i="6"/>
  <c r="C25" i="100"/>
  <c r="B6" i="100"/>
  <c r="B7" i="100"/>
  <c r="B8" i="100"/>
  <c r="B9" i="100"/>
  <c r="B10" i="100"/>
  <c r="B11" i="100"/>
  <c r="B12" i="100"/>
  <c r="B13" i="100"/>
  <c r="B14" i="100"/>
  <c r="B15" i="100"/>
  <c r="B16" i="100"/>
  <c r="B17" i="100"/>
  <c r="B18" i="100"/>
  <c r="B19" i="100"/>
  <c r="B20" i="100"/>
  <c r="B21" i="100"/>
  <c r="B22" i="100"/>
  <c r="B23" i="100"/>
  <c r="B24" i="100"/>
  <c r="B5" i="100"/>
  <c r="A6" i="100"/>
  <c r="A7" i="100"/>
  <c r="A8" i="100"/>
  <c r="A9" i="100"/>
  <c r="A10" i="100"/>
  <c r="A11" i="100"/>
  <c r="A12" i="100"/>
  <c r="A13" i="100"/>
  <c r="A14" i="100"/>
  <c r="A15" i="100"/>
  <c r="A16" i="100"/>
  <c r="A17" i="100"/>
  <c r="A18" i="100"/>
  <c r="A19" i="100"/>
  <c r="A20" i="100"/>
  <c r="A21" i="100"/>
  <c r="A22" i="100"/>
  <c r="A23" i="100"/>
  <c r="A24" i="100"/>
  <c r="A5" i="100"/>
  <c r="B26" i="100"/>
  <c r="C71" i="1"/>
  <c r="C72" i="1" s="1"/>
  <c r="B6" i="99"/>
  <c r="B7" i="99"/>
  <c r="B8" i="99"/>
  <c r="B9" i="99"/>
  <c r="B10" i="99"/>
  <c r="B11" i="99"/>
  <c r="B12" i="99"/>
  <c r="B13" i="99"/>
  <c r="B14" i="99"/>
  <c r="B5" i="99"/>
  <c r="C15" i="99"/>
  <c r="N11" i="96"/>
  <c r="X31" i="96"/>
  <c r="X29" i="96"/>
  <c r="X27" i="96"/>
  <c r="N13" i="96"/>
  <c r="N8" i="96"/>
  <c r="N7" i="96"/>
  <c r="E255" i="1" l="1"/>
  <c r="C255" i="1"/>
  <c r="R9" i="96" l="1"/>
  <c r="R8" i="102"/>
  <c r="R10" i="96"/>
  <c r="R9" i="102"/>
  <c r="C208" i="1"/>
  <c r="C163" i="1"/>
  <c r="C235" i="9" l="1"/>
  <c r="C225" i="9"/>
  <c r="A5" i="76" s="1"/>
  <c r="C3" i="9"/>
  <c r="X37" i="6"/>
  <c r="X35" i="6"/>
  <c r="X33" i="6"/>
  <c r="AI18" i="6"/>
  <c r="X18" i="6"/>
  <c r="M18" i="6"/>
  <c r="AI17" i="6"/>
  <c r="X17" i="6"/>
  <c r="M17" i="6"/>
  <c r="AI16" i="6"/>
  <c r="X16" i="6"/>
  <c r="M16" i="6"/>
  <c r="E16" i="6"/>
  <c r="N12" i="6"/>
  <c r="N13" i="6" s="1"/>
  <c r="R9" i="6"/>
  <c r="R8" i="6"/>
  <c r="N7" i="6"/>
  <c r="N6" i="6"/>
  <c r="X31" i="76"/>
  <c r="X29" i="76"/>
  <c r="X27" i="76"/>
  <c r="N13" i="76"/>
  <c r="R10" i="76"/>
  <c r="R9" i="76"/>
  <c r="N8" i="76"/>
  <c r="N7" i="76"/>
  <c r="F51" i="81"/>
  <c r="C51" i="81"/>
  <c r="A51" i="81"/>
  <c r="F28" i="81"/>
  <c r="F26" i="81"/>
  <c r="F15" i="81"/>
  <c r="F13" i="81"/>
  <c r="F12" i="81"/>
  <c r="F11" i="81"/>
  <c r="F9" i="81"/>
  <c r="F7" i="81"/>
  <c r="A1" i="81" s="1"/>
  <c r="F50" i="4"/>
  <c r="C50" i="4"/>
  <c r="A50" i="4"/>
  <c r="F27" i="4"/>
  <c r="F25" i="4"/>
  <c r="F15" i="4"/>
  <c r="F13" i="4"/>
  <c r="F12" i="4"/>
  <c r="F11" i="4"/>
  <c r="F9" i="4"/>
  <c r="F7" i="4"/>
  <c r="A1" i="4" s="1"/>
  <c r="H25" i="82"/>
  <c r="G25" i="82"/>
  <c r="F25" i="82"/>
  <c r="B25" i="82"/>
  <c r="H24" i="82"/>
  <c r="G24" i="82"/>
  <c r="F24" i="82"/>
  <c r="B24" i="82"/>
  <c r="H23" i="82"/>
  <c r="G23" i="82"/>
  <c r="F23" i="82"/>
  <c r="B23" i="82"/>
  <c r="H22" i="82"/>
  <c r="G22" i="82"/>
  <c r="F22" i="82"/>
  <c r="B22" i="82"/>
  <c r="H21" i="82"/>
  <c r="G21" i="82"/>
  <c r="F21" i="82"/>
  <c r="B21" i="82"/>
  <c r="H20" i="82"/>
  <c r="G20" i="82"/>
  <c r="F20" i="82"/>
  <c r="B20" i="82"/>
  <c r="H19" i="82"/>
  <c r="G19" i="82"/>
  <c r="F19" i="82"/>
  <c r="B19" i="82"/>
  <c r="H18" i="82"/>
  <c r="G18" i="82"/>
  <c r="F18" i="82"/>
  <c r="B18" i="82"/>
  <c r="H17" i="82"/>
  <c r="G17" i="82"/>
  <c r="F17" i="82"/>
  <c r="B17" i="82"/>
  <c r="H16" i="82"/>
  <c r="G16" i="82"/>
  <c r="F16" i="82"/>
  <c r="B16" i="82"/>
  <c r="H15" i="82"/>
  <c r="G15" i="82"/>
  <c r="F15" i="82"/>
  <c r="B15" i="82"/>
  <c r="H14" i="82"/>
  <c r="G14" i="82"/>
  <c r="F14" i="82"/>
  <c r="B14" i="82"/>
  <c r="H13" i="82"/>
  <c r="G13" i="82"/>
  <c r="F13" i="82"/>
  <c r="B13" i="82"/>
  <c r="H12" i="82"/>
  <c r="G12" i="82"/>
  <c r="F12" i="82"/>
  <c r="B12" i="82"/>
  <c r="H11" i="82"/>
  <c r="G11" i="82"/>
  <c r="F11" i="82"/>
  <c r="B11" i="82"/>
  <c r="F9" i="82"/>
  <c r="D6" i="82"/>
  <c r="D4" i="82"/>
  <c r="G2" i="82"/>
  <c r="H25" i="3"/>
  <c r="G25" i="3"/>
  <c r="F25" i="3"/>
  <c r="B25" i="3"/>
  <c r="H24" i="3"/>
  <c r="G24" i="3"/>
  <c r="F24" i="3"/>
  <c r="B24" i="3"/>
  <c r="H23" i="3"/>
  <c r="G23" i="3"/>
  <c r="F23" i="3"/>
  <c r="B23" i="3"/>
  <c r="H22" i="3"/>
  <c r="G22" i="3"/>
  <c r="F22" i="3"/>
  <c r="B22" i="3"/>
  <c r="H21" i="3"/>
  <c r="G21" i="3"/>
  <c r="F21" i="3"/>
  <c r="B21" i="3"/>
  <c r="H20" i="3"/>
  <c r="G20" i="3"/>
  <c r="F20" i="3"/>
  <c r="B20" i="3"/>
  <c r="H19" i="3"/>
  <c r="G19" i="3"/>
  <c r="F19" i="3"/>
  <c r="B19" i="3"/>
  <c r="H18" i="3"/>
  <c r="G18" i="3"/>
  <c r="F18" i="3"/>
  <c r="B18" i="3"/>
  <c r="H17" i="3"/>
  <c r="G17" i="3"/>
  <c r="F17" i="3"/>
  <c r="B17" i="3"/>
  <c r="H16" i="3"/>
  <c r="G16" i="3"/>
  <c r="F16" i="3"/>
  <c r="B16" i="3"/>
  <c r="H15" i="3"/>
  <c r="G15" i="3"/>
  <c r="F15" i="3"/>
  <c r="B15" i="3"/>
  <c r="H14" i="3"/>
  <c r="G14" i="3"/>
  <c r="F14" i="3"/>
  <c r="B14" i="3"/>
  <c r="H13" i="3"/>
  <c r="G13" i="3"/>
  <c r="F13" i="3"/>
  <c r="B13" i="3"/>
  <c r="H12" i="3"/>
  <c r="G12" i="3"/>
  <c r="F12" i="3"/>
  <c r="B12" i="3"/>
  <c r="H11" i="3"/>
  <c r="G11" i="3"/>
  <c r="F11" i="3"/>
  <c r="B11" i="3"/>
  <c r="F9" i="3"/>
  <c r="D6" i="3"/>
  <c r="D4" i="3"/>
  <c r="G2" i="3"/>
  <c r="D21" i="87"/>
  <c r="C21" i="87"/>
  <c r="D20" i="87"/>
  <c r="C20" i="87"/>
  <c r="D19" i="87"/>
  <c r="C19" i="87"/>
  <c r="D18" i="87"/>
  <c r="C18" i="87"/>
  <c r="D17" i="87"/>
  <c r="C17" i="87"/>
  <c r="D16" i="87"/>
  <c r="C16" i="87"/>
  <c r="D15" i="87"/>
  <c r="C15" i="87"/>
  <c r="D14" i="87"/>
  <c r="C14" i="87"/>
  <c r="D13" i="87"/>
  <c r="C13" i="87"/>
  <c r="D12" i="87"/>
  <c r="C12" i="87"/>
  <c r="D11" i="87"/>
  <c r="C11" i="87"/>
  <c r="C10" i="87"/>
  <c r="C9" i="87"/>
  <c r="C8" i="87"/>
  <c r="C7" i="87"/>
  <c r="G35" i="17"/>
  <c r="C22" i="17"/>
  <c r="C13" i="17"/>
  <c r="DK17" i="23"/>
  <c r="DC17" i="23"/>
  <c r="CU17" i="23"/>
  <c r="CM17" i="23"/>
  <c r="CE17" i="23"/>
  <c r="BW17" i="23"/>
  <c r="BO17" i="23"/>
  <c r="BG17" i="23"/>
  <c r="AY17" i="23"/>
  <c r="AQ17" i="23"/>
  <c r="AI17" i="23"/>
  <c r="AA17" i="23"/>
  <c r="S17" i="23"/>
  <c r="K17" i="23"/>
  <c r="C17" i="23"/>
  <c r="DN7" i="23"/>
  <c r="DF7" i="23"/>
  <c r="CX7" i="23"/>
  <c r="CP7" i="23"/>
  <c r="CH7" i="23"/>
  <c r="BZ7" i="23"/>
  <c r="BR7" i="23"/>
  <c r="BJ7" i="23"/>
  <c r="BB7" i="23"/>
  <c r="AT7" i="23"/>
  <c r="AL7" i="23"/>
  <c r="AD7" i="23"/>
  <c r="V7" i="23"/>
  <c r="N7" i="23"/>
  <c r="F7" i="23"/>
  <c r="DI5" i="23"/>
  <c r="DA5" i="23"/>
  <c r="CS5" i="23"/>
  <c r="CK5" i="23"/>
  <c r="CC5" i="23"/>
  <c r="BU5" i="23"/>
  <c r="BM5" i="23"/>
  <c r="BE5" i="23"/>
  <c r="AW5" i="23"/>
  <c r="AO5" i="23"/>
  <c r="AG5" i="23"/>
  <c r="Y5" i="23"/>
  <c r="Q5" i="23"/>
  <c r="I5" i="23"/>
  <c r="A5" i="23"/>
  <c r="DN3" i="23"/>
  <c r="DF3" i="23"/>
  <c r="CX3" i="23"/>
  <c r="CP3" i="23"/>
  <c r="CH3" i="23"/>
  <c r="BZ3" i="23"/>
  <c r="BR3" i="23"/>
  <c r="BJ3" i="23"/>
  <c r="BB3" i="23"/>
  <c r="AT3" i="23"/>
  <c r="AL3" i="23"/>
  <c r="AD3" i="23"/>
  <c r="V3" i="23"/>
  <c r="N3" i="23"/>
  <c r="F3" i="23"/>
  <c r="DN30" i="22"/>
  <c r="DL30" i="22"/>
  <c r="DK30" i="22"/>
  <c r="DF30" i="22"/>
  <c r="DD30" i="22"/>
  <c r="DC30" i="22"/>
  <c r="CX30" i="22"/>
  <c r="CV30" i="22"/>
  <c r="CU30" i="22"/>
  <c r="CP30" i="22"/>
  <c r="CN30" i="22"/>
  <c r="CM30" i="22"/>
  <c r="CH30" i="22"/>
  <c r="CF30" i="22"/>
  <c r="CE30" i="22"/>
  <c r="BZ30" i="22"/>
  <c r="BX30" i="22"/>
  <c r="BW30" i="22"/>
  <c r="BR30" i="22"/>
  <c r="BP30" i="22"/>
  <c r="BO30" i="22"/>
  <c r="BJ30" i="22"/>
  <c r="BH30" i="22"/>
  <c r="BG30" i="22"/>
  <c r="BB30" i="22"/>
  <c r="AZ30" i="22"/>
  <c r="AY30" i="22"/>
  <c r="AT30" i="22"/>
  <c r="AR30" i="22"/>
  <c r="AQ30" i="22"/>
  <c r="AL30" i="22"/>
  <c r="AJ30" i="22"/>
  <c r="AI30" i="22"/>
  <c r="AD30" i="22"/>
  <c r="AB30" i="22"/>
  <c r="AA30" i="22"/>
  <c r="V30" i="22"/>
  <c r="T30" i="22"/>
  <c r="S30" i="22"/>
  <c r="N30" i="22"/>
  <c r="L30" i="22"/>
  <c r="K30" i="22"/>
  <c r="F30" i="22"/>
  <c r="D30" i="22"/>
  <c r="C30" i="22"/>
  <c r="DN29" i="22"/>
  <c r="DL29" i="22"/>
  <c r="DK29" i="22"/>
  <c r="DF29" i="22"/>
  <c r="DD29" i="22"/>
  <c r="DC29" i="22"/>
  <c r="CX29" i="22"/>
  <c r="CV29" i="22"/>
  <c r="CU29" i="22"/>
  <c r="CP29" i="22"/>
  <c r="CN29" i="22"/>
  <c r="CM29" i="22"/>
  <c r="CH29" i="22"/>
  <c r="CF29" i="22"/>
  <c r="CE29" i="22"/>
  <c r="BZ29" i="22"/>
  <c r="BX29" i="22"/>
  <c r="BW29" i="22"/>
  <c r="BR29" i="22"/>
  <c r="BP29" i="22"/>
  <c r="BO29" i="22"/>
  <c r="BJ29" i="22"/>
  <c r="BH29" i="22"/>
  <c r="BG29" i="22"/>
  <c r="BB29" i="22"/>
  <c r="AZ29" i="22"/>
  <c r="AY29" i="22"/>
  <c r="AT29" i="22"/>
  <c r="AR29" i="22"/>
  <c r="AQ29" i="22"/>
  <c r="AL29" i="22"/>
  <c r="AJ29" i="22"/>
  <c r="AI29" i="22"/>
  <c r="AD29" i="22"/>
  <c r="AB29" i="22"/>
  <c r="AA29" i="22"/>
  <c r="V29" i="22"/>
  <c r="T29" i="22"/>
  <c r="S29" i="22"/>
  <c r="N29" i="22"/>
  <c r="L29" i="22"/>
  <c r="K29" i="22"/>
  <c r="F29" i="22"/>
  <c r="D29" i="22"/>
  <c r="C29" i="22"/>
  <c r="DK28" i="22"/>
  <c r="DC28" i="22"/>
  <c r="CU28" i="22"/>
  <c r="CM28" i="22"/>
  <c r="CE28" i="22"/>
  <c r="BW28" i="22"/>
  <c r="BO28" i="22"/>
  <c r="BG28" i="22"/>
  <c r="AY28" i="22"/>
  <c r="AQ28" i="22"/>
  <c r="AI28" i="22"/>
  <c r="AA28" i="22"/>
  <c r="S28" i="22"/>
  <c r="K28" i="22"/>
  <c r="C28" i="22"/>
  <c r="DK27" i="22"/>
  <c r="DC27" i="22"/>
  <c r="CU27" i="22"/>
  <c r="CM27" i="22"/>
  <c r="CE27" i="22"/>
  <c r="BW27" i="22"/>
  <c r="BO27" i="22"/>
  <c r="BG27" i="22"/>
  <c r="AY27" i="22"/>
  <c r="AQ27" i="22"/>
  <c r="AI27" i="22"/>
  <c r="AA27" i="22"/>
  <c r="S27" i="22"/>
  <c r="K27" i="22"/>
  <c r="C27" i="22"/>
  <c r="DK21" i="22"/>
  <c r="DC21" i="22"/>
  <c r="CU21" i="22"/>
  <c r="CM21" i="22"/>
  <c r="CE21" i="22"/>
  <c r="BW21" i="22"/>
  <c r="BO21" i="22"/>
  <c r="BG21" i="22"/>
  <c r="AY21" i="22"/>
  <c r="AQ21" i="22"/>
  <c r="AI21" i="22"/>
  <c r="AA21" i="22"/>
  <c r="S21" i="22"/>
  <c r="K21" i="22"/>
  <c r="C21" i="22"/>
  <c r="DK20" i="22"/>
  <c r="DC20" i="22"/>
  <c r="CU20" i="22"/>
  <c r="CM20" i="22"/>
  <c r="CE20" i="22"/>
  <c r="BW20" i="22"/>
  <c r="BO20" i="22"/>
  <c r="BG20" i="22"/>
  <c r="AY20" i="22"/>
  <c r="AQ20" i="22"/>
  <c r="AI20" i="22"/>
  <c r="AA20" i="22"/>
  <c r="S20" i="22"/>
  <c r="K20" i="22"/>
  <c r="C20" i="22"/>
  <c r="DM19" i="22"/>
  <c r="DK19" i="22"/>
  <c r="DE19" i="22"/>
  <c r="DC19" i="22"/>
  <c r="CW19" i="22"/>
  <c r="CU19" i="22"/>
  <c r="CO19" i="22"/>
  <c r="CM19" i="22"/>
  <c r="CG19" i="22"/>
  <c r="CE19" i="22"/>
  <c r="BY19" i="22"/>
  <c r="BW19" i="22"/>
  <c r="BQ19" i="22"/>
  <c r="BO19" i="22"/>
  <c r="BI19" i="22"/>
  <c r="BG19" i="22"/>
  <c r="BA19" i="22"/>
  <c r="AY19" i="22"/>
  <c r="AS19" i="22"/>
  <c r="AQ19" i="22"/>
  <c r="AK19" i="22"/>
  <c r="AI19" i="22"/>
  <c r="AC19" i="22"/>
  <c r="AA19" i="22"/>
  <c r="U19" i="22"/>
  <c r="S19" i="22"/>
  <c r="M19" i="22"/>
  <c r="K19" i="22"/>
  <c r="E19" i="22"/>
  <c r="C19" i="22"/>
  <c r="DN17" i="22"/>
  <c r="DK17" i="22"/>
  <c r="DF17" i="22"/>
  <c r="DC17" i="22"/>
  <c r="CX17" i="22"/>
  <c r="CU17" i="22"/>
  <c r="CP17" i="22"/>
  <c r="CM17" i="22"/>
  <c r="CH17" i="22"/>
  <c r="CE17" i="22"/>
  <c r="BZ17" i="22"/>
  <c r="BW17" i="22"/>
  <c r="BR17" i="22"/>
  <c r="BO17" i="22"/>
  <c r="BJ17" i="22"/>
  <c r="BG17" i="22"/>
  <c r="BB17" i="22"/>
  <c r="AY17" i="22"/>
  <c r="AT17" i="22"/>
  <c r="AQ17" i="22"/>
  <c r="AL17" i="22"/>
  <c r="AI17" i="22"/>
  <c r="AD17" i="22"/>
  <c r="AA17" i="22"/>
  <c r="V17" i="22"/>
  <c r="S17" i="22"/>
  <c r="N17" i="22"/>
  <c r="K17" i="22"/>
  <c r="F17" i="22"/>
  <c r="C17" i="22"/>
  <c r="DK16" i="22"/>
  <c r="DC16" i="22"/>
  <c r="CU16" i="22"/>
  <c r="CM16" i="22"/>
  <c r="CE16" i="22"/>
  <c r="BW16" i="22"/>
  <c r="BO16" i="22"/>
  <c r="BG16" i="22"/>
  <c r="AY16" i="22"/>
  <c r="AQ16" i="22"/>
  <c r="AI16" i="22"/>
  <c r="AA16" i="22"/>
  <c r="S16" i="22"/>
  <c r="K16" i="22"/>
  <c r="C16" i="22"/>
  <c r="DK15" i="22"/>
  <c r="DC15" i="22"/>
  <c r="CU15" i="22"/>
  <c r="CM15" i="22"/>
  <c r="CE15" i="22"/>
  <c r="BW15" i="22"/>
  <c r="BO15" i="22"/>
  <c r="BG15" i="22"/>
  <c r="AY15" i="22"/>
  <c r="AQ15" i="22"/>
  <c r="AI15" i="22"/>
  <c r="AA15" i="22"/>
  <c r="S15" i="22"/>
  <c r="K15" i="22"/>
  <c r="C15" i="22"/>
  <c r="DN7" i="22"/>
  <c r="DF7" i="22"/>
  <c r="CX7" i="22"/>
  <c r="CP7" i="22"/>
  <c r="CH7" i="22"/>
  <c r="BZ7" i="22"/>
  <c r="BR7" i="22"/>
  <c r="BJ7" i="22"/>
  <c r="BB7" i="22"/>
  <c r="AT7" i="22"/>
  <c r="AL7" i="22"/>
  <c r="AD7" i="22"/>
  <c r="V7" i="22"/>
  <c r="N7" i="22"/>
  <c r="F7" i="22"/>
  <c r="DI5" i="22"/>
  <c r="DA5" i="22"/>
  <c r="CS5" i="22"/>
  <c r="CK5" i="22"/>
  <c r="CC5" i="22"/>
  <c r="BU5" i="22"/>
  <c r="BM5" i="22"/>
  <c r="BE5" i="22"/>
  <c r="AW5" i="22"/>
  <c r="AO5" i="22"/>
  <c r="AG5" i="22"/>
  <c r="Y5" i="22"/>
  <c r="Q5" i="22"/>
  <c r="I5" i="22"/>
  <c r="A5" i="22"/>
  <c r="DN3" i="22"/>
  <c r="DF3" i="22"/>
  <c r="CX3" i="22"/>
  <c r="CP3" i="22"/>
  <c r="CH3" i="22"/>
  <c r="BZ3" i="22"/>
  <c r="BR3" i="22"/>
  <c r="BJ3" i="22"/>
  <c r="BB3" i="22"/>
  <c r="AT3" i="22"/>
  <c r="AL3" i="22"/>
  <c r="AD3" i="22"/>
  <c r="V3" i="22"/>
  <c r="N3" i="22"/>
  <c r="F3" i="22"/>
  <c r="C38" i="25"/>
  <c r="C37" i="25"/>
  <c r="E24" i="25"/>
  <c r="D24" i="25"/>
  <c r="C24" i="25"/>
  <c r="E23" i="25"/>
  <c r="D23" i="25"/>
  <c r="C23" i="25"/>
  <c r="E22" i="25"/>
  <c r="D22" i="25"/>
  <c r="C22" i="25"/>
  <c r="E21" i="25"/>
  <c r="D21" i="25"/>
  <c r="C21" i="25"/>
  <c r="E20" i="25"/>
  <c r="D20" i="25"/>
  <c r="C20" i="25"/>
  <c r="E19" i="25"/>
  <c r="D19" i="25"/>
  <c r="C19" i="25"/>
  <c r="E18" i="25"/>
  <c r="D18" i="25"/>
  <c r="C18" i="25"/>
  <c r="E17" i="25"/>
  <c r="D17" i="25"/>
  <c r="C17" i="25"/>
  <c r="E16" i="25"/>
  <c r="D16" i="25"/>
  <c r="C16" i="25"/>
  <c r="E15" i="25"/>
  <c r="D15" i="25"/>
  <c r="C15" i="25"/>
  <c r="E14" i="25"/>
  <c r="D14" i="25"/>
  <c r="C14" i="25"/>
  <c r="E13" i="25"/>
  <c r="D13" i="25"/>
  <c r="C13" i="25"/>
  <c r="E12" i="25"/>
  <c r="D12" i="25"/>
  <c r="C12" i="25"/>
  <c r="E11" i="25"/>
  <c r="D11" i="25"/>
  <c r="C11" i="25"/>
  <c r="E10" i="25"/>
  <c r="D10" i="25"/>
  <c r="C10" i="25"/>
  <c r="B10" i="25"/>
  <c r="C8" i="25"/>
  <c r="A1" i="25" s="1"/>
  <c r="M302" i="1"/>
  <c r="O302" i="1" s="1"/>
  <c r="C299" i="1"/>
  <c r="F50" i="81" s="1"/>
  <c r="C298" i="1"/>
  <c r="F49" i="81" s="1"/>
  <c r="C297" i="1"/>
  <c r="C296" i="1"/>
  <c r="C295" i="1"/>
  <c r="F48" i="81" s="1"/>
  <c r="C294" i="1"/>
  <c r="F47" i="81" s="1"/>
  <c r="C293" i="1"/>
  <c r="F46" i="81" s="1"/>
  <c r="C292" i="1"/>
  <c r="F45" i="81" s="1"/>
  <c r="C291" i="1"/>
  <c r="F44" i="81" s="1"/>
  <c r="C290" i="1"/>
  <c r="F42" i="4" s="1"/>
  <c r="C289" i="1"/>
  <c r="F42" i="81" s="1"/>
  <c r="C288" i="1"/>
  <c r="F41" i="81" s="1"/>
  <c r="C287" i="1"/>
  <c r="F40" i="81" s="1"/>
  <c r="C286" i="1"/>
  <c r="F39" i="81" s="1"/>
  <c r="C285" i="1"/>
  <c r="F38" i="81" s="1"/>
  <c r="C284" i="1"/>
  <c r="F37" i="81" s="1"/>
  <c r="C283" i="1"/>
  <c r="F36" i="81" s="1"/>
  <c r="C275" i="1"/>
  <c r="F35" i="81" s="1"/>
  <c r="D274" i="1"/>
  <c r="F33" i="81" s="1"/>
  <c r="C274" i="1"/>
  <c r="D273" i="1"/>
  <c r="G32" i="81" s="1"/>
  <c r="D272" i="1"/>
  <c r="I31" i="81" s="1"/>
  <c r="D271" i="1"/>
  <c r="F31" i="81" s="1"/>
  <c r="D270" i="1"/>
  <c r="I30" i="81" s="1"/>
  <c r="D269" i="1"/>
  <c r="F30" i="81" s="1"/>
  <c r="D268" i="1"/>
  <c r="I29" i="81" s="1"/>
  <c r="D267" i="1"/>
  <c r="F29" i="81" s="1"/>
  <c r="D266" i="1"/>
  <c r="C266" i="1"/>
  <c r="C262" i="1"/>
  <c r="F24" i="81" s="1"/>
  <c r="C261" i="1"/>
  <c r="F255" i="1"/>
  <c r="D252" i="1"/>
  <c r="C244" i="1"/>
  <c r="C245" i="1" s="1"/>
  <c r="C225" i="1"/>
  <c r="C224" i="1"/>
  <c r="C250" i="1" s="1"/>
  <c r="C223" i="1"/>
  <c r="M217" i="1"/>
  <c r="Q217" i="1" s="1"/>
  <c r="C211" i="1"/>
  <c r="E213" i="1" s="1"/>
  <c r="F29" i="17" s="1"/>
  <c r="C209" i="1"/>
  <c r="C200" i="1"/>
  <c r="C36" i="25" s="1"/>
  <c r="C199" i="1"/>
  <c r="C35" i="25" s="1"/>
  <c r="C198" i="1"/>
  <c r="C34" i="25" s="1"/>
  <c r="C197" i="1"/>
  <c r="C33" i="25" s="1"/>
  <c r="C196" i="1"/>
  <c r="C32" i="25" s="1"/>
  <c r="C195" i="1"/>
  <c r="C31" i="25" s="1"/>
  <c r="C194" i="1"/>
  <c r="C30" i="25" s="1"/>
  <c r="C193" i="1"/>
  <c r="C29" i="25" s="1"/>
  <c r="C192" i="1"/>
  <c r="C28" i="25" s="1"/>
  <c r="C191" i="1"/>
  <c r="C27" i="25" s="1"/>
  <c r="C190" i="1"/>
  <c r="C26" i="25" s="1"/>
  <c r="C168" i="1"/>
  <c r="F167" i="1"/>
  <c r="E4" i="87" s="1"/>
  <c r="E167" i="1"/>
  <c r="D4" i="87" s="1"/>
  <c r="E166" i="1"/>
  <c r="D166" i="1"/>
  <c r="C166" i="1"/>
  <c r="C165" i="1"/>
  <c r="C164" i="1"/>
  <c r="BG15" i="23" s="1"/>
  <c r="C144" i="1"/>
  <c r="D137" i="1"/>
  <c r="D127" i="1"/>
  <c r="CM22" i="22" s="1"/>
  <c r="D82" i="1"/>
  <c r="E81" i="1"/>
  <c r="D81" i="1"/>
  <c r="D80" i="1"/>
  <c r="D79" i="1"/>
  <c r="D78" i="1"/>
  <c r="M22" i="1"/>
  <c r="O22" i="1" s="1"/>
  <c r="C27" i="102" l="1"/>
  <c r="C27" i="6"/>
  <c r="C17" i="96"/>
  <c r="C17" i="76"/>
  <c r="C257" i="1"/>
  <c r="C259" i="1" s="1"/>
  <c r="C258" i="1"/>
  <c r="N12" i="76" s="1"/>
  <c r="F209" i="1"/>
  <c r="C213" i="1"/>
  <c r="D29" i="17" s="1"/>
  <c r="I213" i="1"/>
  <c r="J29" i="17" s="1"/>
  <c r="K213" i="1"/>
  <c r="L29" i="17" s="1"/>
  <c r="C15" i="23"/>
  <c r="F29" i="4"/>
  <c r="M213" i="1"/>
  <c r="N29" i="17" s="1"/>
  <c r="X36" i="102"/>
  <c r="X30" i="96"/>
  <c r="S15" i="23"/>
  <c r="F29" i="3"/>
  <c r="I29" i="4"/>
  <c r="F213" i="1"/>
  <c r="G29" i="17" s="1"/>
  <c r="BO15" i="23"/>
  <c r="F30" i="4"/>
  <c r="C305" i="1"/>
  <c r="D213" i="1"/>
  <c r="E29" i="17" s="1"/>
  <c r="L213" i="1"/>
  <c r="M29" i="17" s="1"/>
  <c r="G213" i="1"/>
  <c r="H29" i="17" s="1"/>
  <c r="CE15" i="23"/>
  <c r="F23" i="4"/>
  <c r="I30" i="4"/>
  <c r="H213" i="1"/>
  <c r="I29" i="17" s="1"/>
  <c r="G31" i="4"/>
  <c r="X36" i="6"/>
  <c r="F32" i="4"/>
  <c r="X30" i="76"/>
  <c r="J213" i="1"/>
  <c r="K29" i="17" s="1"/>
  <c r="C301" i="1"/>
  <c r="F28" i="4"/>
  <c r="F34" i="4"/>
  <c r="I28" i="4"/>
  <c r="AI22" i="22"/>
  <c r="CU22" i="22"/>
  <c r="N15" i="96"/>
  <c r="N22" i="102"/>
  <c r="F43" i="81"/>
  <c r="F35" i="4"/>
  <c r="F43" i="4"/>
  <c r="AQ22" i="22"/>
  <c r="DC22" i="22"/>
  <c r="K15" i="23"/>
  <c r="BW15" i="23"/>
  <c r="F36" i="4"/>
  <c r="F44" i="4"/>
  <c r="AY22" i="22"/>
  <c r="DK22" i="22"/>
  <c r="F37" i="4"/>
  <c r="F45" i="4"/>
  <c r="BG22" i="22"/>
  <c r="AA15" i="23"/>
  <c r="CM15" i="23"/>
  <c r="F21" i="4"/>
  <c r="F38" i="4"/>
  <c r="F46" i="4"/>
  <c r="C22" i="22"/>
  <c r="BO22" i="22"/>
  <c r="AI15" i="23"/>
  <c r="CU15" i="23"/>
  <c r="C3" i="87"/>
  <c r="F39" i="4"/>
  <c r="F47" i="4"/>
  <c r="F22" i="81"/>
  <c r="N15" i="76"/>
  <c r="C39" i="25"/>
  <c r="K22" i="22"/>
  <c r="BW22" i="22"/>
  <c r="AQ15" i="23"/>
  <c r="DC15" i="23"/>
  <c r="F40" i="4"/>
  <c r="F48" i="4"/>
  <c r="C40" i="25"/>
  <c r="S22" i="22"/>
  <c r="CE22" i="22"/>
  <c r="AY15" i="23"/>
  <c r="DK15" i="23"/>
  <c r="F41" i="4"/>
  <c r="F49" i="4"/>
  <c r="N10" i="96"/>
  <c r="A5" i="96"/>
  <c r="N9" i="76"/>
  <c r="N9" i="96"/>
  <c r="N10" i="76"/>
  <c r="AA22" i="22"/>
  <c r="N22" i="6"/>
  <c r="O217" i="1"/>
  <c r="F217" i="1" s="1"/>
  <c r="C217" i="1" s="1"/>
  <c r="J45" i="17" s="1"/>
  <c r="P22" i="1"/>
  <c r="B10" i="1"/>
  <c r="E8" i="96" s="1"/>
  <c r="B11" i="1"/>
  <c r="E9" i="96" s="1"/>
  <c r="Q302" i="1"/>
  <c r="C78" i="1"/>
  <c r="P302" i="1"/>
  <c r="Q21" i="1"/>
  <c r="N22" i="1"/>
  <c r="P217" i="1"/>
  <c r="B9" i="1"/>
  <c r="E7" i="96" s="1"/>
  <c r="N11" i="76" l="1"/>
  <c r="N10" i="6"/>
  <c r="N11" i="6"/>
  <c r="I18" i="4"/>
  <c r="F17" i="4"/>
  <c r="F257" i="1"/>
  <c r="N21" i="102"/>
  <c r="N14" i="96"/>
  <c r="N21" i="6"/>
  <c r="F20" i="4"/>
  <c r="N14" i="76"/>
  <c r="B25" i="100"/>
  <c r="CK16" i="22"/>
  <c r="BE16" i="22"/>
  <c r="Y16" i="22"/>
  <c r="B165" i="1"/>
  <c r="E8" i="76"/>
  <c r="C9" i="4"/>
  <c r="CC16" i="22"/>
  <c r="AW16" i="22"/>
  <c r="BM16" i="22"/>
  <c r="DI16" i="22"/>
  <c r="Q16" i="22"/>
  <c r="C9" i="81"/>
  <c r="CS16" i="22"/>
  <c r="A16" i="22"/>
  <c r="B6" i="82"/>
  <c r="DA16" i="22"/>
  <c r="BU16" i="22"/>
  <c r="AO16" i="22"/>
  <c r="I16" i="22"/>
  <c r="B225" i="1"/>
  <c r="AG16" i="22"/>
  <c r="B6" i="3"/>
  <c r="B4" i="82"/>
  <c r="C7" i="81"/>
  <c r="DI15" i="22"/>
  <c r="CC15" i="22"/>
  <c r="AW15" i="22"/>
  <c r="Q15" i="22"/>
  <c r="B8" i="25"/>
  <c r="DA15" i="22"/>
  <c r="BU15" i="22"/>
  <c r="I15" i="22"/>
  <c r="B164" i="1"/>
  <c r="CK15" i="22"/>
  <c r="B4" i="3"/>
  <c r="AO15" i="22"/>
  <c r="BE15" i="22"/>
  <c r="E7" i="76"/>
  <c r="C7" i="4"/>
  <c r="CS15" i="22"/>
  <c r="BM15" i="22"/>
  <c r="AG15" i="22"/>
  <c r="A15" i="22"/>
  <c r="B209" i="1"/>
  <c r="Y15" i="22"/>
  <c r="B224" i="1"/>
  <c r="B166" i="1"/>
  <c r="E9" i="76"/>
  <c r="BM17" i="22"/>
  <c r="A17" i="22"/>
  <c r="Q17" i="22"/>
  <c r="DI17" i="22"/>
  <c r="CK17" i="22"/>
  <c r="C15" i="81"/>
  <c r="DA17" i="22"/>
  <c r="AO17" i="22"/>
  <c r="C81" i="1"/>
  <c r="CC17" i="22"/>
  <c r="BE17" i="22"/>
  <c r="B255" i="1"/>
  <c r="CS17" i="22"/>
  <c r="AG17" i="22"/>
  <c r="C15" i="4"/>
  <c r="BU17" i="22"/>
  <c r="I17" i="22"/>
  <c r="AW17" i="22"/>
  <c r="Y17" i="22"/>
  <c r="CC15" i="23" l="1"/>
  <c r="AW15" i="23"/>
  <c r="DA15" i="23"/>
  <c r="BU15" i="23"/>
  <c r="AO15" i="23"/>
  <c r="I15" i="23"/>
  <c r="CS15" i="23"/>
  <c r="BM15" i="23"/>
  <c r="AG15" i="23"/>
  <c r="A15" i="23"/>
  <c r="DI15" i="23"/>
  <c r="CK15" i="23"/>
  <c r="BE15" i="23"/>
  <c r="Y15" i="23"/>
  <c r="Q15" i="2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E23" authorId="0" shapeId="0" xr:uid="{16EB7227-77E9-4648-8AA6-C5675A237D96}">
      <text>
        <r>
          <rPr>
            <b/>
            <sz val="12"/>
            <color indexed="81"/>
            <rFont val="MS P ゴシック"/>
            <family val="3"/>
            <charset val="128"/>
          </rPr>
          <t xml:space="preserve">契約書頭書は、契約の種類に応じて使い分けてください。
</t>
        </r>
        <r>
          <rPr>
            <sz val="12"/>
            <color indexed="81"/>
            <rFont val="MS P ゴシック"/>
            <family val="3"/>
            <charset val="128"/>
          </rPr>
          <t xml:space="preserve">
※次の契約書以外の頭書は、ライブラリの様式
庁内共有/マニュアル・様式等/総務部/契約課/050契約書　から該当するものを使用してください。（ない場合は任意で作成）
【支援フォームで作成できる頭書】
　・業務委託契約書
　・賃貸借契約書
  ・使用契約書
　・工事請負契約書</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R5" authorId="0" shapeId="0" xr:uid="{79627221-8DE7-4791-8F86-B36D2B4B1C8F}">
      <text>
        <r>
          <rPr>
            <sz val="10"/>
            <color indexed="81"/>
            <rFont val="MS P ゴシック"/>
            <family val="3"/>
            <charset val="128"/>
          </rPr>
          <t>【工事請負契約用】
使用する契約書頭書のシートについては、書類一覧シートの「シート番号」及び契約書頭書きの説明を確認すること。</t>
        </r>
      </text>
    </comment>
    <comment ref="AO25" authorId="0" shapeId="0" xr:uid="{4A4EF2E1-44BB-4F19-8B4D-5463CF5C0F6E}">
      <text>
        <r>
          <rPr>
            <b/>
            <sz val="9"/>
            <color indexed="81"/>
            <rFont val="MS P ゴシック"/>
            <family val="3"/>
            <charset val="128"/>
          </rPr>
          <t>①～④の契約内容に応じて下記赤字部分をコピーして貼付
①債務負担行為なし、頭書７の項及び８の項の対象外工事
　</t>
        </r>
        <r>
          <rPr>
            <sz val="9"/>
            <color indexed="10"/>
            <rFont val="MS P ゴシック"/>
            <family val="3"/>
            <charset val="128"/>
          </rPr>
          <t>頭書５の項中債務負担行為等に係る契約の特則に関する事項、７の項及び８の項</t>
        </r>
        <r>
          <rPr>
            <b/>
            <sz val="9"/>
            <color indexed="81"/>
            <rFont val="MS P ゴシック"/>
            <family val="3"/>
            <charset val="128"/>
          </rPr>
          <t xml:space="preserve">
②債務負担行為あり、頭書７の項及び８の項の対象外工事
　</t>
        </r>
        <r>
          <rPr>
            <sz val="9"/>
            <color indexed="10"/>
            <rFont val="MS P ゴシック"/>
            <family val="3"/>
            <charset val="128"/>
          </rPr>
          <t>頭書７の項及び８の項</t>
        </r>
        <r>
          <rPr>
            <b/>
            <sz val="9"/>
            <color indexed="81"/>
            <rFont val="MS P ゴシック"/>
            <family val="3"/>
            <charset val="128"/>
          </rPr>
          <t xml:space="preserve">
③債務負担行為なし、頭書７の項又は８の項の対象工事
　次のいずれか
　</t>
        </r>
        <r>
          <rPr>
            <sz val="9"/>
            <color indexed="10"/>
            <rFont val="MS P ゴシック"/>
            <family val="3"/>
            <charset val="128"/>
          </rPr>
          <t>頭書５の項中債務負担行為等に係る契約の特則に関する事項
　頭書５の項中債務負担行為等に係る契約の特則に関する事項及び７の項
　頭書５の項中債務負担行為等に係る契約の特則に関する事項及び８の項</t>
        </r>
        <r>
          <rPr>
            <sz val="9"/>
            <color indexed="81"/>
            <rFont val="MS P ゴシック"/>
            <family val="3"/>
            <charset val="128"/>
          </rPr>
          <t xml:space="preserve">
</t>
        </r>
        <r>
          <rPr>
            <b/>
            <sz val="9"/>
            <color indexed="81"/>
            <rFont val="MS P ゴシック"/>
            <family val="3"/>
            <charset val="128"/>
          </rPr>
          <t>④債務負担行為あり、頭書７の項又は８の項の対象工事</t>
        </r>
        <r>
          <rPr>
            <sz val="9"/>
            <color indexed="81"/>
            <rFont val="MS P ゴシック"/>
            <family val="3"/>
            <charset val="128"/>
          </rPr>
          <t xml:space="preserve">
　</t>
        </r>
        <r>
          <rPr>
            <b/>
            <sz val="9"/>
            <color indexed="81"/>
            <rFont val="MS P ゴシック"/>
            <family val="3"/>
            <charset val="128"/>
          </rPr>
          <t>次のいずれか</t>
        </r>
        <r>
          <rPr>
            <sz val="9"/>
            <color indexed="81"/>
            <rFont val="MS P ゴシック"/>
            <family val="3"/>
            <charset val="128"/>
          </rPr>
          <t xml:space="preserve">
　</t>
        </r>
        <r>
          <rPr>
            <sz val="9"/>
            <color indexed="10"/>
            <rFont val="MS P ゴシック"/>
            <family val="3"/>
            <charset val="128"/>
          </rPr>
          <t>空欄
　頭書７の項
　頭書８の項</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R5" authorId="0" shapeId="0" xr:uid="{4CEBC61C-D71D-4D99-975D-15DED8DA4B70}">
      <text>
        <r>
          <rPr>
            <sz val="10"/>
            <color indexed="81"/>
            <rFont val="MS P ゴシック"/>
            <family val="3"/>
            <charset val="128"/>
          </rPr>
          <t>【工事請負契約用】
(複数単価（＋総価）契約用)
使用する契約書頭書のシートについては、書類一覧シートの「シート番号」及び契約書頭書きの説明を確認すること。</t>
        </r>
      </text>
    </comment>
    <comment ref="AO10" authorId="0" shapeId="0" xr:uid="{59C371A6-DDD8-4A07-A6DB-5787C872250D}">
      <text>
        <r>
          <rPr>
            <sz val="10"/>
            <color indexed="81"/>
            <rFont val="MS P ゴシック"/>
            <family val="3"/>
            <charset val="128"/>
          </rPr>
          <t>入札経過表（シート12）の記載方法と統一すること。</t>
        </r>
      </text>
    </comment>
    <comment ref="AO25" authorId="0" shapeId="0" xr:uid="{8AFFAE4E-39E0-4835-B7E3-971CF60C4B94}">
      <text>
        <r>
          <rPr>
            <b/>
            <sz val="9"/>
            <color indexed="81"/>
            <rFont val="MS P ゴシック"/>
            <family val="3"/>
            <charset val="128"/>
          </rPr>
          <t>①～④の契約内容に応じて下記赤字部分をコピーして貼付
①債務負担行為なし、頭書７の項及び８の項の対象外工事
　</t>
        </r>
        <r>
          <rPr>
            <sz val="9"/>
            <color indexed="10"/>
            <rFont val="MS P ゴシック"/>
            <family val="3"/>
            <charset val="128"/>
          </rPr>
          <t>頭書５の項中債務負担行為等に係る契約の特則に関する事項、７の項及び８の項</t>
        </r>
        <r>
          <rPr>
            <b/>
            <sz val="9"/>
            <color indexed="81"/>
            <rFont val="MS P ゴシック"/>
            <family val="3"/>
            <charset val="128"/>
          </rPr>
          <t xml:space="preserve">
②債務負担行為あり、頭書７の項及び８の項の対象外工事
　</t>
        </r>
        <r>
          <rPr>
            <sz val="9"/>
            <color indexed="10"/>
            <rFont val="MS P ゴシック"/>
            <family val="3"/>
            <charset val="128"/>
          </rPr>
          <t>頭書７の項及び８の項</t>
        </r>
        <r>
          <rPr>
            <b/>
            <sz val="9"/>
            <color indexed="81"/>
            <rFont val="MS P ゴシック"/>
            <family val="3"/>
            <charset val="128"/>
          </rPr>
          <t xml:space="preserve">
③債務負担行為なし、頭書７の項又は８の項の対象工事
　次のいずれか
　</t>
        </r>
        <r>
          <rPr>
            <sz val="9"/>
            <color indexed="10"/>
            <rFont val="MS P ゴシック"/>
            <family val="3"/>
            <charset val="128"/>
          </rPr>
          <t>頭書５の項中債務負担行為等に係る契約の特則に関する事項
　頭書５の項中債務負担行為等に係る契約の特則に関する事項及び７の項
　頭書５の項中債務負担行為等に係る契約の特則に関する事項及び８の項</t>
        </r>
        <r>
          <rPr>
            <sz val="9"/>
            <color indexed="81"/>
            <rFont val="MS P ゴシック"/>
            <family val="3"/>
            <charset val="128"/>
          </rPr>
          <t xml:space="preserve">
</t>
        </r>
        <r>
          <rPr>
            <b/>
            <sz val="9"/>
            <color indexed="81"/>
            <rFont val="MS P ゴシック"/>
            <family val="3"/>
            <charset val="128"/>
          </rPr>
          <t>④債務負担行為あり、頭書７の項又は８の項の対象工事</t>
        </r>
        <r>
          <rPr>
            <sz val="9"/>
            <color indexed="81"/>
            <rFont val="MS P ゴシック"/>
            <family val="3"/>
            <charset val="128"/>
          </rPr>
          <t xml:space="preserve">
　</t>
        </r>
        <r>
          <rPr>
            <b/>
            <sz val="9"/>
            <color indexed="81"/>
            <rFont val="MS P ゴシック"/>
            <family val="3"/>
            <charset val="128"/>
          </rPr>
          <t>次のいずれか</t>
        </r>
        <r>
          <rPr>
            <sz val="9"/>
            <color indexed="81"/>
            <rFont val="MS P ゴシック"/>
            <family val="3"/>
            <charset val="128"/>
          </rPr>
          <t xml:space="preserve">
　</t>
        </r>
        <r>
          <rPr>
            <sz val="9"/>
            <color indexed="10"/>
            <rFont val="MS P ゴシック"/>
            <family val="3"/>
            <charset val="128"/>
          </rPr>
          <t>空欄
　頭書７の項
　頭書８の項</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守口市</author>
  </authors>
  <commentList>
    <comment ref="D21" authorId="0" shapeId="0" xr:uid="{00000000-0006-0000-0500-000001000000}">
      <text>
        <r>
          <rPr>
            <sz val="11"/>
            <rFont val="ＭＳ 明朝"/>
            <family val="1"/>
            <charset val="128"/>
          </rPr>
          <t>類型の無いものはここに適時入力。</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J2" authorId="0" shapeId="0" xr:uid="{0F309A53-96F0-4EBF-81AA-60AF0395D9FC}">
      <text>
        <r>
          <rPr>
            <sz val="12"/>
            <color indexed="81"/>
            <rFont val="MS P ゴシック"/>
            <family val="3"/>
            <charset val="128"/>
          </rPr>
          <t>複数単価（＋総価）契約の場合はシート12を使用すること。</t>
        </r>
      </text>
    </comment>
    <comment ref="I29" authorId="0" shapeId="0" xr:uid="{F796C306-60D5-4038-A3E8-B2B96BCEC508}">
      <text>
        <r>
          <rPr>
            <sz val="12"/>
            <color indexed="81"/>
            <rFont val="MS P ゴシック"/>
            <family val="3"/>
            <charset val="128"/>
          </rPr>
          <t>※　契約金額
単一単価契約の場合は、
　契約金額　　　　　　　　　　　　　\〇〇円/単位
　（消費税及び地方消費税を含む。）　
のように契約単価を記載すること。</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J2" authorId="0" shapeId="0" xr:uid="{98A52F58-7483-4979-A2DC-36E3251474D5}">
      <text>
        <r>
          <rPr>
            <sz val="12"/>
            <color indexed="81"/>
            <rFont val="MS P ゴシック"/>
            <family val="3"/>
            <charset val="128"/>
          </rPr>
          <t>複数単価（＋総価）契約用
総価契約のみ又は単一単価契約の場合はシート11を使用すること。</t>
        </r>
      </text>
    </comment>
    <comment ref="J28" authorId="0" shapeId="0" xr:uid="{C3475203-09AD-4FF7-917D-702D37A4B916}">
      <text>
        <r>
          <rPr>
            <b/>
            <sz val="12"/>
            <color indexed="81"/>
            <rFont val="MS P ゴシック"/>
            <family val="3"/>
            <charset val="128"/>
          </rPr>
          <t>【契約金額の記載方法】</t>
        </r>
        <r>
          <rPr>
            <sz val="12"/>
            <color indexed="81"/>
            <rFont val="MS P ゴシック"/>
            <family val="3"/>
            <charset val="128"/>
          </rPr>
          <t xml:space="preserve">
複数単価（＋総価）契約の場合は次のいずれかの方法で入力
1　別紙・・・（契約金額一覧等）のとおり
　（別紙・・・を添付すること。　契約金額一覧はシート13参照）
2　各契約金額を記載
　（例）○○業務　120円/回
　　　　●●業務 　90円/回
　　　　△△業務　 70円/回</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F5" authorId="0" shapeId="0" xr:uid="{97038D5F-3BDD-4B7E-9843-3B983FE8369A}">
      <text>
        <r>
          <rPr>
            <b/>
            <sz val="12"/>
            <color indexed="81"/>
            <rFont val="MS P ゴシック"/>
            <family val="3"/>
            <charset val="128"/>
          </rPr>
          <t>・総価と単価の複合契約の場合は、総価契約分も案件に応じて記載すること。
・単価契約のみの場合は、【総価契約分】～【単価契約分】の行を削除。</t>
        </r>
      </text>
    </comment>
    <comment ref="G10" authorId="0" shapeId="0" xr:uid="{E6FB1EFF-B7BF-46C2-892A-853FB9194D57}">
      <text>
        <r>
          <rPr>
            <b/>
            <sz val="12"/>
            <color indexed="81"/>
            <rFont val="MS P ゴシック"/>
            <family val="3"/>
            <charset val="128"/>
          </rPr>
          <t>契約案件に応じて各項目、契約金額の単位等を修正すること。</t>
        </r>
      </text>
    </comment>
    <comment ref="F25" authorId="0" shapeId="0" xr:uid="{6F0D6BC4-818B-47AE-B272-7D89ECFF3CE2}">
      <text>
        <r>
          <rPr>
            <b/>
            <sz val="12"/>
            <color indexed="81"/>
            <rFont val="MS P ゴシック"/>
            <family val="3"/>
            <charset val="128"/>
          </rPr>
          <t>単価契約のみの場合は削除</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L2" authorId="0" shapeId="0" xr:uid="{B730704F-11A0-4BCB-88F0-254E7B4A13F4}">
      <text>
        <r>
          <rPr>
            <sz val="12"/>
            <color indexed="81"/>
            <rFont val="MS P ゴシック"/>
            <family val="3"/>
            <charset val="128"/>
          </rPr>
          <t>単価契約の場合はシート15を使用すること。</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L2" authorId="0" shapeId="0" xr:uid="{507D6E1B-D6B6-4A2A-AE30-D83D9BF42FBE}">
      <text>
        <r>
          <rPr>
            <sz val="12"/>
            <color indexed="81"/>
            <rFont val="MS P ゴシック"/>
            <family val="3"/>
            <charset val="128"/>
          </rPr>
          <t>単価（＋総価）契約用
総価契約のみの場合はシート14を使用すること。</t>
        </r>
      </text>
    </comment>
    <comment ref="L17" authorId="0" shapeId="0" xr:uid="{71512984-A904-49D7-AB8E-90E41ECE9466}">
      <text>
        <r>
          <rPr>
            <sz val="12"/>
            <color indexed="81"/>
            <rFont val="MS P ゴシック"/>
            <family val="3"/>
            <charset val="128"/>
          </rPr>
          <t>5　契約金額
複数単価（＋総価）契約の場合は、入札経過表（シート12）の記載方法と統一すること。
6　執行予定額
別紙（契約金額一覧等）で算出根拠（計算方法）を添付又は算出根拠を余白に直接記載すること。</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E4" authorId="0" shapeId="0" xr:uid="{F7EBFD91-4A36-4C12-9ED1-957DBDB98C80}">
      <text>
        <r>
          <rPr>
            <sz val="12"/>
            <color indexed="81"/>
            <rFont val="MS P ゴシック"/>
            <family val="3"/>
            <charset val="128"/>
          </rPr>
          <t>契約額（数字）を直接入力</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R6" authorId="0" shapeId="0" xr:uid="{BF4FC444-1A75-4EE7-8976-8A4184A2B6A6}">
      <text>
        <r>
          <rPr>
            <sz val="10"/>
            <color indexed="81"/>
            <rFont val="MS P ゴシック"/>
            <family val="3"/>
            <charset val="128"/>
          </rPr>
          <t>【委託・賃貸借・使用契約用】
使用する契約書頭書のシートについては、書類一覧シートの「シート番号」及び契約書頭書きの説明を確認すること。</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R6" authorId="0" shapeId="0" xr:uid="{3489B2AC-F846-4E4C-AF35-1BCDE6F95710}">
      <text>
        <r>
          <rPr>
            <sz val="10"/>
            <color indexed="81"/>
            <rFont val="MS P ゴシック"/>
            <family val="3"/>
            <charset val="128"/>
          </rPr>
          <t xml:space="preserve">【委託・賃貸借・使用契約用】
(複数単価（＋総価）契約用)
</t>
        </r>
        <r>
          <rPr>
            <b/>
            <sz val="10"/>
            <color indexed="81"/>
            <rFont val="MS P ゴシック"/>
            <family val="3"/>
            <charset val="128"/>
          </rPr>
          <t xml:space="preserve">
</t>
        </r>
        <r>
          <rPr>
            <sz val="10"/>
            <color indexed="81"/>
            <rFont val="MS P ゴシック"/>
            <family val="3"/>
            <charset val="128"/>
          </rPr>
          <t>使用する契約書頭書のシートについては、書類一覧シートの「シート番号」及び契約書頭書きの説明を確認すること。</t>
        </r>
      </text>
    </comment>
    <comment ref="AO11" authorId="0" shapeId="0" xr:uid="{B46EA350-738D-44F6-B6DD-FFE2CF1ABB87}">
      <text>
        <r>
          <rPr>
            <sz val="10"/>
            <color indexed="81"/>
            <rFont val="MS P ゴシック"/>
            <family val="3"/>
            <charset val="128"/>
          </rPr>
          <t>入札経過表（シート12）の記載方法と統一すること。</t>
        </r>
      </text>
    </comment>
  </commentList>
</comments>
</file>

<file path=xl/sharedStrings.xml><?xml version="1.0" encoding="utf-8"?>
<sst xmlns="http://schemas.openxmlformats.org/spreadsheetml/2006/main" count="1604" uniqueCount="749">
  <si>
    <t>＊必ず税抜き。</t>
    <rPh sb="1" eb="2">
      <t>かなら</t>
    </rPh>
    <rPh sb="3" eb="4">
      <t>ぜい</t>
    </rPh>
    <rPh sb="4" eb="5">
      <t>ぬ</t>
    </rPh>
    <phoneticPr fontId="34" type="Hiragana"/>
  </si>
  <si>
    <t>(3)　令第167条の５第１項及び第167条の11に規定する資格を有する者と契約を締結する場合において、その者が過去２年間に国、他の地方公共団体又は本市との間で種類及び規模をほぼ同じくする契約を数回以上にわたつて締結し、これらをすべて誠実に履行し、かつ、契約を履行しないこととなるおそれがないと認められるとき。</t>
  </si>
  <si>
    <t>予算等</t>
    <rPh sb="0" eb="2">
      <t>ヨサン</t>
    </rPh>
    <rPh sb="2" eb="3">
      <t>トウ</t>
    </rPh>
    <phoneticPr fontId="35"/>
  </si>
  <si>
    <t>　リストから選択</t>
    <rPh sb="6" eb="8">
      <t>センタク</t>
    </rPh>
    <phoneticPr fontId="35"/>
  </si>
  <si>
    <t>出来高予定額</t>
    <rPh sb="0" eb="3">
      <t>できだか</t>
    </rPh>
    <rPh sb="3" eb="6">
      <t>よていがく</t>
    </rPh>
    <phoneticPr fontId="34" type="Hiragana"/>
  </si>
  <si>
    <t>随意契約（特命）
災害・故障等の緊急のため、複数者から見積を徴する暇がない場合</t>
  </si>
  <si>
    <t>フラグ用</t>
    <rPh sb="3" eb="4">
      <t>よう</t>
    </rPh>
    <phoneticPr fontId="34" type="Hiragana"/>
  </si>
  <si>
    <t>市長名</t>
    <rPh sb="0" eb="2">
      <t>シチョウ</t>
    </rPh>
    <rPh sb="2" eb="3">
      <t>メイ</t>
    </rPh>
    <phoneticPr fontId="35"/>
  </si>
  <si>
    <t xml:space="preserve">(節) </t>
    <rPh sb="1" eb="2">
      <t>セツ</t>
    </rPh>
    <phoneticPr fontId="35"/>
  </si>
  <si>
    <t>税込金額計算</t>
    <rPh sb="0" eb="2">
      <t>ゼイコ</t>
    </rPh>
    <rPh sb="2" eb="4">
      <t>キンガク</t>
    </rPh>
    <rPh sb="4" eb="6">
      <t>ケイサン</t>
    </rPh>
    <phoneticPr fontId="35"/>
  </si>
  <si>
    <t>その他説明</t>
    <rPh sb="2" eb="3">
      <t>タ</t>
    </rPh>
    <rPh sb="3" eb="5">
      <t>セツメイ</t>
    </rPh>
    <phoneticPr fontId="35"/>
  </si>
  <si>
    <t>(8)</t>
  </si>
  <si>
    <t>(11)</t>
  </si>
  <si>
    <t xml:space="preserve">(款) </t>
    <rPh sb="1" eb="2">
      <t>カン</t>
    </rPh>
    <phoneticPr fontId="35"/>
  </si>
  <si>
    <t>（作成者）</t>
    <rPh sb="1" eb="4">
      <t>さくせいしゃ</t>
    </rPh>
    <phoneticPr fontId="34" type="Hiragana"/>
  </si>
  <si>
    <t>見積金額において、予定価格の制限の範囲内であれば契約相手先とする。</t>
    <rPh sb="2" eb="4">
      <t>きんがく</t>
    </rPh>
    <rPh sb="9" eb="11">
      <t>よてい</t>
    </rPh>
    <rPh sb="11" eb="13">
      <t>かかく</t>
    </rPh>
    <rPh sb="14" eb="16">
      <t>せいげん</t>
    </rPh>
    <rPh sb="17" eb="20">
      <t>はんいない</t>
    </rPh>
    <rPh sb="24" eb="26">
      <t>けいやく</t>
    </rPh>
    <rPh sb="26" eb="29">
      <t>あいてさき</t>
    </rPh>
    <phoneticPr fontId="34" type="Hiragana"/>
  </si>
  <si>
    <t>②</t>
  </si>
  <si>
    <t>C列</t>
    <rPh sb="1" eb="2">
      <t>レツ</t>
    </rPh>
    <phoneticPr fontId="35"/>
  </si>
  <si>
    <t>予定価格</t>
    <rPh sb="0" eb="2">
      <t>よてい</t>
    </rPh>
    <rPh sb="2" eb="4">
      <t>かかく</t>
    </rPh>
    <phoneticPr fontId="34" type="Hiragana"/>
  </si>
  <si>
    <t>別紙のとおり</t>
    <rPh sb="0" eb="2">
      <t>べっし</t>
    </rPh>
    <phoneticPr fontId="34" type="Hiragana"/>
  </si>
  <si>
    <t>頭書５の項中債務負担行為等に係る契約の特則に関する事項及び７の項</t>
  </si>
  <si>
    <t>工期</t>
    <rPh sb="0" eb="2">
      <t>こうき</t>
    </rPh>
    <phoneticPr fontId="34" type="Hiragana"/>
  </si>
  <si>
    <t>摘要</t>
    <rPh sb="0" eb="2">
      <t>テキヨウ</t>
    </rPh>
    <phoneticPr fontId="34"/>
  </si>
  <si>
    <t>工事契約書　</t>
    <rPh sb="0" eb="2">
      <t>こうじ</t>
    </rPh>
    <rPh sb="2" eb="5">
      <t>けいやくしょ</t>
    </rPh>
    <phoneticPr fontId="34" type="Hiragana"/>
  </si>
  <si>
    <t>建築設計業務委託契約</t>
    <rPh sb="0" eb="2">
      <t>けんちく</t>
    </rPh>
    <rPh sb="2" eb="4">
      <t>せっけい</t>
    </rPh>
    <rPh sb="4" eb="6">
      <t>ぎょうむ</t>
    </rPh>
    <rPh sb="6" eb="8">
      <t>いたく</t>
    </rPh>
    <rPh sb="8" eb="10">
      <t>けいやく</t>
    </rPh>
    <phoneticPr fontId="34" type="Hiragana"/>
  </si>
  <si>
    <t>契約金額</t>
    <rPh sb="0" eb="2">
      <t>ケイヤク</t>
    </rPh>
    <rPh sb="2" eb="4">
      <t>キンガク</t>
    </rPh>
    <phoneticPr fontId="35"/>
  </si>
  <si>
    <t>工事</t>
    <rPh sb="0" eb="2">
      <t>コウジ</t>
    </rPh>
    <phoneticPr fontId="35"/>
  </si>
  <si>
    <t>不動産</t>
    <rPh sb="0" eb="3">
      <t>フドウサン</t>
    </rPh>
    <phoneticPr fontId="35"/>
  </si>
  <si>
    <t>支払条件</t>
    <rPh sb="0" eb="2">
      <t>しはら</t>
    </rPh>
    <rPh sb="2" eb="4">
      <t>じょうけん</t>
    </rPh>
    <phoneticPr fontId="34" type="Hiragana"/>
  </si>
  <si>
    <t>(10)</t>
  </si>
  <si>
    <t>２回以上</t>
    <rPh sb="1" eb="2">
      <t>かい</t>
    </rPh>
    <rPh sb="2" eb="4">
      <t>いじょう</t>
    </rPh>
    <phoneticPr fontId="34" type="Hiragana"/>
  </si>
  <si>
    <t>⑨</t>
  </si>
  <si>
    <t>(4)</t>
  </si>
  <si>
    <t>契約金額</t>
    <rPh sb="0" eb="3">
      <t>けいやくきん</t>
    </rPh>
    <rPh sb="3" eb="4">
      <t>がく</t>
    </rPh>
    <phoneticPr fontId="34" type="Hiragana"/>
  </si>
  <si>
    <t>●●事業の入札差金●●円を財源とする。</t>
    <rPh sb="2" eb="4">
      <t>じぎょう</t>
    </rPh>
    <rPh sb="5" eb="7">
      <t>にゅうさつ</t>
    </rPh>
    <rPh sb="7" eb="9">
      <t>さきん</t>
    </rPh>
    <rPh sb="11" eb="12">
      <t>えん</t>
    </rPh>
    <rPh sb="13" eb="15">
      <t>ざいげん</t>
    </rPh>
    <phoneticPr fontId="34" type="Hiragana"/>
  </si>
  <si>
    <t>契約保証金（免除規定）</t>
    <rPh sb="0" eb="2">
      <t>ケイヤク</t>
    </rPh>
    <rPh sb="2" eb="5">
      <t>ホショウキン</t>
    </rPh>
    <rPh sb="6" eb="8">
      <t>メンジョ</t>
    </rPh>
    <rPh sb="8" eb="10">
      <t>キテイ</t>
    </rPh>
    <phoneticPr fontId="35"/>
  </si>
  <si>
    <t>徴する暇がないもの</t>
    <rPh sb="0" eb="1">
      <t>ちょう</t>
    </rPh>
    <rPh sb="3" eb="4">
      <t>いとま</t>
    </rPh>
    <phoneticPr fontId="34" type="Hiragana"/>
  </si>
  <si>
    <t>完成払（前払有）</t>
    <rPh sb="0" eb="2">
      <t>かんせい</t>
    </rPh>
    <rPh sb="2" eb="3">
      <t>はら</t>
    </rPh>
    <rPh sb="4" eb="6">
      <t>まえばら</t>
    </rPh>
    <rPh sb="6" eb="7">
      <t>あり</t>
    </rPh>
    <phoneticPr fontId="34" type="Hiragana"/>
  </si>
  <si>
    <t>＊２年以上の複数年契約は３号免除はできません。</t>
    <rPh sb="2" eb="5">
      <t>ねんいじょう</t>
    </rPh>
    <rPh sb="6" eb="8">
      <t>ふくすう</t>
    </rPh>
    <rPh sb="8" eb="9">
      <t>ねん</t>
    </rPh>
    <rPh sb="9" eb="11">
      <t>けいやく</t>
    </rPh>
    <rPh sb="13" eb="14">
      <t>ごう</t>
    </rPh>
    <rPh sb="14" eb="16">
      <t>めんじょ</t>
    </rPh>
    <phoneticPr fontId="34" type="Hiragana"/>
  </si>
  <si>
    <t>①</t>
  </si>
  <si>
    <t>契約保証金解説</t>
    <rPh sb="0" eb="2">
      <t>けいやく</t>
    </rPh>
    <rPh sb="2" eb="5">
      <t>ほしょうきん</t>
    </rPh>
    <rPh sb="5" eb="7">
      <t>かいせつ</t>
    </rPh>
    <phoneticPr fontId="34" type="Hiragana"/>
  </si>
  <si>
    <r>
      <t>地方自治法施行令第167条の2第1項</t>
    </r>
    <r>
      <rPr>
        <sz val="11"/>
        <rFont val="ＭＳ Ｐ明朝"/>
        <family val="1"/>
        <charset val="128"/>
      </rPr>
      <t>第1号及び守口市契約規則第15条第２項の規定による。</t>
    </r>
    <rPh sb="0" eb="2">
      <t>ちほう</t>
    </rPh>
    <rPh sb="2" eb="5">
      <t>じちほう</t>
    </rPh>
    <rPh sb="5" eb="8">
      <t>せこうれい</t>
    </rPh>
    <rPh sb="8" eb="9">
      <t>だい</t>
    </rPh>
    <rPh sb="12" eb="13">
      <t>じょう</t>
    </rPh>
    <rPh sb="15" eb="16">
      <t>だい</t>
    </rPh>
    <rPh sb="17" eb="18">
      <t>こう</t>
    </rPh>
    <rPh sb="18" eb="19">
      <t>だい</t>
    </rPh>
    <rPh sb="20" eb="21">
      <t>ごう</t>
    </rPh>
    <rPh sb="21" eb="22">
      <t>およ</t>
    </rPh>
    <rPh sb="23" eb="26">
      <t>もりぐちし</t>
    </rPh>
    <rPh sb="26" eb="28">
      <t>けいやく</t>
    </rPh>
    <rPh sb="28" eb="30">
      <t>きそく</t>
    </rPh>
    <rPh sb="30" eb="31">
      <t>だい</t>
    </rPh>
    <rPh sb="33" eb="34">
      <t>じょう</t>
    </rPh>
    <rPh sb="34" eb="35">
      <t>だい</t>
    </rPh>
    <rPh sb="36" eb="37">
      <t>こう</t>
    </rPh>
    <rPh sb="38" eb="40">
      <t>きてい</t>
    </rPh>
    <phoneticPr fontId="34" type="Hiragana"/>
  </si>
  <si>
    <t>発注者</t>
    <rPh sb="0" eb="1">
      <t>はつ</t>
    </rPh>
    <rPh sb="1" eb="3">
      <t>ちゅうしゃ</t>
    </rPh>
    <phoneticPr fontId="34" type="Hiragana"/>
  </si>
  <si>
    <t>十億</t>
    <rPh sb="0" eb="2">
      <t>じゅうおく</t>
    </rPh>
    <phoneticPr fontId="34" type="Hiragana"/>
  </si>
  <si>
    <t>⑩</t>
  </si>
  <si>
    <t>工事場所</t>
    <rPh sb="0" eb="2">
      <t>こうじ</t>
    </rPh>
    <rPh sb="2" eb="4">
      <t>ばしょ</t>
    </rPh>
    <phoneticPr fontId="34" type="Hiragana"/>
  </si>
  <si>
    <t>契約保証金</t>
    <rPh sb="0" eb="2">
      <t>ケイヤク</t>
    </rPh>
    <rPh sb="2" eb="5">
      <t>ホショウキン</t>
    </rPh>
    <phoneticPr fontId="35"/>
  </si>
  <si>
    <t>契約の相手方により、徴する必要がないと認められるもの</t>
    <rPh sb="0" eb="2">
      <t>けいやく</t>
    </rPh>
    <rPh sb="3" eb="6">
      <t>あいてかた</t>
    </rPh>
    <rPh sb="10" eb="11">
      <t>ちょう</t>
    </rPh>
    <rPh sb="13" eb="15">
      <t>ひつよう</t>
    </rPh>
    <rPh sb="19" eb="20">
      <t>みと</t>
    </rPh>
    <phoneticPr fontId="34" type="Hiragana"/>
  </si>
  <si>
    <t>納品場所</t>
    <rPh sb="0" eb="2">
      <t>のうひん</t>
    </rPh>
    <rPh sb="2" eb="4">
      <t>ばしょ</t>
    </rPh>
    <phoneticPr fontId="34" type="Hiragana"/>
  </si>
  <si>
    <t>⑦</t>
  </si>
  <si>
    <t>⑮</t>
  </si>
  <si>
    <t>工事の目的</t>
    <rPh sb="0" eb="2">
      <t>こうじ</t>
    </rPh>
    <rPh sb="3" eb="5">
      <t>もくてき</t>
    </rPh>
    <phoneticPr fontId="34" type="Hiragana"/>
  </si>
  <si>
    <t>延納で担保あり</t>
    <rPh sb="0" eb="2">
      <t>エンノウ</t>
    </rPh>
    <rPh sb="3" eb="5">
      <t>タンポ</t>
    </rPh>
    <phoneticPr fontId="35"/>
  </si>
  <si>
    <t>契約保証金</t>
    <rPh sb="0" eb="2">
      <t>けいやく</t>
    </rPh>
    <rPh sb="2" eb="5">
      <t>ほしょうきん</t>
    </rPh>
    <phoneticPr fontId="34" type="Hiragana"/>
  </si>
  <si>
    <t>守口市契約規則第21条第1号により納付を免除</t>
    <rPh sb="0" eb="3">
      <t>もりぐちし</t>
    </rPh>
    <rPh sb="3" eb="5">
      <t>けいやく</t>
    </rPh>
    <rPh sb="5" eb="7">
      <t>きそく</t>
    </rPh>
    <rPh sb="7" eb="8">
      <t>だい</t>
    </rPh>
    <rPh sb="10" eb="11">
      <t>じょう</t>
    </rPh>
    <rPh sb="11" eb="12">
      <t>だい</t>
    </rPh>
    <rPh sb="13" eb="14">
      <t>ごう</t>
    </rPh>
    <rPh sb="17" eb="19">
      <t>のうふ</t>
    </rPh>
    <rPh sb="20" eb="22">
      <t>めんじょ</t>
    </rPh>
    <phoneticPr fontId="34" type="Hiragana"/>
  </si>
  <si>
    <t>起債非対象事業</t>
    <rPh sb="0" eb="2">
      <t>きさい</t>
    </rPh>
    <rPh sb="2" eb="3">
      <t>ひ</t>
    </rPh>
    <rPh sb="3" eb="5">
      <t>たいしょう</t>
    </rPh>
    <rPh sb="5" eb="7">
      <t>じぎょう</t>
    </rPh>
    <phoneticPr fontId="34" type="Hiragana"/>
  </si>
  <si>
    <t>委託料</t>
    <rPh sb="0" eb="3">
      <t>イタクリョウ</t>
    </rPh>
    <phoneticPr fontId="35"/>
  </si>
  <si>
    <t>規模</t>
    <rPh sb="0" eb="2">
      <t>きぼ</t>
    </rPh>
    <phoneticPr fontId="34" type="Hiragana"/>
  </si>
  <si>
    <t>履行期間</t>
    <rPh sb="0" eb="2">
      <t>りこう</t>
    </rPh>
    <rPh sb="2" eb="4">
      <t>きかん</t>
    </rPh>
    <phoneticPr fontId="34" type="Hiragana"/>
  </si>
  <si>
    <t>第１回</t>
  </si>
  <si>
    <t>5号</t>
    <rPh sb="1" eb="2">
      <t>ゴウ</t>
    </rPh>
    <phoneticPr fontId="35"/>
  </si>
  <si>
    <t>現金納付</t>
  </si>
  <si>
    <r>
      <t>例）物品のリース・レンタル契約（市が借受人の場合に限る。）、不動産の売買契約・賃貸借契約（市が買受人・借受人の場合に限る。）、旅行契約、保険加入契約</t>
    </r>
    <r>
      <rPr>
        <sz val="11"/>
        <rFont val="ＭＳ 明朝"/>
        <family val="1"/>
        <charset val="128"/>
      </rPr>
      <t>など</t>
    </r>
    <rPh sb="0" eb="1">
      <t>れい</t>
    </rPh>
    <rPh sb="16" eb="17">
      <t>し</t>
    </rPh>
    <rPh sb="18" eb="21">
      <t>かりうけにん</t>
    </rPh>
    <rPh sb="22" eb="24">
      <t>ばあい</t>
    </rPh>
    <rPh sb="25" eb="26">
      <t>かぎ</t>
    </rPh>
    <rPh sb="45" eb="46">
      <t>し</t>
    </rPh>
    <rPh sb="47" eb="49">
      <t>かいう</t>
    </rPh>
    <rPh sb="49" eb="50">
      <t>にん</t>
    </rPh>
    <rPh sb="51" eb="54">
      <t>かりうけにん</t>
    </rPh>
    <rPh sb="55" eb="57">
      <t>ばあい</t>
    </rPh>
    <rPh sb="58" eb="59">
      <t>かぎ</t>
    </rPh>
    <rPh sb="63" eb="65">
      <t>りょこう</t>
    </rPh>
    <rPh sb="65" eb="67">
      <t>けいやく</t>
    </rPh>
    <rPh sb="68" eb="70">
      <t>ほけん</t>
    </rPh>
    <rPh sb="70" eb="72">
      <t>かにゅう</t>
    </rPh>
    <rPh sb="72" eb="74">
      <t>けいやく</t>
    </rPh>
    <phoneticPr fontId="34" type="Hiragana"/>
  </si>
  <si>
    <t>随意契約</t>
    <rPh sb="0" eb="2">
      <t>ずいい</t>
    </rPh>
    <rPh sb="2" eb="4">
      <t>けいやく</t>
    </rPh>
    <phoneticPr fontId="34" type="Hiragana"/>
  </si>
  <si>
    <t>災害・故障等の緊急のため、複数者から見積を徴する暇がない場合</t>
  </si>
  <si>
    <t>履行担保</t>
    <rPh sb="0" eb="2">
      <t>りこう</t>
    </rPh>
    <rPh sb="2" eb="4">
      <t>たんぽ</t>
    </rPh>
    <phoneticPr fontId="34" type="Hiragana"/>
  </si>
  <si>
    <t>建設工事請負契約</t>
    <rPh sb="0" eb="2">
      <t>けんせつ</t>
    </rPh>
    <rPh sb="2" eb="4">
      <t>こうじ</t>
    </rPh>
    <rPh sb="4" eb="6">
      <t>うけおい</t>
    </rPh>
    <rPh sb="6" eb="8">
      <t>けいやく</t>
    </rPh>
    <phoneticPr fontId="34" type="Hiragana"/>
  </si>
  <si>
    <t>期間</t>
    <rPh sb="0" eb="2">
      <t>きかん</t>
    </rPh>
    <phoneticPr fontId="34" type="Hiragana"/>
  </si>
  <si>
    <t>②予定価格書</t>
    <rPh sb="1" eb="3">
      <t>よてい</t>
    </rPh>
    <rPh sb="3" eb="5">
      <t>かかく</t>
    </rPh>
    <rPh sb="5" eb="6">
      <t>しょ</t>
    </rPh>
    <phoneticPr fontId="34" type="Hiragana"/>
  </si>
  <si>
    <t>完了払（前払有）・部分払</t>
    <rPh sb="0" eb="2">
      <t>かんりょう</t>
    </rPh>
    <rPh sb="2" eb="3">
      <t>ばら</t>
    </rPh>
    <rPh sb="4" eb="6">
      <t>まえばら</t>
    </rPh>
    <rPh sb="6" eb="7">
      <t>あり</t>
    </rPh>
    <phoneticPr fontId="34" type="Hiragana"/>
  </si>
  <si>
    <t>課長</t>
    <rPh sb="0" eb="2">
      <t>かちょう</t>
    </rPh>
    <phoneticPr fontId="34" type="Hiragana"/>
  </si>
  <si>
    <r>
      <t>地方自治法施行令第167条の２第１項</t>
    </r>
    <r>
      <rPr>
        <sz val="11"/>
        <rFont val="ＭＳ Ｐ明朝"/>
        <family val="1"/>
        <charset val="128"/>
      </rPr>
      <t>第３号及び守口市契約規則第15条第３項第３号の規定による。</t>
    </r>
    <rPh sb="0" eb="2">
      <t>ちほう</t>
    </rPh>
    <rPh sb="2" eb="5">
      <t>じちほう</t>
    </rPh>
    <rPh sb="5" eb="8">
      <t>せこうれい</t>
    </rPh>
    <rPh sb="8" eb="9">
      <t>だい</t>
    </rPh>
    <rPh sb="12" eb="13">
      <t>じょう</t>
    </rPh>
    <rPh sb="15" eb="16">
      <t>だい</t>
    </rPh>
    <rPh sb="17" eb="18">
      <t>こう</t>
    </rPh>
    <rPh sb="18" eb="19">
      <t>だい</t>
    </rPh>
    <rPh sb="20" eb="21">
      <t>ごう</t>
    </rPh>
    <rPh sb="21" eb="22">
      <t>およ</t>
    </rPh>
    <rPh sb="23" eb="26">
      <t>もりぐちし</t>
    </rPh>
    <rPh sb="26" eb="28">
      <t>けいやく</t>
    </rPh>
    <rPh sb="28" eb="30">
      <t>きそく</t>
    </rPh>
    <rPh sb="30" eb="31">
      <t>だい</t>
    </rPh>
    <rPh sb="33" eb="34">
      <t>じょう</t>
    </rPh>
    <rPh sb="41" eb="43">
      <t>きてい</t>
    </rPh>
    <phoneticPr fontId="34" type="Hiragana"/>
  </si>
  <si>
    <t>工事監理業務委託契約</t>
    <rPh sb="0" eb="2">
      <t>こうじ</t>
    </rPh>
    <rPh sb="2" eb="4">
      <t>かんり</t>
    </rPh>
    <rPh sb="4" eb="6">
      <t>ぎょうむ</t>
    </rPh>
    <rPh sb="6" eb="8">
      <t>いたく</t>
    </rPh>
    <rPh sb="8" eb="10">
      <t>けいやく</t>
    </rPh>
    <phoneticPr fontId="34" type="Hiragana"/>
  </si>
  <si>
    <t>D列</t>
    <rPh sb="1" eb="2">
      <t>レツ</t>
    </rPh>
    <phoneticPr fontId="35"/>
  </si>
  <si>
    <t>住所</t>
    <rPh sb="0" eb="2">
      <t>じゅうしょ</t>
    </rPh>
    <phoneticPr fontId="34" type="Hiragana"/>
  </si>
  <si>
    <t>守口市契約規則第21条第6号により納付を免除</t>
    <rPh sb="0" eb="3">
      <t>もりぐちし</t>
    </rPh>
    <rPh sb="3" eb="5">
      <t>けいやく</t>
    </rPh>
    <rPh sb="5" eb="7">
      <t>きそく</t>
    </rPh>
    <rPh sb="7" eb="8">
      <t>だい</t>
    </rPh>
    <rPh sb="10" eb="11">
      <t>じょう</t>
    </rPh>
    <rPh sb="11" eb="12">
      <t>だい</t>
    </rPh>
    <rPh sb="13" eb="14">
      <t>ごう</t>
    </rPh>
    <rPh sb="17" eb="19">
      <t>のうふ</t>
    </rPh>
    <rPh sb="20" eb="22">
      <t>めんじょ</t>
    </rPh>
    <phoneticPr fontId="34" type="Hiragana"/>
  </si>
  <si>
    <t>総価契約</t>
    <rPh sb="0" eb="1">
      <t>そう</t>
    </rPh>
    <rPh sb="1" eb="2">
      <t>あたい</t>
    </rPh>
    <rPh sb="2" eb="4">
      <t>けいやく</t>
    </rPh>
    <phoneticPr fontId="34" type="Hiragana"/>
  </si>
  <si>
    <t>担当課が責任を持って判断する。</t>
  </si>
  <si>
    <r>
      <t>地方自治法施行令第167条の２第１項</t>
    </r>
    <r>
      <rPr>
        <sz val="11"/>
        <rFont val="ＭＳ Ｐ明朝"/>
        <family val="1"/>
        <charset val="128"/>
      </rPr>
      <t>第５号及び守口市契約規則第15条第３項第１号の規定による。</t>
    </r>
    <rPh sb="0" eb="2">
      <t>ちほう</t>
    </rPh>
    <rPh sb="2" eb="5">
      <t>じちほう</t>
    </rPh>
    <rPh sb="5" eb="8">
      <t>せこうれい</t>
    </rPh>
    <rPh sb="8" eb="9">
      <t>だい</t>
    </rPh>
    <rPh sb="12" eb="13">
      <t>じょう</t>
    </rPh>
    <rPh sb="15" eb="16">
      <t>だい</t>
    </rPh>
    <rPh sb="17" eb="18">
      <t>こう</t>
    </rPh>
    <rPh sb="18" eb="19">
      <t>だい</t>
    </rPh>
    <rPh sb="20" eb="21">
      <t>ごう</t>
    </rPh>
    <rPh sb="21" eb="22">
      <t>およ</t>
    </rPh>
    <rPh sb="23" eb="26">
      <t>もりぐちし</t>
    </rPh>
    <rPh sb="26" eb="28">
      <t>けいやく</t>
    </rPh>
    <rPh sb="28" eb="30">
      <t>きそく</t>
    </rPh>
    <rPh sb="30" eb="31">
      <t>だい</t>
    </rPh>
    <rPh sb="33" eb="34">
      <t>じょう</t>
    </rPh>
    <rPh sb="34" eb="35">
      <t>だい</t>
    </rPh>
    <rPh sb="36" eb="37">
      <t>こう</t>
    </rPh>
    <rPh sb="37" eb="38">
      <t>だい</t>
    </rPh>
    <rPh sb="39" eb="40">
      <t>ごう</t>
    </rPh>
    <rPh sb="41" eb="43">
      <t>きてい</t>
    </rPh>
    <phoneticPr fontId="34" type="Hiragana"/>
  </si>
  <si>
    <t>現契約の概ね７０％以上とする。</t>
    <rPh sb="0" eb="1">
      <t>げん</t>
    </rPh>
    <rPh sb="1" eb="3">
      <t>けいやく</t>
    </rPh>
    <rPh sb="4" eb="5">
      <t>おおむ</t>
    </rPh>
    <rPh sb="9" eb="11">
      <t>いじょう</t>
    </rPh>
    <phoneticPr fontId="34" type="Hiragana"/>
  </si>
  <si>
    <t>別紙「業者選定書」参照</t>
    <rPh sb="0" eb="2">
      <t>べっし</t>
    </rPh>
    <rPh sb="3" eb="5">
      <t>ぎょうしゃ</t>
    </rPh>
    <rPh sb="5" eb="7">
      <t>せんてい</t>
    </rPh>
    <rPh sb="7" eb="8">
      <t>しょ</t>
    </rPh>
    <rPh sb="9" eb="11">
      <t>さんしょう</t>
    </rPh>
    <phoneticPr fontId="34" type="Hiragana"/>
  </si>
  <si>
    <t>③</t>
  </si>
  <si>
    <t>その他業務委託</t>
    <rPh sb="2" eb="3">
      <t>た</t>
    </rPh>
    <rPh sb="3" eb="5">
      <t>ぎょうむ</t>
    </rPh>
    <rPh sb="5" eb="7">
      <t>いたく</t>
    </rPh>
    <phoneticPr fontId="34" type="Hiragana"/>
  </si>
  <si>
    <t>(12)</t>
  </si>
  <si>
    <t>7号</t>
    <rPh sb="1" eb="2">
      <t>ゴウ</t>
    </rPh>
    <phoneticPr fontId="35"/>
  </si>
  <si>
    <t>毎月払</t>
    <rPh sb="0" eb="2">
      <t>まいつき</t>
    </rPh>
    <rPh sb="2" eb="3">
      <t>はら</t>
    </rPh>
    <phoneticPr fontId="34" type="Hiragana"/>
  </si>
  <si>
    <t>賃貸借契約書 （案）</t>
    <rPh sb="0" eb="3">
      <t>ちんたいしゃく</t>
    </rPh>
    <rPh sb="3" eb="6">
      <t>けいやくしょ</t>
    </rPh>
    <phoneticPr fontId="34" type="Hiragana"/>
  </si>
  <si>
    <t>円</t>
    <rPh sb="0" eb="1">
      <t>エン</t>
    </rPh>
    <phoneticPr fontId="35"/>
  </si>
  <si>
    <t>売払契約</t>
    <rPh sb="0" eb="1">
      <t>う</t>
    </rPh>
    <rPh sb="1" eb="2">
      <t>はら</t>
    </rPh>
    <rPh sb="2" eb="4">
      <t>けいやく</t>
    </rPh>
    <phoneticPr fontId="34" type="Hiragana"/>
  </si>
  <si>
    <t>(7)　契約の目的又はその性質が契約保証金を徴収する必要がないと認められるとき。</t>
  </si>
  <si>
    <t>⑫</t>
  </si>
  <si>
    <t>(目)　</t>
    <rPh sb="1" eb="2">
      <t>モク</t>
    </rPh>
    <phoneticPr fontId="35"/>
  </si>
  <si>
    <t>支払方法</t>
    <rPh sb="0" eb="2">
      <t>シハライ</t>
    </rPh>
    <rPh sb="2" eb="4">
      <t>ホウホウ</t>
    </rPh>
    <phoneticPr fontId="35"/>
  </si>
  <si>
    <t>3号</t>
    <rPh sb="1" eb="2">
      <t>ゴウ</t>
    </rPh>
    <phoneticPr fontId="35"/>
  </si>
  <si>
    <t>契約先</t>
  </si>
  <si>
    <t>～</t>
  </si>
  <si>
    <t>回数</t>
    <rPh sb="0" eb="2">
      <t>かいすう</t>
    </rPh>
    <phoneticPr fontId="34" type="Hiragana"/>
  </si>
  <si>
    <t>契約書及び負担行為決裁権者</t>
    <rPh sb="0" eb="3">
      <t>ケイヤクショ</t>
    </rPh>
    <rPh sb="3" eb="4">
      <t>オヨ</t>
    </rPh>
    <rPh sb="5" eb="7">
      <t>フタン</t>
    </rPh>
    <rPh sb="7" eb="9">
      <t>コウイ</t>
    </rPh>
    <rPh sb="9" eb="11">
      <t>ケッサイ</t>
    </rPh>
    <rPh sb="11" eb="12">
      <t>ケン</t>
    </rPh>
    <rPh sb="12" eb="13">
      <t>シャ</t>
    </rPh>
    <phoneticPr fontId="35"/>
  </si>
  <si>
    <t>業務内容</t>
    <rPh sb="0" eb="2">
      <t>ぎょうむ</t>
    </rPh>
    <rPh sb="2" eb="4">
      <t>ないよう</t>
    </rPh>
    <phoneticPr fontId="34" type="Hiragana"/>
  </si>
  <si>
    <t xml:space="preserve">当該予算額 </t>
  </si>
  <si>
    <t>　</t>
  </si>
  <si>
    <t>記</t>
    <rPh sb="0" eb="1">
      <t>キ</t>
    </rPh>
    <phoneticPr fontId="35"/>
  </si>
  <si>
    <t>支払限度額等</t>
  </si>
  <si>
    <t>単価契約</t>
    <rPh sb="0" eb="2">
      <t>たんか</t>
    </rPh>
    <rPh sb="2" eb="4">
      <t>けいやく</t>
    </rPh>
    <phoneticPr fontId="34" type="Hiragana"/>
  </si>
  <si>
    <t>完成払・部分払</t>
    <rPh sb="0" eb="2">
      <t>かんせい</t>
    </rPh>
    <rPh sb="2" eb="3">
      <t>ばら</t>
    </rPh>
    <phoneticPr fontId="34" type="Hiragana"/>
  </si>
  <si>
    <t>着　手</t>
    <rPh sb="0" eb="1">
      <t>ちゃく</t>
    </rPh>
    <rPh sb="2" eb="3">
      <t>て</t>
    </rPh>
    <phoneticPr fontId="34" type="Hiragana"/>
  </si>
  <si>
    <t>守口　三郎</t>
    <rPh sb="0" eb="2">
      <t>もりぐち</t>
    </rPh>
    <rPh sb="3" eb="5">
      <t>さぶろう</t>
    </rPh>
    <phoneticPr fontId="34" type="Hiragana"/>
  </si>
  <si>
    <t>４</t>
  </si>
  <si>
    <t xml:space="preserve">当該予算額（円） </t>
    <rPh sb="0" eb="2">
      <t>トウガイ</t>
    </rPh>
    <rPh sb="2" eb="5">
      <t>ヨサンガク</t>
    </rPh>
    <rPh sb="6" eb="7">
      <t>エン</t>
    </rPh>
    <phoneticPr fontId="35"/>
  </si>
  <si>
    <t>起債対象事業</t>
    <rPh sb="0" eb="2">
      <t>きさい</t>
    </rPh>
    <rPh sb="2" eb="4">
      <t>たいしょう</t>
    </rPh>
    <rPh sb="4" eb="6">
      <t>じぎょう</t>
    </rPh>
    <phoneticPr fontId="34" type="Hiragana"/>
  </si>
  <si>
    <t>建設工事が、建設工事に係る資材の再資源化等に関する法律（平成12年法律第104号）第９条第１項に規定する対象建設工事の場合は、①分別解体の方法、②解体工事に要する費用、③再資源化等をするための施設の名称及び所在地、④再資源化に要する費用について、それぞれ別添書面に記載する。</t>
  </si>
  <si>
    <t>部分払</t>
    <rPh sb="0" eb="2">
      <t>ぶぶん</t>
    </rPh>
    <rPh sb="2" eb="3">
      <t>はら</t>
    </rPh>
    <phoneticPr fontId="34" type="Hiragana"/>
  </si>
  <si>
    <t>F列</t>
    <rPh sb="1" eb="2">
      <t>レツ</t>
    </rPh>
    <phoneticPr fontId="35"/>
  </si>
  <si>
    <t>売買契約</t>
    <rPh sb="0" eb="2">
      <t>ばいばい</t>
    </rPh>
    <rPh sb="2" eb="4">
      <t>けいやく</t>
    </rPh>
    <phoneticPr fontId="34" type="Hiragana"/>
  </si>
  <si>
    <t>予定価格転記用</t>
    <rPh sb="0" eb="2">
      <t>よてい</t>
    </rPh>
    <rPh sb="2" eb="4">
      <t>かかく</t>
    </rPh>
    <rPh sb="4" eb="6">
      <t>てんき</t>
    </rPh>
    <rPh sb="6" eb="7">
      <t>よう</t>
    </rPh>
    <phoneticPr fontId="34" type="Hiragana"/>
  </si>
  <si>
    <t>完成払</t>
    <rPh sb="0" eb="2">
      <t>かんせい</t>
    </rPh>
    <rPh sb="2" eb="3">
      <t>ばら</t>
    </rPh>
    <phoneticPr fontId="34" type="Hiragana"/>
  </si>
  <si>
    <t>原則</t>
    <rPh sb="0" eb="2">
      <t>ゲンソク</t>
    </rPh>
    <phoneticPr fontId="35"/>
  </si>
  <si>
    <t>適用除外条項</t>
    <rPh sb="0" eb="2">
      <t>てきよう</t>
    </rPh>
    <rPh sb="2" eb="4">
      <t>じょがい</t>
    </rPh>
    <rPh sb="4" eb="6">
      <t>じょうこう</t>
    </rPh>
    <phoneticPr fontId="34" type="Hiragana"/>
  </si>
  <si>
    <t>自由記入欄(追記用）</t>
    <rPh sb="0" eb="2">
      <t>ジユウ</t>
    </rPh>
    <rPh sb="2" eb="4">
      <t>キニュウ</t>
    </rPh>
    <rPh sb="4" eb="5">
      <t>ラン</t>
    </rPh>
    <rPh sb="6" eb="8">
      <t>ツイキ</t>
    </rPh>
    <rPh sb="8" eb="9">
      <t>ヨウ</t>
    </rPh>
    <phoneticPr fontId="35"/>
  </si>
  <si>
    <t>完了払（前払有）</t>
    <rPh sb="0" eb="2">
      <t>かんりょう</t>
    </rPh>
    <rPh sb="2" eb="3">
      <t>ばら</t>
    </rPh>
    <rPh sb="4" eb="6">
      <t>まえばら</t>
    </rPh>
    <rPh sb="6" eb="7">
      <t>あり</t>
    </rPh>
    <phoneticPr fontId="34" type="Hiragana"/>
  </si>
  <si>
    <r>
      <t>安易な免除は、</t>
    </r>
    <r>
      <rPr>
        <b/>
        <sz val="11"/>
        <rFont val="ＭＳ 明朝"/>
        <family val="1"/>
        <charset val="128"/>
      </rPr>
      <t>担当課の責任</t>
    </r>
    <r>
      <rPr>
        <sz val="11"/>
        <rFont val="ＭＳ 明朝"/>
        <family val="1"/>
        <charset val="128"/>
      </rPr>
      <t>となりますので注意してください。特に、３号、６号、７号は気をつけて下さい。</t>
    </r>
    <rPh sb="0" eb="2">
      <t>あんい</t>
    </rPh>
    <rPh sb="3" eb="5">
      <t>めんじょ</t>
    </rPh>
    <rPh sb="7" eb="9">
      <t>たんとう</t>
    </rPh>
    <rPh sb="9" eb="10">
      <t>か</t>
    </rPh>
    <rPh sb="11" eb="13">
      <t>せきにん</t>
    </rPh>
    <rPh sb="20" eb="22">
      <t>ちゅうい</t>
    </rPh>
    <rPh sb="29" eb="30">
      <t>とく</t>
    </rPh>
    <rPh sb="33" eb="34">
      <t>ごう</t>
    </rPh>
    <rPh sb="36" eb="37">
      <t>ごう</t>
    </rPh>
    <rPh sb="39" eb="40">
      <t>ごう</t>
    </rPh>
    <rPh sb="41" eb="42">
      <t>き</t>
    </rPh>
    <rPh sb="46" eb="47">
      <t>くだ</t>
    </rPh>
    <phoneticPr fontId="34" type="Hiragana"/>
  </si>
  <si>
    <t>社会通念上徴することができないと認められるもの</t>
    <rPh sb="0" eb="2">
      <t>しゃかい</t>
    </rPh>
    <rPh sb="2" eb="5">
      <t>つうねんじょう</t>
    </rPh>
    <rPh sb="5" eb="6">
      <t>しるし</t>
    </rPh>
    <rPh sb="16" eb="17">
      <t>みと</t>
    </rPh>
    <phoneticPr fontId="34" type="Hiragana"/>
  </si>
  <si>
    <t>(2)　契約の相手方から委託を受けた保険会社と工事履行保証契約を締結したとき。</t>
  </si>
  <si>
    <t>⑭</t>
  </si>
  <si>
    <t>消費税額</t>
    <rPh sb="0" eb="3">
      <t>ショウヒゼイ</t>
    </rPh>
    <rPh sb="3" eb="4">
      <t>ガク</t>
    </rPh>
    <phoneticPr fontId="35"/>
  </si>
  <si>
    <t>物品売払、即納</t>
    <rPh sb="0" eb="2">
      <t>ブッピン</t>
    </rPh>
    <rPh sb="2" eb="3">
      <t>ウ</t>
    </rPh>
    <rPh sb="3" eb="4">
      <t>ハラ</t>
    </rPh>
    <rPh sb="5" eb="7">
      <t>ソクノウ</t>
    </rPh>
    <phoneticPr fontId="35"/>
  </si>
  <si>
    <t>備　考</t>
    <rPh sb="0" eb="1">
      <t>ソナエ</t>
    </rPh>
    <rPh sb="2" eb="3">
      <t>コウ</t>
    </rPh>
    <phoneticPr fontId="34"/>
  </si>
  <si>
    <t>4号</t>
    <rPh sb="1" eb="2">
      <t>ゴウ</t>
    </rPh>
    <phoneticPr fontId="35"/>
  </si>
  <si>
    <t>(13)</t>
  </si>
  <si>
    <t>実績による免除の運用について（３号免除）</t>
    <rPh sb="0" eb="2">
      <t>じっせき</t>
    </rPh>
    <rPh sb="5" eb="7">
      <t>めんじょ</t>
    </rPh>
    <rPh sb="8" eb="10">
      <t>うんよう</t>
    </rPh>
    <rPh sb="16" eb="17">
      <t>ごう</t>
    </rPh>
    <rPh sb="17" eb="19">
      <t>めんじょ</t>
    </rPh>
    <phoneticPr fontId="34" type="Hiragana"/>
  </si>
  <si>
    <t>未満</t>
    <rPh sb="0" eb="2">
      <t>ミマン</t>
    </rPh>
    <phoneticPr fontId="35"/>
  </si>
  <si>
    <t>フラグ用</t>
    <rPh sb="3" eb="4">
      <t>ヨウ</t>
    </rPh>
    <phoneticPr fontId="35"/>
  </si>
  <si>
    <t>竣工払</t>
    <rPh sb="0" eb="2">
      <t>しゅんこう</t>
    </rPh>
    <rPh sb="2" eb="3">
      <t>はら</t>
    </rPh>
    <phoneticPr fontId="34" type="Hiragana"/>
  </si>
  <si>
    <t>(14)</t>
  </si>
  <si>
    <t>頭書５の項中債務負担行為等に係る契約の特則に関する事項</t>
  </si>
  <si>
    <t>業務の目的</t>
    <rPh sb="0" eb="2">
      <t>ぎょうむ</t>
    </rPh>
    <rPh sb="3" eb="5">
      <t>もくてき</t>
    </rPh>
    <phoneticPr fontId="34" type="Hiragana"/>
  </si>
  <si>
    <t>委託</t>
    <rPh sb="0" eb="2">
      <t>イタク</t>
    </rPh>
    <phoneticPr fontId="35"/>
  </si>
  <si>
    <t>完　成</t>
    <rPh sb="0" eb="1">
      <t>かん</t>
    </rPh>
    <rPh sb="2" eb="3">
      <t>せい</t>
    </rPh>
    <phoneticPr fontId="34" type="Hiragana"/>
  </si>
  <si>
    <t xml:space="preserve">事業名 </t>
    <rPh sb="0" eb="2">
      <t>ジギョウ</t>
    </rPh>
    <rPh sb="2" eb="3">
      <t>メイ</t>
    </rPh>
    <phoneticPr fontId="35"/>
  </si>
  <si>
    <t>解体工事に要
する費用等</t>
  </si>
  <si>
    <t>免除の運用について（７号免除）</t>
    <rPh sb="0" eb="2">
      <t>めんじょ</t>
    </rPh>
    <rPh sb="3" eb="5">
      <t>うんよう</t>
    </rPh>
    <rPh sb="11" eb="12">
      <t>ごう</t>
    </rPh>
    <rPh sb="12" eb="14">
      <t>めんじょ</t>
    </rPh>
    <phoneticPr fontId="34" type="Hiragana"/>
  </si>
  <si>
    <t>守口　次郎</t>
    <rPh sb="0" eb="2">
      <t>もりぐち</t>
    </rPh>
    <rPh sb="3" eb="5">
      <t>じろう</t>
    </rPh>
    <phoneticPr fontId="34" type="Hiragana"/>
  </si>
  <si>
    <t>⑧</t>
  </si>
  <si>
    <t>消費税率</t>
    <rPh sb="0" eb="3">
      <t>ショウヒゼイ</t>
    </rPh>
    <rPh sb="3" eb="4">
      <t>リツ</t>
    </rPh>
    <phoneticPr fontId="35"/>
  </si>
  <si>
    <t>現金による納付</t>
    <rPh sb="0" eb="2">
      <t>ゲンキン</t>
    </rPh>
    <rPh sb="5" eb="7">
      <t>ノウフ</t>
    </rPh>
    <phoneticPr fontId="35"/>
  </si>
  <si>
    <t>(4)　法令に基づき延納が認められる場合において、確実な担保が提供されたとき。</t>
  </si>
  <si>
    <t>業務内容</t>
    <rPh sb="0" eb="2">
      <t>ギョウム</t>
    </rPh>
    <rPh sb="2" eb="4">
      <t>ナイヨウ</t>
    </rPh>
    <phoneticPr fontId="35"/>
  </si>
  <si>
    <t>1号</t>
    <rPh sb="1" eb="2">
      <t>ゴウ</t>
    </rPh>
    <phoneticPr fontId="35"/>
  </si>
  <si>
    <t>数字のみ入力してください。</t>
    <rPh sb="0" eb="2">
      <t>スウジ</t>
    </rPh>
    <rPh sb="4" eb="6">
      <t>ニュウリョク</t>
    </rPh>
    <phoneticPr fontId="35"/>
  </si>
  <si>
    <t>支払限度額等</t>
    <rPh sb="0" eb="2">
      <t>しはら</t>
    </rPh>
    <rPh sb="2" eb="5">
      <t>げんどがく</t>
    </rPh>
    <rPh sb="5" eb="6">
      <t>とう</t>
    </rPh>
    <phoneticPr fontId="34" type="Hiragana"/>
  </si>
  <si>
    <t>工事契約書　（案）</t>
    <rPh sb="0" eb="2">
      <t>こうじ</t>
    </rPh>
    <rPh sb="2" eb="5">
      <t>けいやくしょ</t>
    </rPh>
    <rPh sb="7" eb="8">
      <t>あん</t>
    </rPh>
    <phoneticPr fontId="34" type="Hiragana"/>
  </si>
  <si>
    <t>総務課と協議してください。</t>
  </si>
  <si>
    <t>(細節)　</t>
    <rPh sb="1" eb="2">
      <t>サイ</t>
    </rPh>
    <rPh sb="2" eb="3">
      <t>セツ</t>
    </rPh>
    <phoneticPr fontId="35"/>
  </si>
  <si>
    <t xml:space="preserve">(項) </t>
    <rPh sb="1" eb="2">
      <t>コウ</t>
    </rPh>
    <phoneticPr fontId="35"/>
  </si>
  <si>
    <t>債務負担行為設定　年割明細書参照</t>
    <rPh sb="0" eb="2">
      <t>さいむ</t>
    </rPh>
    <rPh sb="2" eb="4">
      <t>ふたん</t>
    </rPh>
    <rPh sb="4" eb="6">
      <t>こうい</t>
    </rPh>
    <rPh sb="6" eb="8">
      <t>せってい</t>
    </rPh>
    <rPh sb="9" eb="10">
      <t>ねん</t>
    </rPh>
    <rPh sb="10" eb="11">
      <t>わり</t>
    </rPh>
    <rPh sb="11" eb="14">
      <t>めいさいしょ</t>
    </rPh>
    <rPh sb="14" eb="16">
      <t>さんしょう</t>
    </rPh>
    <phoneticPr fontId="34" type="Hiragana"/>
  </si>
  <si>
    <t>土木設計業務委託</t>
    <rPh sb="0" eb="2">
      <t>どぼく</t>
    </rPh>
    <rPh sb="2" eb="4">
      <t>せっけい</t>
    </rPh>
    <rPh sb="4" eb="6">
      <t>ぎょうむ</t>
    </rPh>
    <rPh sb="6" eb="8">
      <t>いたく</t>
    </rPh>
    <phoneticPr fontId="34" type="Hiragana"/>
  </si>
  <si>
    <t>契約相手先の決定方法</t>
  </si>
  <si>
    <t xml:space="preserve"> 業　　　  者　　　  名</t>
    <rPh sb="1" eb="2">
      <t>ギョウ</t>
    </rPh>
    <rPh sb="7" eb="8">
      <t>シャ</t>
    </rPh>
    <rPh sb="13" eb="14">
      <t>メイ</t>
    </rPh>
    <phoneticPr fontId="34"/>
  </si>
  <si>
    <t>頭書７の項</t>
  </si>
  <si>
    <t>(款)　</t>
    <rPh sb="1" eb="2">
      <t>カン</t>
    </rPh>
    <phoneticPr fontId="35"/>
  </si>
  <si>
    <t>債務負担行為ありフラグ</t>
    <rPh sb="0" eb="2">
      <t>さいむ</t>
    </rPh>
    <rPh sb="2" eb="4">
      <t>ふたん</t>
    </rPh>
    <rPh sb="4" eb="6">
      <t>こうい</t>
    </rPh>
    <phoneticPr fontId="34" type="Hiragana"/>
  </si>
  <si>
    <t>千</t>
    <rPh sb="0" eb="1">
      <t>せん</t>
    </rPh>
    <phoneticPr fontId="34" type="Hiragana"/>
  </si>
  <si>
    <t>(1)　契約の相手方が保険会社との間に市を被保険者とする履行保証保険契約を締結したとき。</t>
  </si>
  <si>
    <t>百万</t>
    <rPh sb="0" eb="2">
      <t>ひゃくまん</t>
    </rPh>
    <phoneticPr fontId="34" type="Hiragana"/>
  </si>
  <si>
    <t>契約方法</t>
    <rPh sb="0" eb="2">
      <t>ケイヤク</t>
    </rPh>
    <rPh sb="2" eb="4">
      <t>ホウホウ</t>
    </rPh>
    <phoneticPr fontId="35"/>
  </si>
  <si>
    <t>　自由入力</t>
    <rPh sb="1" eb="3">
      <t>ジユウ</t>
    </rPh>
    <rPh sb="3" eb="5">
      <t>ニュウリョク</t>
    </rPh>
    <phoneticPr fontId="35"/>
  </si>
  <si>
    <t>2号</t>
    <rPh sb="1" eb="2">
      <t>ゴウ</t>
    </rPh>
    <phoneticPr fontId="35"/>
  </si>
  <si>
    <t>履行保証保険（役務）ボンド</t>
    <rPh sb="0" eb="2">
      <t>リコウ</t>
    </rPh>
    <rPh sb="2" eb="4">
      <t>ホショウ</t>
    </rPh>
    <rPh sb="4" eb="6">
      <t>ホケン</t>
    </rPh>
    <rPh sb="7" eb="9">
      <t>エキム</t>
    </rPh>
    <phoneticPr fontId="35"/>
  </si>
  <si>
    <t>添付書類</t>
    <rPh sb="0" eb="2">
      <t>テンプ</t>
    </rPh>
    <rPh sb="2" eb="4">
      <t>ショルイ</t>
    </rPh>
    <phoneticPr fontId="35"/>
  </si>
  <si>
    <t>(15)</t>
  </si>
  <si>
    <t>仕様書</t>
    <rPh sb="0" eb="3">
      <t>しようしょ</t>
    </rPh>
    <phoneticPr fontId="34" type="Hiragana"/>
  </si>
  <si>
    <t>別紙「特命理由書」参照</t>
    <rPh sb="0" eb="2">
      <t>べっし</t>
    </rPh>
    <rPh sb="3" eb="5">
      <t>とくめい</t>
    </rPh>
    <rPh sb="5" eb="8">
      <t>りゆうしょ</t>
    </rPh>
    <rPh sb="9" eb="11">
      <t>さんしょう</t>
    </rPh>
    <phoneticPr fontId="34" type="Hiragana"/>
  </si>
  <si>
    <t>見積金額において、各単価が予定価格の制限の範囲内であれば契約相手先とする。</t>
    <rPh sb="0" eb="2">
      <t>みつもり</t>
    </rPh>
    <rPh sb="2" eb="4">
      <t>きんがく</t>
    </rPh>
    <rPh sb="9" eb="10">
      <t>かく</t>
    </rPh>
    <rPh sb="10" eb="12">
      <t>たんか</t>
    </rPh>
    <rPh sb="13" eb="15">
      <t>よてい</t>
    </rPh>
    <rPh sb="15" eb="17">
      <t>かかく</t>
    </rPh>
    <rPh sb="18" eb="20">
      <t>せいげん</t>
    </rPh>
    <rPh sb="21" eb="24">
      <t>はんいない</t>
    </rPh>
    <rPh sb="28" eb="30">
      <t>けいやく</t>
    </rPh>
    <rPh sb="30" eb="32">
      <t>あいて</t>
    </rPh>
    <rPh sb="32" eb="33">
      <t>さき</t>
    </rPh>
    <phoneticPr fontId="34" type="Hiragana"/>
  </si>
  <si>
    <t>複数単価契約</t>
    <rPh sb="0" eb="2">
      <t>ふくすう</t>
    </rPh>
    <rPh sb="2" eb="4">
      <t>たんか</t>
    </rPh>
    <rPh sb="4" eb="6">
      <t>けいやく</t>
    </rPh>
    <phoneticPr fontId="34" type="Hiragana"/>
  </si>
  <si>
    <t>＊一度入力すれば、職員に変更が無い限りは入力の必要はありません。</t>
    <rPh sb="1" eb="3">
      <t>いちど</t>
    </rPh>
    <rPh sb="3" eb="5">
      <t>にゅうりょく</t>
    </rPh>
    <rPh sb="9" eb="11">
      <t>しょくいん</t>
    </rPh>
    <rPh sb="12" eb="14">
      <t>へんこう</t>
    </rPh>
    <rPh sb="15" eb="16">
      <t>な</t>
    </rPh>
    <rPh sb="17" eb="18">
      <t>かぎ</t>
    </rPh>
    <rPh sb="20" eb="22">
      <t>にゅうりょく</t>
    </rPh>
    <rPh sb="23" eb="25">
      <t>ひつよう</t>
    </rPh>
    <phoneticPr fontId="34" type="Hiragana"/>
  </si>
  <si>
    <t>随意契約類型と根拠条文</t>
    <rPh sb="0" eb="2">
      <t>ずいい</t>
    </rPh>
    <rPh sb="2" eb="4">
      <t>けいやく</t>
    </rPh>
    <rPh sb="4" eb="6">
      <t>るいけい</t>
    </rPh>
    <rPh sb="7" eb="9">
      <t>こんきょ</t>
    </rPh>
    <rPh sb="9" eb="11">
      <t>じょうぶん</t>
    </rPh>
    <phoneticPr fontId="34" type="Hiragana"/>
  </si>
  <si>
    <t>守口市契約規則第21条第3号により納付を免除</t>
    <rPh sb="0" eb="3">
      <t>もりぐちし</t>
    </rPh>
    <rPh sb="3" eb="5">
      <t>けいやく</t>
    </rPh>
    <rPh sb="5" eb="7">
      <t>きそく</t>
    </rPh>
    <rPh sb="7" eb="8">
      <t>だい</t>
    </rPh>
    <rPh sb="10" eb="11">
      <t>じょう</t>
    </rPh>
    <rPh sb="11" eb="12">
      <t>だい</t>
    </rPh>
    <rPh sb="13" eb="14">
      <t>ごう</t>
    </rPh>
    <rPh sb="17" eb="19">
      <t>のうふ</t>
    </rPh>
    <rPh sb="20" eb="22">
      <t>めんじょ</t>
    </rPh>
    <phoneticPr fontId="34" type="Hiragana"/>
  </si>
  <si>
    <t>工事・委託等を選択</t>
    <rPh sb="0" eb="2">
      <t>コウジ</t>
    </rPh>
    <rPh sb="3" eb="5">
      <t>イタク</t>
    </rPh>
    <rPh sb="5" eb="6">
      <t>トウ</t>
    </rPh>
    <rPh sb="7" eb="9">
      <t>センタク</t>
    </rPh>
    <phoneticPr fontId="35"/>
  </si>
  <si>
    <t>建築士法第22条の３の３に定める記載事項</t>
    <rPh sb="0" eb="3">
      <t>けんちくし</t>
    </rPh>
    <rPh sb="3" eb="4">
      <t>ほう</t>
    </rPh>
    <rPh sb="4" eb="5">
      <t>だい</t>
    </rPh>
    <rPh sb="7" eb="8">
      <t>じょう</t>
    </rPh>
    <rPh sb="13" eb="14">
      <t>さだ</t>
    </rPh>
    <rPh sb="16" eb="18">
      <t>きさい</t>
    </rPh>
    <rPh sb="18" eb="20">
      <t>じこう</t>
    </rPh>
    <phoneticPr fontId="34" type="Hiragana"/>
  </si>
  <si>
    <t>(9)</t>
  </si>
  <si>
    <t>四半期払</t>
    <rPh sb="0" eb="1">
      <t>し</t>
    </rPh>
    <rPh sb="1" eb="3">
      <t>はんき</t>
    </rPh>
    <rPh sb="3" eb="4">
      <t>はら</t>
    </rPh>
    <phoneticPr fontId="34" type="Hiragana"/>
  </si>
  <si>
    <r>
      <t>例）
・</t>
    </r>
    <r>
      <rPr>
        <sz val="11"/>
        <rFont val="ＭＳ 明朝"/>
        <family val="1"/>
        <charset val="128"/>
      </rPr>
      <t>市の目的物の引渡し等の債務の履行の完了前に、相手方の支払等の債務が完了する契約
・相手方の債務の不履行を反対給付により相殺できる契約　など</t>
    </r>
    <rPh sb="0" eb="1">
      <t>れい</t>
    </rPh>
    <rPh sb="4" eb="5">
      <t>し</t>
    </rPh>
    <rPh sb="13" eb="14">
      <t>とう</t>
    </rPh>
    <rPh sb="15" eb="17">
      <t>さいむ</t>
    </rPh>
    <rPh sb="18" eb="20">
      <t>りこう</t>
    </rPh>
    <rPh sb="21" eb="23">
      <t>かんりょう</t>
    </rPh>
    <rPh sb="23" eb="24">
      <t>まえ</t>
    </rPh>
    <rPh sb="26" eb="29">
      <t>あいてかた</t>
    </rPh>
    <rPh sb="30" eb="32">
      <t>しはらい</t>
    </rPh>
    <rPh sb="32" eb="33">
      <t>とう</t>
    </rPh>
    <rPh sb="34" eb="36">
      <t>さいむ</t>
    </rPh>
    <rPh sb="37" eb="39">
      <t>かんりょう</t>
    </rPh>
    <rPh sb="41" eb="43">
      <t>けいやく</t>
    </rPh>
    <rPh sb="45" eb="48">
      <t>あいてかた</t>
    </rPh>
    <rPh sb="49" eb="51">
      <t>さいむ</t>
    </rPh>
    <rPh sb="52" eb="55">
      <t>ふりこう</t>
    </rPh>
    <rPh sb="56" eb="58">
      <t>はんたい</t>
    </rPh>
    <rPh sb="58" eb="60">
      <t>きゅうふ</t>
    </rPh>
    <rPh sb="63" eb="65">
      <t>そうさい</t>
    </rPh>
    <rPh sb="68" eb="70">
      <t>けいやく</t>
    </rPh>
    <phoneticPr fontId="34" type="Hiragana"/>
  </si>
  <si>
    <t xml:space="preserve">(目) </t>
    <rPh sb="1" eb="2">
      <t>モク</t>
    </rPh>
    <phoneticPr fontId="35"/>
  </si>
  <si>
    <t>(7)</t>
  </si>
  <si>
    <t>室長又は次長</t>
    <rPh sb="0" eb="2">
      <t>しつちょう</t>
    </rPh>
    <rPh sb="2" eb="3">
      <t>また</t>
    </rPh>
    <rPh sb="4" eb="6">
      <t>じちょう</t>
    </rPh>
    <phoneticPr fontId="34" type="Hiragana"/>
  </si>
  <si>
    <t>予定価格書作成日付</t>
    <rPh sb="0" eb="2">
      <t>よてい</t>
    </rPh>
    <rPh sb="2" eb="4">
      <t>かかく</t>
    </rPh>
    <rPh sb="4" eb="5">
      <t>しょ</t>
    </rPh>
    <rPh sb="5" eb="7">
      <t>さくせい</t>
    </rPh>
    <rPh sb="7" eb="9">
      <t>ひづけ</t>
    </rPh>
    <phoneticPr fontId="34" type="Hiragana"/>
  </si>
  <si>
    <t>補助対象事業及び単独事業</t>
    <rPh sb="0" eb="2">
      <t>ほじょ</t>
    </rPh>
    <rPh sb="2" eb="4">
      <t>たいしょう</t>
    </rPh>
    <rPh sb="4" eb="6">
      <t>じぎょう</t>
    </rPh>
    <rPh sb="6" eb="7">
      <t>およ</t>
    </rPh>
    <rPh sb="8" eb="10">
      <t>たんどく</t>
    </rPh>
    <rPh sb="10" eb="12">
      <t>じぎょう</t>
    </rPh>
    <phoneticPr fontId="34" type="Hiragana"/>
  </si>
  <si>
    <t>３</t>
  </si>
  <si>
    <t>回</t>
    <rPh sb="0" eb="1">
      <t>カイ</t>
    </rPh>
    <phoneticPr fontId="35"/>
  </si>
  <si>
    <t>この２年間が有効期間</t>
    <rPh sb="3" eb="4">
      <t>ねん</t>
    </rPh>
    <rPh sb="4" eb="5">
      <t>かん</t>
    </rPh>
    <rPh sb="6" eb="8">
      <t>ゆうこう</t>
    </rPh>
    <rPh sb="8" eb="10">
      <t>きかん</t>
    </rPh>
    <phoneticPr fontId="34" type="Hiragana"/>
  </si>
  <si>
    <t>⑬</t>
  </si>
  <si>
    <t>履行保証保険（金銭）</t>
    <rPh sb="0" eb="2">
      <t>リコウ</t>
    </rPh>
    <rPh sb="2" eb="4">
      <t>ホショウ</t>
    </rPh>
    <rPh sb="4" eb="6">
      <t>ホケン</t>
    </rPh>
    <rPh sb="7" eb="9">
      <t>キンセン</t>
    </rPh>
    <phoneticPr fontId="35"/>
  </si>
  <si>
    <t>日程表</t>
    <rPh sb="0" eb="3">
      <t>にっていひょう</t>
    </rPh>
    <phoneticPr fontId="34" type="Hiragana"/>
  </si>
  <si>
    <t>契約形態</t>
    <rPh sb="0" eb="2">
      <t>ケイヤク</t>
    </rPh>
    <rPh sb="2" eb="4">
      <t>ケイタイ</t>
    </rPh>
    <phoneticPr fontId="35"/>
  </si>
  <si>
    <t>完了払・部分払</t>
    <rPh sb="0" eb="2">
      <t>かんりょう</t>
    </rPh>
    <rPh sb="2" eb="3">
      <t>ばら</t>
    </rPh>
    <rPh sb="4" eb="6">
      <t>ぶぶん</t>
    </rPh>
    <rPh sb="6" eb="7">
      <t>はら</t>
    </rPh>
    <phoneticPr fontId="34" type="Hiragana"/>
  </si>
  <si>
    <t>●●事業から流用を行った●●円を財源とする。</t>
    <rPh sb="2" eb="4">
      <t>じぎょう</t>
    </rPh>
    <rPh sb="6" eb="8">
      <t>りゅうよう</t>
    </rPh>
    <rPh sb="9" eb="10">
      <t>おこな</t>
    </rPh>
    <rPh sb="14" eb="15">
      <t>えん</t>
    </rPh>
    <rPh sb="16" eb="18">
      <t>ざいげん</t>
    </rPh>
    <phoneticPr fontId="34" type="Hiragana"/>
  </si>
  <si>
    <r>
      <t>国、地方公共団体その他公共的団体</t>
    </r>
    <r>
      <rPr>
        <sz val="11"/>
        <rFont val="ＭＳ 明朝"/>
        <family val="1"/>
        <charset val="128"/>
      </rPr>
      <t>（シルバー人材センター、社会福祉協議会、医師会等）とする契約</t>
    </r>
    <rPh sb="0" eb="1">
      <t>くに</t>
    </rPh>
    <rPh sb="2" eb="4">
      <t>ちほう</t>
    </rPh>
    <rPh sb="4" eb="6">
      <t>こうきょう</t>
    </rPh>
    <rPh sb="6" eb="8">
      <t>だんたい</t>
    </rPh>
    <rPh sb="10" eb="11">
      <t>た</t>
    </rPh>
    <rPh sb="11" eb="14">
      <t>こうきょうてき</t>
    </rPh>
    <rPh sb="14" eb="16">
      <t>だんたい</t>
    </rPh>
    <rPh sb="21" eb="23">
      <t>じんざい</t>
    </rPh>
    <rPh sb="28" eb="30">
      <t>しゃかい</t>
    </rPh>
    <rPh sb="30" eb="32">
      <t>ふくし</t>
    </rPh>
    <rPh sb="32" eb="35">
      <t>きょうぎかい</t>
    </rPh>
    <rPh sb="36" eb="39">
      <t>いしかい</t>
    </rPh>
    <rPh sb="39" eb="40">
      <t>とう</t>
    </rPh>
    <rPh sb="44" eb="46">
      <t>けいやく</t>
    </rPh>
    <phoneticPr fontId="34" type="Hiragana"/>
  </si>
  <si>
    <t>　入力不要</t>
    <rPh sb="1" eb="3">
      <t>ニュウリョク</t>
    </rPh>
    <rPh sb="3" eb="5">
      <t>フヨウ</t>
    </rPh>
    <phoneticPr fontId="35"/>
  </si>
  <si>
    <t>業務名</t>
    <rPh sb="0" eb="3">
      <t>ギョウムメイ</t>
    </rPh>
    <phoneticPr fontId="35"/>
  </si>
  <si>
    <t>(5)　物品を売り払う契約を締結する場合において、売払代金が即納されるとき。</t>
  </si>
  <si>
    <t>契約日</t>
    <rPh sb="0" eb="3">
      <t>ケイヤクビ</t>
    </rPh>
    <phoneticPr fontId="35"/>
  </si>
  <si>
    <t>予定価格の決定</t>
    <rPh sb="0" eb="2">
      <t>よてい</t>
    </rPh>
    <rPh sb="2" eb="4">
      <t>かかく</t>
    </rPh>
    <rPh sb="5" eb="7">
      <t>けってい</t>
    </rPh>
    <phoneticPr fontId="34" type="Hiragana"/>
  </si>
  <si>
    <t>守口市契約規則第21条第5号により納付を免除</t>
    <rPh sb="0" eb="3">
      <t>もりぐちし</t>
    </rPh>
    <rPh sb="3" eb="5">
      <t>けいやく</t>
    </rPh>
    <rPh sb="5" eb="7">
      <t>きそく</t>
    </rPh>
    <rPh sb="7" eb="8">
      <t>だい</t>
    </rPh>
    <rPh sb="10" eb="11">
      <t>じょう</t>
    </rPh>
    <rPh sb="11" eb="12">
      <t>だい</t>
    </rPh>
    <rPh sb="13" eb="14">
      <t>ごう</t>
    </rPh>
    <rPh sb="17" eb="19">
      <t>のうふ</t>
    </rPh>
    <rPh sb="20" eb="22">
      <t>めんじょ</t>
    </rPh>
    <phoneticPr fontId="34" type="Hiragana"/>
  </si>
  <si>
    <t>担当</t>
    <rPh sb="0" eb="2">
      <t>タントウ</t>
    </rPh>
    <phoneticPr fontId="35"/>
  </si>
  <si>
    <t>執行予定額</t>
    <rPh sb="0" eb="2">
      <t>シッコウ</t>
    </rPh>
    <rPh sb="2" eb="5">
      <t>ヨテイガク</t>
    </rPh>
    <phoneticPr fontId="35"/>
  </si>
  <si>
    <t>当該予算額</t>
    <rPh sb="0" eb="2">
      <t>トウガイ</t>
    </rPh>
    <rPh sb="2" eb="5">
      <t>ヨサンガク</t>
    </rPh>
    <phoneticPr fontId="35"/>
  </si>
  <si>
    <t>契約書の分類</t>
    <rPh sb="0" eb="3">
      <t>ケイヤクショ</t>
    </rPh>
    <rPh sb="4" eb="6">
      <t>ブンルイ</t>
    </rPh>
    <phoneticPr fontId="35"/>
  </si>
  <si>
    <t>概要（起案裏の説明文を入力）</t>
    <rPh sb="0" eb="2">
      <t>ガイヨウ</t>
    </rPh>
    <rPh sb="3" eb="5">
      <t>キアン</t>
    </rPh>
    <rPh sb="5" eb="6">
      <t>ウラ</t>
    </rPh>
    <rPh sb="7" eb="10">
      <t>セツメイブン</t>
    </rPh>
    <rPh sb="11" eb="13">
      <t>ニュウリョク</t>
    </rPh>
    <phoneticPr fontId="35"/>
  </si>
  <si>
    <t>予定価格書</t>
    <rPh sb="0" eb="2">
      <t>よてい</t>
    </rPh>
    <rPh sb="2" eb="4">
      <t>かかく</t>
    </rPh>
    <rPh sb="4" eb="5">
      <t>しょ</t>
    </rPh>
    <phoneticPr fontId="34" type="Hiragana"/>
  </si>
  <si>
    <t>副市長</t>
    <rPh sb="0" eb="3">
      <t>フクシチョウ</t>
    </rPh>
    <phoneticPr fontId="35"/>
  </si>
  <si>
    <t xml:space="preserve">(細節) </t>
    <rPh sb="1" eb="2">
      <t>サイ</t>
    </rPh>
    <rPh sb="2" eb="3">
      <t>セツ</t>
    </rPh>
    <phoneticPr fontId="35"/>
  </si>
  <si>
    <t>＊各予定価格書作成者の氏名を入力してください。（予定価格書 部長まで）</t>
    <rPh sb="1" eb="2">
      <t>かく</t>
    </rPh>
    <rPh sb="2" eb="4">
      <t>よてい</t>
    </rPh>
    <rPh sb="4" eb="6">
      <t>かかく</t>
    </rPh>
    <rPh sb="6" eb="7">
      <t>しょ</t>
    </rPh>
    <rPh sb="7" eb="10">
      <t>さくせいしゃ</t>
    </rPh>
    <rPh sb="11" eb="13">
      <t>しめい</t>
    </rPh>
    <rPh sb="14" eb="16">
      <t>にゅうりょく</t>
    </rPh>
    <rPh sb="24" eb="26">
      <t>よてい</t>
    </rPh>
    <rPh sb="26" eb="28">
      <t>かかく</t>
    </rPh>
    <rPh sb="28" eb="29">
      <t>しょ</t>
    </rPh>
    <rPh sb="30" eb="32">
      <t>ぶちょう</t>
    </rPh>
    <phoneticPr fontId="34" type="Hiragana"/>
  </si>
  <si>
    <t>契約書の作成</t>
    <rPh sb="0" eb="3">
      <t>ケイヤクショ</t>
    </rPh>
    <rPh sb="4" eb="6">
      <t>サクセイ</t>
    </rPh>
    <phoneticPr fontId="35"/>
  </si>
  <si>
    <t>消費税率</t>
    <rPh sb="0" eb="3">
      <t>しょうひぜい</t>
    </rPh>
    <rPh sb="3" eb="4">
      <t>りつ</t>
    </rPh>
    <phoneticPr fontId="34" type="Hiragana"/>
  </si>
  <si>
    <t>(1)</t>
  </si>
  <si>
    <t>(6)</t>
  </si>
  <si>
    <t>⑤契約起案用</t>
    <rPh sb="1" eb="3">
      <t>けいやく</t>
    </rPh>
    <rPh sb="3" eb="5">
      <t>きあん</t>
    </rPh>
    <rPh sb="5" eb="6">
      <t>よう</t>
    </rPh>
    <phoneticPr fontId="34" type="Hiragana"/>
  </si>
  <si>
    <t>E列</t>
    <rPh sb="1" eb="2">
      <t>レツ</t>
    </rPh>
    <phoneticPr fontId="35"/>
  </si>
  <si>
    <t>業務名</t>
    <rPh sb="0" eb="2">
      <t>ぎょうむ</t>
    </rPh>
    <rPh sb="2" eb="3">
      <t>めい</t>
    </rPh>
    <phoneticPr fontId="34" type="Hiragana"/>
  </si>
  <si>
    <t>内訳書</t>
    <rPh sb="0" eb="3">
      <t>うちわけしょ</t>
    </rPh>
    <phoneticPr fontId="34" type="Hiragana"/>
  </si>
  <si>
    <t>といった入力方法でも可能です。</t>
    <rPh sb="4" eb="6">
      <t>ニュウリョク</t>
    </rPh>
    <rPh sb="6" eb="8">
      <t>ホウホウ</t>
    </rPh>
    <rPh sb="10" eb="12">
      <t>カノウ</t>
    </rPh>
    <phoneticPr fontId="35"/>
  </si>
  <si>
    <t>その他業務委託料</t>
    <rPh sb="2" eb="3">
      <t>タ</t>
    </rPh>
    <rPh sb="3" eb="5">
      <t>ギョウム</t>
    </rPh>
    <rPh sb="5" eb="8">
      <t>イタクリョウ</t>
    </rPh>
    <phoneticPr fontId="35"/>
  </si>
  <si>
    <t>※契約起案・支出負担行為は、部長決裁まで</t>
    <rPh sb="1" eb="3">
      <t>ケイヤク</t>
    </rPh>
    <rPh sb="3" eb="5">
      <t>キアン</t>
    </rPh>
    <rPh sb="6" eb="8">
      <t>シシュツ</t>
    </rPh>
    <rPh sb="8" eb="10">
      <t>フタン</t>
    </rPh>
    <rPh sb="10" eb="12">
      <t>コウイ</t>
    </rPh>
    <rPh sb="14" eb="16">
      <t>ブチョウ</t>
    </rPh>
    <rPh sb="16" eb="18">
      <t>ケッサイ</t>
    </rPh>
    <phoneticPr fontId="35"/>
  </si>
  <si>
    <t>(節)　</t>
    <rPh sb="1" eb="2">
      <t>セツ</t>
    </rPh>
    <phoneticPr fontId="35"/>
  </si>
  <si>
    <t>期日</t>
    <rPh sb="0" eb="2">
      <t>きじつ</t>
    </rPh>
    <phoneticPr fontId="34" type="Hiragana"/>
  </si>
  <si>
    <t>部分払の回数</t>
  </si>
  <si>
    <t>90日間</t>
    <rPh sb="2" eb="3">
      <t>ニチ</t>
    </rPh>
    <rPh sb="3" eb="4">
      <t>カン</t>
    </rPh>
    <phoneticPr fontId="35"/>
  </si>
  <si>
    <t>添付書類</t>
    <rPh sb="0" eb="2">
      <t>てんぷ</t>
    </rPh>
    <rPh sb="2" eb="4">
      <t>しょるい</t>
    </rPh>
    <phoneticPr fontId="34" type="Hiragana"/>
  </si>
  <si>
    <t>副市長</t>
    <rPh sb="0" eb="3">
      <t>ふくしちょう</t>
    </rPh>
    <phoneticPr fontId="34" type="Hiragana"/>
  </si>
  <si>
    <t>２</t>
  </si>
  <si>
    <t>物品</t>
    <rPh sb="0" eb="2">
      <t>ブッピン</t>
    </rPh>
    <phoneticPr fontId="35"/>
  </si>
  <si>
    <t>概算払</t>
    <rPh sb="0" eb="2">
      <t>がいさん</t>
    </rPh>
    <rPh sb="2" eb="3">
      <t>ばら</t>
    </rPh>
    <phoneticPr fontId="34" type="Hiragana"/>
  </si>
  <si>
    <t>氏名</t>
    <rPh sb="0" eb="2">
      <t>しめい</t>
    </rPh>
    <phoneticPr fontId="34" type="Hiragana"/>
  </si>
  <si>
    <t>対象の位置</t>
    <rPh sb="0" eb="2">
      <t>たいしょう</t>
    </rPh>
    <rPh sb="3" eb="5">
      <t>いち</t>
    </rPh>
    <phoneticPr fontId="34" type="Hiragana"/>
  </si>
  <si>
    <t>住所</t>
    <rPh sb="0" eb="2">
      <t>ジュウショ</t>
    </rPh>
    <phoneticPr fontId="35"/>
  </si>
  <si>
    <t>守口　一郎</t>
    <rPh sb="0" eb="2">
      <t>もりぐち</t>
    </rPh>
    <rPh sb="3" eb="5">
      <t>いちろう</t>
    </rPh>
    <phoneticPr fontId="34" type="Hiragana"/>
  </si>
  <si>
    <r>
      <t>地方自治法施行令第167条の２第１項</t>
    </r>
    <r>
      <rPr>
        <sz val="11"/>
        <rFont val="ＭＳ Ｐ明朝"/>
        <family val="1"/>
        <charset val="128"/>
      </rPr>
      <t>第２号及び守口市契約規則第15条第３項第３号の規定による。</t>
    </r>
    <rPh sb="0" eb="2">
      <t>ちほう</t>
    </rPh>
    <rPh sb="2" eb="5">
      <t>じちほう</t>
    </rPh>
    <rPh sb="5" eb="8">
      <t>せこうれい</t>
    </rPh>
    <rPh sb="8" eb="9">
      <t>だい</t>
    </rPh>
    <rPh sb="12" eb="13">
      <t>じょう</t>
    </rPh>
    <rPh sb="15" eb="16">
      <t>だい</t>
    </rPh>
    <rPh sb="17" eb="18">
      <t>こう</t>
    </rPh>
    <rPh sb="18" eb="19">
      <t>だい</t>
    </rPh>
    <rPh sb="20" eb="21">
      <t>ごう</t>
    </rPh>
    <rPh sb="21" eb="22">
      <t>およ</t>
    </rPh>
    <rPh sb="23" eb="26">
      <t>もりぐちし</t>
    </rPh>
    <rPh sb="26" eb="28">
      <t>けいやく</t>
    </rPh>
    <rPh sb="28" eb="30">
      <t>きそく</t>
    </rPh>
    <rPh sb="30" eb="31">
      <t>だい</t>
    </rPh>
    <rPh sb="33" eb="34">
      <t>じょう</t>
    </rPh>
    <rPh sb="34" eb="35">
      <t>だい</t>
    </rPh>
    <rPh sb="36" eb="37">
      <t>こう</t>
    </rPh>
    <rPh sb="37" eb="38">
      <t>だい</t>
    </rPh>
    <rPh sb="39" eb="40">
      <t>ごう</t>
    </rPh>
    <rPh sb="41" eb="43">
      <t>きてい</t>
    </rPh>
    <phoneticPr fontId="34" type="Hiragana"/>
  </si>
  <si>
    <t>守口市京阪本通２丁目５番５号</t>
    <rPh sb="0" eb="3">
      <t>もりぐちし</t>
    </rPh>
    <rPh sb="3" eb="5">
      <t>けいはん</t>
    </rPh>
    <rPh sb="5" eb="7">
      <t>ほんとおり</t>
    </rPh>
    <rPh sb="8" eb="10">
      <t>ちょうめ</t>
    </rPh>
    <rPh sb="11" eb="12">
      <t>ばん</t>
    </rPh>
    <rPh sb="13" eb="14">
      <t>ごう</t>
    </rPh>
    <phoneticPr fontId="34" type="Hiragana"/>
  </si>
  <si>
    <t>(3)</t>
  </si>
  <si>
    <t xml:space="preserve"> 業者名</t>
    <rPh sb="1" eb="2">
      <t>ギョウ</t>
    </rPh>
    <rPh sb="2" eb="3">
      <t>シャ</t>
    </rPh>
    <rPh sb="3" eb="4">
      <t>メイ</t>
    </rPh>
    <phoneticPr fontId="34"/>
  </si>
  <si>
    <t>予算等</t>
    <rPh sb="0" eb="3">
      <t>ヨサントウ</t>
    </rPh>
    <phoneticPr fontId="35"/>
  </si>
  <si>
    <t>随意契約（特命）</t>
    <rPh sb="0" eb="2">
      <t>ずいい</t>
    </rPh>
    <rPh sb="2" eb="4">
      <t>けいやく</t>
    </rPh>
    <rPh sb="5" eb="7">
      <t>とくめい</t>
    </rPh>
    <phoneticPr fontId="34" type="Hiragana"/>
  </si>
  <si>
    <t>回答方法</t>
    <rPh sb="0" eb="2">
      <t>カイトウ</t>
    </rPh>
    <rPh sb="2" eb="4">
      <t>ホウホウ</t>
    </rPh>
    <phoneticPr fontId="35"/>
  </si>
  <si>
    <t>⑥</t>
  </si>
  <si>
    <t>契約期間の開始日から終了日までが、現契約日から遡って２年以内とする。</t>
    <rPh sb="0" eb="2">
      <t>けいやく</t>
    </rPh>
    <rPh sb="2" eb="4">
      <t>きかん</t>
    </rPh>
    <rPh sb="5" eb="8">
      <t>かいしび</t>
    </rPh>
    <rPh sb="10" eb="13">
      <t>しゅうりょうび</t>
    </rPh>
    <rPh sb="17" eb="18">
      <t>げん</t>
    </rPh>
    <rPh sb="18" eb="20">
      <t>けいやく</t>
    </rPh>
    <rPh sb="20" eb="21">
      <t>び</t>
    </rPh>
    <rPh sb="23" eb="24">
      <t>さかのぼ</t>
    </rPh>
    <rPh sb="27" eb="28">
      <t>ねん</t>
    </rPh>
    <rPh sb="28" eb="30">
      <t>いない</t>
    </rPh>
    <phoneticPr fontId="34" type="Hiragana"/>
  </si>
  <si>
    <t>暴力団等でないことの誓約書</t>
    <rPh sb="0" eb="3">
      <t>ボウリョクダン</t>
    </rPh>
    <rPh sb="3" eb="4">
      <t>トウ</t>
    </rPh>
    <rPh sb="10" eb="13">
      <t>セイヤクショ</t>
    </rPh>
    <phoneticPr fontId="35"/>
  </si>
  <si>
    <r>
      <t>免除は、</t>
    </r>
    <r>
      <rPr>
        <b/>
        <sz val="11"/>
        <rFont val="ＭＳ 明朝"/>
        <family val="1"/>
        <charset val="128"/>
      </rPr>
      <t>原則取るべき</t>
    </r>
    <r>
      <rPr>
        <sz val="11"/>
        <rFont val="ＭＳ 明朝"/>
        <family val="1"/>
        <charset val="128"/>
      </rPr>
      <t>契約保証金を取らずに契約することになります。</t>
    </r>
    <rPh sb="0" eb="2">
      <t>めんじょ</t>
    </rPh>
    <rPh sb="4" eb="6">
      <t>げんそく</t>
    </rPh>
    <rPh sb="6" eb="7">
      <t>と</t>
    </rPh>
    <rPh sb="10" eb="12">
      <t>けいやく</t>
    </rPh>
    <rPh sb="12" eb="15">
      <t>ほしょうきん</t>
    </rPh>
    <rPh sb="16" eb="17">
      <t>と</t>
    </rPh>
    <rPh sb="20" eb="22">
      <t>けいやく</t>
    </rPh>
    <phoneticPr fontId="34" type="Hiragana"/>
  </si>
  <si>
    <t>予定価格（税込）</t>
    <rPh sb="0" eb="2">
      <t>よてい</t>
    </rPh>
    <rPh sb="2" eb="4">
      <t>かかく</t>
    </rPh>
    <rPh sb="5" eb="6">
      <t>ぜい</t>
    </rPh>
    <rPh sb="6" eb="7">
      <t>こ</t>
    </rPh>
    <phoneticPr fontId="34" type="Hiragana"/>
  </si>
  <si>
    <t>守口市契約規則第21条各号適用書類</t>
    <rPh sb="0" eb="3">
      <t>もりぐちし</t>
    </rPh>
    <rPh sb="3" eb="5">
      <t>けいやく</t>
    </rPh>
    <rPh sb="5" eb="7">
      <t>きそく</t>
    </rPh>
    <rPh sb="7" eb="8">
      <t>だい</t>
    </rPh>
    <rPh sb="10" eb="11">
      <t>じょう</t>
    </rPh>
    <rPh sb="11" eb="13">
      <t>かくごう</t>
    </rPh>
    <rPh sb="13" eb="15">
      <t>てきよう</t>
    </rPh>
    <rPh sb="15" eb="17">
      <t>しょるい</t>
    </rPh>
    <phoneticPr fontId="34" type="Hiragana"/>
  </si>
  <si>
    <t xml:space="preserve">(細々節) </t>
    <rPh sb="1" eb="2">
      <t>サイ</t>
    </rPh>
    <rPh sb="3" eb="4">
      <t>セツ</t>
    </rPh>
    <phoneticPr fontId="35"/>
  </si>
  <si>
    <t>(項)　</t>
    <rPh sb="1" eb="2">
      <t>コウ</t>
    </rPh>
    <phoneticPr fontId="35"/>
  </si>
  <si>
    <t>受注者</t>
    <rPh sb="0" eb="1">
      <t>じゅ</t>
    </rPh>
    <rPh sb="1" eb="3">
      <t>ちゅうしゃ</t>
    </rPh>
    <phoneticPr fontId="34" type="Hiragana"/>
  </si>
  <si>
    <t>性質・目的により必要ない</t>
    <rPh sb="0" eb="2">
      <t>セイシツ</t>
    </rPh>
    <rPh sb="3" eb="5">
      <t>モクテキ</t>
    </rPh>
    <rPh sb="8" eb="10">
      <t>ヒツヨウ</t>
    </rPh>
    <phoneticPr fontId="35"/>
  </si>
  <si>
    <t>⑤</t>
  </si>
  <si>
    <t>＊複数単価契約など単価が複数あるものは、別紙とすることも可。</t>
    <rPh sb="1" eb="3">
      <t>ふくすう</t>
    </rPh>
    <rPh sb="3" eb="5">
      <t>たんか</t>
    </rPh>
    <rPh sb="5" eb="7">
      <t>けいやく</t>
    </rPh>
    <rPh sb="9" eb="11">
      <t>たんか</t>
    </rPh>
    <rPh sb="12" eb="14">
      <t>ふくすう</t>
    </rPh>
    <rPh sb="20" eb="22">
      <t>べっし</t>
    </rPh>
    <rPh sb="28" eb="29">
      <t>か</t>
    </rPh>
    <phoneticPr fontId="34" type="Hiragana"/>
  </si>
  <si>
    <t>その他徴する必要がないと認められるもの</t>
    <rPh sb="2" eb="3">
      <t>た</t>
    </rPh>
    <rPh sb="3" eb="4">
      <t>ちょう</t>
    </rPh>
    <rPh sb="6" eb="8">
      <t>ひつよう</t>
    </rPh>
    <rPh sb="12" eb="13">
      <t>みと</t>
    </rPh>
    <phoneticPr fontId="34" type="Hiragana"/>
  </si>
  <si>
    <t>決裁区分</t>
    <rPh sb="0" eb="2">
      <t>ケッサイ</t>
    </rPh>
    <rPh sb="2" eb="4">
      <t>クブン</t>
    </rPh>
    <phoneticPr fontId="35"/>
  </si>
  <si>
    <r>
      <t>地方自治法施行令第167条の２第１項</t>
    </r>
    <r>
      <rPr>
        <sz val="11"/>
        <rFont val="ＭＳ Ｐ明朝"/>
        <family val="1"/>
        <charset val="128"/>
      </rPr>
      <t>第１号並びに守口市契約規則第15条第１項及び第３項第１号の規定による。</t>
    </r>
    <rPh sb="0" eb="2">
      <t>ちほう</t>
    </rPh>
    <rPh sb="2" eb="5">
      <t>じちほう</t>
    </rPh>
    <rPh sb="5" eb="8">
      <t>せこうれい</t>
    </rPh>
    <rPh sb="8" eb="9">
      <t>だい</t>
    </rPh>
    <rPh sb="12" eb="13">
      <t>じょう</t>
    </rPh>
    <rPh sb="15" eb="16">
      <t>だい</t>
    </rPh>
    <rPh sb="17" eb="18">
      <t>こう</t>
    </rPh>
    <rPh sb="18" eb="19">
      <t>だい</t>
    </rPh>
    <rPh sb="20" eb="21">
      <t>ごう</t>
    </rPh>
    <rPh sb="21" eb="22">
      <t>なら</t>
    </rPh>
    <rPh sb="24" eb="27">
      <t>もりぐちし</t>
    </rPh>
    <rPh sb="27" eb="29">
      <t>けいやく</t>
    </rPh>
    <rPh sb="29" eb="31">
      <t>きそく</t>
    </rPh>
    <rPh sb="31" eb="32">
      <t>だい</t>
    </rPh>
    <rPh sb="34" eb="35">
      <t>じょう</t>
    </rPh>
    <rPh sb="38" eb="39">
      <t>およ</t>
    </rPh>
    <rPh sb="40" eb="41">
      <t>だい</t>
    </rPh>
    <rPh sb="42" eb="43">
      <t>こう</t>
    </rPh>
    <rPh sb="43" eb="44">
      <t>だい</t>
    </rPh>
    <rPh sb="47" eb="49">
      <t>きてい</t>
    </rPh>
    <phoneticPr fontId="34" type="Hiragana"/>
  </si>
  <si>
    <t>完成払（前払有）・部分払</t>
    <rPh sb="0" eb="2">
      <t>かんせい</t>
    </rPh>
    <rPh sb="2" eb="3">
      <t>はら</t>
    </rPh>
    <rPh sb="4" eb="6">
      <t>まえばら</t>
    </rPh>
    <rPh sb="6" eb="7">
      <t>あり</t>
    </rPh>
    <phoneticPr fontId="34" type="Hiragana"/>
  </si>
  <si>
    <t>第２回</t>
  </si>
  <si>
    <t>円</t>
    <rPh sb="0" eb="1">
      <t>えん</t>
    </rPh>
    <phoneticPr fontId="34" type="Hiragana"/>
  </si>
  <si>
    <t>原則</t>
    <rPh sb="0" eb="2">
      <t>げんそく</t>
    </rPh>
    <phoneticPr fontId="34" type="Hiragana"/>
  </si>
  <si>
    <t>見積金額において、各単価に予定数量を乗じた合計額が、予定価格の制限の範囲内であれば契約相手先とする。</t>
    <rPh sb="0" eb="2">
      <t>みつもり</t>
    </rPh>
    <rPh sb="2" eb="4">
      <t>きんがく</t>
    </rPh>
    <phoneticPr fontId="34" type="Hiragana"/>
  </si>
  <si>
    <t>前金払</t>
    <rPh sb="0" eb="2">
      <t>まえきん</t>
    </rPh>
    <rPh sb="2" eb="3">
      <t>ばら</t>
    </rPh>
    <phoneticPr fontId="34" type="Hiragana"/>
  </si>
  <si>
    <t>１</t>
  </si>
  <si>
    <t>名称</t>
    <rPh sb="0" eb="2">
      <t>メイショウ</t>
    </rPh>
    <phoneticPr fontId="35"/>
  </si>
  <si>
    <t>予定価格（税抜）</t>
    <rPh sb="0" eb="2">
      <t>よてい</t>
    </rPh>
    <rPh sb="2" eb="4">
      <t>かかく</t>
    </rPh>
    <rPh sb="5" eb="6">
      <t>ぜい</t>
    </rPh>
    <rPh sb="6" eb="7">
      <t>ぬ</t>
    </rPh>
    <phoneticPr fontId="34" type="Hiragana"/>
  </si>
  <si>
    <t>＊注意</t>
    <rPh sb="1" eb="3">
      <t>ちゅうい</t>
    </rPh>
    <phoneticPr fontId="34" type="Hiragana"/>
  </si>
  <si>
    <t>補助対象事業</t>
    <rPh sb="0" eb="2">
      <t>ほじょ</t>
    </rPh>
    <rPh sb="2" eb="4">
      <t>たいしょう</t>
    </rPh>
    <rPh sb="4" eb="6">
      <t>じぎょう</t>
    </rPh>
    <phoneticPr fontId="34" type="Hiragana"/>
  </si>
  <si>
    <t>6号</t>
    <rPh sb="1" eb="2">
      <t>ゴウ</t>
    </rPh>
    <phoneticPr fontId="35"/>
  </si>
  <si>
    <t>契約名称や契約形態を問わず契約の主たる目的が同じかどうかで判断する。種類がほぼ同じかどうかは、担当課が責任を持って判断する。</t>
    <rPh sb="0" eb="2">
      <t>けいやく</t>
    </rPh>
    <rPh sb="2" eb="4">
      <t>めいしょう</t>
    </rPh>
    <rPh sb="5" eb="7">
      <t>けいやく</t>
    </rPh>
    <rPh sb="7" eb="9">
      <t>けいたい</t>
    </rPh>
    <rPh sb="10" eb="11">
      <t>と</t>
    </rPh>
    <rPh sb="13" eb="15">
      <t>けいやく</t>
    </rPh>
    <rPh sb="16" eb="17">
      <t>しゅ</t>
    </rPh>
    <rPh sb="19" eb="21">
      <t>もくてき</t>
    </rPh>
    <rPh sb="22" eb="23">
      <t>おな</t>
    </rPh>
    <rPh sb="29" eb="31">
      <t>はんだん</t>
    </rPh>
    <rPh sb="34" eb="36">
      <t>しゅるい</t>
    </rPh>
    <rPh sb="39" eb="40">
      <t>おな</t>
    </rPh>
    <rPh sb="47" eb="49">
      <t>たんとう</t>
    </rPh>
    <rPh sb="49" eb="50">
      <t>か</t>
    </rPh>
    <rPh sb="51" eb="53">
      <t>せきにん</t>
    </rPh>
    <rPh sb="54" eb="55">
      <t>も</t>
    </rPh>
    <rPh sb="57" eb="59">
      <t>はんだん</t>
    </rPh>
    <phoneticPr fontId="34" type="Hiragana"/>
  </si>
  <si>
    <t>その他の随意契約</t>
    <rPh sb="2" eb="3">
      <t>た</t>
    </rPh>
    <rPh sb="4" eb="6">
      <t>ずいい</t>
    </rPh>
    <rPh sb="6" eb="8">
      <t>けいやく</t>
    </rPh>
    <phoneticPr fontId="34" type="Hiragana"/>
  </si>
  <si>
    <t>部長</t>
    <rPh sb="0" eb="2">
      <t>ぶちょう</t>
    </rPh>
    <phoneticPr fontId="34" type="Hiragana"/>
  </si>
  <si>
    <t>⑪</t>
  </si>
  <si>
    <t>少額随意契約（特命）</t>
    <rPh sb="0" eb="2">
      <t>しょうがく</t>
    </rPh>
    <rPh sb="2" eb="4">
      <t>ずいい</t>
    </rPh>
    <rPh sb="4" eb="6">
      <t>けいやく</t>
    </rPh>
    <rPh sb="7" eb="9">
      <t>とくめい</t>
    </rPh>
    <phoneticPr fontId="34" type="Hiragana"/>
  </si>
  <si>
    <t>年度</t>
    <rPh sb="0" eb="2">
      <t>ネンド</t>
    </rPh>
    <phoneticPr fontId="35"/>
  </si>
  <si>
    <t>(5)</t>
  </si>
  <si>
    <t>随意契約（特命）
故障等の緊急
少額かつ災害・故障等の緊急のため、複数者から見積を徴する暇がない場合</t>
  </si>
  <si>
    <t>災害等により、緊急で行う契約</t>
    <rPh sb="0" eb="2">
      <t>さいがい</t>
    </rPh>
    <rPh sb="2" eb="3">
      <t>とう</t>
    </rPh>
    <rPh sb="7" eb="9">
      <t>きんきゅう</t>
    </rPh>
    <rPh sb="10" eb="11">
      <t>おこな</t>
    </rPh>
    <rPh sb="12" eb="14">
      <t>けいやく</t>
    </rPh>
    <phoneticPr fontId="34" type="Hiragana"/>
  </si>
  <si>
    <t xml:space="preserve">賃貸借契約書 </t>
    <rPh sb="0" eb="3">
      <t>ちんたいしゃく</t>
    </rPh>
    <rPh sb="3" eb="6">
      <t>けいやくしょ</t>
    </rPh>
    <phoneticPr fontId="34" type="Hiragana"/>
  </si>
  <si>
    <t>工事名</t>
    <rPh sb="0" eb="3">
      <t>こうじめい</t>
    </rPh>
    <phoneticPr fontId="34" type="Hiragana"/>
  </si>
  <si>
    <t>執行伺</t>
    <rPh sb="0" eb="2">
      <t>しっこう</t>
    </rPh>
    <rPh sb="2" eb="3">
      <t>うかが</t>
    </rPh>
    <phoneticPr fontId="34" type="Hiragana"/>
  </si>
  <si>
    <t>印</t>
    <rPh sb="0" eb="1">
      <t>いん</t>
    </rPh>
    <phoneticPr fontId="34" type="Hiragana"/>
  </si>
  <si>
    <t>単独事業</t>
    <rPh sb="0" eb="2">
      <t>たんどく</t>
    </rPh>
    <rPh sb="2" eb="4">
      <t>じぎょう</t>
    </rPh>
    <phoneticPr fontId="34" type="Hiragana"/>
  </si>
  <si>
    <t>守口市契約規則第18条第1項第1号の規定により、契約書の作成を省略する。</t>
    <rPh sb="0" eb="3">
      <t>もりぐちし</t>
    </rPh>
    <rPh sb="3" eb="5">
      <t>けいやく</t>
    </rPh>
    <rPh sb="5" eb="7">
      <t>きそく</t>
    </rPh>
    <rPh sb="7" eb="8">
      <t>だい</t>
    </rPh>
    <rPh sb="10" eb="11">
      <t>じょう</t>
    </rPh>
    <rPh sb="11" eb="12">
      <t>だい</t>
    </rPh>
    <rPh sb="13" eb="14">
      <t>こう</t>
    </rPh>
    <rPh sb="14" eb="15">
      <t>だい</t>
    </rPh>
    <rPh sb="16" eb="17">
      <t>ごう</t>
    </rPh>
    <rPh sb="18" eb="20">
      <t>きてい</t>
    </rPh>
    <rPh sb="24" eb="27">
      <t>けいやくしょ</t>
    </rPh>
    <rPh sb="28" eb="30">
      <t>さくせい</t>
    </rPh>
    <rPh sb="31" eb="33">
      <t>しょうりゃく</t>
    </rPh>
    <phoneticPr fontId="34" type="Hiragana"/>
  </si>
  <si>
    <t>データ入力用</t>
    <rPh sb="3" eb="5">
      <t>ニュウリョク</t>
    </rPh>
    <rPh sb="5" eb="6">
      <t>ヨウ</t>
    </rPh>
    <phoneticPr fontId="35"/>
  </si>
  <si>
    <t>業務委託契約書 （案）</t>
    <rPh sb="0" eb="2">
      <t>ぎょうむ</t>
    </rPh>
    <rPh sb="2" eb="4">
      <t>いたく</t>
    </rPh>
    <rPh sb="4" eb="7">
      <t>けいやくしょ</t>
    </rPh>
    <phoneticPr fontId="34" type="Hiragana"/>
  </si>
  <si>
    <t>部分払の回数</t>
    <rPh sb="0" eb="2">
      <t>ぶぶん</t>
    </rPh>
    <rPh sb="2" eb="3">
      <t>ばら</t>
    </rPh>
    <rPh sb="4" eb="6">
      <t>かいすう</t>
    </rPh>
    <phoneticPr fontId="34" type="Hiragana"/>
  </si>
  <si>
    <t>(2)</t>
  </si>
  <si>
    <t>うち取引に係る消費税及び地方消費税の額</t>
  </si>
  <si>
    <t>工事内容</t>
    <rPh sb="0" eb="2">
      <t>こうじ</t>
    </rPh>
    <rPh sb="2" eb="4">
      <t>ないよう</t>
    </rPh>
    <phoneticPr fontId="34" type="Hiragana"/>
  </si>
  <si>
    <t>随時払</t>
    <rPh sb="0" eb="2">
      <t>ずいじ</t>
    </rPh>
    <rPh sb="2" eb="3">
      <t>はら</t>
    </rPh>
    <phoneticPr fontId="34" type="Hiragana"/>
  </si>
  <si>
    <t>完了払</t>
    <rPh sb="0" eb="2">
      <t>かんりょう</t>
    </rPh>
    <rPh sb="2" eb="3">
      <t>ばら</t>
    </rPh>
    <phoneticPr fontId="34" type="Hiragana"/>
  </si>
  <si>
    <t>実績による免除</t>
    <rPh sb="0" eb="2">
      <t>ジッセキ</t>
    </rPh>
    <rPh sb="5" eb="7">
      <t>メンジョ</t>
    </rPh>
    <phoneticPr fontId="35"/>
  </si>
  <si>
    <t>暴力団排除条項記載の誓約書</t>
  </si>
  <si>
    <t>①　実施及び通知起案裏</t>
  </si>
  <si>
    <t xml:space="preserve">業務委託契約書 </t>
    <rPh sb="0" eb="2">
      <t>ぎょうむ</t>
    </rPh>
    <rPh sb="2" eb="4">
      <t>いたく</t>
    </rPh>
    <rPh sb="4" eb="7">
      <t>けいやくしょ</t>
    </rPh>
    <phoneticPr fontId="34" type="Hiragana"/>
  </si>
  <si>
    <t>種類</t>
    <rPh sb="0" eb="2">
      <t>しゅるい</t>
    </rPh>
    <phoneticPr fontId="34" type="Hiragana"/>
  </si>
  <si>
    <t>その他</t>
    <rPh sb="2" eb="3">
      <t>た</t>
    </rPh>
    <phoneticPr fontId="34" type="Hiragana"/>
  </si>
  <si>
    <t>出来高予定額</t>
  </si>
  <si>
    <t>委任状</t>
    <rPh sb="0" eb="3">
      <t>イニンジョウ</t>
    </rPh>
    <phoneticPr fontId="35"/>
  </si>
  <si>
    <t>契約締結</t>
    <rPh sb="0" eb="2">
      <t>けいやく</t>
    </rPh>
    <rPh sb="2" eb="4">
      <t>ていけつ</t>
    </rPh>
    <phoneticPr fontId="34" type="Hiragana"/>
  </si>
  <si>
    <t>守口市</t>
    <rPh sb="0" eb="3">
      <t>もりぐちし</t>
    </rPh>
    <phoneticPr fontId="34" type="Hiragana"/>
  </si>
  <si>
    <t>予定価格書作成者転記用</t>
    <rPh sb="8" eb="10">
      <t>てんき</t>
    </rPh>
    <rPh sb="10" eb="11">
      <t>よう</t>
    </rPh>
    <phoneticPr fontId="34" type="Hiragana"/>
  </si>
  <si>
    <t>契約金額(消費税及び地方消費税を含む｡)</t>
    <rPh sb="0" eb="2">
      <t>ケイヤク</t>
    </rPh>
    <rPh sb="2" eb="4">
      <t>キンガク</t>
    </rPh>
    <rPh sb="5" eb="8">
      <t>ショウヒゼイ</t>
    </rPh>
    <rPh sb="8" eb="9">
      <t>オヨ</t>
    </rPh>
    <rPh sb="10" eb="12">
      <t>チホウ</t>
    </rPh>
    <rPh sb="12" eb="15">
      <t>ショウヒゼイ</t>
    </rPh>
    <rPh sb="16" eb="17">
      <t>フク</t>
    </rPh>
    <phoneticPr fontId="34"/>
  </si>
  <si>
    <t>従来から免除してたではなく、本当に免除する必要があるか検討をしてください。</t>
    <rPh sb="0" eb="2">
      <t>じゅうらい</t>
    </rPh>
    <rPh sb="4" eb="6">
      <t>めんじょ</t>
    </rPh>
    <rPh sb="14" eb="16">
      <t>ほんとう</t>
    </rPh>
    <rPh sb="17" eb="19">
      <t>めんじょ</t>
    </rPh>
    <rPh sb="21" eb="23">
      <t>ひつよう</t>
    </rPh>
    <rPh sb="27" eb="29">
      <t>けんとう</t>
    </rPh>
    <phoneticPr fontId="34" type="Hiragana"/>
  </si>
  <si>
    <t>予定価格書作成者</t>
    <rPh sb="0" eb="2">
      <t>よてい</t>
    </rPh>
    <rPh sb="2" eb="4">
      <t>かかく</t>
    </rPh>
    <rPh sb="4" eb="5">
      <t>しょ</t>
    </rPh>
    <rPh sb="5" eb="8">
      <t>さくせいしゃ</t>
    </rPh>
    <phoneticPr fontId="34" type="Hiragana"/>
  </si>
  <si>
    <t>契約書（案）</t>
    <rPh sb="0" eb="3">
      <t>けいやくしょ</t>
    </rPh>
    <rPh sb="4" eb="5">
      <t>あん</t>
    </rPh>
    <phoneticPr fontId="34" type="Hiragana"/>
  </si>
  <si>
    <t>(6)　随意契約を締結する場合において、契約金額が少額であり、かつ、契約の相手方が契約を履行しないこととなるおそれがないとき。</t>
  </si>
  <si>
    <t>件名</t>
    <rPh sb="0" eb="2">
      <t>けんめい</t>
    </rPh>
    <phoneticPr fontId="34" type="Hiragana"/>
  </si>
  <si>
    <t>守口市契約規則第21条第2号により納付を免除</t>
    <rPh sb="0" eb="3">
      <t>もりぐちし</t>
    </rPh>
    <rPh sb="3" eb="5">
      <t>けいやく</t>
    </rPh>
    <rPh sb="5" eb="7">
      <t>きそく</t>
    </rPh>
    <rPh sb="7" eb="8">
      <t>だい</t>
    </rPh>
    <rPh sb="10" eb="11">
      <t>じょう</t>
    </rPh>
    <rPh sb="11" eb="12">
      <t>だい</t>
    </rPh>
    <rPh sb="13" eb="14">
      <t>ごう</t>
    </rPh>
    <rPh sb="17" eb="19">
      <t>のうふ</t>
    </rPh>
    <rPh sb="20" eb="22">
      <t>めんじょ</t>
    </rPh>
    <phoneticPr fontId="34" type="Hiragana"/>
  </si>
  <si>
    <t>地方自治法施行令第167条の２第１項第１号並びに守口市契約規則第15条第１項及び第３項第３号の規定による。</t>
  </si>
  <si>
    <t>守口市契約規則第21条第4号により納付を免除</t>
    <rPh sb="0" eb="3">
      <t>もりぐちし</t>
    </rPh>
    <rPh sb="3" eb="5">
      <t>けいやく</t>
    </rPh>
    <rPh sb="5" eb="7">
      <t>きそく</t>
    </rPh>
    <rPh sb="7" eb="8">
      <t>だい</t>
    </rPh>
    <rPh sb="10" eb="11">
      <t>じょう</t>
    </rPh>
    <rPh sb="11" eb="12">
      <t>だい</t>
    </rPh>
    <rPh sb="13" eb="14">
      <t>ごう</t>
    </rPh>
    <rPh sb="17" eb="19">
      <t>のうふ</t>
    </rPh>
    <rPh sb="20" eb="22">
      <t>めんじょ</t>
    </rPh>
    <phoneticPr fontId="34" type="Hiragana"/>
  </si>
  <si>
    <t>④</t>
  </si>
  <si>
    <t>代表者</t>
    <rPh sb="0" eb="3">
      <t>ダイヒョウシャ</t>
    </rPh>
    <phoneticPr fontId="35"/>
  </si>
  <si>
    <t>使用料及び賃借料</t>
    <rPh sb="0" eb="3">
      <t>しようりょう</t>
    </rPh>
    <rPh sb="3" eb="4">
      <t>およ</t>
    </rPh>
    <rPh sb="5" eb="8">
      <t>ちんしゃくりょう</t>
    </rPh>
    <phoneticPr fontId="34" type="Hiragana"/>
  </si>
  <si>
    <t>契約書</t>
    <rPh sb="0" eb="3">
      <t>けいやくしょ</t>
    </rPh>
    <phoneticPr fontId="34" type="Hiragana"/>
  </si>
  <si>
    <t>賃貸借契約</t>
    <rPh sb="0" eb="3">
      <t>ちんたいしゃく</t>
    </rPh>
    <rPh sb="3" eb="5">
      <t>けいやく</t>
    </rPh>
    <phoneticPr fontId="34" type="Hiragana"/>
  </si>
  <si>
    <t>使用契約</t>
    <rPh sb="0" eb="2">
      <t>しよう</t>
    </rPh>
    <rPh sb="2" eb="4">
      <t>けいやく</t>
    </rPh>
    <phoneticPr fontId="34" type="Hiragana"/>
  </si>
  <si>
    <t>以上</t>
    <rPh sb="0" eb="2">
      <t>イジョウ</t>
    </rPh>
    <phoneticPr fontId="35"/>
  </si>
  <si>
    <t>守口市契約規則第21条第7号により納付を免除</t>
    <rPh sb="0" eb="3">
      <t>もりぐちし</t>
    </rPh>
    <rPh sb="3" eb="5">
      <t>けいやく</t>
    </rPh>
    <rPh sb="5" eb="7">
      <t>きそく</t>
    </rPh>
    <rPh sb="7" eb="8">
      <t>だい</t>
    </rPh>
    <rPh sb="10" eb="11">
      <t>じょう</t>
    </rPh>
    <rPh sb="11" eb="12">
      <t>だい</t>
    </rPh>
    <rPh sb="13" eb="14">
      <t>ごう</t>
    </rPh>
    <rPh sb="17" eb="19">
      <t>のうふ</t>
    </rPh>
    <rPh sb="20" eb="22">
      <t>めんじょ</t>
    </rPh>
    <phoneticPr fontId="34" type="Hiragana"/>
  </si>
  <si>
    <t>工事の概要</t>
    <rPh sb="0" eb="2">
      <t>こうじ</t>
    </rPh>
    <rPh sb="3" eb="5">
      <t>がいよう</t>
    </rPh>
    <phoneticPr fontId="34" type="Hiragana"/>
  </si>
  <si>
    <t>業務の概要</t>
    <rPh sb="0" eb="2">
      <t>ぎょうむ</t>
    </rPh>
    <rPh sb="3" eb="5">
      <t>がいよう</t>
    </rPh>
    <phoneticPr fontId="34" type="Hiragana"/>
  </si>
  <si>
    <t xml:space="preserve">〒570-8666 大阪府守口市京阪本通２丁目５番５号 </t>
  </si>
  <si>
    <t>←2020/01/01の形式で入力　曜日も自動変換</t>
    <rPh sb="12" eb="14">
      <t>ケイシキ</t>
    </rPh>
    <rPh sb="15" eb="17">
      <t>ニュウリョク</t>
    </rPh>
    <rPh sb="18" eb="20">
      <t>ヨウビ</t>
    </rPh>
    <rPh sb="21" eb="23">
      <t>ジドウ</t>
    </rPh>
    <rPh sb="23" eb="25">
      <t>ヘンカン</t>
    </rPh>
    <phoneticPr fontId="35"/>
  </si>
  <si>
    <t>質問方法</t>
    <rPh sb="0" eb="2">
      <t>シツモン</t>
    </rPh>
    <rPh sb="2" eb="4">
      <t>ホウホウ</t>
    </rPh>
    <phoneticPr fontId="35"/>
  </si>
  <si>
    <t>電話</t>
    <rPh sb="0" eb="2">
      <t>デンワ</t>
    </rPh>
    <phoneticPr fontId="35"/>
  </si>
  <si>
    <t>ＦＡＸ</t>
  </si>
  <si>
    <t>メールアドレス</t>
  </si>
  <si>
    <t>その他参考記入欄</t>
  </si>
  <si>
    <t>市が必要と認める場合は、追加書類の提出を求めることがある。</t>
  </si>
  <si>
    <t>①　実施起案裏</t>
    <rPh sb="2" eb="4">
      <t>ジッシ</t>
    </rPh>
    <phoneticPr fontId="35"/>
  </si>
  <si>
    <t>年割明細書</t>
    <rPh sb="0" eb="2">
      <t>ネンワリ</t>
    </rPh>
    <rPh sb="2" eb="5">
      <t>メイサイショ</t>
    </rPh>
    <phoneticPr fontId="34"/>
  </si>
  <si>
    <t>年度</t>
    <rPh sb="0" eb="2">
      <t>ネンド</t>
    </rPh>
    <phoneticPr fontId="34"/>
  </si>
  <si>
    <t>設定額</t>
    <rPh sb="0" eb="2">
      <t>セッテイ</t>
    </rPh>
    <rPh sb="2" eb="3">
      <t>ガク</t>
    </rPh>
    <phoneticPr fontId="34"/>
  </si>
  <si>
    <t>契約額</t>
    <rPh sb="0" eb="2">
      <t>ケイヤク</t>
    </rPh>
    <rPh sb="2" eb="3">
      <t>ガク</t>
    </rPh>
    <phoneticPr fontId="34"/>
  </si>
  <si>
    <t>合計</t>
    <rPh sb="0" eb="2">
      <t>ゴウケイ</t>
    </rPh>
    <phoneticPr fontId="34"/>
  </si>
  <si>
    <t>債務負担行為限度額</t>
    <rPh sb="0" eb="2">
      <t>サイム</t>
    </rPh>
    <rPh sb="2" eb="4">
      <t>フタン</t>
    </rPh>
    <rPh sb="4" eb="6">
      <t>コウイ</t>
    </rPh>
    <rPh sb="6" eb="8">
      <t>ゲンド</t>
    </rPh>
    <rPh sb="8" eb="9">
      <t>ガク</t>
    </rPh>
    <phoneticPr fontId="34"/>
  </si>
  <si>
    <t>年度</t>
    <rPh sb="0" eb="2">
      <t>ネンド</t>
    </rPh>
    <phoneticPr fontId="35"/>
  </si>
  <si>
    <t>設定額</t>
    <rPh sb="0" eb="2">
      <t>セッテイ</t>
    </rPh>
    <rPh sb="2" eb="3">
      <t>ガク</t>
    </rPh>
    <phoneticPr fontId="35"/>
  </si>
  <si>
    <t>債務行為負担限度額</t>
    <rPh sb="0" eb="2">
      <t>サイム</t>
    </rPh>
    <rPh sb="2" eb="4">
      <t>コウイ</t>
    </rPh>
    <rPh sb="4" eb="6">
      <t>フタン</t>
    </rPh>
    <rPh sb="6" eb="8">
      <t>ゲンド</t>
    </rPh>
    <rPh sb="8" eb="9">
      <t>ガク</t>
    </rPh>
    <phoneticPr fontId="35"/>
  </si>
  <si>
    <t>②　年割明細書</t>
    <rPh sb="2" eb="4">
      <t>ネンワリ</t>
    </rPh>
    <rPh sb="4" eb="7">
      <t>メイサイショ</t>
    </rPh>
    <phoneticPr fontId="35"/>
  </si>
  <si>
    <t>告示番号</t>
    <rPh sb="0" eb="2">
      <t>コクジ</t>
    </rPh>
    <rPh sb="2" eb="4">
      <t>バンゴウ</t>
    </rPh>
    <phoneticPr fontId="35"/>
  </si>
  <si>
    <t>告示日</t>
    <rPh sb="0" eb="2">
      <t>コクジ</t>
    </rPh>
    <rPh sb="2" eb="3">
      <t>ビ</t>
    </rPh>
    <phoneticPr fontId="35"/>
  </si>
  <si>
    <t>１　入札に付する事項</t>
    <phoneticPr fontId="35"/>
  </si>
  <si>
    <t xml:space="preserve">   ～ </t>
    <phoneticPr fontId="35"/>
  </si>
  <si>
    <t>対象の位置</t>
    <rPh sb="0" eb="1">
      <t>タイショウ</t>
    </rPh>
    <rPh sb="2" eb="4">
      <t>イチ</t>
    </rPh>
    <phoneticPr fontId="35"/>
  </si>
  <si>
    <t>支払方法</t>
    <rPh sb="0" eb="1">
      <t>シハラ</t>
    </rPh>
    <rPh sb="1" eb="3">
      <t>ホウホウ</t>
    </rPh>
    <phoneticPr fontId="35"/>
  </si>
  <si>
    <t>予定価格</t>
    <rPh sb="0" eb="1">
      <t>ヨテイ</t>
    </rPh>
    <rPh sb="1" eb="3">
      <t>カカク</t>
    </rPh>
    <phoneticPr fontId="35"/>
  </si>
  <si>
    <t>事後公表</t>
    <rPh sb="0" eb="2">
      <t>ジゴ</t>
    </rPh>
    <rPh sb="2" eb="4">
      <t>コウヒョウ</t>
    </rPh>
    <phoneticPr fontId="35"/>
  </si>
  <si>
    <t>質問受付期間</t>
    <phoneticPr fontId="35"/>
  </si>
  <si>
    <t>公告日</t>
    <rPh sb="0" eb="2">
      <t>コウコク</t>
    </rPh>
    <rPh sb="2" eb="3">
      <t>ビ</t>
    </rPh>
    <phoneticPr fontId="35"/>
  </si>
  <si>
    <t>質問回答日</t>
    <rPh sb="4" eb="5">
      <t>ビ</t>
    </rPh>
    <phoneticPr fontId="35"/>
  </si>
  <si>
    <t>申請受付期間</t>
    <rPh sb="0" eb="2">
      <t>シンセイ</t>
    </rPh>
    <rPh sb="2" eb="4">
      <t>ウケツケ</t>
    </rPh>
    <phoneticPr fontId="35"/>
  </si>
  <si>
    <t>確認結果通知日</t>
    <rPh sb="0" eb="2">
      <t>カクニン</t>
    </rPh>
    <rPh sb="2" eb="4">
      <t>ケッカ</t>
    </rPh>
    <rPh sb="4" eb="6">
      <t>ツウチ</t>
    </rPh>
    <rPh sb="6" eb="7">
      <t>ビ</t>
    </rPh>
    <phoneticPr fontId="35"/>
  </si>
  <si>
    <t>入札日</t>
    <rPh sb="0" eb="2">
      <t>ニュウサツ</t>
    </rPh>
    <rPh sb="2" eb="3">
      <t>ビ</t>
    </rPh>
    <phoneticPr fontId="35"/>
  </si>
  <si>
    <t>６  入札時の内訳書の提出</t>
    <rPh sb="3" eb="5">
      <t>ニュウサツ</t>
    </rPh>
    <rPh sb="5" eb="6">
      <t>ジ</t>
    </rPh>
    <rPh sb="7" eb="10">
      <t>ウチワケショ</t>
    </rPh>
    <rPh sb="11" eb="13">
      <t>テイシュツ</t>
    </rPh>
    <phoneticPr fontId="35"/>
  </si>
  <si>
    <t>提出の要否</t>
    <rPh sb="0" eb="2">
      <t>テイシュツ</t>
    </rPh>
    <rPh sb="3" eb="5">
      <t>ヨウヒ</t>
    </rPh>
    <phoneticPr fontId="35"/>
  </si>
  <si>
    <t>必要</t>
    <rPh sb="0" eb="2">
      <t>ヒツヨウ</t>
    </rPh>
    <phoneticPr fontId="35"/>
  </si>
  <si>
    <t>必要</t>
    <rPh sb="0" eb="2">
      <t>ひつよう</t>
    </rPh>
    <phoneticPr fontId="34" type="Hiragana"/>
  </si>
  <si>
    <t>不要</t>
    <rPh sb="0" eb="2">
      <t>ふよう</t>
    </rPh>
    <phoneticPr fontId="34" type="Hiragana"/>
  </si>
  <si>
    <t>指定様式</t>
    <rPh sb="0" eb="2">
      <t>シテイ</t>
    </rPh>
    <rPh sb="2" eb="4">
      <t>ヨウシキ</t>
    </rPh>
    <phoneticPr fontId="35"/>
  </si>
  <si>
    <t>あり</t>
    <phoneticPr fontId="34" type="Hiragana"/>
  </si>
  <si>
    <t>なし</t>
    <phoneticPr fontId="34" type="Hiragana"/>
  </si>
  <si>
    <t>入札金額と内訳書の金額が合致しない場合、本入札とは関係ない案件の内訳書を提出した場合については、内訳書の提出がない入札とみなす。</t>
    <rPh sb="0" eb="2">
      <t>ニュウサツ</t>
    </rPh>
    <rPh sb="2" eb="4">
      <t>キンガク</t>
    </rPh>
    <rPh sb="5" eb="8">
      <t>ウチワケショ</t>
    </rPh>
    <rPh sb="9" eb="11">
      <t>キンガク</t>
    </rPh>
    <rPh sb="12" eb="14">
      <t>ガッチ</t>
    </rPh>
    <rPh sb="17" eb="19">
      <t>バアイ</t>
    </rPh>
    <rPh sb="20" eb="21">
      <t>ホン</t>
    </rPh>
    <rPh sb="21" eb="23">
      <t>ニュウサツ</t>
    </rPh>
    <rPh sb="25" eb="27">
      <t>カンケイ</t>
    </rPh>
    <rPh sb="29" eb="31">
      <t>アンケン</t>
    </rPh>
    <rPh sb="32" eb="35">
      <t>ウチワケショ</t>
    </rPh>
    <rPh sb="36" eb="38">
      <t>テイシュツ</t>
    </rPh>
    <rPh sb="40" eb="42">
      <t>バアイ</t>
    </rPh>
    <rPh sb="48" eb="51">
      <t>ウチワケショ</t>
    </rPh>
    <rPh sb="52" eb="54">
      <t>テイシュツ</t>
    </rPh>
    <rPh sb="57" eb="59">
      <t>ニュウサツ</t>
    </rPh>
    <phoneticPr fontId="35"/>
  </si>
  <si>
    <t>提出書類の作成に係るもの及び仕様書等に対して質問がある場合は、質問書を提出すること。</t>
    <rPh sb="12" eb="13">
      <t>オヨ</t>
    </rPh>
    <rPh sb="14" eb="17">
      <t>シヨウショ</t>
    </rPh>
    <rPh sb="17" eb="18">
      <t>トウ</t>
    </rPh>
    <rPh sb="19" eb="20">
      <t>タイ</t>
    </rPh>
    <rPh sb="22" eb="24">
      <t>シツモン</t>
    </rPh>
    <rPh sb="27" eb="29">
      <t>バアイ</t>
    </rPh>
    <rPh sb="31" eb="34">
      <t>シツモンショ</t>
    </rPh>
    <rPh sb="35" eb="37">
      <t>テイシュツ</t>
    </rPh>
    <phoneticPr fontId="35"/>
  </si>
  <si>
    <t>持参又は郵送（書留郵便に限る。郵送の場合は、提出期限必着）</t>
    <phoneticPr fontId="35"/>
  </si>
  <si>
    <t>２回</t>
    <rPh sb="1" eb="2">
      <t>カイ</t>
    </rPh>
    <phoneticPr fontId="35"/>
  </si>
  <si>
    <t>７  質問の受付及び回答</t>
    <phoneticPr fontId="35"/>
  </si>
  <si>
    <t>開札時において、次のいずれかに該当する入札は無効とする。</t>
    <rPh sb="0" eb="2">
      <t>カイサツ</t>
    </rPh>
    <rPh sb="2" eb="3">
      <t>ジ</t>
    </rPh>
    <rPh sb="8" eb="9">
      <t>ツギ</t>
    </rPh>
    <rPh sb="15" eb="17">
      <t>ガイトウ</t>
    </rPh>
    <rPh sb="19" eb="21">
      <t>ニュウサツ</t>
    </rPh>
    <rPh sb="22" eb="24">
      <t>ムコウ</t>
    </rPh>
    <phoneticPr fontId="35"/>
  </si>
  <si>
    <t>確認結果通知</t>
    <rPh sb="0" eb="2">
      <t>カクニン</t>
    </rPh>
    <rPh sb="2" eb="4">
      <t>ケッカ</t>
    </rPh>
    <rPh sb="4" eb="6">
      <t>ツウチ</t>
    </rPh>
    <phoneticPr fontId="35"/>
  </si>
  <si>
    <t>提出方法</t>
    <rPh sb="0" eb="2">
      <t>テイシュツ</t>
    </rPh>
    <phoneticPr fontId="35"/>
  </si>
  <si>
    <t>入札参加資格確認申請及び確認結果通知は、次のとおり行う。</t>
    <rPh sb="0" eb="2">
      <t>ニュウサツ</t>
    </rPh>
    <rPh sb="2" eb="4">
      <t>サンカ</t>
    </rPh>
    <rPh sb="4" eb="6">
      <t>シカク</t>
    </rPh>
    <rPh sb="6" eb="8">
      <t>カクニン</t>
    </rPh>
    <rPh sb="8" eb="10">
      <t>シンセイ</t>
    </rPh>
    <rPh sb="10" eb="11">
      <t>オヨ</t>
    </rPh>
    <rPh sb="12" eb="14">
      <t>カクニン</t>
    </rPh>
    <rPh sb="14" eb="16">
      <t>ケッカ</t>
    </rPh>
    <rPh sb="16" eb="18">
      <t>ツウチ</t>
    </rPh>
    <rPh sb="20" eb="21">
      <t>ツギ</t>
    </rPh>
    <rPh sb="25" eb="26">
      <t>オコナ</t>
    </rPh>
    <phoneticPr fontId="35"/>
  </si>
  <si>
    <t>入札参加資格確認申請書その他添付書類に虚偽の説明をした場合は、入札参加停止措置を行う場合がある。</t>
    <phoneticPr fontId="35"/>
  </si>
  <si>
    <t>入札参加停止</t>
    <rPh sb="0" eb="2">
      <t>ニュウサツ</t>
    </rPh>
    <rPh sb="2" eb="4">
      <t>サンカ</t>
    </rPh>
    <rPh sb="4" eb="6">
      <t>テイシ</t>
    </rPh>
    <phoneticPr fontId="35"/>
  </si>
  <si>
    <t>入札書の記載方法</t>
    <rPh sb="0" eb="2">
      <t>ニュウサツ</t>
    </rPh>
    <rPh sb="2" eb="3">
      <t>ショ</t>
    </rPh>
    <rPh sb="4" eb="6">
      <t>キサイ</t>
    </rPh>
    <rPh sb="6" eb="8">
      <t>ホウホウ</t>
    </rPh>
    <phoneticPr fontId="35"/>
  </si>
  <si>
    <t>契約金額の決定</t>
    <rPh sb="0" eb="2">
      <t>ケイヤク</t>
    </rPh>
    <rPh sb="2" eb="4">
      <t>キンガク</t>
    </rPh>
    <rPh sb="5" eb="7">
      <t>ケッテイ</t>
    </rPh>
    <phoneticPr fontId="35"/>
  </si>
  <si>
    <t>入札回数</t>
    <rPh sb="0" eb="2">
      <t>ニュウサツ</t>
    </rPh>
    <rPh sb="2" eb="4">
      <t>カイスウ</t>
    </rPh>
    <phoneticPr fontId="35"/>
  </si>
  <si>
    <t>入札の無効</t>
    <rPh sb="0" eb="2">
      <t>ニュウサツ</t>
    </rPh>
    <rPh sb="3" eb="5">
      <t>ムコウ</t>
    </rPh>
    <phoneticPr fontId="35"/>
  </si>
  <si>
    <t>様式１</t>
    <rPh sb="0" eb="2">
      <t>ヨウシキ</t>
    </rPh>
    <phoneticPr fontId="35"/>
  </si>
  <si>
    <t>入札参加資格確認申請書</t>
    <rPh sb="0" eb="2">
      <t>ニュウサツ</t>
    </rPh>
    <rPh sb="2" eb="4">
      <t>サンカ</t>
    </rPh>
    <rPh sb="4" eb="6">
      <t>シカク</t>
    </rPh>
    <rPh sb="6" eb="8">
      <t>カクニン</t>
    </rPh>
    <rPh sb="8" eb="11">
      <t>シンセイショ</t>
    </rPh>
    <phoneticPr fontId="35"/>
  </si>
  <si>
    <t>提出書類</t>
    <rPh sb="0" eb="2">
      <t>テイシュツ</t>
    </rPh>
    <rPh sb="2" eb="4">
      <t>ショルイ</t>
    </rPh>
    <phoneticPr fontId="35"/>
  </si>
  <si>
    <t>追加の様式がある場合はここから下に記入。ここから下は公告では非表示になっているので必要に応じて解除する。</t>
    <rPh sb="0" eb="2">
      <t>ツイカ</t>
    </rPh>
    <rPh sb="3" eb="5">
      <t>ヨウシキ</t>
    </rPh>
    <rPh sb="8" eb="10">
      <t>バアイ</t>
    </rPh>
    <rPh sb="15" eb="16">
      <t>シタ</t>
    </rPh>
    <rPh sb="17" eb="19">
      <t>キニュウ</t>
    </rPh>
    <rPh sb="26" eb="28">
      <t>コウコク</t>
    </rPh>
    <phoneticPr fontId="35"/>
  </si>
  <si>
    <t>ここから下は公告では非表示になっているので必要に応じて解除する</t>
    <rPh sb="4" eb="5">
      <t>シタ</t>
    </rPh>
    <rPh sb="6" eb="8">
      <t>コウコク</t>
    </rPh>
    <rPh sb="10" eb="13">
      <t>ヒヒョウジ</t>
    </rPh>
    <rPh sb="21" eb="23">
      <t>ヒツヨウ</t>
    </rPh>
    <rPh sb="24" eb="25">
      <t>オウ</t>
    </rPh>
    <rPh sb="27" eb="29">
      <t>カイジョ</t>
    </rPh>
    <phoneticPr fontId="35"/>
  </si>
  <si>
    <t>追加の日程がある場合はここから下に記入。ここから下は公告では非表示になっているので必要に応じて解除する。</t>
    <rPh sb="0" eb="2">
      <t>ツイカ</t>
    </rPh>
    <rPh sb="3" eb="5">
      <t>ニッテイ</t>
    </rPh>
    <rPh sb="8" eb="10">
      <t>バアイ</t>
    </rPh>
    <rPh sb="15" eb="16">
      <t>シタ</t>
    </rPh>
    <rPh sb="17" eb="19">
      <t>キニュウ</t>
    </rPh>
    <phoneticPr fontId="35"/>
  </si>
  <si>
    <t>３　入札スケジュール</t>
    <rPh sb="2" eb="4">
      <t>ニュウサツ</t>
    </rPh>
    <phoneticPr fontId="35"/>
  </si>
  <si>
    <t>４  入札参加資格確認申請・確認結果通知</t>
    <rPh sb="3" eb="5">
      <t>ニュウサツ</t>
    </rPh>
    <rPh sb="5" eb="7">
      <t>サンカ</t>
    </rPh>
    <rPh sb="7" eb="9">
      <t>シカク</t>
    </rPh>
    <rPh sb="9" eb="11">
      <t>カクニン</t>
    </rPh>
    <rPh sb="11" eb="13">
      <t>シンセイ</t>
    </rPh>
    <rPh sb="14" eb="16">
      <t>カクニン</t>
    </rPh>
    <rPh sb="16" eb="18">
      <t>ケッカ</t>
    </rPh>
    <rPh sb="18" eb="20">
      <t>ツウチ</t>
    </rPh>
    <phoneticPr fontId="35"/>
  </si>
  <si>
    <t>５  入札上の注意</t>
    <rPh sb="3" eb="5">
      <t>ニュウサツ</t>
    </rPh>
    <rPh sb="5" eb="6">
      <t>ジョウ</t>
    </rPh>
    <rPh sb="7" eb="9">
      <t>チュウイ</t>
    </rPh>
    <phoneticPr fontId="35"/>
  </si>
  <si>
    <t>①</t>
    <phoneticPr fontId="35"/>
  </si>
  <si>
    <t>②</t>
    <phoneticPr fontId="35"/>
  </si>
  <si>
    <t>「２　入札参加者に必要な資格」を有していない者のした入札</t>
    <rPh sb="3" eb="5">
      <t>ニュウサツ</t>
    </rPh>
    <rPh sb="5" eb="8">
      <t>サンカシャ</t>
    </rPh>
    <rPh sb="9" eb="11">
      <t>ヒツヨウ</t>
    </rPh>
    <rPh sb="12" eb="14">
      <t>シカク</t>
    </rPh>
    <rPh sb="16" eb="17">
      <t>ユウ</t>
    </rPh>
    <rPh sb="22" eb="23">
      <t>モノ</t>
    </rPh>
    <rPh sb="26" eb="28">
      <t>ニュウサツ</t>
    </rPh>
    <phoneticPr fontId="35"/>
  </si>
  <si>
    <t>契約予定日</t>
    <rPh sb="0" eb="2">
      <t>ケイヤク</t>
    </rPh>
    <rPh sb="2" eb="4">
      <t>ヨテイ</t>
    </rPh>
    <rPh sb="4" eb="5">
      <t>ビ</t>
    </rPh>
    <phoneticPr fontId="35"/>
  </si>
  <si>
    <t>本市ホームページに掲載する。
回答に対する再質問は受け付けない。</t>
    <phoneticPr fontId="35"/>
  </si>
  <si>
    <t>入札参加資格の有無の確認後、その結果を通知する。
入札参加資格確認結果については、郵送する。併せてFAX にて通知するので、必ず受取確認のFAXを返信すること。（様式自由）</t>
    <rPh sb="41" eb="43">
      <t>ユウソウ</t>
    </rPh>
    <rPh sb="46" eb="47">
      <t>アワ</t>
    </rPh>
    <phoneticPr fontId="35"/>
  </si>
  <si>
    <t>提出書類の差替、訂正、再提出をすることはできない。ただし、市から指示があった場合を除く。</t>
    <rPh sb="0" eb="2">
      <t>テイシュツ</t>
    </rPh>
    <rPh sb="2" eb="4">
      <t>ショルイ</t>
    </rPh>
    <phoneticPr fontId="35"/>
  </si>
  <si>
    <t>なし</t>
  </si>
  <si>
    <t>回答期日を過ぎて、回答が無い場合は担当に確認すること。</t>
    <rPh sb="0" eb="2">
      <t>カイトウ</t>
    </rPh>
    <rPh sb="2" eb="4">
      <t>キジツ</t>
    </rPh>
    <rPh sb="5" eb="6">
      <t>ス</t>
    </rPh>
    <rPh sb="9" eb="11">
      <t>カイトウ</t>
    </rPh>
    <rPh sb="12" eb="13">
      <t>ナ</t>
    </rPh>
    <rPh sb="14" eb="16">
      <t>バアイ</t>
    </rPh>
    <rPh sb="20" eb="22">
      <t>カクニン</t>
    </rPh>
    <phoneticPr fontId="35"/>
  </si>
  <si>
    <t>10 その他</t>
    <phoneticPr fontId="35"/>
  </si>
  <si>
    <t>③　入札参加資格確認結果通知</t>
    <rPh sb="2" eb="4">
      <t>ニュウサツ</t>
    </rPh>
    <rPh sb="4" eb="6">
      <t>サンカ</t>
    </rPh>
    <rPh sb="6" eb="8">
      <t>シカク</t>
    </rPh>
    <rPh sb="8" eb="10">
      <t>カクニン</t>
    </rPh>
    <rPh sb="10" eb="12">
      <t>ケッカ</t>
    </rPh>
    <rPh sb="12" eb="14">
      <t>ツウチ</t>
    </rPh>
    <phoneticPr fontId="35"/>
  </si>
  <si>
    <t>通知日</t>
    <rPh sb="0" eb="2">
      <t>ツウチ</t>
    </rPh>
    <rPh sb="2" eb="3">
      <t>ビ</t>
    </rPh>
    <phoneticPr fontId="35"/>
  </si>
  <si>
    <t>通知対象者</t>
    <rPh sb="0" eb="2">
      <t>ツウチ</t>
    </rPh>
    <rPh sb="2" eb="4">
      <t>タイショウ</t>
    </rPh>
    <rPh sb="4" eb="5">
      <t>シャ</t>
    </rPh>
    <phoneticPr fontId="35"/>
  </si>
  <si>
    <t>番号</t>
    <rPh sb="0" eb="2">
      <t>バンゴウ</t>
    </rPh>
    <phoneticPr fontId="35"/>
  </si>
  <si>
    <t>対象者名</t>
    <rPh sb="0" eb="3">
      <t>タイショウシャ</t>
    </rPh>
    <rPh sb="3" eb="4">
      <t>メイ</t>
    </rPh>
    <phoneticPr fontId="35"/>
  </si>
  <si>
    <t>結果</t>
    <rPh sb="0" eb="2">
      <t>ケッカ</t>
    </rPh>
    <phoneticPr fontId="35"/>
  </si>
  <si>
    <t>資格あり</t>
    <rPh sb="0" eb="2">
      <t>しかく</t>
    </rPh>
    <phoneticPr fontId="34" type="Hiragana"/>
  </si>
  <si>
    <t>資格なし</t>
    <rPh sb="0" eb="2">
      <t>しかく</t>
    </rPh>
    <phoneticPr fontId="34" type="Hiragana"/>
  </si>
  <si>
    <t>様</t>
    <rPh sb="0" eb="1">
      <t>サマ</t>
    </rPh>
    <phoneticPr fontId="11"/>
  </si>
  <si>
    <t>条件付き一般競争入札参加資格確認結果通知書</t>
    <rPh sb="0" eb="3">
      <t>ジョウケンツ</t>
    </rPh>
    <rPh sb="4" eb="6">
      <t>イッパン</t>
    </rPh>
    <rPh sb="6" eb="8">
      <t>キョウソウ</t>
    </rPh>
    <rPh sb="8" eb="10">
      <t>ニュウサツ</t>
    </rPh>
    <rPh sb="10" eb="12">
      <t>サンカ</t>
    </rPh>
    <rPh sb="12" eb="14">
      <t>シカク</t>
    </rPh>
    <rPh sb="14" eb="16">
      <t>カクニン</t>
    </rPh>
    <rPh sb="16" eb="18">
      <t>ケッカ</t>
    </rPh>
    <rPh sb="18" eb="20">
      <t>ツウチ</t>
    </rPh>
    <rPh sb="20" eb="21">
      <t>ショ</t>
    </rPh>
    <phoneticPr fontId="11"/>
  </si>
  <si>
    <t>　先に申請のあった下記案件の条件付き一般競争入札参加資格について、確認結果を通知します。</t>
    <rPh sb="9" eb="11">
      <t>カキ</t>
    </rPh>
    <rPh sb="11" eb="13">
      <t>アンケン</t>
    </rPh>
    <rPh sb="14" eb="17">
      <t>ジョウケンツ</t>
    </rPh>
    <rPh sb="18" eb="20">
      <t>イッパン</t>
    </rPh>
    <rPh sb="35" eb="37">
      <t>ケッカ</t>
    </rPh>
    <phoneticPr fontId="11"/>
  </si>
  <si>
    <t>記</t>
    <rPh sb="0" eb="1">
      <t>キ</t>
    </rPh>
    <phoneticPr fontId="11"/>
  </si>
  <si>
    <t>～</t>
    <phoneticPr fontId="67"/>
  </si>
  <si>
    <t>確認結果</t>
    <rPh sb="0" eb="2">
      <t>カクニン</t>
    </rPh>
    <rPh sb="2" eb="4">
      <t>ケッカ</t>
    </rPh>
    <phoneticPr fontId="11"/>
  </si>
  <si>
    <t>入　　札</t>
    <rPh sb="0" eb="1">
      <t>ニュウ</t>
    </rPh>
    <rPh sb="3" eb="4">
      <t>サツ</t>
    </rPh>
    <phoneticPr fontId="11"/>
  </si>
  <si>
    <t>日　時</t>
    <rPh sb="0" eb="1">
      <t>ヒ</t>
    </rPh>
    <rPh sb="2" eb="3">
      <t>ジ</t>
    </rPh>
    <phoneticPr fontId="11"/>
  </si>
  <si>
    <t>場　所</t>
    <rPh sb="0" eb="1">
      <t>バ</t>
    </rPh>
    <rPh sb="2" eb="3">
      <t>ショ</t>
    </rPh>
    <phoneticPr fontId="11"/>
  </si>
  <si>
    <t>入札書
の記載</t>
    <rPh sb="0" eb="2">
      <t>ニュウサツ</t>
    </rPh>
    <rPh sb="2" eb="3">
      <t>ショ</t>
    </rPh>
    <rPh sb="5" eb="7">
      <t>キサイ</t>
    </rPh>
    <phoneticPr fontId="11"/>
  </si>
  <si>
    <t>入　 札
保証金</t>
    <rPh sb="0" eb="1">
      <t>イリ</t>
    </rPh>
    <rPh sb="3" eb="4">
      <t>サツ</t>
    </rPh>
    <rPh sb="5" eb="8">
      <t>ホショウキン</t>
    </rPh>
    <phoneticPr fontId="11"/>
  </si>
  <si>
    <t>免除（守口市契約規則第６条第２号による。）ただし、落札者が落札者の責に帰すべき事由より契約を締結しなかった場合は、損害賠償金を徴収する。</t>
    <rPh sb="35" eb="36">
      <t>キ</t>
    </rPh>
    <rPh sb="39" eb="41">
      <t>ジユウ</t>
    </rPh>
    <phoneticPr fontId="11"/>
  </si>
  <si>
    <t>契　約
保証金</t>
    <phoneticPr fontId="67"/>
  </si>
  <si>
    <t>委任状</t>
    <rPh sb="0" eb="3">
      <t>イニンジョウ</t>
    </rPh>
    <phoneticPr fontId="11"/>
  </si>
  <si>
    <t>代理入札の場合は、入札前に委任状（本市様式）を提出すること。</t>
    <rPh sb="0" eb="2">
      <t>ダイリ</t>
    </rPh>
    <rPh sb="2" eb="4">
      <t>ニュウサツ</t>
    </rPh>
    <rPh sb="5" eb="7">
      <t>バアイ</t>
    </rPh>
    <rPh sb="9" eb="11">
      <t>ニュウサツ</t>
    </rPh>
    <rPh sb="11" eb="12">
      <t>マエ</t>
    </rPh>
    <rPh sb="13" eb="16">
      <t>イニンジョウ</t>
    </rPh>
    <rPh sb="17" eb="19">
      <t>ホンシ</t>
    </rPh>
    <rPh sb="19" eb="21">
      <t>ヨウシキ</t>
    </rPh>
    <rPh sb="23" eb="25">
      <t>テイシュツ</t>
    </rPh>
    <phoneticPr fontId="11"/>
  </si>
  <si>
    <t>支払条件</t>
    <rPh sb="0" eb="2">
      <t>シハライ</t>
    </rPh>
    <rPh sb="2" eb="4">
      <t>ジョウケン</t>
    </rPh>
    <phoneticPr fontId="11"/>
  </si>
  <si>
    <t>備   考</t>
  </si>
  <si>
    <t>【入札担当】　</t>
    <rPh sb="1" eb="3">
      <t>ニュウサツ</t>
    </rPh>
    <rPh sb="3" eb="5">
      <t>タントウ</t>
    </rPh>
    <phoneticPr fontId="67"/>
  </si>
  <si>
    <t>【業務担当】</t>
    <rPh sb="1" eb="3">
      <t>ギョウム</t>
    </rPh>
    <rPh sb="3" eb="5">
      <t>タントウ</t>
    </rPh>
    <phoneticPr fontId="67"/>
  </si>
  <si>
    <t>入札参加資格が認められないので、入札参加できません。</t>
    <rPh sb="0" eb="2">
      <t>ニュウサツ</t>
    </rPh>
    <rPh sb="2" eb="4">
      <t>サンカ</t>
    </rPh>
    <rPh sb="4" eb="6">
      <t>シカク</t>
    </rPh>
    <rPh sb="7" eb="8">
      <t>ミト</t>
    </rPh>
    <rPh sb="16" eb="18">
      <t>ニュウサツ</t>
    </rPh>
    <rPh sb="18" eb="20">
      <t>サンカ</t>
    </rPh>
    <phoneticPr fontId="67"/>
  </si>
  <si>
    <t>理　由　</t>
    <rPh sb="0" eb="1">
      <t>リ</t>
    </rPh>
    <rPh sb="2" eb="3">
      <t>ヨシ</t>
    </rPh>
    <phoneticPr fontId="11"/>
  </si>
  <si>
    <t>入札場所・時間</t>
    <rPh sb="0" eb="2">
      <t>ニュウサツ</t>
    </rPh>
    <rPh sb="2" eb="4">
      <t>バショ</t>
    </rPh>
    <rPh sb="5" eb="7">
      <t>ジカン</t>
    </rPh>
    <phoneticPr fontId="35"/>
  </si>
  <si>
    <t>守口市役所入札室（４階南側）</t>
    <phoneticPr fontId="35"/>
  </si>
  <si>
    <t>支払条件</t>
    <rPh sb="0" eb="2">
      <t>シハラ</t>
    </rPh>
    <rPh sb="2" eb="4">
      <t>ジョウケン</t>
    </rPh>
    <phoneticPr fontId="35"/>
  </si>
  <si>
    <t>備考欄</t>
    <rPh sb="0" eb="2">
      <t>ビコウ</t>
    </rPh>
    <rPh sb="2" eb="3">
      <t>ラン</t>
    </rPh>
    <phoneticPr fontId="35"/>
  </si>
  <si>
    <t>担当連絡先</t>
    <rPh sb="0" eb="2">
      <t>タントウ</t>
    </rPh>
    <rPh sb="2" eb="5">
      <t>レンラクサキ</t>
    </rPh>
    <phoneticPr fontId="35"/>
  </si>
  <si>
    <t>２　入札参加者に必要な資格</t>
    <rPh sb="2" eb="4">
      <t>ニュウサツ</t>
    </rPh>
    <rPh sb="4" eb="7">
      <t>サンカシャ</t>
    </rPh>
    <rPh sb="8" eb="10">
      <t>ヒツヨウ</t>
    </rPh>
    <rPh sb="11" eb="13">
      <t>シカク</t>
    </rPh>
    <phoneticPr fontId="35"/>
  </si>
  <si>
    <t>参加資格無し理由</t>
    <rPh sb="0" eb="2">
      <t>サンカ</t>
    </rPh>
    <rPh sb="2" eb="4">
      <t>シカク</t>
    </rPh>
    <rPh sb="4" eb="5">
      <t>ナ</t>
    </rPh>
    <rPh sb="6" eb="8">
      <t>リユウ</t>
    </rPh>
    <phoneticPr fontId="35"/>
  </si>
  <si>
    <t>「２　入札参加者に必要な資格」のうち、本条件に該当する履行実績を証する書面（契約書、仕様書等）の写しの添付を求めているが、書面が添付されておらず、本条件を満たしているか確認できないため。
【入札参加者に必要な資格】
平成 28 年度～令和元年度に業務が完了した、官公庁でのエレベーターの保守点検（フルメンテナンス又はPOG）を元請として受託した実績が２件以上あること。
＊履行実績の有無は、事業者単位で判定する。当該事業者の本市入札参加資格者名簿の登録が本社・本店であるか支店・営業所等であるかを問わない。
＊本条件の期間には、履行完了日が含まれておればよい。
＊本条件に該当する履行実績を証する書面（契約書等）の写しを添付すること。</t>
    <phoneticPr fontId="35"/>
  </si>
  <si>
    <t>条件付き一般競争入札</t>
    <rPh sb="0" eb="3">
      <t>ジョウケンツ</t>
    </rPh>
    <rPh sb="4" eb="10">
      <t>イッパンキョウソウニュウサツ</t>
    </rPh>
    <phoneticPr fontId="35"/>
  </si>
  <si>
    <t>告示文書</t>
  </si>
  <si>
    <t>告示文書</t>
    <phoneticPr fontId="34" type="Hiragana"/>
  </si>
  <si>
    <t>入札書</t>
    <rPh sb="0" eb="3">
      <t>にゅうさつしょ</t>
    </rPh>
    <phoneticPr fontId="34" type="Hiragana"/>
  </si>
  <si>
    <t>内訳書</t>
    <rPh sb="0" eb="3">
      <t>ウチワケショ</t>
    </rPh>
    <phoneticPr fontId="35"/>
  </si>
  <si>
    <t>年割明細書</t>
    <rPh sb="0" eb="2">
      <t>ねんわり</t>
    </rPh>
    <rPh sb="2" eb="5">
      <t>めいさいしょ</t>
    </rPh>
    <phoneticPr fontId="34" type="Hiragana"/>
  </si>
  <si>
    <t>月割明細書</t>
    <rPh sb="0" eb="2">
      <t>つきわ</t>
    </rPh>
    <rPh sb="2" eb="5">
      <t>めいさいしょ</t>
    </rPh>
    <phoneticPr fontId="34" type="Hiragana"/>
  </si>
  <si>
    <t>入札辞退届</t>
    <rPh sb="0" eb="2">
      <t>にゅうさつ</t>
    </rPh>
    <rPh sb="2" eb="5">
      <t>じたいとど</t>
    </rPh>
    <phoneticPr fontId="34" type="Hiragana"/>
  </si>
  <si>
    <t>委任状（記載例）</t>
    <rPh sb="0" eb="3">
      <t>イニンジョウ</t>
    </rPh>
    <rPh sb="4" eb="7">
      <t>キサイレイ</t>
    </rPh>
    <phoneticPr fontId="35"/>
  </si>
  <si>
    <t>守口市競争入札心得</t>
    <rPh sb="0" eb="3">
      <t>もりぐちし</t>
    </rPh>
    <rPh sb="3" eb="5">
      <t>きょうそう</t>
    </rPh>
    <rPh sb="5" eb="7">
      <t>にゅうさつ</t>
    </rPh>
    <rPh sb="7" eb="9">
      <t>こころえ</t>
    </rPh>
    <phoneticPr fontId="34" type="Hiragana"/>
  </si>
  <si>
    <t>③　公告</t>
    <phoneticPr fontId="35"/>
  </si>
  <si>
    <t>条件付き一般競争入札経過表</t>
    <rPh sb="0" eb="3">
      <t>ジョウケンツ</t>
    </rPh>
    <rPh sb="4" eb="6">
      <t>イッパン</t>
    </rPh>
    <rPh sb="6" eb="8">
      <t>キョウソウ</t>
    </rPh>
    <rPh sb="8" eb="10">
      <t>ニュウサツ</t>
    </rPh>
    <rPh sb="10" eb="12">
      <t>ケイカ</t>
    </rPh>
    <rPh sb="12" eb="13">
      <t>ヒョウ</t>
    </rPh>
    <phoneticPr fontId="34"/>
  </si>
  <si>
    <t>守口株式会社</t>
    <rPh sb="0" eb="2">
      <t>モリグチ</t>
    </rPh>
    <rPh sb="2" eb="6">
      <t>カブシキガイシャ</t>
    </rPh>
    <phoneticPr fontId="31"/>
  </si>
  <si>
    <t>門真株式会社</t>
    <rPh sb="0" eb="2">
      <t>カドマ</t>
    </rPh>
    <rPh sb="2" eb="6">
      <t>カブシキガイシャ</t>
    </rPh>
    <phoneticPr fontId="31"/>
  </si>
  <si>
    <t>寝屋川株式会社</t>
    <rPh sb="0" eb="3">
      <t>ネヤガワ</t>
    </rPh>
    <rPh sb="3" eb="5">
      <t>カブシキ</t>
    </rPh>
    <rPh sb="5" eb="7">
      <t>ガイシャ</t>
    </rPh>
    <phoneticPr fontId="31"/>
  </si>
  <si>
    <t>摂津株式会社</t>
    <rPh sb="0" eb="2">
      <t>セッツ</t>
    </rPh>
    <rPh sb="2" eb="6">
      <t>カブシキガイシャ</t>
    </rPh>
    <phoneticPr fontId="31"/>
  </si>
  <si>
    <t>守口市京阪本通100丁目999番999号</t>
    <rPh sb="0" eb="3">
      <t>モリグチシ</t>
    </rPh>
    <rPh sb="3" eb="5">
      <t>ケイハン</t>
    </rPh>
    <rPh sb="5" eb="7">
      <t>ホンドオ</t>
    </rPh>
    <rPh sb="10" eb="12">
      <t>チョウメ</t>
    </rPh>
    <rPh sb="15" eb="16">
      <t>バン</t>
    </rPh>
    <rPh sb="19" eb="20">
      <t>ゴウ</t>
    </rPh>
    <phoneticPr fontId="35"/>
  </si>
  <si>
    <t>代表取締役　守口　次郎</t>
    <rPh sb="0" eb="2">
      <t>ダイヒョウ</t>
    </rPh>
    <rPh sb="2" eb="5">
      <t>トリシマリヤク</t>
    </rPh>
    <rPh sb="6" eb="8">
      <t>モリグチ</t>
    </rPh>
    <rPh sb="9" eb="11">
      <t>ジロウ</t>
    </rPh>
    <phoneticPr fontId="35"/>
  </si>
  <si>
    <t>入札辞退届</t>
    <rPh sb="0" eb="2">
      <t>にゅうさつ</t>
    </rPh>
    <rPh sb="2" eb="4">
      <t>じたい</t>
    </rPh>
    <rPh sb="4" eb="5">
      <t>とど</t>
    </rPh>
    <phoneticPr fontId="34" type="Hiragana"/>
  </si>
  <si>
    <t>出席者名簿</t>
    <rPh sb="0" eb="3">
      <t>しゅっせきしゃ</t>
    </rPh>
    <rPh sb="3" eb="5">
      <t>めいぼ</t>
    </rPh>
    <phoneticPr fontId="34" type="Hiragana"/>
  </si>
  <si>
    <t>入札経過表</t>
  </si>
  <si>
    <t>⑯</t>
    <phoneticPr fontId="34" type="Hiragana"/>
  </si>
  <si>
    <t>⑰</t>
    <phoneticPr fontId="34" type="Hiragana"/>
  </si>
  <si>
    <t>⑱</t>
    <phoneticPr fontId="34" type="Hiragana"/>
  </si>
  <si>
    <t>⑲</t>
    <phoneticPr fontId="34" type="Hiragana"/>
  </si>
  <si>
    <t>以下非表示　添付書類が多ければ再表示</t>
    <rPh sb="0" eb="2">
      <t>イカ</t>
    </rPh>
    <rPh sb="2" eb="5">
      <t>ヒヒョウジ</t>
    </rPh>
    <rPh sb="6" eb="8">
      <t>テンプ</t>
    </rPh>
    <rPh sb="8" eb="10">
      <t>ショルイ</t>
    </rPh>
    <rPh sb="11" eb="12">
      <t>オオ</t>
    </rPh>
    <rPh sb="15" eb="18">
      <t>サイヒョウジ</t>
    </rPh>
    <phoneticPr fontId="35"/>
  </si>
  <si>
    <t>ここより下は非表示　対象が多い場合は再表示</t>
    <rPh sb="4" eb="5">
      <t>シタ</t>
    </rPh>
    <rPh sb="6" eb="9">
      <t>ヒヒョウジ</t>
    </rPh>
    <rPh sb="10" eb="12">
      <t>タイショウ</t>
    </rPh>
    <rPh sb="13" eb="14">
      <t>オオ</t>
    </rPh>
    <rPh sb="15" eb="17">
      <t>バアイ</t>
    </rPh>
    <rPh sb="18" eb="21">
      <t>サイヒョウジ</t>
    </rPh>
    <phoneticPr fontId="35"/>
  </si>
  <si>
    <t>送付書類</t>
    <rPh sb="0" eb="2">
      <t>ソウフ</t>
    </rPh>
    <rPh sb="2" eb="4">
      <t>ショルイ</t>
    </rPh>
    <phoneticPr fontId="35"/>
  </si>
  <si>
    <t>送付書類</t>
    <rPh sb="0" eb="2">
      <t>ソウフ</t>
    </rPh>
    <rPh sb="2" eb="4">
      <t>ショルイ</t>
    </rPh>
    <phoneticPr fontId="35"/>
  </si>
  <si>
    <t>②通知起案</t>
    <rPh sb="1" eb="3">
      <t>つうち</t>
    </rPh>
    <rPh sb="3" eb="5">
      <t>きあん</t>
    </rPh>
    <phoneticPr fontId="34" type="Hiragana"/>
  </si>
  <si>
    <t>守口市長　様</t>
    <phoneticPr fontId="35"/>
  </si>
  <si>
    <t>令和　　　年　　　月　　　日</t>
    <phoneticPr fontId="35"/>
  </si>
  <si>
    <t>　守口市発注の下記案件に係る競争入札参加資格について確認されたく、別紙書類を添えて申請します。
　なお、本申請書の記載事項及び添付資料は、事実と相違ないことを誓約します。事実と相違することが判明した場合は、入札書を無効とされ、又は落札決定を取消されても異議ありません。</t>
    <phoneticPr fontId="35"/>
  </si>
  <si>
    <t>記</t>
  </si>
  <si>
    <t>案 件 名</t>
    <rPh sb="0" eb="1">
      <t>アン</t>
    </rPh>
    <rPh sb="2" eb="3">
      <t>ケン</t>
    </rPh>
    <rPh sb="4" eb="5">
      <t>メイ</t>
    </rPh>
    <phoneticPr fontId="35"/>
  </si>
  <si>
    <t>履行実績</t>
    <phoneticPr fontId="35"/>
  </si>
  <si>
    <t>履行期間</t>
    <phoneticPr fontId="35"/>
  </si>
  <si>
    <t xml:space="preserve">入札参加資格確認申請書 </t>
  </si>
  <si>
    <t xml:space="preserve">入札参加資格確認申請書 </t>
    <phoneticPr fontId="34" type="Hiragana"/>
  </si>
  <si>
    <t>発注者</t>
    <rPh sb="2" eb="3">
      <t>シャ</t>
    </rPh>
    <phoneticPr fontId="35"/>
  </si>
  <si>
    <t>入札書（記載例）</t>
    <rPh sb="0" eb="2">
      <t>にゅうさつ</t>
    </rPh>
    <rPh sb="2" eb="3">
      <t>しょ</t>
    </rPh>
    <phoneticPr fontId="34" type="Hiragana"/>
  </si>
  <si>
    <t>④　予定価格書</t>
    <rPh sb="2" eb="4">
      <t>よてい</t>
    </rPh>
    <rPh sb="4" eb="6">
      <t>かかく</t>
    </rPh>
    <rPh sb="6" eb="7">
      <t>しょ</t>
    </rPh>
    <phoneticPr fontId="34" type="Hiragana"/>
  </si>
  <si>
    <t>⑤　入札経過表</t>
    <rPh sb="2" eb="4">
      <t>ニュウサツ</t>
    </rPh>
    <rPh sb="4" eb="6">
      <t>ケイカ</t>
    </rPh>
    <rPh sb="6" eb="7">
      <t>ヒョウ</t>
    </rPh>
    <phoneticPr fontId="35"/>
  </si>
  <si>
    <t>⑥　契約起案裏</t>
    <rPh sb="2" eb="4">
      <t>ケイヤク</t>
    </rPh>
    <rPh sb="4" eb="6">
      <t>キアン</t>
    </rPh>
    <rPh sb="6" eb="7">
      <t>ウラ</t>
    </rPh>
    <phoneticPr fontId="35"/>
  </si>
  <si>
    <t>内訳書の提出が必要な場合において、内訳書の提出がない入札は無効とする。（年割明細書が必要な場合は、内訳書として取り扱う。）</t>
    <rPh sb="0" eb="3">
      <t>ウチワケショ</t>
    </rPh>
    <rPh sb="4" eb="6">
      <t>テイシュツ</t>
    </rPh>
    <rPh sb="7" eb="9">
      <t>ヒツヨウ</t>
    </rPh>
    <rPh sb="10" eb="12">
      <t>バアイ</t>
    </rPh>
    <rPh sb="17" eb="20">
      <t>ウチワケショ</t>
    </rPh>
    <rPh sb="21" eb="23">
      <t>テイシュツ</t>
    </rPh>
    <rPh sb="26" eb="28">
      <t>ニュウサツ</t>
    </rPh>
    <rPh sb="29" eb="31">
      <t>ムコウ</t>
    </rPh>
    <rPh sb="36" eb="38">
      <t>ネンワリ</t>
    </rPh>
    <rPh sb="38" eb="41">
      <t>メイサイショ</t>
    </rPh>
    <rPh sb="42" eb="44">
      <t>ヒツヨウ</t>
    </rPh>
    <rPh sb="45" eb="47">
      <t>バアイ</t>
    </rPh>
    <rPh sb="49" eb="52">
      <t>ウチワケショ</t>
    </rPh>
    <rPh sb="55" eb="56">
      <t>ト</t>
    </rPh>
    <rPh sb="57" eb="58">
      <t>アツカ</t>
    </rPh>
    <phoneticPr fontId="35"/>
  </si>
  <si>
    <t>入札</t>
    <rPh sb="0" eb="2">
      <t>にゅうさつ</t>
    </rPh>
    <phoneticPr fontId="34" type="Hiragana"/>
  </si>
  <si>
    <t>一般競争入札に付する事項</t>
    <rPh sb="0" eb="2">
      <t>いっぱん</t>
    </rPh>
    <rPh sb="2" eb="4">
      <t>きょうそう</t>
    </rPh>
    <rPh sb="4" eb="6">
      <t>にゅうさつ</t>
    </rPh>
    <rPh sb="7" eb="8">
      <t>ふ</t>
    </rPh>
    <rPh sb="10" eb="12">
      <t>じこう</t>
    </rPh>
    <phoneticPr fontId="34" type="Hiragana"/>
  </si>
  <si>
    <t>部長</t>
    <rPh sb="0" eb="2">
      <t>ブチョウ</t>
    </rPh>
    <phoneticPr fontId="77"/>
  </si>
  <si>
    <t>課長</t>
    <rPh sb="0" eb="2">
      <t>カチョウ</t>
    </rPh>
    <phoneticPr fontId="77"/>
  </si>
  <si>
    <t>課長代理</t>
    <rPh sb="0" eb="2">
      <t>カチョウ</t>
    </rPh>
    <rPh sb="2" eb="4">
      <t>ダイリ</t>
    </rPh>
    <phoneticPr fontId="77"/>
  </si>
  <si>
    <t>文書主任</t>
    <rPh sb="0" eb="2">
      <t>ブンショ</t>
    </rPh>
    <rPh sb="2" eb="4">
      <t>シュニン</t>
    </rPh>
    <phoneticPr fontId="77"/>
  </si>
  <si>
    <t>主任</t>
    <rPh sb="0" eb="2">
      <t>シュニン</t>
    </rPh>
    <phoneticPr fontId="77"/>
  </si>
  <si>
    <t>起案者</t>
    <rPh sb="0" eb="3">
      <t>キアンシャ</t>
    </rPh>
    <phoneticPr fontId="77"/>
  </si>
  <si>
    <t>公印使用</t>
    <rPh sb="0" eb="2">
      <t>コウイン</t>
    </rPh>
    <rPh sb="2" eb="4">
      <t>シヨウ</t>
    </rPh>
    <phoneticPr fontId="77"/>
  </si>
  <si>
    <t>令和　　　　年　　　　月　　　　日起案</t>
    <rPh sb="0" eb="2">
      <t>レイワ</t>
    </rPh>
    <rPh sb="6" eb="7">
      <t>ネン</t>
    </rPh>
    <rPh sb="11" eb="12">
      <t>ツキ</t>
    </rPh>
    <rPh sb="16" eb="17">
      <t>ニチ</t>
    </rPh>
    <rPh sb="17" eb="19">
      <t>キアン</t>
    </rPh>
    <phoneticPr fontId="77"/>
  </si>
  <si>
    <t>令和　　　　年　　　　月　　　　日決裁</t>
    <rPh sb="0" eb="2">
      <t>レイワ</t>
    </rPh>
    <rPh sb="6" eb="7">
      <t>ネン</t>
    </rPh>
    <rPh sb="11" eb="12">
      <t>ツキ</t>
    </rPh>
    <rPh sb="16" eb="17">
      <t>ニチ</t>
    </rPh>
    <rPh sb="17" eb="19">
      <t>ケッサイ</t>
    </rPh>
    <phoneticPr fontId="77"/>
  </si>
  <si>
    <t>次のとおり　　　　　　　　　　　　　　　してよろしいか</t>
    <rPh sb="0" eb="1">
      <t>ツギ</t>
    </rPh>
    <phoneticPr fontId="77"/>
  </si>
  <si>
    <t>次のとおり　　　　してよろしいか</t>
    <rPh sb="0" eb="1">
      <t>ツギ</t>
    </rPh>
    <phoneticPr fontId="77"/>
  </si>
  <si>
    <t>次のとおり通知および発送してよろしいか</t>
    <rPh sb="0" eb="1">
      <t>ツギ</t>
    </rPh>
    <rPh sb="5" eb="7">
      <t>ツウチ</t>
    </rPh>
    <rPh sb="10" eb="12">
      <t>ハッソウ</t>
    </rPh>
    <phoneticPr fontId="77"/>
  </si>
  <si>
    <t>概要</t>
    <rPh sb="0" eb="1">
      <t>ガイヨウ</t>
    </rPh>
    <phoneticPr fontId="35"/>
  </si>
  <si>
    <t>入札金額 (単位:円)</t>
    <rPh sb="0" eb="2">
      <t>ニュウサツ</t>
    </rPh>
    <rPh sb="2" eb="4">
      <t>キンガク</t>
    </rPh>
    <rPh sb="6" eb="8">
      <t>タンイ</t>
    </rPh>
    <rPh sb="9" eb="10">
      <t>エン</t>
    </rPh>
    <phoneticPr fontId="34"/>
  </si>
  <si>
    <t>落札</t>
    <rPh sb="0" eb="2">
      <t>ラクサツ</t>
    </rPh>
    <phoneticPr fontId="35"/>
  </si>
  <si>
    <t>総価契約（又は単一単価契約）</t>
    <rPh sb="0" eb="1">
      <t>そう</t>
    </rPh>
    <rPh sb="1" eb="2">
      <t>あたい</t>
    </rPh>
    <rPh sb="2" eb="4">
      <t>けいやく</t>
    </rPh>
    <rPh sb="5" eb="6">
      <t>また</t>
    </rPh>
    <rPh sb="7" eb="9">
      <t>たんいち</t>
    </rPh>
    <rPh sb="9" eb="11">
      <t>たんか</t>
    </rPh>
    <rPh sb="11" eb="13">
      <t>けいやく</t>
    </rPh>
    <phoneticPr fontId="34" type="Hiragana"/>
  </si>
  <si>
    <t>契約決定にあたっては、入札書記載金額に消費税及び地方消費税に相当する額を加算した金額（当該金額に１円未満の端数があるときは、その金額を切り捨てた金額）をもって契約金額とする。</t>
    <phoneticPr fontId="34" type="Hiragana"/>
  </si>
  <si>
    <t>契約決定にあたっては、内訳書記載単価の当該単価に消費税及び地方消費税に相当する額を加算した金額（当該金額に１円未満の端数があるときは、その金額を切り捨てた金額）をもって契約金額とする。</t>
    <phoneticPr fontId="34" type="Hiragana"/>
  </si>
  <si>
    <t>入札金額は、消費税及び地方消費税抜きで記載のこと。（課税業者であるか免税業者であるかを問わず、見積もった契約希望金額から消費税及び地方消費税相当額を控除した金額を記載。）　</t>
    <rPh sb="0" eb="2">
      <t>ニュウサツ</t>
    </rPh>
    <rPh sb="2" eb="4">
      <t>キンガク</t>
    </rPh>
    <rPh sb="6" eb="9">
      <t>ショウヒゼイ</t>
    </rPh>
    <rPh sb="9" eb="10">
      <t>オヨ</t>
    </rPh>
    <rPh sb="11" eb="13">
      <t>チホウ</t>
    </rPh>
    <rPh sb="13" eb="16">
      <t>ショウヒゼイ</t>
    </rPh>
    <rPh sb="16" eb="17">
      <t>ヌ</t>
    </rPh>
    <rPh sb="19" eb="21">
      <t>キサイ</t>
    </rPh>
    <rPh sb="26" eb="28">
      <t>カゼイ</t>
    </rPh>
    <rPh sb="28" eb="30">
      <t>ギョウシャ</t>
    </rPh>
    <rPh sb="34" eb="36">
      <t>メンゼイ</t>
    </rPh>
    <rPh sb="36" eb="38">
      <t>ギョウシャ</t>
    </rPh>
    <rPh sb="43" eb="44">
      <t>ト</t>
    </rPh>
    <rPh sb="47" eb="49">
      <t>ミツ</t>
    </rPh>
    <rPh sb="52" eb="54">
      <t>ケイヤク</t>
    </rPh>
    <rPh sb="54" eb="56">
      <t>キボウ</t>
    </rPh>
    <rPh sb="56" eb="58">
      <t>キンガク</t>
    </rPh>
    <rPh sb="60" eb="63">
      <t>ショウヒゼイ</t>
    </rPh>
    <rPh sb="63" eb="64">
      <t>オヨ</t>
    </rPh>
    <rPh sb="65" eb="67">
      <t>チホウ</t>
    </rPh>
    <rPh sb="67" eb="70">
      <t>ショウヒゼイ</t>
    </rPh>
    <rPh sb="70" eb="72">
      <t>ソウトウ</t>
    </rPh>
    <rPh sb="72" eb="73">
      <t>ガク</t>
    </rPh>
    <rPh sb="74" eb="76">
      <t>コウジョ</t>
    </rPh>
    <rPh sb="78" eb="80">
      <t>キンガク</t>
    </rPh>
    <rPh sb="81" eb="83">
      <t>キサイ</t>
    </rPh>
    <phoneticPr fontId="35"/>
  </si>
  <si>
    <t>書類等の作成に用いる言語、通貨及び単位は、日本語、日本円、日本の標準時及び計量法（平成４年法律第51号）に定める単位とする。</t>
  </si>
  <si>
    <t>履行実績が確認できる書類（契約書等：押印が確認でき、契約期間、金額が明記されたもの又は履行証明書等：発注者が発行するもの）【写し】</t>
    <rPh sb="0" eb="2">
      <t>リコウ</t>
    </rPh>
    <rPh sb="2" eb="4">
      <t>ジッセキ</t>
    </rPh>
    <rPh sb="5" eb="7">
      <t>カクニン</t>
    </rPh>
    <rPh sb="10" eb="12">
      <t>ショルイ</t>
    </rPh>
    <rPh sb="13" eb="16">
      <t>ケイヤクショ</t>
    </rPh>
    <rPh sb="16" eb="17">
      <t>トウ</t>
    </rPh>
    <rPh sb="18" eb="20">
      <t>オウイン</t>
    </rPh>
    <rPh sb="21" eb="23">
      <t>カクニン</t>
    </rPh>
    <rPh sb="26" eb="28">
      <t>ケイヤク</t>
    </rPh>
    <rPh sb="28" eb="30">
      <t>キカン</t>
    </rPh>
    <rPh sb="31" eb="33">
      <t>キンガク</t>
    </rPh>
    <rPh sb="34" eb="36">
      <t>メイキ</t>
    </rPh>
    <rPh sb="41" eb="42">
      <t>マタ</t>
    </rPh>
    <rPh sb="48" eb="49">
      <t>トウ</t>
    </rPh>
    <rPh sb="50" eb="52">
      <t>ハッチュウ</t>
    </rPh>
    <rPh sb="52" eb="53">
      <t>シャ</t>
    </rPh>
    <rPh sb="54" eb="56">
      <t>ハッコウ</t>
    </rPh>
    <rPh sb="62" eb="63">
      <t>ウツ</t>
    </rPh>
    <phoneticPr fontId="35"/>
  </si>
  <si>
    <t>他の書類については、原則HPからダウンロード。郵送の場合のみここから下入力</t>
    <rPh sb="0" eb="1">
      <t>ホカ</t>
    </rPh>
    <rPh sb="2" eb="4">
      <t>ショルイ</t>
    </rPh>
    <rPh sb="10" eb="12">
      <t>ゲンソク</t>
    </rPh>
    <rPh sb="23" eb="25">
      <t>ユウソウ</t>
    </rPh>
    <rPh sb="26" eb="28">
      <t>バアイ</t>
    </rPh>
    <rPh sb="34" eb="35">
      <t>シタ</t>
    </rPh>
    <rPh sb="35" eb="37">
      <t>ニュウリョク</t>
    </rPh>
    <phoneticPr fontId="35"/>
  </si>
  <si>
    <t>条件付き一般競争入札参加資格確認結果通知書</t>
  </si>
  <si>
    <t>条件付き一般競争入札参加資格確認結果通知書</t>
    <phoneticPr fontId="34" type="Hiragana"/>
  </si>
  <si>
    <t>【申請者名】</t>
    <rPh sb="1" eb="4">
      <t>シンセイシャ</t>
    </rPh>
    <rPh sb="4" eb="5">
      <t>メイ</t>
    </rPh>
    <phoneticPr fontId="34"/>
  </si>
  <si>
    <t>入札室</t>
    <rPh sb="0" eb="3">
      <t>ニュウサツシツ</t>
    </rPh>
    <phoneticPr fontId="35"/>
  </si>
  <si>
    <t>入札参加者は、本告示文書、守口市競争入札心得、入札参加資格確認結果通知書その他本入札に関する書類を熟読し、十分に理解したうえで、入札に参加しなければならない。</t>
    <rPh sb="0" eb="2">
      <t>ニュウサツ</t>
    </rPh>
    <rPh sb="2" eb="5">
      <t>サンカシャ</t>
    </rPh>
    <rPh sb="7" eb="8">
      <t>ホン</t>
    </rPh>
    <rPh sb="8" eb="10">
      <t>コクジ</t>
    </rPh>
    <rPh sb="10" eb="12">
      <t>ブンショ</t>
    </rPh>
    <rPh sb="13" eb="16">
      <t>モリグチシ</t>
    </rPh>
    <rPh sb="16" eb="18">
      <t>キョウソウ</t>
    </rPh>
    <rPh sb="18" eb="20">
      <t>ニュウサツ</t>
    </rPh>
    <rPh sb="20" eb="22">
      <t>ココロエ</t>
    </rPh>
    <rPh sb="23" eb="25">
      <t>ニュウサツ</t>
    </rPh>
    <rPh sb="25" eb="27">
      <t>サンカ</t>
    </rPh>
    <rPh sb="27" eb="29">
      <t>シカク</t>
    </rPh>
    <rPh sb="29" eb="31">
      <t>カクニン</t>
    </rPh>
    <rPh sb="31" eb="33">
      <t>ケッカ</t>
    </rPh>
    <rPh sb="33" eb="36">
      <t>ツウチショ</t>
    </rPh>
    <rPh sb="38" eb="39">
      <t>タ</t>
    </rPh>
    <rPh sb="39" eb="40">
      <t>ホン</t>
    </rPh>
    <rPh sb="40" eb="42">
      <t>ニュウサツ</t>
    </rPh>
    <rPh sb="43" eb="44">
      <t>カン</t>
    </rPh>
    <rPh sb="46" eb="48">
      <t>ショルイ</t>
    </rPh>
    <rPh sb="49" eb="51">
      <t>ジュクドク</t>
    </rPh>
    <rPh sb="53" eb="55">
      <t>ジュウブン</t>
    </rPh>
    <rPh sb="56" eb="58">
      <t>リカイ</t>
    </rPh>
    <rPh sb="64" eb="66">
      <t>ニュウサツ</t>
    </rPh>
    <rPh sb="67" eb="69">
      <t>サンカ</t>
    </rPh>
    <phoneticPr fontId="35"/>
  </si>
  <si>
    <t>本告示文書、守口市競争入札心得、入札参加資格確認結果通知書その他本入札に関する書類に定める入札条件に違反した入札</t>
    <rPh sb="0" eb="1">
      <t>ホン</t>
    </rPh>
    <rPh sb="1" eb="5">
      <t>コクジブンショ</t>
    </rPh>
    <rPh sb="6" eb="9">
      <t>モリグチシ</t>
    </rPh>
    <rPh sb="9" eb="11">
      <t>キョウソウ</t>
    </rPh>
    <rPh sb="11" eb="13">
      <t>ニュウサツ</t>
    </rPh>
    <rPh sb="13" eb="15">
      <t>ココロエ</t>
    </rPh>
    <rPh sb="16" eb="18">
      <t>ニュウサツ</t>
    </rPh>
    <rPh sb="18" eb="20">
      <t>サンカ</t>
    </rPh>
    <rPh sb="20" eb="22">
      <t>シカク</t>
    </rPh>
    <rPh sb="22" eb="24">
      <t>カクニン</t>
    </rPh>
    <rPh sb="24" eb="26">
      <t>ケッカ</t>
    </rPh>
    <rPh sb="26" eb="29">
      <t>ツウチショ</t>
    </rPh>
    <rPh sb="31" eb="32">
      <t>タ</t>
    </rPh>
    <rPh sb="32" eb="33">
      <t>ホン</t>
    </rPh>
    <rPh sb="33" eb="35">
      <t>ニュウサツ</t>
    </rPh>
    <rPh sb="36" eb="37">
      <t>カン</t>
    </rPh>
    <rPh sb="39" eb="41">
      <t>ショルイ</t>
    </rPh>
    <rPh sb="42" eb="43">
      <t>サダ</t>
    </rPh>
    <rPh sb="45" eb="47">
      <t>ニュウサツ</t>
    </rPh>
    <rPh sb="47" eb="49">
      <t>ジョウケン</t>
    </rPh>
    <rPh sb="50" eb="52">
      <t>イハン</t>
    </rPh>
    <rPh sb="54" eb="56">
      <t>ニュウサツ</t>
    </rPh>
    <phoneticPr fontId="35"/>
  </si>
  <si>
    <t>８  必要書類について</t>
    <rPh sb="3" eb="5">
      <t>ヒツヨウ</t>
    </rPh>
    <phoneticPr fontId="35"/>
  </si>
  <si>
    <t>９  契約手続</t>
    <phoneticPr fontId="35"/>
  </si>
  <si>
    <t>入札参加資格が認められましたので、本書、告示文書及び守口市競争入札心得を遵守のうえ、入札に参加してください。</t>
    <rPh sb="0" eb="2">
      <t>ニュウサツ</t>
    </rPh>
    <rPh sb="2" eb="4">
      <t>サンカ</t>
    </rPh>
    <rPh sb="4" eb="6">
      <t>シカク</t>
    </rPh>
    <rPh sb="7" eb="8">
      <t>ミト</t>
    </rPh>
    <rPh sb="17" eb="19">
      <t>ホンショ</t>
    </rPh>
    <rPh sb="20" eb="22">
      <t>コクジ</t>
    </rPh>
    <rPh sb="22" eb="24">
      <t>ブンショ</t>
    </rPh>
    <rPh sb="24" eb="25">
      <t>オヨ</t>
    </rPh>
    <rPh sb="26" eb="29">
      <t>モリグチシ</t>
    </rPh>
    <rPh sb="29" eb="31">
      <t>キョウソウ</t>
    </rPh>
    <rPh sb="31" eb="33">
      <t>ニュウサツ</t>
    </rPh>
    <rPh sb="33" eb="35">
      <t>ココロエ</t>
    </rPh>
    <rPh sb="36" eb="38">
      <t>ジュンシュ</t>
    </rPh>
    <rPh sb="42" eb="44">
      <t>ニュウサツ</t>
    </rPh>
    <rPh sb="45" eb="47">
      <t>サンカ</t>
    </rPh>
    <phoneticPr fontId="67"/>
  </si>
  <si>
    <t>上記金額は、入札者が見積もった契約希望金額から消費税及び地方消費税相当額を控除した金額である｡</t>
    <rPh sb="6" eb="8">
      <t>ニュウサツ</t>
    </rPh>
    <rPh sb="8" eb="9">
      <t>シャ</t>
    </rPh>
    <phoneticPr fontId="34"/>
  </si>
  <si>
    <t>納入期限</t>
    <rPh sb="0" eb="2">
      <t>のうにゅう</t>
    </rPh>
    <rPh sb="2" eb="4">
      <t>きげん</t>
    </rPh>
    <phoneticPr fontId="34" type="Hiragana"/>
  </si>
  <si>
    <t>物品売買契約書 （案）</t>
    <rPh sb="0" eb="2">
      <t>ぶっぴん</t>
    </rPh>
    <rPh sb="2" eb="4">
      <t>ばいばい</t>
    </rPh>
    <rPh sb="4" eb="7">
      <t>けいやくしょ</t>
    </rPh>
    <phoneticPr fontId="34" type="Hiragana"/>
  </si>
  <si>
    <t xml:space="preserve">物品売買契約書 </t>
    <rPh sb="0" eb="2">
      <t>ぶっぴん</t>
    </rPh>
    <rPh sb="2" eb="4">
      <t>ばいばい</t>
    </rPh>
    <rPh sb="4" eb="7">
      <t>けいやくしょ</t>
    </rPh>
    <phoneticPr fontId="34" type="Hiragana"/>
  </si>
  <si>
    <t>物　品　売　買　契　約　書</t>
    <rPh sb="0" eb="1">
      <t>もの</t>
    </rPh>
    <rPh sb="2" eb="3">
      <t>ひん</t>
    </rPh>
    <rPh sb="4" eb="5">
      <t>ばい</t>
    </rPh>
    <rPh sb="6" eb="7">
      <t>ばい</t>
    </rPh>
    <rPh sb="8" eb="9">
      <t>ちぎり</t>
    </rPh>
    <rPh sb="10" eb="11">
      <t>やく</t>
    </rPh>
    <rPh sb="12" eb="13">
      <t>しょ</t>
    </rPh>
    <phoneticPr fontId="34" type="Hiragana"/>
  </si>
  <si>
    <t>　上記物品について、発注者及び受注者は、各々の対等な立場における合意に基づいて、別添の条項によって契約を締結し、信義に従って誠実にこれを履行するものとする。
　本契約の証として、本書２通を作成し、当事者記名押印の上、各自１通を保有する。</t>
    <rPh sb="3" eb="5">
      <t>ぶっぴん</t>
    </rPh>
    <phoneticPr fontId="34" type="Hiragana"/>
  </si>
  <si>
    <t>５</t>
    <phoneticPr fontId="34" type="Hiragana"/>
  </si>
  <si>
    <t>６</t>
    <phoneticPr fontId="34" type="Hiragana"/>
  </si>
  <si>
    <t>８</t>
    <phoneticPr fontId="34" type="Hiragana"/>
  </si>
  <si>
    <t>建　設　工　事　請　負　契　約　書</t>
    <rPh sb="0" eb="1">
      <t>たつる</t>
    </rPh>
    <rPh sb="2" eb="3">
      <t>せつ</t>
    </rPh>
    <rPh sb="4" eb="5">
      <t>こう</t>
    </rPh>
    <rPh sb="6" eb="7">
      <t>こと</t>
    </rPh>
    <rPh sb="8" eb="9">
      <t>しょう</t>
    </rPh>
    <rPh sb="10" eb="11">
      <t>ふ</t>
    </rPh>
    <rPh sb="12" eb="13">
      <t>ちぎり</t>
    </rPh>
    <rPh sb="14" eb="15">
      <t>やく</t>
    </rPh>
    <rPh sb="16" eb="17">
      <t>しょ</t>
    </rPh>
    <phoneticPr fontId="34" type="Hiragana"/>
  </si>
  <si>
    <t>業　務　委　託　契　約　書</t>
    <rPh sb="0" eb="1">
      <t>ぎょう</t>
    </rPh>
    <rPh sb="2" eb="3">
      <t>つとむ</t>
    </rPh>
    <rPh sb="4" eb="5">
      <t>い</t>
    </rPh>
    <rPh sb="6" eb="7">
      <t>たく</t>
    </rPh>
    <rPh sb="8" eb="9">
      <t>ちぎり</t>
    </rPh>
    <rPh sb="10" eb="11">
      <t>やく</t>
    </rPh>
    <rPh sb="12" eb="13">
      <t>しょ</t>
    </rPh>
    <phoneticPr fontId="34" type="Hiragana"/>
  </si>
  <si>
    <t>建　築　設　計　業　務　委　託　契　約　書</t>
    <rPh sb="0" eb="1">
      <t>たつる</t>
    </rPh>
    <rPh sb="2" eb="3">
      <t>ちく</t>
    </rPh>
    <rPh sb="4" eb="5">
      <t>せつ</t>
    </rPh>
    <rPh sb="6" eb="7">
      <t>けい</t>
    </rPh>
    <rPh sb="8" eb="9">
      <t>ごう</t>
    </rPh>
    <rPh sb="10" eb="11">
      <t>つとむ</t>
    </rPh>
    <rPh sb="12" eb="13">
      <t>い</t>
    </rPh>
    <rPh sb="14" eb="15">
      <t>たく</t>
    </rPh>
    <rPh sb="16" eb="17">
      <t>ちぎり</t>
    </rPh>
    <rPh sb="18" eb="19">
      <t>やく</t>
    </rPh>
    <rPh sb="20" eb="21">
      <t>しょ</t>
    </rPh>
    <phoneticPr fontId="34" type="Hiragana"/>
  </si>
  <si>
    <t>工　事　監　理　業　務　委　託　契　約　書</t>
    <rPh sb="0" eb="1">
      <t>こう</t>
    </rPh>
    <rPh sb="2" eb="3">
      <t>こと</t>
    </rPh>
    <rPh sb="4" eb="5">
      <t>かん</t>
    </rPh>
    <rPh sb="6" eb="7">
      <t>り</t>
    </rPh>
    <rPh sb="8" eb="9">
      <t>ごう</t>
    </rPh>
    <rPh sb="10" eb="11">
      <t>つとむ</t>
    </rPh>
    <rPh sb="12" eb="13">
      <t>い</t>
    </rPh>
    <rPh sb="14" eb="15">
      <t>たく</t>
    </rPh>
    <rPh sb="16" eb="17">
      <t>ちぎり</t>
    </rPh>
    <rPh sb="18" eb="19">
      <t>やく</t>
    </rPh>
    <rPh sb="20" eb="21">
      <t>しょ</t>
    </rPh>
    <phoneticPr fontId="34" type="Hiragana"/>
  </si>
  <si>
    <t>土　木　設　計　業　務　委　託　書</t>
    <rPh sb="0" eb="1">
      <t>つち</t>
    </rPh>
    <rPh sb="2" eb="3">
      <t>き</t>
    </rPh>
    <rPh sb="4" eb="5">
      <t>せつ</t>
    </rPh>
    <rPh sb="6" eb="7">
      <t>けい</t>
    </rPh>
    <rPh sb="8" eb="9">
      <t>ごう</t>
    </rPh>
    <rPh sb="10" eb="11">
      <t>つとむ</t>
    </rPh>
    <rPh sb="12" eb="13">
      <t>い</t>
    </rPh>
    <rPh sb="14" eb="15">
      <t>たく</t>
    </rPh>
    <rPh sb="16" eb="17">
      <t>しょ</t>
    </rPh>
    <phoneticPr fontId="34" type="Hiragana"/>
  </si>
  <si>
    <t>使　用　契　約　書</t>
    <rPh sb="0" eb="1">
      <t>し</t>
    </rPh>
    <rPh sb="2" eb="3">
      <t>よう</t>
    </rPh>
    <rPh sb="4" eb="5">
      <t>ちぎり</t>
    </rPh>
    <rPh sb="6" eb="7">
      <t>やく</t>
    </rPh>
    <rPh sb="8" eb="9">
      <t>しょ</t>
    </rPh>
    <phoneticPr fontId="34" type="Hiragana"/>
  </si>
  <si>
    <t>賃　貸　借　契　約　書</t>
    <rPh sb="0" eb="1">
      <t>ちん</t>
    </rPh>
    <rPh sb="2" eb="3">
      <t>かし</t>
    </rPh>
    <rPh sb="4" eb="5">
      <t>しゃく</t>
    </rPh>
    <rPh sb="6" eb="7">
      <t>ちぎり</t>
    </rPh>
    <rPh sb="8" eb="9">
      <t>やく</t>
    </rPh>
    <rPh sb="10" eb="11">
      <t>しょ</t>
    </rPh>
    <phoneticPr fontId="34" type="Hiragana"/>
  </si>
  <si>
    <t>所在地</t>
    <rPh sb="0" eb="3">
      <t>ショザイチ</t>
    </rPh>
    <phoneticPr fontId="35"/>
  </si>
  <si>
    <t xml:space="preserve">商号又は名称 </t>
    <phoneticPr fontId="35"/>
  </si>
  <si>
    <t xml:space="preserve">代表者職氏名 </t>
    <phoneticPr fontId="35"/>
  </si>
  <si>
    <t xml:space="preserve">担当者氏名 </t>
    <phoneticPr fontId="35"/>
  </si>
  <si>
    <t xml:space="preserve">電 話 番 号 </t>
    <phoneticPr fontId="35"/>
  </si>
  <si>
    <t>1　申請内容</t>
    <rPh sb="2" eb="4">
      <t>シンセイ</t>
    </rPh>
    <rPh sb="4" eb="6">
      <t>ナイヨウ</t>
    </rPh>
    <phoneticPr fontId="35"/>
  </si>
  <si>
    <t>件　　　　名</t>
    <rPh sb="0" eb="1">
      <t>ケン</t>
    </rPh>
    <rPh sb="5" eb="6">
      <t>ナ</t>
    </rPh>
    <phoneticPr fontId="35"/>
  </si>
  <si>
    <t>２　添付書類</t>
    <phoneticPr fontId="35"/>
  </si>
  <si>
    <t>（１）</t>
    <phoneticPr fontId="34"/>
  </si>
  <si>
    <t>（２）</t>
  </si>
  <si>
    <t>（３）</t>
  </si>
  <si>
    <t>（４）</t>
  </si>
  <si>
    <t>（５）</t>
  </si>
  <si>
    <t>入札回数は２回、入札書（本市様式）を使用すること。</t>
  </si>
  <si>
    <t>入札回数は２回、入札書（本市様式）を使用すること。</t>
    <rPh sb="0" eb="2">
      <t>ニュウサツ</t>
    </rPh>
    <rPh sb="2" eb="4">
      <t>カイスウ</t>
    </rPh>
    <rPh sb="6" eb="7">
      <t>カイ</t>
    </rPh>
    <rPh sb="8" eb="10">
      <t>ニュウサツ</t>
    </rPh>
    <rPh sb="10" eb="11">
      <t>ショ</t>
    </rPh>
    <rPh sb="12" eb="14">
      <t>ホンシ</t>
    </rPh>
    <rPh sb="14" eb="16">
      <t>ヨウシキ</t>
    </rPh>
    <rPh sb="18" eb="20">
      <t>シヨウ</t>
    </rPh>
    <phoneticPr fontId="67"/>
  </si>
  <si>
    <t>←いずれか選択
（いずれも該当しない場合は、契約金額の決定欄へ契約に応じた記載をする）</t>
    <rPh sb="5" eb="7">
      <t>センタク</t>
    </rPh>
    <rPh sb="13" eb="15">
      <t>ガイトウ</t>
    </rPh>
    <rPh sb="18" eb="20">
      <t>バアイ</t>
    </rPh>
    <rPh sb="22" eb="24">
      <t>ケイヤク</t>
    </rPh>
    <rPh sb="24" eb="26">
      <t>キンガク</t>
    </rPh>
    <rPh sb="27" eb="29">
      <t>ケッテイ</t>
    </rPh>
    <rPh sb="29" eb="30">
      <t>ラン</t>
    </rPh>
    <rPh sb="31" eb="33">
      <t>ケイヤク</t>
    </rPh>
    <rPh sb="34" eb="35">
      <t>オウ</t>
    </rPh>
    <rPh sb="37" eb="39">
      <t>キサイ</t>
    </rPh>
    <phoneticPr fontId="35"/>
  </si>
  <si>
    <t>契約金額（単価契約の場合は、契約単価に予定数量を乗じて得た金額）の100分の10（千円未満切り上げ）とする。ただし、守口市契約規則第21条の各号に該当する場合は免除することができる。</t>
    <rPh sb="41" eb="43">
      <t>センエン</t>
    </rPh>
    <rPh sb="43" eb="45">
      <t>ミマン</t>
    </rPh>
    <rPh sb="58" eb="61">
      <t>モリグチシ</t>
    </rPh>
    <rPh sb="61" eb="63">
      <t>ケイヤク</t>
    </rPh>
    <rPh sb="63" eb="65">
      <t>キソク</t>
    </rPh>
    <rPh sb="65" eb="66">
      <t>ダイ</t>
    </rPh>
    <rPh sb="68" eb="69">
      <t>ジョウ</t>
    </rPh>
    <rPh sb="70" eb="72">
      <t>カクゴウ</t>
    </rPh>
    <rPh sb="73" eb="75">
      <t>ガイトウ</t>
    </rPh>
    <rPh sb="77" eb="79">
      <t>バアイ</t>
    </rPh>
    <rPh sb="80" eb="82">
      <t>メンジョ</t>
    </rPh>
    <phoneticPr fontId="11"/>
  </si>
  <si>
    <t>守口市入札参加停止要綱に基づく入札参加停止措置（以下「入札参加停止措置」という。）を受けている者又は同要綱別表各号に掲げる措置要件に該当すると認められる者でないこと。</t>
    <rPh sb="24" eb="26">
      <t>イカ</t>
    </rPh>
    <rPh sb="27" eb="29">
      <t>ニュウサツ</t>
    </rPh>
    <rPh sb="29" eb="31">
      <t>サンカ</t>
    </rPh>
    <rPh sb="31" eb="33">
      <t>テイシ</t>
    </rPh>
    <rPh sb="33" eb="35">
      <t>ソチ</t>
    </rPh>
    <rPh sb="50" eb="51">
      <t>オナ</t>
    </rPh>
    <phoneticPr fontId="35"/>
  </si>
  <si>
    <t>守口市公共工事等及び売払い等に関する暴力団対策措置要綱に基づく入札参加除外措置を受けている者又は同要綱別表各号に掲げる措置要件に該当すると認められる者でないこと。</t>
    <phoneticPr fontId="35"/>
  </si>
  <si>
    <t>入札書比較価格</t>
    <rPh sb="0" eb="2">
      <t>にゅうさつ</t>
    </rPh>
    <rPh sb="2" eb="3">
      <t>しょ</t>
    </rPh>
    <rPh sb="3" eb="5">
      <t>ひかく</t>
    </rPh>
    <rPh sb="5" eb="7">
      <t>かかく</t>
    </rPh>
    <phoneticPr fontId="34" type="Hiragana"/>
  </si>
  <si>
    <t>11  契約条項を示す場所</t>
    <rPh sb="4" eb="6">
      <t>ケイヤク</t>
    </rPh>
    <rPh sb="6" eb="8">
      <t>ジョウコウ</t>
    </rPh>
    <rPh sb="9" eb="10">
      <t>シメ</t>
    </rPh>
    <rPh sb="11" eb="13">
      <t>バショ</t>
    </rPh>
    <phoneticPr fontId="35"/>
  </si>
  <si>
    <t>場所</t>
    <rPh sb="0" eb="2">
      <t>バショ</t>
    </rPh>
    <phoneticPr fontId="35"/>
  </si>
  <si>
    <t>ＦＡＸ</t>
    <phoneticPr fontId="35"/>
  </si>
  <si>
    <t>メールアドレス</t>
    <phoneticPr fontId="35"/>
  </si>
  <si>
    <t>提出書類作成に係る留意点については、公告及び仕様書等を確認すること。</t>
    <rPh sb="18" eb="20">
      <t>コウコク</t>
    </rPh>
    <rPh sb="20" eb="21">
      <t>オヨ</t>
    </rPh>
    <rPh sb="22" eb="25">
      <t>シヨウショ</t>
    </rPh>
    <rPh sb="25" eb="26">
      <t>トウ</t>
    </rPh>
    <rPh sb="27" eb="29">
      <t>カクニン</t>
    </rPh>
    <phoneticPr fontId="33"/>
  </si>
  <si>
    <t>書類の送付先及び受付場所については、「11　契約条項を示す場所」とする。</t>
    <rPh sb="0" eb="2">
      <t>ショルイ</t>
    </rPh>
    <rPh sb="3" eb="5">
      <t>ソウフ</t>
    </rPh>
    <rPh sb="5" eb="6">
      <t>サキ</t>
    </rPh>
    <rPh sb="6" eb="7">
      <t>オヨ</t>
    </rPh>
    <rPh sb="8" eb="10">
      <t>ウケツケ</t>
    </rPh>
    <rPh sb="10" eb="12">
      <t>バショ</t>
    </rPh>
    <rPh sb="22" eb="26">
      <t>ケイヤクジョウコウ</t>
    </rPh>
    <rPh sb="27" eb="28">
      <t>シメ</t>
    </rPh>
    <rPh sb="29" eb="31">
      <t>バショ</t>
    </rPh>
    <phoneticPr fontId="33"/>
  </si>
  <si>
    <t>地方自治法施行令（昭和22年政令第16号）第167条の４の規定に該当する者でないこと。</t>
    <phoneticPr fontId="35"/>
  </si>
  <si>
    <t>会社更生法（平成14年法律第154号）又は同法による改正前の会社更生法（昭和27年法律第172号）の適用申請をした者（更生計画の認可を受けた者を除く。）でないこと。</t>
  </si>
  <si>
    <t>民事再生法（平成11年法律第225号）の適用申請をした者（再生計画の認可を受けた者を除く。）でないこと。</t>
  </si>
  <si>
    <t>落札者は、契約金額（単価契約の場合は、契約単価に予定数量を乗じて得た金額）の100分の10に相当する額（千円未満切り上げ）の契約保証金を納付しなければならない。ただし、守口市契約規則第21条各号のいずれかに該当する場合は、契約保証金の納付を免除する。</t>
    <rPh sb="0" eb="3">
      <t>ラクサツシャ</t>
    </rPh>
    <rPh sb="10" eb="12">
      <t>タンカ</t>
    </rPh>
    <rPh sb="12" eb="14">
      <t>ケイヤク</t>
    </rPh>
    <rPh sb="15" eb="17">
      <t>バアイ</t>
    </rPh>
    <rPh sb="19" eb="21">
      <t>ケイヤク</t>
    </rPh>
    <rPh sb="21" eb="23">
      <t>タンカ</t>
    </rPh>
    <rPh sb="24" eb="26">
      <t>ヨテイ</t>
    </rPh>
    <rPh sb="26" eb="28">
      <t>スウリョウ</t>
    </rPh>
    <rPh sb="29" eb="30">
      <t>ジョウ</t>
    </rPh>
    <rPh sb="32" eb="33">
      <t>エ</t>
    </rPh>
    <rPh sb="34" eb="36">
      <t>キンガク</t>
    </rPh>
    <rPh sb="46" eb="48">
      <t>ソウトウ</t>
    </rPh>
    <rPh sb="52" eb="54">
      <t>センエン</t>
    </rPh>
    <rPh sb="54" eb="56">
      <t>ミマン</t>
    </rPh>
    <rPh sb="56" eb="57">
      <t>キ</t>
    </rPh>
    <rPh sb="58" eb="59">
      <t>ア</t>
    </rPh>
    <rPh sb="117" eb="119">
      <t>ノウフ</t>
    </rPh>
    <phoneticPr fontId="35"/>
  </si>
  <si>
    <t>入札保証金の納付は、守口市契約規則第６条第２号の規定により免除する。ただし、落札者が落札者の責により契約を締結しなかった場合は、落札金額（単価契約の場合は、見積単価に予定数量を乗じて得た金額）（税込）の100分の３に相当する金額を損害賠償金として徴収する。</t>
    <rPh sb="0" eb="2">
      <t>ニュウサツ</t>
    </rPh>
    <rPh sb="2" eb="4">
      <t>ホショウ</t>
    </rPh>
    <rPh sb="4" eb="5">
      <t>キン</t>
    </rPh>
    <rPh sb="6" eb="8">
      <t>ノウフ</t>
    </rPh>
    <rPh sb="10" eb="13">
      <t>モリグチシ</t>
    </rPh>
    <rPh sb="13" eb="15">
      <t>ケイヤク</t>
    </rPh>
    <rPh sb="15" eb="17">
      <t>キソク</t>
    </rPh>
    <rPh sb="17" eb="18">
      <t>ダイ</t>
    </rPh>
    <rPh sb="19" eb="20">
      <t>ジョウ</t>
    </rPh>
    <rPh sb="20" eb="21">
      <t>ダイ</t>
    </rPh>
    <rPh sb="22" eb="23">
      <t>ゴウ</t>
    </rPh>
    <rPh sb="24" eb="26">
      <t>キテイ</t>
    </rPh>
    <rPh sb="29" eb="31">
      <t>メンジョ</t>
    </rPh>
    <rPh sb="38" eb="41">
      <t>ラクサツシャ</t>
    </rPh>
    <rPh sb="42" eb="45">
      <t>ラクサツシャ</t>
    </rPh>
    <rPh sb="46" eb="47">
      <t>セキ</t>
    </rPh>
    <rPh sb="50" eb="52">
      <t>ケイヤク</t>
    </rPh>
    <rPh sb="53" eb="55">
      <t>テイケツ</t>
    </rPh>
    <rPh sb="60" eb="62">
      <t>バアイ</t>
    </rPh>
    <rPh sb="64" eb="66">
      <t>ラクサツ</t>
    </rPh>
    <rPh sb="66" eb="68">
      <t>キンガク</t>
    </rPh>
    <rPh sb="78" eb="80">
      <t>ミツモリ</t>
    </rPh>
    <rPh sb="104" eb="105">
      <t>ブン</t>
    </rPh>
    <rPh sb="108" eb="110">
      <t>ソウトウ</t>
    </rPh>
    <rPh sb="112" eb="114">
      <t>キンガク</t>
    </rPh>
    <rPh sb="115" eb="117">
      <t>ソンガイ</t>
    </rPh>
    <rPh sb="117" eb="119">
      <t>バイショウ</t>
    </rPh>
    <rPh sb="119" eb="120">
      <t>キン</t>
    </rPh>
    <rPh sb="123" eb="125">
      <t>チョウシュウ</t>
    </rPh>
    <phoneticPr fontId="35"/>
  </si>
  <si>
    <t>契約金額</t>
    <rPh sb="0" eb="2">
      <t>ケイヤク</t>
    </rPh>
    <rPh sb="2" eb="4">
      <t>キンガク</t>
    </rPh>
    <phoneticPr fontId="34"/>
  </si>
  <si>
    <t>執行予定額</t>
    <rPh sb="0" eb="5">
      <t>シッコウヨテイガク</t>
    </rPh>
    <phoneticPr fontId="35"/>
  </si>
  <si>
    <t>●●●●業務</t>
    <rPh sb="4" eb="6">
      <t>ギョウム</t>
    </rPh>
    <phoneticPr fontId="67"/>
  </si>
  <si>
    <t>合　　　計</t>
    <rPh sb="0" eb="1">
      <t>ゴウ</t>
    </rPh>
    <rPh sb="4" eb="5">
      <t>ケイ</t>
    </rPh>
    <phoneticPr fontId="34"/>
  </si>
  <si>
    <t>社　　名</t>
    <rPh sb="0" eb="1">
      <t>シャ</t>
    </rPh>
    <rPh sb="3" eb="4">
      <t>ナ</t>
    </rPh>
    <phoneticPr fontId="34"/>
  </si>
  <si>
    <t>件名</t>
    <rPh sb="0" eb="2">
      <t>ケンメイ</t>
    </rPh>
    <phoneticPr fontId="34"/>
  </si>
  <si>
    <t>出席者氏名</t>
    <rPh sb="0" eb="3">
      <t>シュッセキシャ</t>
    </rPh>
    <rPh sb="3" eb="5">
      <t>シメイ</t>
    </rPh>
    <phoneticPr fontId="34"/>
  </si>
  <si>
    <t>出席者名簿</t>
    <rPh sb="0" eb="3">
      <t>シュッセキシャ</t>
    </rPh>
    <rPh sb="3" eb="5">
      <t>メイボ</t>
    </rPh>
    <phoneticPr fontId="34"/>
  </si>
  <si>
    <t>執行予定額（円）</t>
    <rPh sb="0" eb="5">
      <t>シッコウヨテイガク</t>
    </rPh>
    <rPh sb="6" eb="7">
      <t>エン</t>
    </rPh>
    <phoneticPr fontId="34"/>
  </si>
  <si>
    <t>入札参加資格申請、質問等については入札公告日から提出可能とする。</t>
    <rPh sb="0" eb="2">
      <t>ニュウサツ</t>
    </rPh>
    <rPh sb="2" eb="4">
      <t>サンカ</t>
    </rPh>
    <rPh sb="4" eb="6">
      <t>シカク</t>
    </rPh>
    <rPh sb="6" eb="8">
      <t>シンセイ</t>
    </rPh>
    <rPh sb="9" eb="11">
      <t>シツモン</t>
    </rPh>
    <rPh sb="11" eb="12">
      <t>トウ</t>
    </rPh>
    <rPh sb="17" eb="19">
      <t>ニュウサツ</t>
    </rPh>
    <rPh sb="19" eb="21">
      <t>コウコク</t>
    </rPh>
    <rPh sb="21" eb="22">
      <t>ビ</t>
    </rPh>
    <rPh sb="24" eb="26">
      <t>テイシュツ</t>
    </rPh>
    <rPh sb="26" eb="28">
      <t>カノウ</t>
    </rPh>
    <phoneticPr fontId="35"/>
  </si>
  <si>
    <t>※上記金額は、消費税及び地方消費税の額を含む。</t>
    <rPh sb="1" eb="3">
      <t>ジョウキ</t>
    </rPh>
    <rPh sb="3" eb="5">
      <t>キンガク</t>
    </rPh>
    <rPh sb="18" eb="19">
      <t>ガク</t>
    </rPh>
    <rPh sb="20" eb="21">
      <t>フク</t>
    </rPh>
    <phoneticPr fontId="34"/>
  </si>
  <si>
    <t>【総価契約分】</t>
    <rPh sb="1" eb="2">
      <t>ソウ</t>
    </rPh>
    <rPh sb="2" eb="3">
      <t>アタイ</t>
    </rPh>
    <rPh sb="3" eb="5">
      <t>ケイヤク</t>
    </rPh>
    <rPh sb="5" eb="6">
      <t>ブン</t>
    </rPh>
    <phoneticPr fontId="34"/>
  </si>
  <si>
    <t>【単価契約分】</t>
    <rPh sb="1" eb="3">
      <t>タンカ</t>
    </rPh>
    <rPh sb="2" eb="3">
      <t>アタイ</t>
    </rPh>
    <rPh sb="3" eb="5">
      <t>ケイヤク</t>
    </rPh>
    <rPh sb="5" eb="6">
      <t>ブン</t>
    </rPh>
    <phoneticPr fontId="34"/>
  </si>
  <si>
    <t>内　容</t>
    <rPh sb="0" eb="1">
      <t>ウチ</t>
    </rPh>
    <rPh sb="2" eb="3">
      <t>カタチ</t>
    </rPh>
    <phoneticPr fontId="67"/>
  </si>
  <si>
    <t>別紙契約金額一覧のとおり</t>
    <rPh sb="0" eb="2">
      <t>ベッシ</t>
    </rPh>
    <rPh sb="2" eb="4">
      <t>ケイヤク</t>
    </rPh>
    <rPh sb="4" eb="6">
      <t>キンガク</t>
    </rPh>
    <rPh sb="6" eb="8">
      <t>イチラン</t>
    </rPh>
    <phoneticPr fontId="34"/>
  </si>
  <si>
    <t>契約金額（円）</t>
    <rPh sb="0" eb="2">
      <t>ケイヤク</t>
    </rPh>
    <rPh sb="2" eb="4">
      <t>キンガク</t>
    </rPh>
    <rPh sb="5" eb="6">
      <t>エン</t>
    </rPh>
    <phoneticPr fontId="34"/>
  </si>
  <si>
    <t>予定数量</t>
    <rPh sb="0" eb="2">
      <t>ヨテイ</t>
    </rPh>
    <rPh sb="2" eb="4">
      <t>スウリョウ</t>
    </rPh>
    <phoneticPr fontId="34"/>
  </si>
  <si>
    <t>（円/●●）</t>
    <rPh sb="1" eb="2">
      <t>エン</t>
    </rPh>
    <phoneticPr fontId="67"/>
  </si>
  <si>
    <t>〒　　　　　－　</t>
    <phoneticPr fontId="35"/>
  </si>
  <si>
    <t>執行予定額（合計）</t>
    <rPh sb="0" eb="2">
      <t>シッコウ</t>
    </rPh>
    <rPh sb="2" eb="5">
      <t>ヨテイガク</t>
    </rPh>
    <rPh sb="6" eb="8">
      <t>ゴウケイ</t>
    </rPh>
    <phoneticPr fontId="34"/>
  </si>
  <si>
    <t>債務負担行為等に係る契約の特則に関する事項</t>
    <rPh sb="8" eb="9">
      <t>かか</t>
    </rPh>
    <rPh sb="10" eb="12">
      <t>けいやく</t>
    </rPh>
    <rPh sb="13" eb="15">
      <t>とくそく</t>
    </rPh>
    <rPh sb="16" eb="17">
      <t>かん</t>
    </rPh>
    <rPh sb="19" eb="21">
      <t>じこう</t>
    </rPh>
    <phoneticPr fontId="34" type="Hiragana"/>
  </si>
  <si>
    <t>９</t>
    <phoneticPr fontId="34" type="Hiragana"/>
  </si>
  <si>
    <t>建設発生土
の搬出先等</t>
    <rPh sb="0" eb="2">
      <t>けんせつ</t>
    </rPh>
    <rPh sb="2" eb="5">
      <t>はっせいど</t>
    </rPh>
    <rPh sb="7" eb="9">
      <t>はんしゅつ</t>
    </rPh>
    <rPh sb="9" eb="10">
      <t>さき</t>
    </rPh>
    <rPh sb="10" eb="11">
      <t>とう</t>
    </rPh>
    <phoneticPr fontId="34" type="Hiragana"/>
  </si>
  <si>
    <t>建設発生土の搬出先については仕様書に定めるとおり</t>
    <phoneticPr fontId="34" type="Hiragana"/>
  </si>
  <si>
    <t>頭書５の項中債務負担行為等に係る契約の特則に関する事項、７の項及び８の項</t>
    <phoneticPr fontId="34" type="Hiragana"/>
  </si>
  <si>
    <t>建設工事が、建設工事に係る資材の再資源化等に関する法律（平成12年法律第104号）第９条第１項に規定する対象建設工事の場合は、①分別解体の方法、②解体工事に要する費用、③再資源化等をするための施設の名称及び所在地、④再資源化に要する費用について、それぞれ別添書面に記載する。</t>
    <phoneticPr fontId="34" type="Hiragana"/>
  </si>
  <si>
    <t>解体工事に要
する費用等</t>
    <rPh sb="0" eb="2">
      <t>かいたい</t>
    </rPh>
    <rPh sb="2" eb="4">
      <t>こうじ</t>
    </rPh>
    <rPh sb="5" eb="6">
      <t>よう</t>
    </rPh>
    <rPh sb="9" eb="11">
      <t>ひよう</t>
    </rPh>
    <rPh sb="11" eb="12">
      <t>とう</t>
    </rPh>
    <phoneticPr fontId="34" type="Hiragana"/>
  </si>
  <si>
    <t>工　　期</t>
    <rPh sb="0" eb="1">
      <t>こう</t>
    </rPh>
    <rPh sb="3" eb="4">
      <t>き</t>
    </rPh>
    <phoneticPr fontId="34" type="Hiragana"/>
  </si>
  <si>
    <t>建　設　工　事　請　負　契　約　書</t>
    <phoneticPr fontId="34" type="Hiragana"/>
  </si>
  <si>
    <t>守口市長　瀬野　憲一</t>
    <rPh sb="0" eb="2">
      <t>モリグチ</t>
    </rPh>
    <rPh sb="2" eb="4">
      <t>シチョウ</t>
    </rPh>
    <rPh sb="5" eb="7">
      <t>セノ</t>
    </rPh>
    <rPh sb="8" eb="10">
      <t>ケンイチ</t>
    </rPh>
    <phoneticPr fontId="35"/>
  </si>
  <si>
    <t>７</t>
    <phoneticPr fontId="34" type="Hiragana"/>
  </si>
  <si>
    <t>シート番号</t>
    <rPh sb="3" eb="5">
      <t>バンゴウ</t>
    </rPh>
    <phoneticPr fontId="67"/>
  </si>
  <si>
    <t>書　類　名　称</t>
    <rPh sb="0" eb="1">
      <t>ショ</t>
    </rPh>
    <rPh sb="2" eb="3">
      <t>タグイ</t>
    </rPh>
    <rPh sb="4" eb="5">
      <t>ナ</t>
    </rPh>
    <rPh sb="6" eb="7">
      <t>ショウ</t>
    </rPh>
    <phoneticPr fontId="34"/>
  </si>
  <si>
    <t>備　考</t>
    <rPh sb="0" eb="1">
      <t>ビ</t>
    </rPh>
    <rPh sb="2" eb="3">
      <t>コウ</t>
    </rPh>
    <phoneticPr fontId="67"/>
  </si>
  <si>
    <t>実施起案</t>
    <rPh sb="0" eb="2">
      <t>ジッシ</t>
    </rPh>
    <rPh sb="2" eb="4">
      <t>キアン</t>
    </rPh>
    <phoneticPr fontId="34"/>
  </si>
  <si>
    <t>実施起案裏</t>
    <rPh sb="0" eb="2">
      <t>ジッシ</t>
    </rPh>
    <rPh sb="2" eb="4">
      <t>キアン</t>
    </rPh>
    <rPh sb="4" eb="5">
      <t>ウラ</t>
    </rPh>
    <phoneticPr fontId="61"/>
  </si>
  <si>
    <t>データ入力用から入力</t>
    <rPh sb="3" eb="6">
      <t>ニュウリョクヨウ</t>
    </rPh>
    <rPh sb="8" eb="10">
      <t>ニュウリョク</t>
    </rPh>
    <phoneticPr fontId="67"/>
  </si>
  <si>
    <t>告示文書</t>
    <rPh sb="0" eb="2">
      <t>コクジ</t>
    </rPh>
    <rPh sb="2" eb="4">
      <t>ブンショ</t>
    </rPh>
    <phoneticPr fontId="34"/>
  </si>
  <si>
    <t xml:space="preserve">入札参加資格確認申請書 </t>
    <rPh sb="0" eb="2">
      <t>ニュウサツ</t>
    </rPh>
    <rPh sb="2" eb="4">
      <t>サンカ</t>
    </rPh>
    <rPh sb="4" eb="6">
      <t>シカク</t>
    </rPh>
    <rPh sb="6" eb="8">
      <t>カクニン</t>
    </rPh>
    <rPh sb="8" eb="11">
      <t>シンセイショ</t>
    </rPh>
    <phoneticPr fontId="34"/>
  </si>
  <si>
    <t>年割明細書（業者用）</t>
    <rPh sb="0" eb="2">
      <t>ネンワリ</t>
    </rPh>
    <rPh sb="2" eb="5">
      <t>メイサイショ</t>
    </rPh>
    <rPh sb="6" eb="9">
      <t>ギョウシャヨウ</t>
    </rPh>
    <phoneticPr fontId="34"/>
  </si>
  <si>
    <t>確認通知（簡易起案）</t>
    <rPh sb="0" eb="2">
      <t>カクニン</t>
    </rPh>
    <rPh sb="2" eb="4">
      <t>ツウチ</t>
    </rPh>
    <rPh sb="5" eb="7">
      <t>カンイ</t>
    </rPh>
    <rPh sb="7" eb="9">
      <t>キアン</t>
    </rPh>
    <phoneticPr fontId="67"/>
  </si>
  <si>
    <t>資格確認通知起案</t>
    <rPh sb="0" eb="2">
      <t>シカク</t>
    </rPh>
    <rPh sb="2" eb="4">
      <t>カクニン</t>
    </rPh>
    <rPh sb="4" eb="6">
      <t>ツウチ</t>
    </rPh>
    <rPh sb="6" eb="8">
      <t>キアン</t>
    </rPh>
    <phoneticPr fontId="61"/>
  </si>
  <si>
    <t>資格確認通知書（資格あり）</t>
    <phoneticPr fontId="34"/>
  </si>
  <si>
    <t>資格確認通知書（資格なし）</t>
    <rPh sb="0" eb="2">
      <t>シカク</t>
    </rPh>
    <rPh sb="2" eb="4">
      <t>カクニン</t>
    </rPh>
    <rPh sb="4" eb="7">
      <t>ツウチショ</t>
    </rPh>
    <rPh sb="8" eb="10">
      <t>シカク</t>
    </rPh>
    <phoneticPr fontId="34"/>
  </si>
  <si>
    <t>入札時必要書類</t>
    <rPh sb="0" eb="2">
      <t>ニュウサツ</t>
    </rPh>
    <rPh sb="2" eb="3">
      <t>ジ</t>
    </rPh>
    <rPh sb="3" eb="5">
      <t>ヒツヨウ</t>
    </rPh>
    <rPh sb="5" eb="7">
      <t>ショルイ</t>
    </rPh>
    <phoneticPr fontId="67"/>
  </si>
  <si>
    <t>予定価格書</t>
    <rPh sb="0" eb="2">
      <t>ヨテイ</t>
    </rPh>
    <rPh sb="2" eb="4">
      <t>カカク</t>
    </rPh>
    <rPh sb="4" eb="5">
      <t>ショ</t>
    </rPh>
    <phoneticPr fontId="34"/>
  </si>
  <si>
    <t>出席者名簿</t>
    <phoneticPr fontId="61"/>
  </si>
  <si>
    <t>入札経過表</t>
    <phoneticPr fontId="61"/>
  </si>
  <si>
    <t>データ入力用から入力及び内容に応じて直接入力</t>
    <rPh sb="10" eb="11">
      <t>オヨ</t>
    </rPh>
    <rPh sb="12" eb="14">
      <t>ナイヨウ</t>
    </rPh>
    <rPh sb="15" eb="16">
      <t>オウ</t>
    </rPh>
    <rPh sb="18" eb="20">
      <t>チョクセツ</t>
    </rPh>
    <rPh sb="20" eb="22">
      <t>ニュウリョク</t>
    </rPh>
    <phoneticPr fontId="67"/>
  </si>
  <si>
    <t>内容に応じて直接入力</t>
    <rPh sb="0" eb="2">
      <t>ナイヨウ</t>
    </rPh>
    <rPh sb="3" eb="4">
      <t>オウ</t>
    </rPh>
    <rPh sb="6" eb="8">
      <t>チョクセツ</t>
    </rPh>
    <rPh sb="8" eb="10">
      <t>ニュウリョク</t>
    </rPh>
    <phoneticPr fontId="67"/>
  </si>
  <si>
    <t>契約起案裏</t>
    <rPh sb="0" eb="2">
      <t>ケイヤク</t>
    </rPh>
    <rPh sb="2" eb="4">
      <t>キアン</t>
    </rPh>
    <rPh sb="4" eb="5">
      <t>ウラ</t>
    </rPh>
    <phoneticPr fontId="34"/>
  </si>
  <si>
    <t>年割明細書</t>
    <phoneticPr fontId="34"/>
  </si>
  <si>
    <t>契約書別紙</t>
    <rPh sb="0" eb="3">
      <t>ケイヤクショ</t>
    </rPh>
    <rPh sb="3" eb="5">
      <t>ベッシ</t>
    </rPh>
    <phoneticPr fontId="34"/>
  </si>
  <si>
    <t>様式</t>
    <rPh sb="0" eb="2">
      <t>ヨウシキ</t>
    </rPh>
    <phoneticPr fontId="67"/>
  </si>
  <si>
    <t>契約書別紙 1(年割）</t>
    <rPh sb="0" eb="3">
      <t>ケイヤクショ</t>
    </rPh>
    <rPh sb="3" eb="5">
      <t>ベッシ</t>
    </rPh>
    <rPh sb="8" eb="10">
      <t>ネンワリ</t>
    </rPh>
    <phoneticPr fontId="34"/>
  </si>
  <si>
    <t>契約書別紙 2(月割)</t>
    <rPh sb="0" eb="3">
      <t>ケイヤクショ</t>
    </rPh>
    <rPh sb="3" eb="5">
      <t>ベッシ</t>
    </rPh>
    <phoneticPr fontId="34"/>
  </si>
  <si>
    <t>決裁欄データ</t>
    <rPh sb="0" eb="2">
      <t>ケッサイ</t>
    </rPh>
    <rPh sb="2" eb="3">
      <t>ラン</t>
    </rPh>
    <phoneticPr fontId="34"/>
  </si>
  <si>
    <t>その他</t>
    <rPh sb="2" eb="3">
      <t>タ</t>
    </rPh>
    <phoneticPr fontId="67"/>
  </si>
  <si>
    <t>契約保証金について</t>
    <rPh sb="0" eb="2">
      <t>ケイヤク</t>
    </rPh>
    <rPh sb="2" eb="5">
      <t>ホショウキン</t>
    </rPh>
    <phoneticPr fontId="61"/>
  </si>
  <si>
    <t>データ参照用</t>
    <rPh sb="3" eb="6">
      <t>サンショウヨウ</t>
    </rPh>
    <phoneticPr fontId="34"/>
  </si>
  <si>
    <t>（別紙）</t>
    <rPh sb="1" eb="3">
      <t>ベッシ</t>
    </rPh>
    <phoneticPr fontId="67"/>
  </si>
  <si>
    <t>契約金額内訳書</t>
    <rPh sb="0" eb="2">
      <t>ケイヤク</t>
    </rPh>
    <rPh sb="2" eb="4">
      <t>キンガク</t>
    </rPh>
    <rPh sb="4" eb="7">
      <t>ウチワケショ</t>
    </rPh>
    <phoneticPr fontId="67"/>
  </si>
  <si>
    <t>年　　度</t>
    <rPh sb="0" eb="1">
      <t>ネン</t>
    </rPh>
    <rPh sb="3" eb="4">
      <t>ド</t>
    </rPh>
    <phoneticPr fontId="67"/>
  </si>
  <si>
    <t>年度額</t>
    <rPh sb="0" eb="2">
      <t>ネンド</t>
    </rPh>
    <rPh sb="2" eb="3">
      <t>ガク</t>
    </rPh>
    <phoneticPr fontId="67"/>
  </si>
  <si>
    <t>対象期間</t>
    <rPh sb="0" eb="4">
      <t>タイショウキカン</t>
    </rPh>
    <phoneticPr fontId="67"/>
  </si>
  <si>
    <t>支払金額</t>
    <rPh sb="0" eb="4">
      <t>シハライキンガク</t>
    </rPh>
    <phoneticPr fontId="67"/>
  </si>
  <si>
    <t>令和　年度</t>
    <rPh sb="0" eb="2">
      <t>レイワ</t>
    </rPh>
    <rPh sb="3" eb="5">
      <t>ネンド</t>
    </rPh>
    <phoneticPr fontId="67"/>
  </si>
  <si>
    <t>金　　　　円</t>
    <rPh sb="0" eb="1">
      <t>キン</t>
    </rPh>
    <rPh sb="5" eb="6">
      <t>エン</t>
    </rPh>
    <phoneticPr fontId="67"/>
  </si>
  <si>
    <t>〇月から○月まで</t>
    <rPh sb="0" eb="2">
      <t>マルツキ</t>
    </rPh>
    <rPh sb="5" eb="6">
      <t>ツキ</t>
    </rPh>
    <phoneticPr fontId="67"/>
  </si>
  <si>
    <t>合　　計</t>
    <rPh sb="0" eb="1">
      <t>ア</t>
    </rPh>
    <rPh sb="3" eb="4">
      <t>ケイ</t>
    </rPh>
    <phoneticPr fontId="67"/>
  </si>
  <si>
    <t>金　　　　円</t>
    <phoneticPr fontId="67"/>
  </si>
  <si>
    <t>※　年度額及び支払額は、消費税及び地方消費税相当額を含む。</t>
    <phoneticPr fontId="67"/>
  </si>
  <si>
    <t>【※　上表及び注釈については、当該契約に応じた内容に適宜変更すること。】</t>
    <phoneticPr fontId="67"/>
  </si>
  <si>
    <t>契約単価に含む</t>
    <rPh sb="0" eb="2">
      <t>ケイヤク</t>
    </rPh>
    <rPh sb="2" eb="4">
      <t>タンカ</t>
    </rPh>
    <rPh sb="5" eb="6">
      <t>フク</t>
    </rPh>
    <phoneticPr fontId="34"/>
  </si>
  <si>
    <t>金額</t>
    <rPh sb="0" eb="2">
      <t>キンガク</t>
    </rPh>
    <phoneticPr fontId="34"/>
  </si>
  <si>
    <t>業者名</t>
    <rPh sb="0" eb="3">
      <t>ギョウシャメイ</t>
    </rPh>
    <phoneticPr fontId="34"/>
  </si>
  <si>
    <t>合計</t>
    <rPh sb="0" eb="2">
      <t>ゴウケイ</t>
    </rPh>
    <phoneticPr fontId="35"/>
  </si>
  <si>
    <t>年割明細書</t>
    <rPh sb="0" eb="2">
      <t>ねんわり</t>
    </rPh>
    <rPh sb="2" eb="5">
      <t>めいさいしょ</t>
    </rPh>
    <phoneticPr fontId="34" type="Hiragana"/>
  </si>
  <si>
    <t>債務負担行為等の特則に関する事項</t>
    <phoneticPr fontId="35"/>
  </si>
  <si>
    <t>年割明細書</t>
    <phoneticPr fontId="34" type="Hiragana"/>
  </si>
  <si>
    <t>契約金額一覧</t>
    <rPh sb="0" eb="2">
      <t>けいやく</t>
    </rPh>
    <rPh sb="2" eb="4">
      <t>きんがく</t>
    </rPh>
    <rPh sb="4" eb="6">
      <t>いちらん</t>
    </rPh>
    <phoneticPr fontId="34" type="Hiragana"/>
  </si>
  <si>
    <t>入札経過表</t>
    <rPh sb="0" eb="2">
      <t>にゅうさつ</t>
    </rPh>
    <rPh sb="2" eb="4">
      <t>けいか</t>
    </rPh>
    <rPh sb="4" eb="5">
      <t>ひょう</t>
    </rPh>
    <phoneticPr fontId="34" type="Hiragana"/>
  </si>
  <si>
    <t>入札書</t>
    <rPh sb="0" eb="2">
      <t>にゅうさつ</t>
    </rPh>
    <rPh sb="2" eb="3">
      <t>しょ</t>
    </rPh>
    <phoneticPr fontId="34" type="Hiragana"/>
  </si>
  <si>
    <t>※債務負担設定時のみ要作成
データ入力用から入力及び契約金額を直接入力</t>
    <rPh sb="1" eb="3">
      <t>サイム</t>
    </rPh>
    <rPh sb="3" eb="5">
      <t>フタン</t>
    </rPh>
    <rPh sb="5" eb="7">
      <t>セッテイ</t>
    </rPh>
    <rPh sb="7" eb="8">
      <t>ジ</t>
    </rPh>
    <rPh sb="10" eb="11">
      <t>ヨウ</t>
    </rPh>
    <rPh sb="11" eb="13">
      <t>サクセイ</t>
    </rPh>
    <rPh sb="26" eb="28">
      <t>ケイヤク</t>
    </rPh>
    <rPh sb="28" eb="30">
      <t>キンガク</t>
    </rPh>
    <phoneticPr fontId="67"/>
  </si>
  <si>
    <t>一般競争入札</t>
    <rPh sb="0" eb="2">
      <t>イッパン</t>
    </rPh>
    <rPh sb="2" eb="4">
      <t>キョウソウ</t>
    </rPh>
    <rPh sb="4" eb="6">
      <t>ニュウサツ</t>
    </rPh>
    <phoneticPr fontId="34"/>
  </si>
  <si>
    <t>※入札差金や、流用による場合は、その旨を記載すること。</t>
    <rPh sb="1" eb="3">
      <t>にゅうさつ</t>
    </rPh>
    <rPh sb="3" eb="5">
      <t>さきん</t>
    </rPh>
    <rPh sb="7" eb="9">
      <t>りゅうよう</t>
    </rPh>
    <rPh sb="12" eb="14">
      <t>ばあい</t>
    </rPh>
    <rPh sb="18" eb="19">
      <t>むね</t>
    </rPh>
    <rPh sb="20" eb="22">
      <t>きさい</t>
    </rPh>
    <phoneticPr fontId="34" type="Hiragana"/>
  </si>
  <si>
    <t>上記金額は、入札者が見積もった各契約希望単価から消費税及び地方消費税相当額を控除した金額に予定数量を乗じて得た金額の合計額である｡</t>
    <phoneticPr fontId="35"/>
  </si>
  <si>
    <t>契約起案裏 (単価（＋総価）契約用)</t>
    <rPh sb="0" eb="2">
      <t>ケイヤク</t>
    </rPh>
    <rPh sb="2" eb="4">
      <t>キアン</t>
    </rPh>
    <rPh sb="4" eb="5">
      <t>ウラ</t>
    </rPh>
    <rPh sb="7" eb="9">
      <t>タンカ</t>
    </rPh>
    <rPh sb="14" eb="16">
      <t>ケイヤク</t>
    </rPh>
    <phoneticPr fontId="61"/>
  </si>
  <si>
    <t>入札経過表  (複数単価（＋総価）契約用)</t>
    <rPh sb="8" eb="10">
      <t>フクスウ</t>
    </rPh>
    <rPh sb="19" eb="20">
      <t>ヨウ</t>
    </rPh>
    <phoneticPr fontId="34"/>
  </si>
  <si>
    <t>契約締結起案</t>
    <rPh sb="0" eb="2">
      <t>ケイヤク</t>
    </rPh>
    <rPh sb="2" eb="4">
      <t>テイケツ</t>
    </rPh>
    <rPh sb="4" eb="6">
      <t>キアン</t>
    </rPh>
    <phoneticPr fontId="67"/>
  </si>
  <si>
    <r>
      <t xml:space="preserve">入札金額の説明
</t>
    </r>
    <r>
      <rPr>
        <b/>
        <sz val="12"/>
        <rFont val="ＭＳ 明朝"/>
        <family val="1"/>
        <charset val="128"/>
      </rPr>
      <t>※複数単価（＋総価）契約の場合のみ</t>
    </r>
    <rPh sb="0" eb="2">
      <t>ニュウサツ</t>
    </rPh>
    <rPh sb="2" eb="4">
      <t>キンガク</t>
    </rPh>
    <rPh sb="5" eb="7">
      <t>セツメイ</t>
    </rPh>
    <rPh sb="9" eb="11">
      <t>フクスウ</t>
    </rPh>
    <rPh sb="11" eb="13">
      <t>タンカ</t>
    </rPh>
    <rPh sb="18" eb="20">
      <t>ケイヤク</t>
    </rPh>
    <rPh sb="21" eb="23">
      <t>バアイ</t>
    </rPh>
    <phoneticPr fontId="35"/>
  </si>
  <si>
    <t>データ入力用シートにリストがない場合は、本シートの添付書類リストを変更してください。</t>
    <rPh sb="3" eb="6">
      <t>ニュウリョクヨウ</t>
    </rPh>
    <rPh sb="16" eb="18">
      <t>バアイ</t>
    </rPh>
    <rPh sb="20" eb="21">
      <t>ホン</t>
    </rPh>
    <phoneticPr fontId="34"/>
  </si>
  <si>
    <t>債務負担行為設定</t>
    <rPh sb="0" eb="2">
      <t>サイム</t>
    </rPh>
    <rPh sb="2" eb="4">
      <t>フタン</t>
    </rPh>
    <rPh sb="6" eb="8">
      <t>セッテイ</t>
    </rPh>
    <phoneticPr fontId="35"/>
  </si>
  <si>
    <t>データ入力用から入力
※合議時は、作成者の押印があること</t>
    <rPh sb="3" eb="6">
      <t>ニュウリョクヨウ</t>
    </rPh>
    <rPh sb="8" eb="10">
      <t>ニュウリョク</t>
    </rPh>
    <rPh sb="12" eb="14">
      <t>ゴウギ</t>
    </rPh>
    <rPh sb="14" eb="15">
      <t>ジ</t>
    </rPh>
    <rPh sb="17" eb="20">
      <t>サクセイシャ</t>
    </rPh>
    <rPh sb="21" eb="23">
      <t>オウイン</t>
    </rPh>
    <phoneticPr fontId="67"/>
  </si>
  <si>
    <t>※債務負担設定時のみ
入札者に年割明細書の提出を求める場合は要作成
データ入力用から入力
担当課の任意様式でも可</t>
    <rPh sb="1" eb="3">
      <t>サイム</t>
    </rPh>
    <rPh sb="3" eb="5">
      <t>フタン</t>
    </rPh>
    <rPh sb="5" eb="7">
      <t>セッテイ</t>
    </rPh>
    <rPh sb="7" eb="8">
      <t>ジ</t>
    </rPh>
    <rPh sb="11" eb="14">
      <t>ニュウサツシャ</t>
    </rPh>
    <rPh sb="15" eb="17">
      <t>ネンワリ</t>
    </rPh>
    <rPh sb="17" eb="20">
      <t>メイサイショ</t>
    </rPh>
    <rPh sb="21" eb="23">
      <t>テイシュツ</t>
    </rPh>
    <rPh sb="24" eb="25">
      <t>モト</t>
    </rPh>
    <rPh sb="27" eb="29">
      <t>バアイ</t>
    </rPh>
    <rPh sb="30" eb="31">
      <t>ヨウ</t>
    </rPh>
    <rPh sb="31" eb="33">
      <t>サクセイ</t>
    </rPh>
    <rPh sb="45" eb="48">
      <t>タントウカ</t>
    </rPh>
    <rPh sb="49" eb="51">
      <t>ニンイ</t>
    </rPh>
    <rPh sb="51" eb="53">
      <t>ヨウシキ</t>
    </rPh>
    <rPh sb="55" eb="56">
      <t>カ</t>
    </rPh>
    <phoneticPr fontId="67"/>
  </si>
  <si>
    <t>※債務負担設定時のみ要作成
データ入力用から入力
財務会計システムから出力でも可</t>
    <rPh sb="1" eb="3">
      <t>サイム</t>
    </rPh>
    <rPh sb="3" eb="5">
      <t>フタン</t>
    </rPh>
    <rPh sb="5" eb="7">
      <t>セッテイ</t>
    </rPh>
    <rPh sb="7" eb="8">
      <t>ジ</t>
    </rPh>
    <rPh sb="10" eb="11">
      <t>ヨウ</t>
    </rPh>
    <rPh sb="11" eb="13">
      <t>サクセイ</t>
    </rPh>
    <rPh sb="39" eb="40">
      <t>カ</t>
    </rPh>
    <phoneticPr fontId="67"/>
  </si>
  <si>
    <t>契約書【委託・賃貸借・使用契約用】</t>
    <rPh sb="0" eb="3">
      <t>ケイヤクショ</t>
    </rPh>
    <rPh sb="4" eb="6">
      <t>イタク</t>
    </rPh>
    <rPh sb="7" eb="10">
      <t>チンタイシャク</t>
    </rPh>
    <rPh sb="11" eb="13">
      <t>シヨウ</t>
    </rPh>
    <rPh sb="13" eb="15">
      <t>ケイヤク</t>
    </rPh>
    <rPh sb="15" eb="16">
      <t>ヨウ</t>
    </rPh>
    <phoneticPr fontId="34"/>
  </si>
  <si>
    <t>契約書 【委託・賃貸借・使用契約用】(複数単価（＋総価）契約用)</t>
    <rPh sb="0" eb="3">
      <t>ケイヤクショ</t>
    </rPh>
    <rPh sb="19" eb="21">
      <t>フクスウ</t>
    </rPh>
    <phoneticPr fontId="34"/>
  </si>
  <si>
    <t>契約書【工事請負契約用】</t>
    <rPh sb="0" eb="3">
      <t>ケイヤクショ</t>
    </rPh>
    <rPh sb="4" eb="6">
      <t>コウジ</t>
    </rPh>
    <rPh sb="6" eb="8">
      <t>ウケオイ</t>
    </rPh>
    <rPh sb="8" eb="10">
      <t>ケイヤク</t>
    </rPh>
    <rPh sb="10" eb="11">
      <t>ヨウ</t>
    </rPh>
    <phoneticPr fontId="34"/>
  </si>
  <si>
    <t>契約書【工事請負契約用】(複数単価（＋総価）契約用)</t>
    <rPh sb="0" eb="3">
      <t>ケイヤクショ</t>
    </rPh>
    <phoneticPr fontId="34"/>
  </si>
  <si>
    <t>単位：円</t>
    <rPh sb="0" eb="2">
      <t>タンイ</t>
    </rPh>
    <rPh sb="3" eb="4">
      <t>エン</t>
    </rPh>
    <phoneticPr fontId="34"/>
  </si>
  <si>
    <t>内容</t>
    <rPh sb="0" eb="2">
      <t>ナイヨウ</t>
    </rPh>
    <phoneticPr fontId="67"/>
  </si>
  <si>
    <t>①金額（税抜）</t>
    <rPh sb="1" eb="3">
      <t>キンガク</t>
    </rPh>
    <rPh sb="4" eb="5">
      <t>ゼイ</t>
    </rPh>
    <rPh sb="5" eb="6">
      <t>ヌ</t>
    </rPh>
    <phoneticPr fontId="67"/>
  </si>
  <si>
    <t>②契約金額（税込）</t>
    <rPh sb="1" eb="3">
      <t>ケイヤク</t>
    </rPh>
    <rPh sb="3" eb="5">
      <t>キンガク</t>
    </rPh>
    <rPh sb="6" eb="8">
      <t>ゼイコ</t>
    </rPh>
    <phoneticPr fontId="67"/>
  </si>
  <si>
    <t>（①×1.1）</t>
    <phoneticPr fontId="34"/>
  </si>
  <si>
    <t>●●●●業務</t>
    <phoneticPr fontId="34"/>
  </si>
  <si>
    <t>③単価</t>
    <rPh sb="1" eb="3">
      <t>タンカ</t>
    </rPh>
    <phoneticPr fontId="67"/>
  </si>
  <si>
    <t>④予定数量</t>
    <rPh sb="1" eb="3">
      <t>ヨテイ</t>
    </rPh>
    <rPh sb="3" eb="5">
      <t>スウリョウ</t>
    </rPh>
    <phoneticPr fontId="67"/>
  </si>
  <si>
    <t>⑤金額（税抜）</t>
    <rPh sb="1" eb="3">
      <t>キンガク</t>
    </rPh>
    <rPh sb="4" eb="5">
      <t>ゼイ</t>
    </rPh>
    <rPh sb="5" eb="6">
      <t>ヌ</t>
    </rPh>
    <phoneticPr fontId="67"/>
  </si>
  <si>
    <t>⑥契約単価</t>
    <rPh sb="1" eb="3">
      <t>ケイヤク</t>
    </rPh>
    <rPh sb="3" eb="5">
      <t>タンカ</t>
    </rPh>
    <phoneticPr fontId="67"/>
  </si>
  <si>
    <t>⑦執行予定額（税込）</t>
    <rPh sb="1" eb="3">
      <t>シッコウ</t>
    </rPh>
    <rPh sb="3" eb="5">
      <t>ヨテイ</t>
    </rPh>
    <rPh sb="5" eb="6">
      <t>ガク</t>
    </rPh>
    <rPh sb="7" eb="9">
      <t>ゼイコ</t>
    </rPh>
    <phoneticPr fontId="67"/>
  </si>
  <si>
    <t>（税抜）</t>
  </si>
  <si>
    <t>（③×④）</t>
    <phoneticPr fontId="67"/>
  </si>
  <si>
    <t>（③×1.1）</t>
    <phoneticPr fontId="67"/>
  </si>
  <si>
    <t>（⑥×④）</t>
    <phoneticPr fontId="67"/>
  </si>
  <si>
    <t>小計</t>
    <rPh sb="0" eb="2">
      <t>ショウケイ</t>
    </rPh>
    <phoneticPr fontId="34"/>
  </si>
  <si>
    <t>※③は小数点第3位以下切捨。</t>
    <rPh sb="3" eb="6">
      <t>ショウスウテン</t>
    </rPh>
    <rPh sb="6" eb="7">
      <t>ダイ</t>
    </rPh>
    <rPh sb="8" eb="9">
      <t>イ</t>
    </rPh>
    <rPh sb="9" eb="11">
      <t>イカ</t>
    </rPh>
    <rPh sb="11" eb="13">
      <t>キリス</t>
    </rPh>
    <phoneticPr fontId="67"/>
  </si>
  <si>
    <t>※②、⑤、⑥は、小数点以下切捨。</t>
    <rPh sb="8" eb="11">
      <t>ショウスウテン</t>
    </rPh>
    <rPh sb="11" eb="13">
      <t>イカ</t>
    </rPh>
    <rPh sb="13" eb="15">
      <t>キリス</t>
    </rPh>
    <phoneticPr fontId="67"/>
  </si>
  <si>
    <t>執行予定額　　　　②＋Ⓑ</t>
    <rPh sb="0" eb="2">
      <t>シッコウ</t>
    </rPh>
    <rPh sb="2" eb="4">
      <t>ヨテイ</t>
    </rPh>
    <rPh sb="4" eb="5">
      <t>ガク</t>
    </rPh>
    <phoneticPr fontId="67"/>
  </si>
  <si>
    <t>入札書記載金額　①＋Ⓐ</t>
    <rPh sb="0" eb="2">
      <t>ニュウサツ</t>
    </rPh>
    <rPh sb="2" eb="3">
      <t>ショ</t>
    </rPh>
    <rPh sb="3" eb="5">
      <t>キサイ</t>
    </rPh>
    <rPh sb="5" eb="7">
      <t>キンガク</t>
    </rPh>
    <phoneticPr fontId="67"/>
  </si>
  <si>
    <t>複数単価（＋総価）契約の場合は要作成
内容に応じて直接入力
担当課の任意様式でも可</t>
    <rPh sb="12" eb="14">
      <t>バアイ</t>
    </rPh>
    <rPh sb="15" eb="16">
      <t>ヨウ</t>
    </rPh>
    <rPh sb="16" eb="18">
      <t>サクセイ</t>
    </rPh>
    <phoneticPr fontId="34"/>
  </si>
  <si>
    <t>複数単価（＋総価）契約の場合は要作成（実施起案に添付すること）
担当課の任意様式でも可</t>
    <rPh sb="15" eb="16">
      <t>ヨウ</t>
    </rPh>
    <rPh sb="16" eb="18">
      <t>サクセイ</t>
    </rPh>
    <rPh sb="19" eb="21">
      <t>ジッシ</t>
    </rPh>
    <rPh sb="21" eb="23">
      <t>キアン</t>
    </rPh>
    <rPh sb="24" eb="26">
      <t>テンプ</t>
    </rPh>
    <phoneticPr fontId="34"/>
  </si>
  <si>
    <t>契約単価</t>
    <rPh sb="0" eb="2">
      <t>ケイヤク</t>
    </rPh>
    <rPh sb="2" eb="4">
      <t>タンカ</t>
    </rPh>
    <phoneticPr fontId="67"/>
  </si>
  <si>
    <t xml:space="preserve">契約金額一覧(例) </t>
    <rPh sb="0" eb="2">
      <t>ケイヤク</t>
    </rPh>
    <rPh sb="2" eb="4">
      <t>キンガク</t>
    </rPh>
    <rPh sb="4" eb="6">
      <t>イチラン</t>
    </rPh>
    <rPh sb="7" eb="8">
      <t>レイ</t>
    </rPh>
    <phoneticPr fontId="34"/>
  </si>
  <si>
    <t xml:space="preserve">内訳書(例) </t>
    <rPh sb="0" eb="3">
      <t>ウチワケショ</t>
    </rPh>
    <rPh sb="4" eb="5">
      <t>レイ</t>
    </rPh>
    <phoneticPr fontId="34"/>
  </si>
  <si>
    <t>契約金額一覧（例）</t>
    <rPh sb="0" eb="4">
      <t>ケイヤクキンガク</t>
    </rPh>
    <rPh sb="4" eb="6">
      <t>イチラン</t>
    </rPh>
    <rPh sb="7" eb="8">
      <t>レイ</t>
    </rPh>
    <phoneticPr fontId="67"/>
  </si>
  <si>
    <t>内訳書　　（例）</t>
    <rPh sb="0" eb="3">
      <t>ウチワケショ</t>
    </rPh>
    <rPh sb="6" eb="7">
      <t>レイ</t>
    </rPh>
    <phoneticPr fontId="67"/>
  </si>
  <si>
    <t>　上記の工事について、発注者及び受注者は、各々の対等な立場における合意に基づいて、別添の条項（適用除外条項は、上記９の項のとおり。）によって公正な請負契約を締結し、信義に従って誠実にこれを履行するものとする。
　本契約の証として、本書２通を作成し、当事者記名押印の上、各自１通を保有する。</t>
    <rPh sb="4" eb="6">
      <t>こうじ</t>
    </rPh>
    <rPh sb="14" eb="15">
      <t>およ</t>
    </rPh>
    <rPh sb="70" eb="72">
      <t>こうせい</t>
    </rPh>
    <rPh sb="73" eb="75">
      <t>うけおい</t>
    </rPh>
    <phoneticPr fontId="34" type="Hiragana"/>
  </si>
  <si>
    <t>　上記の業務について、発注者及び受注者は、各々の対等な立場における合意に基づいて、別添の条項によって公正な委託契約を締結し、信義に従って誠実にこれを履行するものとする。
　本契約の証として、本書２通を作成し、当事者記名押印の上、各自１通を保有する。</t>
    <rPh sb="50" eb="52">
      <t>こうせい</t>
    </rPh>
    <rPh sb="53" eb="55">
      <t>いたく</t>
    </rPh>
    <phoneticPr fontId="34" type="Hiragana"/>
  </si>
  <si>
    <t>　上記の不動産について、発注者及び受注者は、各々の対等な立場における合意に基づいて、別添の条項によって公正な契約を締結し、信義に従って誠実にこれを履行するものとする。
　本契約の証として、本書２通を作成し、当事者記名押印の上、各自１通を保有する。</t>
    <rPh sb="4" eb="7">
      <t>ふどうさん</t>
    </rPh>
    <phoneticPr fontId="34" type="Hiragana"/>
  </si>
  <si>
    <t>　上記の使用について、発注者及び受注者は、各々の対等な立場における合意に基づいて、別添の条項によって公正な契約を締結し、信義に従って誠実にこれを履行するものとする。
　本契約の証として、本書２通を作成し、当事者記名押印の上、各自１通を保有する。</t>
    <rPh sb="4" eb="6">
      <t>しよう</t>
    </rPh>
    <phoneticPr fontId="34" type="Hiragana"/>
  </si>
  <si>
    <t>　本契約について、発注者及び受注者は、各々の対等な立場における合意に基づいて、別添の条項によって公正な契約を締結し、信義に従って誠実にこれを履行するものとする。
　本契約の証として、本書２通を作成し、当事者記名押印の上、各自１通を保有する。</t>
    <rPh sb="1" eb="2">
      <t>ほん</t>
    </rPh>
    <rPh sb="2" eb="4">
      <t>けいやく</t>
    </rPh>
    <phoneticPr fontId="34" type="Hiragana"/>
  </si>
  <si>
    <t>落札決定日から7日以内（市の休日を除く。）</t>
    <rPh sb="0" eb="2">
      <t>ラクサツ</t>
    </rPh>
    <rPh sb="2" eb="5">
      <t>ケッテイビ</t>
    </rPh>
    <rPh sb="8" eb="9">
      <t>ニチ</t>
    </rPh>
    <rPh sb="9" eb="11">
      <t>イナイ</t>
    </rPh>
    <rPh sb="12" eb="13">
      <t>シ</t>
    </rPh>
    <rPh sb="14" eb="16">
      <t>キュウジツ</t>
    </rPh>
    <rPh sb="17" eb="18">
      <t>ノゾ</t>
    </rPh>
    <phoneticPr fontId="35"/>
  </si>
  <si>
    <t>少額随意契約 (工事200万、委託100万以下、物品購入150万円以下）</t>
    <rPh sb="0" eb="2">
      <t>ショウガク</t>
    </rPh>
    <rPh sb="2" eb="3">
      <t>ズイ</t>
    </rPh>
    <rPh sb="4" eb="6">
      <t>ケイヤク</t>
    </rPh>
    <rPh sb="24" eb="26">
      <t>ブッピン</t>
    </rPh>
    <rPh sb="26" eb="28">
      <t>コウニュウ</t>
    </rPh>
    <rPh sb="31" eb="33">
      <t>マンエン</t>
    </rPh>
    <rPh sb="33" eb="35">
      <t>イカ</t>
    </rPh>
    <phoneticPr fontId="35"/>
  </si>
  <si>
    <t>工事：200万円未満（委託：100万円未満）
１者のみ</t>
    <rPh sb="0" eb="2">
      <t>こうじ</t>
    </rPh>
    <rPh sb="6" eb="8">
      <t>まんえん</t>
    </rPh>
    <rPh sb="8" eb="10">
      <t>みまん</t>
    </rPh>
    <rPh sb="24" eb="25">
      <t>しゃ</t>
    </rPh>
    <phoneticPr fontId="34" type="Hiragana"/>
  </si>
  <si>
    <t>シルバー人材センター、障がい者団体等（委託：100万円未満）</t>
    <rPh sb="4" eb="6">
      <t>じんざい</t>
    </rPh>
    <phoneticPr fontId="34" type="Hiragana"/>
  </si>
  <si>
    <t>工事：200万円未満
（委託：100万円未満）　
災害・故障等の緊急のため、複数者から見積を徴する暇がない場合</t>
    <rPh sb="25" eb="27">
      <t>さいがい</t>
    </rPh>
    <rPh sb="28" eb="30">
      <t>こしょう</t>
    </rPh>
    <rPh sb="30" eb="31">
      <t>とう</t>
    </rPh>
    <rPh sb="32" eb="34">
      <t>きんきゅう</t>
    </rPh>
    <rPh sb="38" eb="40">
      <t>ふくすう</t>
    </rPh>
    <rPh sb="40" eb="41">
      <t>しゃ</t>
    </rPh>
    <rPh sb="43" eb="45">
      <t>みつもり</t>
    </rPh>
    <rPh sb="46" eb="47">
      <t>ちょう</t>
    </rPh>
    <rPh sb="49" eb="50">
      <t>いとま</t>
    </rPh>
    <rPh sb="53" eb="55">
      <t>ばあい</t>
    </rPh>
    <phoneticPr fontId="34" type="Hiragana"/>
  </si>
  <si>
    <t>工事：200万円以上（委託：100万円以上）
１者のみ</t>
    <rPh sb="0" eb="2">
      <t>こうじ</t>
    </rPh>
    <rPh sb="6" eb="8">
      <t>まんえん</t>
    </rPh>
    <rPh sb="8" eb="10">
      <t>いじょう</t>
    </rPh>
    <rPh sb="18" eb="19">
      <t>えん</t>
    </rPh>
    <rPh sb="19" eb="21">
      <t>いじょう</t>
    </rPh>
    <rPh sb="24" eb="25">
      <t>しゃ</t>
    </rPh>
    <phoneticPr fontId="34" type="Hiragana"/>
  </si>
  <si>
    <t>シルバー人材センター、障がい者団体等（委託：100万円以上）
※随意契約の公表が必要</t>
    <rPh sb="4" eb="6">
      <t>じんざい</t>
    </rPh>
    <phoneticPr fontId="34" type="Hiragana"/>
  </si>
  <si>
    <t>少額随意契約（特命）
工事200万円未満（委託：100万円未満）
１者のみ</t>
    <phoneticPr fontId="34" type="Hiragana"/>
  </si>
  <si>
    <t>随意契約（特命）
工事200万円以上（委託：100万円以上）</t>
    <phoneticPr fontId="34" type="Hiragana"/>
  </si>
  <si>
    <t>シルバー人材センター、障がい者団体等（委託：100万円以上）</t>
    <rPh sb="4" eb="6">
      <t>じんざい</t>
    </rPh>
    <phoneticPr fontId="34" type="Hiragana"/>
  </si>
  <si>
    <t>単価契約の場合に記載すること。（単価（税込）×予定数量の合計額）</t>
    <rPh sb="0" eb="2">
      <t>タンカ</t>
    </rPh>
    <rPh sb="2" eb="4">
      <t>ケイヤク</t>
    </rPh>
    <rPh sb="5" eb="7">
      <t>バアイ</t>
    </rPh>
    <rPh sb="8" eb="10">
      <t>キサイ</t>
    </rPh>
    <rPh sb="16" eb="18">
      <t>タンカ</t>
    </rPh>
    <rPh sb="19" eb="21">
      <t>ゼイコ</t>
    </rPh>
    <rPh sb="23" eb="25">
      <t>ヨテイ</t>
    </rPh>
    <rPh sb="25" eb="27">
      <t>スウリョウ</t>
    </rPh>
    <rPh sb="28" eb="31">
      <t>ゴウケイガク</t>
    </rPh>
    <phoneticPr fontId="35"/>
  </si>
  <si>
    <t>（契約単価×予定数量の合計）</t>
    <rPh sb="1" eb="5">
      <t>ケイヤクタンカ</t>
    </rPh>
    <rPh sb="6" eb="10">
      <t>ヨテイスウリョウ</t>
    </rPh>
    <rPh sb="11" eb="13">
      <t>ゴウケイ</t>
    </rPh>
    <phoneticPr fontId="34"/>
  </si>
  <si>
    <t>執行予定額（契約締結時）</t>
    <rPh sb="0" eb="5">
      <t>シッコウヨテイガク</t>
    </rPh>
    <rPh sb="6" eb="8">
      <t>ケイヤク</t>
    </rPh>
    <rPh sb="8" eb="10">
      <t>テイケツ</t>
    </rPh>
    <rPh sb="10" eb="11">
      <t>ジ</t>
    </rPh>
    <phoneticPr fontId="35"/>
  </si>
  <si>
    <t>本市業者登録の住所と同一記載とすること。原則ハイフンは使用しないこと。</t>
    <rPh sb="0" eb="2">
      <t>ホンシ</t>
    </rPh>
    <rPh sb="2" eb="4">
      <t>ギョウシャ</t>
    </rPh>
    <rPh sb="4" eb="6">
      <t>トウロク</t>
    </rPh>
    <rPh sb="7" eb="9">
      <t>ジュウショ</t>
    </rPh>
    <rPh sb="10" eb="12">
      <t>ドウイツ</t>
    </rPh>
    <rPh sb="12" eb="14">
      <t>キサイ</t>
    </rPh>
    <rPh sb="20" eb="22">
      <t>ゲンソク</t>
    </rPh>
    <rPh sb="27" eb="29">
      <t>シヨウ</t>
    </rPh>
    <phoneticPr fontId="35"/>
  </si>
  <si>
    <t>契約書を作成する。（電子契約）</t>
    <rPh sb="0" eb="3">
      <t>けいやくしょ</t>
    </rPh>
    <rPh sb="4" eb="6">
      <t>さくせい</t>
    </rPh>
    <rPh sb="10" eb="12">
      <t>でんし</t>
    </rPh>
    <rPh sb="12" eb="14">
      <t>けいやく</t>
    </rPh>
    <phoneticPr fontId="34" type="Hiragana"/>
  </si>
  <si>
    <t>契約書を作成する。（紙による契約）</t>
    <rPh sb="0" eb="3">
      <t>けいやくしょ</t>
    </rPh>
    <rPh sb="4" eb="6">
      <t>さくせい</t>
    </rPh>
    <rPh sb="10" eb="11">
      <t>かみ</t>
    </rPh>
    <rPh sb="14" eb="16">
      <t>けいやく</t>
    </rPh>
    <phoneticPr fontId="34" type="Hiragana"/>
  </si>
  <si>
    <t>電子契約利用申出書</t>
    <rPh sb="0" eb="2">
      <t>でんし</t>
    </rPh>
    <rPh sb="2" eb="6">
      <t>けいやくりよう</t>
    </rPh>
    <rPh sb="6" eb="9">
      <t>もうしでしょ</t>
    </rPh>
    <phoneticPr fontId="34" type="Hiragana"/>
  </si>
  <si>
    <t>※空白の場合、契約書（シート17・18・20・21）の日付は「令和　年　月　日」と表示されます。</t>
    <rPh sb="1" eb="3">
      <t>クウハク</t>
    </rPh>
    <rPh sb="4" eb="6">
      <t>バアイ</t>
    </rPh>
    <rPh sb="7" eb="10">
      <t>ケイヤクショ</t>
    </rPh>
    <rPh sb="27" eb="29">
      <t>ヒヅケ</t>
    </rPh>
    <rPh sb="31" eb="33">
      <t>レイワ</t>
    </rPh>
    <rPh sb="34" eb="35">
      <t>ネン</t>
    </rPh>
    <rPh sb="36" eb="37">
      <t>ガツ</t>
    </rPh>
    <rPh sb="38" eb="39">
      <t>ニチ</t>
    </rPh>
    <rPh sb="41" eb="43">
      <t>ヒョウジ</t>
    </rPh>
    <phoneticPr fontId="35"/>
  </si>
  <si>
    <t>E-mailで担当あてに送付すること。</t>
    <phoneticPr fontId="35"/>
  </si>
  <si>
    <t>契約書を作成する（電子契約による場合を含む）。ただし、契約金額（単価契約の場合は、契約単価に予定数量を乗じて得た金額）が100万円を超えない契約の場合は、契約書を作成しないことがある。</t>
    <rPh sb="0" eb="3">
      <t>ケイヤクショ</t>
    </rPh>
    <rPh sb="4" eb="6">
      <t>サクセイ</t>
    </rPh>
    <rPh sb="9" eb="11">
      <t>デンシ</t>
    </rPh>
    <rPh sb="11" eb="13">
      <t>ケイヤク</t>
    </rPh>
    <rPh sb="16" eb="18">
      <t>バアイ</t>
    </rPh>
    <rPh sb="19" eb="20">
      <t>フク</t>
    </rPh>
    <rPh sb="27" eb="29">
      <t>ケイヤク</t>
    </rPh>
    <rPh sb="29" eb="31">
      <t>キンガク</t>
    </rPh>
    <rPh sb="63" eb="65">
      <t>マンエン</t>
    </rPh>
    <rPh sb="66" eb="67">
      <t>コ</t>
    </rPh>
    <rPh sb="70" eb="72">
      <t>ケイヤク</t>
    </rPh>
    <rPh sb="73" eb="75">
      <t>バアイ</t>
    </rPh>
    <rPh sb="77" eb="80">
      <t>ケイヤクショ</t>
    </rPh>
    <rPh sb="81" eb="83">
      <t>サクセイ</t>
    </rPh>
    <phoneticPr fontId="35"/>
  </si>
  <si>
    <r>
      <t>※落札決定後、</t>
    </r>
    <r>
      <rPr>
        <b/>
        <sz val="12"/>
        <color rgb="FFFF0000"/>
        <rFont val="ＭＳ 明朝"/>
        <family val="1"/>
        <charset val="128"/>
      </rPr>
      <t>必ず相手方に「電子契約」か「紙による契約」のどちらを希望するか確認</t>
    </r>
    <r>
      <rPr>
        <sz val="12"/>
        <color rgb="FFFF0000"/>
        <rFont val="ＭＳ 明朝"/>
        <family val="1"/>
        <charset val="128"/>
      </rPr>
      <t>をとり、選択すること。</t>
    </r>
    <rPh sb="1" eb="3">
      <t>ラクサツ</t>
    </rPh>
    <rPh sb="3" eb="5">
      <t>ケッテイ</t>
    </rPh>
    <rPh sb="5" eb="6">
      <t>ゴ</t>
    </rPh>
    <rPh sb="7" eb="8">
      <t>カナラ</t>
    </rPh>
    <rPh sb="9" eb="12">
      <t>アイテガタ</t>
    </rPh>
    <rPh sb="14" eb="16">
      <t>デンシ</t>
    </rPh>
    <rPh sb="16" eb="18">
      <t>ケイヤク</t>
    </rPh>
    <rPh sb="21" eb="22">
      <t>カミ</t>
    </rPh>
    <rPh sb="25" eb="27">
      <t>ケイヤク</t>
    </rPh>
    <rPh sb="33" eb="35">
      <t>キボウ</t>
    </rPh>
    <rPh sb="38" eb="40">
      <t>カクニン</t>
    </rPh>
    <rPh sb="44" eb="46">
      <t>センタク</t>
    </rPh>
    <phoneticPr fontId="35"/>
  </si>
  <si>
    <t>※電子契約の場合は、添付書類に「電子契約利用申出書」を付けること。</t>
    <rPh sb="1" eb="5">
      <t>デンシケイヤク</t>
    </rPh>
    <rPh sb="6" eb="8">
      <t>バアイ</t>
    </rPh>
    <rPh sb="10" eb="14">
      <t>テンプショルイ</t>
    </rPh>
    <rPh sb="16" eb="25">
      <t>デンシケイヤクリヨウモウシデショ</t>
    </rPh>
    <rPh sb="27" eb="28">
      <t>ツ</t>
    </rPh>
    <phoneticPr fontId="35"/>
  </si>
  <si>
    <t>　上記の工事について、発注者及び受注者は、各々の対等な立場における合意に基づいて、別添の条項（適用除外条項は、上記９の項のとおり。）によって公正な請負契約を締結し、信義に従って誠実にこれを履行するものとする。
　本契約の証として、本書の電磁的記録を作成し、当事者合意の後電子署名を措置し、各自、当該電磁的記録を保有する。</t>
    <rPh sb="4" eb="6">
      <t>こうじ</t>
    </rPh>
    <rPh sb="14" eb="15">
      <t>およ</t>
    </rPh>
    <rPh sb="70" eb="72">
      <t>こうせい</t>
    </rPh>
    <rPh sb="73" eb="75">
      <t>うけおい</t>
    </rPh>
    <phoneticPr fontId="34" type="Hiragana"/>
  </si>
  <si>
    <t>　上記の業務について、発注者及び受注者は、各々の対等な立場における合意に基づいて、別添の条項によって公正な委託契約を締結し、信義に従って誠実にこれを履行するものとする。
　本契約の証として、本書の電磁的記録を作成し、当事者合意の後電子署名を措置し、各自、当該電磁的記録を保有する。</t>
    <rPh sb="50" eb="52">
      <t>こうせい</t>
    </rPh>
    <rPh sb="53" eb="55">
      <t>いたく</t>
    </rPh>
    <phoneticPr fontId="34" type="Hiragana"/>
  </si>
  <si>
    <t>　上記物品について、発注者及び受注者は、各々の対等な立場における合意に基づいて、別添の条項によって契約を締結し、信義に従って誠実にこれを履行するものとする。
　本契約の証として、本書の電磁的記録を作成し、当事者合意の後電子署名を措置し、各自、当該電磁的記録を保有する。</t>
    <rPh sb="3" eb="5">
      <t>ぶっぴん</t>
    </rPh>
    <phoneticPr fontId="34" type="Hiragana"/>
  </si>
  <si>
    <t>　上記の不動産について、発注者及び受注者は、各々の対等な立場における合意に基づいて、別添の条項によって公正な契約を締結し、信義に従って誠実にこれを履行するものとする。
　本契約の証として、本書の電磁的記録を作成し、当事者合意の後電子署名を措置し、各自、当該電磁的記録を保有する。</t>
    <rPh sb="4" eb="7">
      <t>ふどうさん</t>
    </rPh>
    <phoneticPr fontId="34" type="Hiragana"/>
  </si>
  <si>
    <t>　上記の使用について、発注者及び受注者は、各々の対等な立場における合意に基づいて、別添の条項によって公正な契約を締結し、信義に従って誠実にこれを履行するものとする。
　本契約の証として、本書の電磁的記録を作成し、当事者合意の後電子署名を措置し、各自、当該電磁的記録を保有する。</t>
    <rPh sb="4" eb="6">
      <t>しよう</t>
    </rPh>
    <phoneticPr fontId="34" type="Hiragana"/>
  </si>
  <si>
    <t>　本契約について、発注者及び受注者は、各々の対等な立場における合意に基づいて、別添の条項によって公正な契約を締結し、信義に従って誠実にこれを履行するものとする。
　本契約の証として、本書の電磁的記録を作成し、当事者合意の後電子署名を措置し、各自、当該電磁的記録を保有する。</t>
    <rPh sb="1" eb="2">
      <t>ほん</t>
    </rPh>
    <rPh sb="2" eb="4">
      <t>けいやく</t>
    </rPh>
    <phoneticPr fontId="34" type="Hiragana"/>
  </si>
  <si>
    <t>令和８年度</t>
    <rPh sb="0" eb="2">
      <t>レイワ</t>
    </rPh>
    <rPh sb="3" eb="5">
      <t>ネンド</t>
    </rPh>
    <phoneticPr fontId="34"/>
  </si>
  <si>
    <t>ごみ質分析業務委託</t>
    <rPh sb="2" eb="3">
      <t>シツ</t>
    </rPh>
    <rPh sb="3" eb="5">
      <t>ブンセキ</t>
    </rPh>
    <rPh sb="5" eb="7">
      <t>ギョウム</t>
    </rPh>
    <rPh sb="7" eb="9">
      <t>イタク</t>
    </rPh>
    <phoneticPr fontId="35"/>
  </si>
  <si>
    <t>契約締結日</t>
    <rPh sb="0" eb="5">
      <t>ケイヤクテイケツビ</t>
    </rPh>
    <phoneticPr fontId="35"/>
  </si>
  <si>
    <t>ごみ質分析業務</t>
    <rPh sb="2" eb="3">
      <t>シツ</t>
    </rPh>
    <rPh sb="3" eb="5">
      <t>ブンセキ</t>
    </rPh>
    <rPh sb="5" eb="7">
      <t>ギョウム</t>
    </rPh>
    <phoneticPr fontId="35"/>
  </si>
  <si>
    <t>ごみ減量促進事業</t>
    <rPh sb="2" eb="4">
      <t>ゲンリョウ</t>
    </rPh>
    <rPh sb="4" eb="6">
      <t>ソクシン</t>
    </rPh>
    <rPh sb="6" eb="8">
      <t>ジギョウ</t>
    </rPh>
    <phoneticPr fontId="35"/>
  </si>
  <si>
    <t>衛生費</t>
    <rPh sb="0" eb="3">
      <t>エイセイヒ</t>
    </rPh>
    <phoneticPr fontId="35"/>
  </si>
  <si>
    <t>清掃費</t>
    <rPh sb="0" eb="3">
      <t>セイソウヒ</t>
    </rPh>
    <phoneticPr fontId="35"/>
  </si>
  <si>
    <t>ごみ減量化対策費</t>
    <rPh sb="2" eb="4">
      <t>ゲンリョウ</t>
    </rPh>
    <rPh sb="4" eb="5">
      <t>カ</t>
    </rPh>
    <rPh sb="5" eb="8">
      <t>タイサクヒ</t>
    </rPh>
    <phoneticPr fontId="35"/>
  </si>
  <si>
    <t>令和8年度</t>
    <rPh sb="0" eb="2">
      <t>レイワ</t>
    </rPh>
    <rPh sb="3" eb="5">
      <t>ネンド</t>
    </rPh>
    <phoneticPr fontId="35"/>
  </si>
  <si>
    <t>本入札の入札参加資格確認審査申請時において、本市物品等入札参加有資格者名簿に業種「作業環境調査測定」又は、「その他（調査・検査・測定）」で登録されていること。</t>
    <rPh sb="0" eb="1">
      <t>ホン</t>
    </rPh>
    <rPh sb="1" eb="3">
      <t>ニュウサツ</t>
    </rPh>
    <rPh sb="4" eb="6">
      <t>ニュウサツ</t>
    </rPh>
    <rPh sb="6" eb="8">
      <t>サンカ</t>
    </rPh>
    <rPh sb="8" eb="10">
      <t>シカク</t>
    </rPh>
    <rPh sb="10" eb="12">
      <t>カクニン</t>
    </rPh>
    <rPh sb="12" eb="14">
      <t>シンサ</t>
    </rPh>
    <rPh sb="14" eb="17">
      <t>シンセイジ</t>
    </rPh>
    <rPh sb="22" eb="24">
      <t>ホンシ</t>
    </rPh>
    <rPh sb="24" eb="26">
      <t>ブッピン</t>
    </rPh>
    <rPh sb="26" eb="27">
      <t>トウ</t>
    </rPh>
    <rPh sb="27" eb="29">
      <t>ニュウサツ</t>
    </rPh>
    <rPh sb="29" eb="31">
      <t>サンカ</t>
    </rPh>
    <rPh sb="31" eb="35">
      <t>ユウシカクシャ</t>
    </rPh>
    <rPh sb="35" eb="37">
      <t>メイボ</t>
    </rPh>
    <rPh sb="38" eb="40">
      <t>ギョウシュ</t>
    </rPh>
    <rPh sb="41" eb="43">
      <t>サギョウ</t>
    </rPh>
    <rPh sb="43" eb="45">
      <t>カンキョウ</t>
    </rPh>
    <rPh sb="45" eb="47">
      <t>チョウサ</t>
    </rPh>
    <rPh sb="47" eb="49">
      <t>ソクテイ</t>
    </rPh>
    <rPh sb="50" eb="51">
      <t>マタ</t>
    </rPh>
    <rPh sb="56" eb="57">
      <t>タ</t>
    </rPh>
    <rPh sb="58" eb="60">
      <t>チョウサ</t>
    </rPh>
    <rPh sb="61" eb="63">
      <t>ケンサ</t>
    </rPh>
    <rPh sb="64" eb="66">
      <t>ソクテイ</t>
    </rPh>
    <rPh sb="69" eb="71">
      <t>トウロク</t>
    </rPh>
    <phoneticPr fontId="35"/>
  </si>
  <si>
    <r>
      <t>令和2年度以降において、</t>
    </r>
    <r>
      <rPr>
        <sz val="12"/>
        <color rgb="FFFF0000"/>
        <rFont val="ＭＳ 明朝"/>
        <family val="1"/>
        <charset val="128"/>
      </rPr>
      <t>国又は地方公共団体等（国、地方公共団体又は公共法人）</t>
    </r>
    <r>
      <rPr>
        <sz val="12"/>
        <rFont val="ＭＳ 明朝"/>
        <family val="1"/>
        <charset val="128"/>
      </rPr>
      <t xml:space="preserve">との間に、ごみ質分析業務の契約の履行を完了した実績があること。
※履行実績の有無は、事業者単位で判定する。当該事業者の本市入札参加有資格者名簿の登録が本社・本店であるか支店・営業所等であるかを問わない。
</t>
    </r>
    <r>
      <rPr>
        <sz val="12"/>
        <color rgb="FFFF0000"/>
        <rFont val="ＭＳ 明朝"/>
        <family val="1"/>
        <charset val="128"/>
      </rPr>
      <t>※本条件の期間には、履行完了日が当てはまればよく、契約締結日はこの限りでない。</t>
    </r>
    <r>
      <rPr>
        <sz val="12"/>
        <rFont val="ＭＳ 明朝"/>
        <family val="1"/>
        <charset val="128"/>
      </rPr>
      <t xml:space="preserve">
※本条件に該当する履行実績を証する書面（契約書、仕様書等）の写しを添付すること。</t>
    </r>
    <rPh sb="0" eb="2">
      <t>レイワ</t>
    </rPh>
    <rPh sb="45" eb="46">
      <t>シツ</t>
    </rPh>
    <phoneticPr fontId="35"/>
  </si>
  <si>
    <t>仕様書（案）</t>
    <rPh sb="4" eb="5">
      <t>あん</t>
    </rPh>
    <phoneticPr fontId="34" type="Hiragana"/>
  </si>
  <si>
    <t>各種様式等については、市のホームページからダウンロードすること。（環境下水道部部環境対策課の「入札・契約関係」を参照)</t>
    <rPh sb="0" eb="2">
      <t>カクシュ</t>
    </rPh>
    <rPh sb="2" eb="4">
      <t>ヨウシキ</t>
    </rPh>
    <rPh sb="4" eb="5">
      <t>トウ</t>
    </rPh>
    <rPh sb="11" eb="12">
      <t>シ</t>
    </rPh>
    <rPh sb="33" eb="39">
      <t>カンキョウゲスイドウブ</t>
    </rPh>
    <rPh sb="39" eb="40">
      <t>ブ</t>
    </rPh>
    <rPh sb="40" eb="42">
      <t>カンキョウ</t>
    </rPh>
    <rPh sb="42" eb="44">
      <t>タイサク</t>
    </rPh>
    <rPh sb="44" eb="45">
      <t>カ</t>
    </rPh>
    <rPh sb="47" eb="49">
      <t>ニュウサツ</t>
    </rPh>
    <rPh sb="50" eb="52">
      <t>ケイヤク</t>
    </rPh>
    <rPh sb="52" eb="54">
      <t>カンケイ</t>
    </rPh>
    <rPh sb="56" eb="58">
      <t>サンショウ</t>
    </rPh>
    <phoneticPr fontId="35"/>
  </si>
  <si>
    <r>
      <t>守</t>
    </r>
    <r>
      <rPr>
        <sz val="11"/>
        <rFont val="ＭＳ 明朝"/>
        <family val="1"/>
        <charset val="128"/>
      </rPr>
      <t xml:space="preserve">口市役所 環境下水道部 環境対策課 </t>
    </r>
    <rPh sb="6" eb="12">
      <t>カンキョウゲスイドウブ</t>
    </rPh>
    <rPh sb="13" eb="18">
      <t>カンキョウタイサクカ</t>
    </rPh>
    <phoneticPr fontId="35"/>
  </si>
  <si>
    <t>06-6991-3840</t>
    <phoneticPr fontId="35"/>
  </si>
  <si>
    <t>06-6991-7188</t>
    <phoneticPr fontId="35"/>
  </si>
  <si>
    <t>kankyou@city.moriguchi.lg.jp</t>
    <phoneticPr fontId="35"/>
  </si>
  <si>
    <t>渡邊、石澤</t>
    <rPh sb="0" eb="2">
      <t>ワタナベ</t>
    </rPh>
    <rPh sb="3" eb="5">
      <t>イシザワ</t>
    </rPh>
    <phoneticPr fontId="35"/>
  </si>
  <si>
    <t>　ごみの組成を分析及び調査し、分別やリサイクル推進のための基礎データを収集することを目的とし、廃棄物減量計画や資源循環施策の改善や、更なる減量施策の検討を行うにあたり、現時点での状況や施策実施後の推移を確認する必要があるため、ごみ質の分析をおこなう必要があります。</t>
    <rPh sb="15" eb="17">
      <t>ブンベツ</t>
    </rPh>
    <rPh sb="23" eb="25">
      <t>スイシン</t>
    </rPh>
    <rPh sb="29" eb="31">
      <t>キソ</t>
    </rPh>
    <rPh sb="35" eb="37">
      <t>シュウシュウ</t>
    </rPh>
    <rPh sb="42" eb="44">
      <t>モクテキ</t>
    </rPh>
    <rPh sb="47" eb="50">
      <t>ハイキブツ</t>
    </rPh>
    <rPh sb="50" eb="52">
      <t>ゲンリョウ</t>
    </rPh>
    <rPh sb="52" eb="54">
      <t>ケイカク</t>
    </rPh>
    <rPh sb="55" eb="57">
      <t>シゲン</t>
    </rPh>
    <rPh sb="57" eb="59">
      <t>ジュンカン</t>
    </rPh>
    <rPh sb="59" eb="61">
      <t>シサク</t>
    </rPh>
    <rPh sb="62" eb="64">
      <t>カイゼン</t>
    </rPh>
    <phoneticPr fontId="35"/>
  </si>
  <si>
    <t>一般計量証明事業者の登録（質量）があること。</t>
    <rPh sb="0" eb="2">
      <t>イッパン</t>
    </rPh>
    <rPh sb="13" eb="15">
      <t>シツリョウ</t>
    </rPh>
    <phoneticPr fontId="35"/>
  </si>
  <si>
    <t>一般計量証明事業登録証（質量）【写し】</t>
    <rPh sb="0" eb="2">
      <t>イッパン</t>
    </rPh>
    <rPh sb="12" eb="14">
      <t>シツリョウ</t>
    </rPh>
    <phoneticPr fontId="35"/>
  </si>
  <si>
    <t>環境下水道部　環境対策課　</t>
    <rPh sb="0" eb="6">
      <t>カンキョウゲスイドウブ</t>
    </rPh>
    <rPh sb="7" eb="12">
      <t>カンキョウタイサクカ</t>
    </rPh>
    <phoneticPr fontId="35"/>
  </si>
  <si>
    <t>TEL：06-6991-3840</t>
    <phoneticPr fontId="35"/>
  </si>
  <si>
    <t>可燃性一般廃棄物積替施設（大阪市鶴見区焼野3丁目1番地）</t>
    <rPh sb="0" eb="3">
      <t>カネンセイ</t>
    </rPh>
    <rPh sb="3" eb="8">
      <t>イッパンハイキブツ</t>
    </rPh>
    <rPh sb="8" eb="10">
      <t>ツミカ</t>
    </rPh>
    <rPh sb="10" eb="12">
      <t>シセツ</t>
    </rPh>
    <rPh sb="13" eb="16">
      <t>オオサカシ</t>
    </rPh>
    <rPh sb="16" eb="19">
      <t>ツルミク</t>
    </rPh>
    <rPh sb="19" eb="21">
      <t>ヤケノ</t>
    </rPh>
    <rPh sb="22" eb="24">
      <t>チョウメ</t>
    </rPh>
    <rPh sb="25" eb="27">
      <t>バンチ</t>
    </rPh>
    <phoneticPr fontId="35"/>
  </si>
  <si>
    <t>ごみ質分析業務委託</t>
  </si>
  <si>
    <t>様式１</t>
  </si>
  <si>
    <t>履行実績が確認できる書類（契約書等：押印が確認でき、契約期間、金額が明記されたもの又は履行証明書等：発注者が発行するもの）【写し】</t>
  </si>
  <si>
    <t>条件付き一般競争入札参加資格確認申請書</t>
    <phoneticPr fontId="34"/>
  </si>
  <si>
    <t>計量証明事業登録証（濃度）【写し】</t>
    <rPh sb="10" eb="12">
      <t>ノウド</t>
    </rPh>
    <phoneticPr fontId="3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</si>
</sst>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5" formatCode="&quot;¥&quot;#,##0;&quot;¥&quot;\-#,##0"/>
    <numFmt numFmtId="6" formatCode="&quot;¥&quot;#,##0;[Red]&quot;¥&quot;\-#,##0"/>
    <numFmt numFmtId="176" formatCode="&quot;¥&quot;#,##0&quot;円&quot;;[Red]&quot;¥&quot;\-#,##0"/>
    <numFmt numFmtId="177" formatCode="&quot;¥&quot;#,##0&quot;円&quot;;[Red]&quot;¥&quot;\-#,##0&quot;円&quot;"/>
    <numFmt numFmtId="178" formatCode="&quot;¥&quot;#,##0.00000;[Red]&quot;¥&quot;\-#,##0.00000"/>
    <numFmt numFmtId="179" formatCode="&quot;金&quot;\ #,##0_ &quot;円&quot;"/>
    <numFmt numFmtId="180" formatCode="#,##0&quot;&quot;&quot;円&quot;"/>
    <numFmt numFmtId="181" formatCode="#,##0\ &quot;円&quot;"/>
    <numFmt numFmtId="182" formatCode="#,##0_ ;[Red]\-#,##0\ "/>
    <numFmt numFmtId="183" formatCode="0_ "/>
    <numFmt numFmtId="184" formatCode="0_ &quot;回&quot;"/>
    <numFmt numFmtId="185" formatCode="General\ &quot;部&quot;"/>
    <numFmt numFmtId="186" formatCode="[$-411]ggge&quot;年&quot;m&quot;月&quot;d&quot;日&quot;;@"/>
    <numFmt numFmtId="187" formatCode="[$-411]ggge&quot;年&quot;m&quot;月&quot;d&quot;日&quot;\(aaa\)"/>
    <numFmt numFmtId="188" formatCode="0.00_ "/>
    <numFmt numFmtId="189" formatCode="&quot;¥&quot;#,##0_);[Red]\(#,##0\)"/>
    <numFmt numFmtId="190" formatCode="h:mm;@"/>
    <numFmt numFmtId="191" formatCode="[$-411]ggge&quot;年&quot;m&quot;月&quot;d&quot;日&quot;\ &quot;～&quot;"/>
    <numFmt numFmtId="192" formatCode="&quot;令&quot;&quot;和&quot;\ 0_ &quot;年度&quot;"/>
    <numFmt numFmtId="193" formatCode="&quot;¥&quot;#,##0_);[Red]\(&quot;¥&quot;#,##0\)"/>
  </numFmts>
  <fonts count="106">
    <font>
      <sz val="11"/>
      <name val="ＭＳ 明朝"/>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indexed="8"/>
      <name val="ＭＳ Ｐゴシック"/>
      <family val="3"/>
      <charset val="128"/>
    </font>
    <font>
      <sz val="11"/>
      <color indexed="9"/>
      <name val="ＭＳ Ｐゴシック"/>
      <family val="3"/>
      <charset val="128"/>
    </font>
    <font>
      <sz val="11"/>
      <color indexed="60"/>
      <name val="ＭＳ Ｐゴシック"/>
      <family val="3"/>
      <charset val="128"/>
    </font>
    <font>
      <b/>
      <sz val="18"/>
      <color indexed="56"/>
      <name val="ＭＳ Ｐゴシック"/>
      <family val="3"/>
      <charset val="128"/>
    </font>
    <font>
      <b/>
      <sz val="11"/>
      <color indexed="9"/>
      <name val="ＭＳ Ｐゴシック"/>
      <family val="3"/>
      <charset val="128"/>
    </font>
    <font>
      <u/>
      <sz val="11"/>
      <color indexed="12"/>
      <name val="ＭＳ 明朝"/>
      <family val="1"/>
      <charset val="128"/>
    </font>
    <font>
      <sz val="11"/>
      <name val="ＭＳ Ｐゴシック"/>
      <family val="3"/>
      <charset val="128"/>
    </font>
    <font>
      <sz val="11"/>
      <name val="ＭＳ 明朝"/>
      <family val="1"/>
      <charset val="128"/>
    </font>
    <font>
      <sz val="11"/>
      <color indexed="52"/>
      <name val="ＭＳ Ｐゴシック"/>
      <family val="3"/>
      <charset val="128"/>
    </font>
    <font>
      <sz val="11"/>
      <color indexed="62"/>
      <name val="ＭＳ Ｐゴシック"/>
      <family val="3"/>
      <charset val="128"/>
    </font>
    <font>
      <b/>
      <sz val="11"/>
      <color indexed="63"/>
      <name val="ＭＳ Ｐゴシック"/>
      <family val="3"/>
      <charset val="128"/>
    </font>
    <font>
      <sz val="11"/>
      <color indexed="20"/>
      <name val="ＭＳ Ｐゴシック"/>
      <family val="3"/>
      <charset val="128"/>
    </font>
    <font>
      <sz val="10"/>
      <color rgb="FF000000"/>
      <name val="Times New Roman"/>
      <family val="1"/>
    </font>
    <font>
      <sz val="11"/>
      <color indexed="17"/>
      <name val="ＭＳ Ｐゴシック"/>
      <family val="3"/>
      <charset val="128"/>
    </font>
    <font>
      <u/>
      <sz val="11"/>
      <color indexed="36"/>
      <name val="ＭＳ 明朝"/>
      <family val="1"/>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52"/>
      <name val="ＭＳ Ｐゴシック"/>
      <family val="3"/>
      <charset val="128"/>
    </font>
    <font>
      <i/>
      <sz val="11"/>
      <color indexed="23"/>
      <name val="ＭＳ Ｐゴシック"/>
      <family val="3"/>
      <charset val="128"/>
    </font>
    <font>
      <sz val="11"/>
      <color indexed="10"/>
      <name val="ＭＳ Ｐゴシック"/>
      <family val="3"/>
      <charset val="128"/>
    </font>
    <font>
      <b/>
      <sz val="11"/>
      <color indexed="8"/>
      <name val="ＭＳ Ｐゴシック"/>
      <family val="3"/>
      <charset val="128"/>
    </font>
    <font>
      <sz val="6"/>
      <name val="ＭＳ Ｐゴシック"/>
      <family val="3"/>
      <charset val="128"/>
    </font>
    <font>
      <sz val="6"/>
      <name val="ＭＳ 明朝"/>
      <family val="1"/>
      <charset val="128"/>
    </font>
    <font>
      <sz val="12"/>
      <color theme="1"/>
      <name val="ＭＳ 明朝"/>
      <family val="1"/>
      <charset val="128"/>
    </font>
    <font>
      <sz val="11"/>
      <color theme="1"/>
      <name val="ＭＳ 明朝"/>
      <family val="1"/>
      <charset val="128"/>
    </font>
    <font>
      <sz val="12"/>
      <name val="ＭＳ 明朝"/>
      <family val="1"/>
      <charset val="128"/>
    </font>
    <font>
      <sz val="14"/>
      <name val="ＭＳ 明朝"/>
      <family val="1"/>
      <charset val="128"/>
    </font>
    <font>
      <b/>
      <sz val="14"/>
      <name val="ＭＳ 明朝"/>
      <family val="1"/>
      <charset val="128"/>
    </font>
    <font>
      <sz val="12"/>
      <color rgb="FF000000"/>
      <name val="ＭＳ 明朝"/>
      <family val="1"/>
      <charset val="128"/>
    </font>
    <font>
      <sz val="12"/>
      <color indexed="10"/>
      <name val="ＭＳ 明朝"/>
      <family val="1"/>
      <charset val="128"/>
    </font>
    <font>
      <b/>
      <sz val="14"/>
      <color indexed="10"/>
      <name val="ＭＳ 明朝"/>
      <family val="1"/>
      <charset val="128"/>
    </font>
    <font>
      <sz val="11"/>
      <color rgb="FF000000"/>
      <name val="ＭＳ 明朝"/>
      <family val="1"/>
      <charset val="128"/>
    </font>
    <font>
      <sz val="11"/>
      <color indexed="10"/>
      <name val="ＭＳ 明朝"/>
      <family val="1"/>
      <charset val="128"/>
    </font>
    <font>
      <sz val="12"/>
      <color rgb="FF000000"/>
      <name val="ＭＳ 明朝"/>
      <family val="1"/>
      <charset val="128"/>
    </font>
    <font>
      <b/>
      <sz val="12"/>
      <color indexed="10"/>
      <name val="ＭＳ 明朝"/>
      <family val="1"/>
      <charset val="128"/>
    </font>
    <font>
      <b/>
      <sz val="12"/>
      <name val="ＭＳ 明朝"/>
      <family val="1"/>
      <charset val="128"/>
    </font>
    <font>
      <b/>
      <sz val="12"/>
      <color rgb="FF000000"/>
      <name val="ＭＳ 明朝"/>
      <family val="1"/>
      <charset val="128"/>
    </font>
    <font>
      <b/>
      <sz val="12"/>
      <color rgb="FFFF0000"/>
      <name val="ＭＳ 明朝"/>
      <family val="1"/>
      <charset val="128"/>
    </font>
    <font>
      <sz val="14"/>
      <color indexed="10"/>
      <name val="ＭＳ 明朝"/>
      <family val="1"/>
      <charset val="128"/>
    </font>
    <font>
      <sz val="14"/>
      <color theme="1"/>
      <name val="ＭＳ 明朝"/>
      <family val="1"/>
      <charset val="128"/>
    </font>
    <font>
      <sz val="12"/>
      <color rgb="FFFF0000"/>
      <name val="ＭＳ 明朝"/>
      <family val="1"/>
      <charset val="128"/>
    </font>
    <font>
      <sz val="11"/>
      <color theme="0"/>
      <name val="ＭＳ 明朝"/>
      <family val="1"/>
      <charset val="128"/>
    </font>
    <font>
      <b/>
      <sz val="11"/>
      <name val="ＭＳ 明朝"/>
      <family val="1"/>
      <charset val="128"/>
    </font>
    <font>
      <sz val="12"/>
      <color theme="0"/>
      <name val="ＭＳ 明朝"/>
      <family val="1"/>
      <charset val="128"/>
    </font>
    <font>
      <sz val="11"/>
      <name val="ＭＳ Ｐ明朝"/>
      <family val="1"/>
      <charset val="128"/>
    </font>
    <font>
      <b/>
      <sz val="14"/>
      <name val="ＭＳ Ｐ明朝"/>
      <family val="1"/>
      <charset val="128"/>
    </font>
    <font>
      <b/>
      <sz val="16"/>
      <name val="ＭＳ 明朝"/>
      <family val="1"/>
      <charset val="128"/>
    </font>
    <font>
      <sz val="16"/>
      <name val="ＭＳ 明朝"/>
      <family val="1"/>
      <charset val="128"/>
    </font>
    <font>
      <sz val="12"/>
      <name val="ＭＳ Ｐゴシック"/>
      <family val="3"/>
      <charset val="128"/>
    </font>
    <font>
      <b/>
      <sz val="20"/>
      <name val="ＭＳ 明朝"/>
      <family val="1"/>
      <charset val="128"/>
    </font>
    <font>
      <sz val="10"/>
      <name val="ＭＳ 明朝"/>
      <family val="1"/>
      <charset val="128"/>
    </font>
    <font>
      <sz val="9"/>
      <name val="ＭＳ 明朝"/>
      <family val="1"/>
      <charset val="128"/>
    </font>
    <font>
      <sz val="11"/>
      <color rgb="FFFF0000"/>
      <name val="ＭＳ 明朝"/>
      <family val="1"/>
      <charset val="128"/>
    </font>
    <font>
      <sz val="11"/>
      <color theme="1"/>
      <name val="ＭＳ Ｐゴシック"/>
      <family val="3"/>
      <charset val="128"/>
      <scheme val="minor"/>
    </font>
    <font>
      <sz val="6"/>
      <name val="ＭＳ Ｐゴシック"/>
      <family val="2"/>
      <charset val="128"/>
      <scheme val="minor"/>
    </font>
    <font>
      <b/>
      <sz val="12"/>
      <color theme="1"/>
      <name val="ＭＳ Ｐゴシック"/>
      <family val="3"/>
      <charset val="128"/>
      <scheme val="minor"/>
    </font>
    <font>
      <sz val="11"/>
      <name val="ＭＳ Ｐゴシック"/>
      <family val="3"/>
      <charset val="128"/>
      <scheme val="minor"/>
    </font>
    <font>
      <sz val="12"/>
      <name val="BIZ UDP明朝 Medium"/>
      <family val="1"/>
      <charset val="128"/>
    </font>
    <font>
      <sz val="14"/>
      <name val="BIZ UDP明朝 Medium"/>
      <family val="1"/>
      <charset val="128"/>
    </font>
    <font>
      <b/>
      <sz val="14"/>
      <name val="BIZ UDP明朝 Medium"/>
      <family val="1"/>
      <charset val="128"/>
    </font>
    <font>
      <b/>
      <sz val="16"/>
      <name val="BIZ UDP明朝 Medium"/>
      <family val="1"/>
      <charset val="128"/>
    </font>
    <font>
      <sz val="11"/>
      <color theme="1"/>
      <name val="BIZ UDP明朝 Medium"/>
      <family val="1"/>
      <charset val="128"/>
    </font>
    <font>
      <sz val="11"/>
      <color theme="1"/>
      <name val="BIZ UDPゴシック"/>
      <family val="2"/>
      <charset val="128"/>
    </font>
    <font>
      <sz val="9"/>
      <color theme="1"/>
      <name val="BIZ UDP明朝 Medium"/>
      <family val="1"/>
      <charset val="128"/>
    </font>
    <font>
      <sz val="6"/>
      <name val="BIZ UDPゴシック"/>
      <family val="2"/>
      <charset val="128"/>
    </font>
    <font>
      <sz val="12"/>
      <color indexed="81"/>
      <name val="MS P ゴシック"/>
      <family val="3"/>
      <charset val="128"/>
    </font>
    <font>
      <sz val="11"/>
      <name val="ＭＳ ゴシック"/>
      <family val="3"/>
      <charset val="128"/>
    </font>
    <font>
      <b/>
      <sz val="14"/>
      <name val="BIZ UDPゴシック"/>
      <family val="3"/>
      <charset val="128"/>
    </font>
    <font>
      <b/>
      <sz val="11"/>
      <name val="BIZ UDPゴシック"/>
      <family val="3"/>
      <charset val="128"/>
    </font>
    <font>
      <b/>
      <sz val="20"/>
      <name val="BIZ UDPゴシック"/>
      <family val="3"/>
      <charset val="128"/>
    </font>
    <font>
      <b/>
      <sz val="16"/>
      <name val="BIZ UDPゴシック"/>
      <family val="3"/>
      <charset val="128"/>
    </font>
    <font>
      <sz val="18"/>
      <color theme="1"/>
      <name val="ＭＳ 明朝"/>
      <family val="1"/>
      <charset val="128"/>
    </font>
    <font>
      <sz val="16"/>
      <color theme="1"/>
      <name val="ＭＳ 明朝"/>
      <family val="1"/>
      <charset val="128"/>
    </font>
    <font>
      <b/>
      <sz val="12"/>
      <color indexed="81"/>
      <name val="MS P ゴシック"/>
      <family val="3"/>
      <charset val="128"/>
    </font>
    <font>
      <sz val="20"/>
      <color theme="1"/>
      <name val="ＭＳ 明朝"/>
      <family val="1"/>
      <charset val="128"/>
    </font>
    <font>
      <sz val="10"/>
      <name val="BIZ UDP明朝 Medium"/>
      <family val="1"/>
      <charset val="128"/>
    </font>
    <font>
      <sz val="9"/>
      <color indexed="81"/>
      <name val="MS P ゴシック"/>
      <family val="3"/>
      <charset val="128"/>
    </font>
    <font>
      <b/>
      <sz val="9"/>
      <color indexed="81"/>
      <name val="MS P ゴシック"/>
      <family val="3"/>
      <charset val="128"/>
    </font>
    <font>
      <sz val="9"/>
      <color indexed="10"/>
      <name val="MS P ゴシック"/>
      <family val="3"/>
      <charset val="128"/>
    </font>
    <font>
      <sz val="12"/>
      <color theme="1"/>
      <name val="ＭＳ ゴシック"/>
      <family val="3"/>
      <charset val="128"/>
    </font>
    <font>
      <sz val="12"/>
      <name val="ＭＳ ゴシック"/>
      <family val="3"/>
      <charset val="128"/>
    </font>
    <font>
      <sz val="12"/>
      <color rgb="FFFF0000"/>
      <name val="ＭＳ ゴシック"/>
      <family val="3"/>
      <charset val="128"/>
    </font>
    <font>
      <sz val="11"/>
      <color rgb="FF0070C0"/>
      <name val="ＭＳ 明朝"/>
      <family val="1"/>
      <charset val="128"/>
    </font>
    <font>
      <b/>
      <sz val="10"/>
      <color indexed="81"/>
      <name val="MS P ゴシック"/>
      <family val="3"/>
      <charset val="128"/>
    </font>
    <font>
      <sz val="10"/>
      <color indexed="81"/>
      <name val="MS P ゴシック"/>
      <family val="3"/>
      <charset val="128"/>
    </font>
    <font>
      <u/>
      <sz val="9.35"/>
      <color indexed="36"/>
      <name val="ＭＳ 明朝"/>
      <family val="1"/>
      <charset val="128"/>
    </font>
    <font>
      <sz val="8"/>
      <name val="ＭＳ 明朝"/>
      <family val="1"/>
      <charset val="128"/>
    </font>
    <font>
      <sz val="20"/>
      <color theme="1"/>
      <name val="游ゴシック"/>
      <family val="3"/>
      <charset val="128"/>
    </font>
    <font>
      <sz val="11"/>
      <color theme="1"/>
      <name val="游ゴシック"/>
      <family val="3"/>
      <charset val="128"/>
    </font>
    <font>
      <sz val="12"/>
      <color theme="1"/>
      <name val="游ゴシック"/>
      <family val="3"/>
      <charset val="128"/>
    </font>
    <font>
      <sz val="12"/>
      <name val="游ゴシック"/>
      <family val="3"/>
      <charset val="128"/>
    </font>
    <font>
      <sz val="14"/>
      <color theme="1"/>
      <name val="游ゴシック"/>
      <family val="3"/>
      <charset val="128"/>
    </font>
    <font>
      <b/>
      <sz val="11"/>
      <color theme="0" tint="-0.499984740745262"/>
      <name val="ＭＳ 明朝"/>
      <family val="1"/>
      <charset val="128"/>
    </font>
  </fonts>
  <fills count="3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theme="6" tint="0.59999389629810485"/>
        <bgColor indexed="64"/>
      </patternFill>
    </fill>
    <fill>
      <patternFill patternType="solid">
        <fgColor theme="0"/>
        <bgColor indexed="64"/>
      </patternFill>
    </fill>
    <fill>
      <patternFill patternType="solid">
        <fgColor rgb="FF90D7F0"/>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rgb="FFB1DEEB"/>
        <bgColor indexed="64"/>
      </patternFill>
    </fill>
    <fill>
      <patternFill patternType="solid">
        <fgColor rgb="FFFFFF00"/>
        <bgColor indexed="64"/>
      </patternFill>
    </fill>
    <fill>
      <patternFill patternType="solid">
        <fgColor theme="7" tint="0.59999389629810485"/>
        <bgColor indexed="64"/>
      </patternFill>
    </fill>
    <fill>
      <patternFill patternType="solid">
        <fgColor rgb="FFFFFFBE"/>
        <bgColor indexed="64"/>
      </patternFill>
    </fill>
    <fill>
      <patternFill patternType="gray125"/>
    </fill>
    <fill>
      <patternFill patternType="solid">
        <fgColor theme="4" tint="0.39997558519241921"/>
        <bgColor indexed="64"/>
      </patternFill>
    </fill>
    <fill>
      <patternFill patternType="solid">
        <fgColor theme="8" tint="0.79998168889431442"/>
        <bgColor indexed="64"/>
      </patternFill>
    </fill>
    <fill>
      <patternFill patternType="solid">
        <fgColor rgb="FFFF99FF"/>
        <bgColor indexed="64"/>
      </patternFill>
    </fill>
    <fill>
      <patternFill patternType="solid">
        <fgColor rgb="FF92D050"/>
        <bgColor indexed="64"/>
      </patternFill>
    </fill>
  </fills>
  <borders count="45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medium">
        <color auto="1"/>
      </left>
      <right/>
      <top style="medium">
        <color auto="1"/>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diagonal/>
    </border>
    <border>
      <left style="medium">
        <color auto="1"/>
      </left>
      <right style="thin">
        <color auto="1"/>
      </right>
      <top/>
      <bottom style="thin">
        <color auto="1"/>
      </bottom>
      <diagonal/>
    </border>
    <border>
      <left style="medium">
        <color auto="1"/>
      </left>
      <right/>
      <top style="thin">
        <color auto="1"/>
      </top>
      <bottom style="thin">
        <color auto="1"/>
      </bottom>
      <diagonal/>
    </border>
    <border>
      <left style="medium">
        <color indexed="64"/>
      </left>
      <right style="thin">
        <color indexed="64"/>
      </right>
      <top style="thin">
        <color indexed="64"/>
      </top>
      <bottom style="thin">
        <color indexed="64"/>
      </bottom>
      <diagonal/>
    </border>
    <border>
      <left style="medium">
        <color auto="1"/>
      </left>
      <right/>
      <top/>
      <bottom/>
      <diagonal/>
    </border>
    <border>
      <left style="medium">
        <color auto="1"/>
      </left>
      <right style="thin">
        <color auto="1"/>
      </right>
      <top/>
      <bottom/>
      <diagonal/>
    </border>
    <border>
      <left style="medium">
        <color auto="1"/>
      </left>
      <right/>
      <top style="thin">
        <color auto="1"/>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auto="1"/>
      </right>
      <top style="thin">
        <color indexed="64"/>
      </top>
      <bottom/>
      <diagonal/>
    </border>
    <border>
      <left style="medium">
        <color indexed="64"/>
      </left>
      <right style="thin">
        <color auto="1"/>
      </right>
      <top/>
      <bottom/>
      <diagonal/>
    </border>
    <border>
      <left style="medium">
        <color indexed="64"/>
      </left>
      <right/>
      <top style="thin">
        <color indexed="64"/>
      </top>
      <bottom/>
      <diagonal/>
    </border>
    <border>
      <left style="medium">
        <color indexed="64"/>
      </left>
      <right/>
      <top/>
      <bottom/>
      <diagonal/>
    </border>
    <border>
      <left style="thin">
        <color indexed="64"/>
      </left>
      <right style="thin">
        <color auto="1"/>
      </right>
      <top style="thin">
        <color indexed="64"/>
      </top>
      <bottom style="thin">
        <color indexed="64"/>
      </bottom>
      <diagonal/>
    </border>
    <border>
      <left style="medium">
        <color auto="1"/>
      </left>
      <right style="thin">
        <color indexed="64"/>
      </right>
      <top style="thin">
        <color indexed="64"/>
      </top>
      <bottom/>
      <diagonal/>
    </border>
    <border>
      <left style="medium">
        <color auto="1"/>
      </left>
      <right style="thin">
        <color indexed="64"/>
      </right>
      <top/>
      <bottom style="thin">
        <color indexed="64"/>
      </bottom>
      <diagonal/>
    </border>
    <border>
      <left style="medium">
        <color auto="1"/>
      </left>
      <right style="thin">
        <color auto="1"/>
      </right>
      <top style="thin">
        <color auto="1"/>
      </top>
      <bottom style="medium">
        <color auto="1"/>
      </bottom>
      <diagonal/>
    </border>
    <border>
      <left style="medium">
        <color indexed="64"/>
      </left>
      <right style="thin">
        <color auto="1"/>
      </right>
      <top style="medium">
        <color indexed="64"/>
      </top>
      <bottom style="thin">
        <color indexed="64"/>
      </bottom>
      <diagonal/>
    </border>
    <border>
      <left style="medium">
        <color indexed="64"/>
      </left>
      <right style="thin">
        <color auto="1"/>
      </right>
      <top style="thin">
        <color indexed="64"/>
      </top>
      <bottom style="thin">
        <color indexed="64"/>
      </bottom>
      <diagonal/>
    </border>
    <border>
      <left style="medium">
        <color indexed="64"/>
      </left>
      <right style="thin">
        <color auto="1"/>
      </right>
      <top style="thin">
        <color indexed="64"/>
      </top>
      <bottom style="medium">
        <color indexed="64"/>
      </bottom>
      <diagonal/>
    </border>
    <border>
      <left style="medium">
        <color indexed="64"/>
      </left>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style="thin">
        <color indexed="64"/>
      </top>
      <bottom style="thin">
        <color auto="1"/>
      </bottom>
      <diagonal/>
    </border>
    <border>
      <left style="medium">
        <color indexed="64"/>
      </left>
      <right/>
      <top style="thin">
        <color auto="1"/>
      </top>
      <bottom style="thin">
        <color auto="1"/>
      </bottom>
      <diagonal/>
    </border>
    <border>
      <left style="medium">
        <color indexed="64"/>
      </left>
      <right/>
      <top style="thin">
        <color auto="1"/>
      </top>
      <bottom/>
      <diagonal/>
    </border>
    <border>
      <left style="medium">
        <color indexed="64"/>
      </left>
      <right style="thin">
        <color indexed="64"/>
      </right>
      <top style="thin">
        <color indexed="64"/>
      </top>
      <bottom style="thin">
        <color auto="1"/>
      </bottom>
      <diagonal/>
    </border>
    <border>
      <left style="medium">
        <color auto="1"/>
      </left>
      <right style="thin">
        <color auto="1"/>
      </right>
      <top/>
      <bottom style="medium">
        <color auto="1"/>
      </bottom>
      <diagonal/>
    </border>
    <border>
      <left style="thin">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top style="thin">
        <color indexed="64"/>
      </top>
      <bottom style="thin">
        <color indexed="64"/>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indexed="64"/>
      </left>
      <right style="thin">
        <color indexed="64"/>
      </right>
      <top style="thin">
        <color indexed="64"/>
      </top>
      <bottom style="thin">
        <color indexed="64"/>
      </bottom>
      <diagonal/>
    </border>
    <border>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auto="1"/>
      </left>
      <right style="hair">
        <color indexed="64"/>
      </right>
      <top/>
      <bottom style="hair">
        <color indexed="64"/>
      </bottom>
      <diagonal/>
    </border>
    <border>
      <left style="thin">
        <color auto="1"/>
      </left>
      <right style="hair">
        <color indexed="64"/>
      </right>
      <top style="hair">
        <color indexed="64"/>
      </top>
      <bottom style="hair">
        <color indexed="64"/>
      </bottom>
      <diagonal/>
    </border>
    <border>
      <left style="thin">
        <color auto="1"/>
      </left>
      <right style="hair">
        <color indexed="64"/>
      </right>
      <top style="hair">
        <color indexed="64"/>
      </top>
      <bottom/>
      <diagonal/>
    </border>
    <border>
      <left/>
      <right style="hair">
        <color indexed="64"/>
      </right>
      <top style="hair">
        <color indexed="64"/>
      </top>
      <bottom/>
      <diagonal/>
    </border>
    <border>
      <left style="thin">
        <color indexed="64"/>
      </left>
      <right style="hair">
        <color indexed="64"/>
      </right>
      <top style="thin">
        <color indexed="64"/>
      </top>
      <bottom style="hair">
        <color indexed="64"/>
      </bottom>
      <diagonal/>
    </border>
    <border>
      <left/>
      <right style="hair">
        <color indexed="64"/>
      </right>
      <top/>
      <bottom/>
      <diagonal/>
    </border>
    <border>
      <left/>
      <right style="hair">
        <color indexed="64"/>
      </right>
      <top/>
      <bottom style="hair">
        <color indexed="64"/>
      </bottom>
      <diagonal/>
    </border>
    <border>
      <left/>
      <right style="hair">
        <color indexed="64"/>
      </right>
      <top style="hair">
        <color indexed="64"/>
      </top>
      <bottom style="thin">
        <color indexed="64"/>
      </bottom>
      <diagonal/>
    </border>
    <border>
      <left style="thin">
        <color indexed="64"/>
      </left>
      <right style="hair">
        <color indexed="64"/>
      </right>
      <top style="hair">
        <color indexed="64"/>
      </top>
      <bottom/>
      <diagonal/>
    </border>
    <border>
      <left style="thin">
        <color auto="1"/>
      </left>
      <right style="hair">
        <color indexed="64"/>
      </right>
      <top/>
      <bottom/>
      <diagonal/>
    </border>
    <border>
      <left style="thin">
        <color auto="1"/>
      </left>
      <right style="hair">
        <color indexed="64"/>
      </right>
      <top/>
      <bottom style="thin">
        <color indexed="64"/>
      </bottom>
      <diagonal/>
    </border>
    <border>
      <left style="thin">
        <color indexed="64"/>
      </left>
      <right/>
      <top/>
      <bottom style="thin">
        <color indexed="64"/>
      </bottom>
      <diagonal/>
    </border>
    <border>
      <left style="thin">
        <color indexed="64"/>
      </left>
      <right style="hair">
        <color indexed="64"/>
      </right>
      <top style="thin">
        <color auto="1"/>
      </top>
      <bottom style="thin">
        <color indexed="64"/>
      </bottom>
      <diagonal/>
    </border>
    <border>
      <left style="thin">
        <color indexed="64"/>
      </left>
      <right style="hair">
        <color indexed="64"/>
      </right>
      <top style="thin">
        <color indexed="64"/>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style="medium">
        <color indexed="64"/>
      </top>
      <bottom style="thin">
        <color indexed="64"/>
      </bottom>
      <diagonal/>
    </border>
    <border>
      <left style="thin">
        <color auto="1"/>
      </left>
      <right style="thin">
        <color auto="1"/>
      </right>
      <top style="thin">
        <color indexed="64"/>
      </top>
      <bottom style="thin">
        <color indexed="64"/>
      </bottom>
      <diagonal/>
    </border>
    <border>
      <left style="thin">
        <color auto="1"/>
      </left>
      <right/>
      <top style="thin">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thin">
        <color auto="1"/>
      </left>
      <right style="hair">
        <color indexed="64"/>
      </right>
      <top style="thin">
        <color indexed="64"/>
      </top>
      <bottom style="thin">
        <color indexed="64"/>
      </bottom>
      <diagonal/>
    </border>
    <border>
      <left style="thin">
        <color indexed="64"/>
      </left>
      <right style="hair">
        <color indexed="64"/>
      </right>
      <top style="thin">
        <color auto="1"/>
      </top>
      <bottom style="thin">
        <color auto="1"/>
      </bottom>
      <diagonal/>
    </border>
    <border>
      <left style="thin">
        <color indexed="64"/>
      </left>
      <right style="hair">
        <color indexed="64"/>
      </right>
      <top style="thin">
        <color auto="1"/>
      </top>
      <bottom/>
      <diagonal/>
    </border>
    <border>
      <left style="thin">
        <color auto="1"/>
      </left>
      <right/>
      <top style="thin">
        <color auto="1"/>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style="thin">
        <color auto="1"/>
      </bottom>
      <diagonal/>
    </border>
    <border>
      <left/>
      <right/>
      <top/>
      <bottom style="medium">
        <color auto="1"/>
      </bottom>
      <diagonal/>
    </border>
    <border>
      <left style="hair">
        <color indexed="64"/>
      </left>
      <right/>
      <top style="thin">
        <color indexed="64"/>
      </top>
      <bottom style="thin">
        <color indexed="64"/>
      </bottom>
      <diagonal/>
    </border>
    <border>
      <left/>
      <right/>
      <top style="thin">
        <color auto="1"/>
      </top>
      <bottom style="thin">
        <color auto="1"/>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right style="thin">
        <color auto="1"/>
      </right>
      <top style="thin">
        <color auto="1"/>
      </top>
      <bottom style="thin">
        <color auto="1"/>
      </bottom>
      <diagonal/>
    </border>
    <border>
      <left style="hair">
        <color indexed="64"/>
      </left>
      <right style="hair">
        <color indexed="64"/>
      </right>
      <top/>
      <bottom style="hair">
        <color indexed="64"/>
      </bottom>
      <diagonal/>
    </border>
    <border>
      <left/>
      <right style="thin">
        <color auto="1"/>
      </right>
      <top style="thin">
        <color auto="1"/>
      </top>
      <bottom/>
      <diagonal/>
    </border>
    <border>
      <left style="hair">
        <color indexed="64"/>
      </left>
      <right style="thin">
        <color auto="1"/>
      </right>
      <top style="thin">
        <color indexed="64"/>
      </top>
      <bottom style="thin">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style="hair">
        <color indexed="64"/>
      </left>
      <right style="hair">
        <color indexed="64"/>
      </right>
      <top/>
      <bottom style="thin">
        <color indexed="64"/>
      </bottom>
      <diagonal/>
    </border>
    <border>
      <left/>
      <right/>
      <top/>
      <bottom style="thin">
        <color indexed="64"/>
      </bottom>
      <diagonal/>
    </border>
    <border>
      <left/>
      <right/>
      <top style="thin">
        <color auto="1"/>
      </top>
      <bottom/>
      <diagonal/>
    </border>
    <border>
      <left/>
      <right/>
      <top style="thin">
        <color indexed="64"/>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diagonal/>
    </border>
    <border>
      <left style="hair">
        <color indexed="64"/>
      </left>
      <right style="medium">
        <color indexed="64"/>
      </right>
      <top style="thin">
        <color indexed="64"/>
      </top>
      <bottom style="thin">
        <color indexed="64"/>
      </bottom>
      <diagonal/>
    </border>
    <border>
      <left style="thin">
        <color auto="1"/>
      </left>
      <right style="medium">
        <color auto="1"/>
      </right>
      <top/>
      <bottom style="thin">
        <color auto="1"/>
      </bottom>
      <diagonal/>
    </border>
    <border>
      <left style="thin">
        <color auto="1"/>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hair">
        <color indexed="64"/>
      </left>
      <right style="medium">
        <color indexed="64"/>
      </right>
      <top style="thin">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auto="1"/>
      </right>
      <top/>
      <bottom style="hair">
        <color indexed="64"/>
      </bottom>
      <diagonal/>
    </border>
    <border>
      <left style="hair">
        <color indexed="64"/>
      </left>
      <right style="medium">
        <color auto="1"/>
      </right>
      <top style="hair">
        <color indexed="64"/>
      </top>
      <bottom style="hair">
        <color indexed="64"/>
      </bottom>
      <diagonal/>
    </border>
    <border>
      <left style="thin">
        <color indexed="64"/>
      </left>
      <right style="medium">
        <color indexed="64"/>
      </right>
      <top style="thin">
        <color indexed="64"/>
      </top>
      <bottom style="medium">
        <color indexed="64"/>
      </bottom>
      <diagonal/>
    </border>
    <border>
      <left/>
      <right style="medium">
        <color indexed="64"/>
      </right>
      <top style="hair">
        <color indexed="64"/>
      </top>
      <bottom style="hair">
        <color indexed="64"/>
      </bottom>
      <diagonal/>
    </border>
    <border>
      <left style="hair">
        <color indexed="64"/>
      </left>
      <right style="medium">
        <color indexed="64"/>
      </right>
      <top style="hair">
        <color indexed="64"/>
      </top>
      <bottom style="thin">
        <color indexed="64"/>
      </bottom>
      <diagonal/>
    </border>
    <border>
      <left style="hair">
        <color indexed="64"/>
      </left>
      <right style="medium">
        <color auto="1"/>
      </right>
      <top style="hair">
        <color indexed="64"/>
      </top>
      <bottom/>
      <diagonal/>
    </border>
    <border>
      <left/>
      <right style="thin">
        <color indexed="64"/>
      </right>
      <top style="hair">
        <color indexed="64"/>
      </top>
      <bottom style="hair">
        <color indexed="64"/>
      </bottom>
      <diagonal/>
    </border>
    <border>
      <left/>
      <right style="medium">
        <color auto="1"/>
      </right>
      <top style="thin">
        <color indexed="64"/>
      </top>
      <bottom style="thin">
        <color indexed="64"/>
      </bottom>
      <diagonal/>
    </border>
    <border>
      <left style="thin">
        <color indexed="64"/>
      </left>
      <right style="medium">
        <color auto="1"/>
      </right>
      <top style="thin">
        <color indexed="64"/>
      </top>
      <bottom style="thin">
        <color indexed="64"/>
      </bottom>
      <diagonal/>
    </border>
    <border>
      <left style="thin">
        <color auto="1"/>
      </left>
      <right style="medium">
        <color auto="1"/>
      </right>
      <top style="thin">
        <color auto="1"/>
      </top>
      <bottom style="medium">
        <color auto="1"/>
      </bottom>
      <diagonal/>
    </border>
    <border>
      <left style="thin">
        <color auto="1"/>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hair">
        <color indexed="64"/>
      </left>
      <right style="medium">
        <color auto="1"/>
      </right>
      <top/>
      <bottom style="thin">
        <color indexed="64"/>
      </bottom>
      <diagonal/>
    </border>
    <border>
      <left style="hair">
        <color indexed="64"/>
      </left>
      <right style="medium">
        <color auto="1"/>
      </right>
      <top style="thin">
        <color indexed="64"/>
      </top>
      <bottom style="thin">
        <color indexed="64"/>
      </bottom>
      <diagonal/>
    </border>
    <border>
      <left/>
      <right style="medium">
        <color indexed="64"/>
      </right>
      <top/>
      <bottom style="thin">
        <color indexed="64"/>
      </bottom>
      <diagonal/>
    </border>
    <border>
      <left/>
      <right style="medium">
        <color auto="1"/>
      </right>
      <top style="thin">
        <color auto="1"/>
      </top>
      <bottom/>
      <diagonal/>
    </border>
    <border>
      <left/>
      <right style="medium">
        <color indexed="64"/>
      </right>
      <top style="thin">
        <color indexed="64"/>
      </top>
      <bottom/>
      <diagonal/>
    </border>
    <border>
      <left/>
      <right style="medium">
        <color indexed="64"/>
      </right>
      <top/>
      <bottom/>
      <diagonal/>
    </border>
    <border>
      <left style="thin">
        <color indexed="64"/>
      </left>
      <right style="medium">
        <color indexed="64"/>
      </right>
      <top style="thin">
        <color indexed="64"/>
      </top>
      <bottom style="thin">
        <color auto="1"/>
      </bottom>
      <diagonal/>
    </border>
    <border>
      <left style="medium">
        <color auto="1"/>
      </left>
      <right/>
      <top/>
      <bottom style="medium">
        <color auto="1"/>
      </bottom>
      <diagonal/>
    </border>
    <border>
      <left/>
      <right/>
      <top style="medium">
        <color auto="1"/>
      </top>
      <bottom/>
      <diagonal/>
    </border>
    <border>
      <left/>
      <right style="thin">
        <color auto="1"/>
      </right>
      <top style="medium">
        <color auto="1"/>
      </top>
      <bottom style="medium">
        <color auto="1"/>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auto="1"/>
      </left>
      <right style="thin">
        <color auto="1"/>
      </right>
      <top style="medium">
        <color auto="1"/>
      </top>
      <bottom style="medium">
        <color auto="1"/>
      </bottom>
      <diagonal/>
    </border>
    <border>
      <left style="medium">
        <color indexed="64"/>
      </left>
      <right style="thin">
        <color auto="1"/>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left/>
      <right/>
      <top style="medium">
        <color indexed="64"/>
      </top>
      <bottom style="hair">
        <color indexed="64"/>
      </bottom>
      <diagonal/>
    </border>
    <border>
      <left/>
      <right/>
      <top style="hair">
        <color indexed="64"/>
      </top>
      <bottom style="hair">
        <color indexed="64"/>
      </bottom>
      <diagonal/>
    </border>
    <border>
      <left/>
      <right/>
      <top style="hair">
        <color indexed="64"/>
      </top>
      <bottom style="medium">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medium">
        <color indexed="64"/>
      </bottom>
      <diagonal/>
    </border>
    <border>
      <left style="medium">
        <color auto="1"/>
      </left>
      <right/>
      <top style="medium">
        <color auto="1"/>
      </top>
      <bottom/>
      <diagonal/>
    </border>
    <border>
      <left style="medium">
        <color indexed="64"/>
      </left>
      <right/>
      <top/>
      <bottom style="medium">
        <color indexed="64"/>
      </bottom>
      <diagonal/>
    </border>
    <border>
      <left style="thin">
        <color auto="1"/>
      </left>
      <right/>
      <top/>
      <bottom style="thin">
        <color auto="1"/>
      </bottom>
      <diagonal/>
    </border>
    <border>
      <left/>
      <right/>
      <top/>
      <bottom style="thin">
        <color auto="1"/>
      </bottom>
      <diagonal/>
    </border>
    <border>
      <left/>
      <right/>
      <top/>
      <bottom style="medium">
        <color indexed="64"/>
      </bottom>
      <diagonal/>
    </border>
    <border>
      <left style="thin">
        <color auto="1"/>
      </left>
      <right/>
      <top/>
      <bottom/>
      <diagonal/>
    </border>
    <border>
      <left style="thin">
        <color auto="1"/>
      </left>
      <right/>
      <top style="hair">
        <color indexed="64"/>
      </top>
      <bottom style="hair">
        <color indexed="64"/>
      </bottom>
      <diagonal/>
    </border>
    <border>
      <left style="thin">
        <color auto="1"/>
      </left>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top style="hair">
        <color indexed="64"/>
      </top>
      <bottom style="thin">
        <color indexed="64"/>
      </bottom>
      <diagonal/>
    </border>
    <border>
      <left style="thin">
        <color auto="1"/>
      </left>
      <right style="thin">
        <color indexed="64"/>
      </right>
      <top style="thin">
        <color indexed="64"/>
      </top>
      <bottom style="hair">
        <color indexed="64"/>
      </bottom>
      <diagonal/>
    </border>
    <border>
      <left style="thin">
        <color auto="1"/>
      </left>
      <right style="thin">
        <color indexed="64"/>
      </right>
      <top style="hair">
        <color indexed="64"/>
      </top>
      <bottom style="hair">
        <color indexed="64"/>
      </bottom>
      <diagonal/>
    </border>
    <border>
      <left style="thin">
        <color auto="1"/>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auto="1"/>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style="dashed">
        <color indexed="64"/>
      </bottom>
      <diagonal/>
    </border>
    <border>
      <left style="medium">
        <color auto="1"/>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auto="1"/>
      </top>
      <bottom/>
      <diagonal/>
    </border>
    <border>
      <left/>
      <right style="thin">
        <color indexed="64"/>
      </right>
      <top/>
      <bottom style="medium">
        <color auto="1"/>
      </bottom>
      <diagonal/>
    </border>
    <border>
      <left style="thin">
        <color indexed="64"/>
      </left>
      <right/>
      <top style="medium">
        <color auto="1"/>
      </top>
      <bottom style="thin">
        <color indexed="64"/>
      </bottom>
      <diagonal/>
    </border>
    <border>
      <left style="thin">
        <color indexed="64"/>
      </left>
      <right style="thin">
        <color indexed="64"/>
      </right>
      <top style="thin">
        <color indexed="64"/>
      </top>
      <bottom style="medium">
        <color auto="1"/>
      </bottom>
      <diagonal/>
    </border>
    <border>
      <left/>
      <right style="thin">
        <color indexed="64"/>
      </right>
      <top style="medium">
        <color auto="1"/>
      </top>
      <bottom style="thin">
        <color indexed="64"/>
      </bottom>
      <diagonal/>
    </border>
    <border>
      <left style="thin">
        <color indexed="64"/>
      </left>
      <right style="medium">
        <color auto="1"/>
      </right>
      <top style="medium">
        <color auto="1"/>
      </top>
      <bottom style="thin">
        <color indexed="64"/>
      </bottom>
      <diagonal/>
    </border>
    <border>
      <left style="thin">
        <color indexed="64"/>
      </left>
      <right style="medium">
        <color auto="1"/>
      </right>
      <top style="thin">
        <color indexed="64"/>
      </top>
      <bottom style="medium">
        <color auto="1"/>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hair">
        <color indexed="64"/>
      </right>
      <top style="medium">
        <color indexed="64"/>
      </top>
      <bottom style="thin">
        <color indexed="64"/>
      </bottom>
      <diagonal/>
    </border>
    <border>
      <left style="medium">
        <color indexed="64"/>
      </left>
      <right style="hair">
        <color indexed="64"/>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style="medium">
        <color indexed="64"/>
      </left>
      <right style="thin">
        <color auto="1"/>
      </right>
      <top style="hair">
        <color indexed="64"/>
      </top>
      <bottom style="hair">
        <color indexed="64"/>
      </bottom>
      <diagonal/>
    </border>
    <border>
      <left style="medium">
        <color indexed="64"/>
      </left>
      <right style="thin">
        <color auto="1"/>
      </right>
      <top style="hair">
        <color indexed="64"/>
      </top>
      <bottom style="medium">
        <color indexed="64"/>
      </bottom>
      <diagonal/>
    </border>
    <border>
      <left style="medium">
        <color indexed="64"/>
      </left>
      <right/>
      <top style="medium">
        <color indexed="64"/>
      </top>
      <bottom style="hair">
        <color indexed="64"/>
      </bottom>
      <diagonal/>
    </border>
    <border>
      <left style="hair">
        <color indexed="64"/>
      </left>
      <right style="hair">
        <color indexed="64"/>
      </right>
      <top style="medium">
        <color indexed="64"/>
      </top>
      <bottom style="thin">
        <color indexed="64"/>
      </bottom>
      <diagonal/>
    </border>
    <border>
      <left style="hair">
        <color indexed="64"/>
      </left>
      <right style="hair">
        <color indexed="64"/>
      </right>
      <top style="thin">
        <color indexed="64"/>
      </top>
      <bottom style="medium">
        <color indexed="64"/>
      </bottom>
      <diagonal/>
    </border>
    <border>
      <left/>
      <right style="thin">
        <color indexed="64"/>
      </right>
      <top style="medium">
        <color indexed="64"/>
      </top>
      <bottom style="hair">
        <color indexed="64"/>
      </bottom>
      <diagonal/>
    </border>
    <border>
      <left/>
      <right style="thin">
        <color indexed="64"/>
      </right>
      <top style="hair">
        <color indexed="64"/>
      </top>
      <bottom style="medium">
        <color indexed="64"/>
      </bottom>
      <diagonal/>
    </border>
    <border>
      <left style="hair">
        <color indexed="64"/>
      </left>
      <right style="medium">
        <color indexed="64"/>
      </right>
      <top style="medium">
        <color indexed="64"/>
      </top>
      <bottom style="thin">
        <color indexed="64"/>
      </bottom>
      <diagonal/>
    </border>
    <border>
      <left style="hair">
        <color indexed="64"/>
      </left>
      <right style="medium">
        <color indexed="64"/>
      </right>
      <top style="thin">
        <color indexed="64"/>
      </top>
      <bottom style="medium">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thin">
        <color indexed="64"/>
      </top>
      <bottom style="thin">
        <color auto="1"/>
      </bottom>
      <diagonal/>
    </border>
    <border>
      <left style="medium">
        <color indexed="64"/>
      </left>
      <right style="thin">
        <color indexed="64"/>
      </right>
      <top/>
      <bottom style="hair">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thin">
        <color indexed="64"/>
      </bottom>
      <diagonal/>
    </border>
    <border>
      <left style="medium">
        <color indexed="64"/>
      </left>
      <right/>
      <top style="hair">
        <color indexed="64"/>
      </top>
      <bottom style="thin">
        <color indexed="64"/>
      </bottom>
      <diagonal/>
    </border>
    <border>
      <left style="medium">
        <color auto="1"/>
      </left>
      <right style="thin">
        <color indexed="64"/>
      </right>
      <top style="hair">
        <color indexed="64"/>
      </top>
      <bottom style="thin">
        <color auto="1"/>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medium">
        <color indexed="64"/>
      </left>
      <right/>
      <top style="thin">
        <color indexed="64"/>
      </top>
      <bottom/>
      <diagonal/>
    </border>
    <border>
      <left/>
      <right style="hair">
        <color indexed="64"/>
      </right>
      <top style="thin">
        <color indexed="64"/>
      </top>
      <bottom/>
      <diagonal/>
    </border>
    <border>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style="thin">
        <color indexed="64"/>
      </left>
      <right/>
      <top style="medium">
        <color indexed="64"/>
      </top>
      <bottom style="medium">
        <color indexed="64"/>
      </bottom>
      <diagonal/>
    </border>
    <border>
      <left style="thin">
        <color auto="1"/>
      </left>
      <right style="hair">
        <color auto="1"/>
      </right>
      <top style="thin">
        <color indexed="64"/>
      </top>
      <bottom style="thin">
        <color indexed="64"/>
      </bottom>
      <diagonal/>
    </border>
    <border>
      <left/>
      <right/>
      <top style="thin">
        <color indexed="64"/>
      </top>
      <bottom style="thin">
        <color indexed="64"/>
      </bottom>
      <diagonal/>
    </border>
    <border>
      <left style="thin">
        <color auto="1"/>
      </left>
      <right/>
      <top style="thin">
        <color indexed="64"/>
      </top>
      <bottom style="thin">
        <color indexed="64"/>
      </bottom>
      <diagonal/>
    </border>
    <border>
      <left style="thin">
        <color indexed="64"/>
      </left>
      <right style="thin">
        <color indexed="64"/>
      </right>
      <top style="thin">
        <color indexed="64"/>
      </top>
      <bottom style="thin">
        <color auto="1"/>
      </bottom>
      <diagonal/>
    </border>
    <border>
      <left/>
      <right style="thin">
        <color indexed="64"/>
      </right>
      <top style="thin">
        <color auto="1"/>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hair">
        <color indexed="64"/>
      </left>
      <right/>
      <top/>
      <bottom style="thin">
        <color indexed="64"/>
      </bottom>
      <diagonal/>
    </border>
    <border>
      <left style="thin">
        <color indexed="64"/>
      </left>
      <right style="medium">
        <color auto="1"/>
      </right>
      <top style="thin">
        <color indexed="64"/>
      </top>
      <bottom style="hair">
        <color indexed="64"/>
      </bottom>
      <diagonal/>
    </border>
    <border>
      <left style="thin">
        <color indexed="64"/>
      </left>
      <right style="medium">
        <color auto="1"/>
      </right>
      <top style="hair">
        <color indexed="64"/>
      </top>
      <bottom style="hair">
        <color indexed="64"/>
      </bottom>
      <diagonal/>
    </border>
    <border>
      <left style="thin">
        <color indexed="64"/>
      </left>
      <right style="thin">
        <color indexed="64"/>
      </right>
      <top style="hair">
        <color indexed="64"/>
      </top>
      <bottom style="medium">
        <color auto="1"/>
      </bottom>
      <diagonal/>
    </border>
    <border>
      <left style="thin">
        <color indexed="64"/>
      </left>
      <right style="medium">
        <color auto="1"/>
      </right>
      <top style="hair">
        <color indexed="64"/>
      </top>
      <bottom style="medium">
        <color auto="1"/>
      </bottom>
      <diagonal/>
    </border>
    <border>
      <left style="thin">
        <color auto="1"/>
      </left>
      <right style="thin">
        <color indexed="64"/>
      </right>
      <top/>
      <bottom style="hair">
        <color indexed="64"/>
      </bottom>
      <diagonal/>
    </border>
    <border>
      <left style="thin">
        <color indexed="64"/>
      </left>
      <right style="medium">
        <color auto="1"/>
      </right>
      <top/>
      <bottom style="hair">
        <color indexed="64"/>
      </bottom>
      <diagonal/>
    </border>
    <border>
      <left style="thin">
        <color indexed="64"/>
      </left>
      <right style="medium">
        <color auto="1"/>
      </right>
      <top style="hair">
        <color indexed="64"/>
      </top>
      <bottom style="thin">
        <color indexed="64"/>
      </bottom>
      <diagonal/>
    </border>
    <border>
      <left style="thin">
        <color auto="1"/>
      </left>
      <right style="thin">
        <color auto="1"/>
      </right>
      <top style="medium">
        <color auto="1"/>
      </top>
      <bottom style="hair">
        <color auto="1"/>
      </bottom>
      <diagonal/>
    </border>
    <border>
      <left style="thin">
        <color auto="1"/>
      </left>
      <right style="medium">
        <color auto="1"/>
      </right>
      <top style="medium">
        <color auto="1"/>
      </top>
      <bottom style="hair">
        <color auto="1"/>
      </bottom>
      <diagonal/>
    </border>
    <border>
      <left/>
      <right style="medium">
        <color indexed="64"/>
      </right>
      <top/>
      <bottom style="thin">
        <color theme="0"/>
      </bottom>
      <diagonal/>
    </border>
    <border>
      <left style="thin">
        <color theme="0"/>
      </left>
      <right style="thin">
        <color theme="0"/>
      </right>
      <top/>
      <bottom style="thin">
        <color theme="0"/>
      </bottom>
      <diagonal/>
    </border>
    <border>
      <left style="thin">
        <color theme="0"/>
      </left>
      <right style="thin">
        <color theme="0"/>
      </right>
      <top style="medium">
        <color indexed="64"/>
      </top>
      <bottom style="thin">
        <color theme="0"/>
      </bottom>
      <diagonal/>
    </border>
    <border>
      <left style="thin">
        <color theme="0"/>
      </left>
      <right/>
      <top/>
      <bottom style="thin">
        <color theme="0"/>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bottom style="thin">
        <color theme="0"/>
      </bottom>
      <diagonal/>
    </border>
    <border>
      <left style="thin">
        <color theme="0"/>
      </left>
      <right style="thin">
        <color theme="0"/>
      </right>
      <top style="thin">
        <color theme="0"/>
      </top>
      <bottom style="medium">
        <color indexed="64"/>
      </bottom>
      <diagonal/>
    </border>
    <border>
      <left/>
      <right/>
      <top style="thin">
        <color theme="0"/>
      </top>
      <bottom style="thin">
        <color theme="0"/>
      </bottom>
      <diagonal/>
    </border>
    <border>
      <left/>
      <right style="medium">
        <color indexed="64"/>
      </right>
      <top style="thin">
        <color theme="0"/>
      </top>
      <bottom style="thin">
        <color theme="0"/>
      </bottom>
      <diagonal/>
    </border>
    <border>
      <left/>
      <right style="thin">
        <color theme="0"/>
      </right>
      <top style="thin">
        <color theme="0"/>
      </top>
      <bottom style="thin">
        <color theme="0"/>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theme="0"/>
      </left>
      <right/>
      <top style="thin">
        <color theme="0"/>
      </top>
      <bottom/>
      <diagonal/>
    </border>
    <border>
      <left style="medium">
        <color auto="1"/>
      </left>
      <right style="thin">
        <color indexed="64"/>
      </right>
      <top style="medium">
        <color auto="1"/>
      </top>
      <bottom/>
      <diagonal/>
    </border>
    <border>
      <left style="hair">
        <color auto="1"/>
      </left>
      <right style="medium">
        <color auto="1"/>
      </right>
      <top style="medium">
        <color auto="1"/>
      </top>
      <bottom style="medium">
        <color auto="1"/>
      </bottom>
      <diagonal/>
    </border>
    <border>
      <left/>
      <right style="thin">
        <color indexed="64"/>
      </right>
      <top style="thin">
        <color indexed="64"/>
      </top>
      <bottom style="medium">
        <color indexed="64"/>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thin">
        <color indexed="64"/>
      </bottom>
      <diagonal/>
    </border>
    <border>
      <left/>
      <right style="thin">
        <color indexed="64"/>
      </right>
      <top style="thin">
        <color auto="1"/>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4"/>
      </left>
      <right/>
      <top style="thin">
        <color indexed="64"/>
      </top>
      <bottom/>
      <diagonal/>
    </border>
    <border>
      <left style="hair">
        <color indexed="64"/>
      </left>
      <right style="hair">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auto="1"/>
      </left>
      <right/>
      <top style="hair">
        <color indexed="64"/>
      </top>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auto="1"/>
      </left>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33193">
    <xf numFmtId="0" fontId="0" fillId="0" borderId="0">
      <alignment vertical="center"/>
    </xf>
    <xf numFmtId="0" fontId="12" fillId="2" borderId="0" applyNumberFormat="0" applyBorder="0" applyAlignment="0" applyProtection="0">
      <alignment vertical="center"/>
    </xf>
    <xf numFmtId="0" fontId="12" fillId="3" borderId="0" applyNumberFormat="0" applyBorder="0" applyAlignment="0" applyProtection="0">
      <alignment vertical="center"/>
    </xf>
    <xf numFmtId="0" fontId="12" fillId="4" borderId="0" applyNumberFormat="0" applyBorder="0" applyAlignment="0" applyProtection="0">
      <alignment vertical="center"/>
    </xf>
    <xf numFmtId="0" fontId="12" fillId="5" borderId="0" applyNumberFormat="0" applyBorder="0" applyAlignment="0" applyProtection="0">
      <alignment vertical="center"/>
    </xf>
    <xf numFmtId="0" fontId="12" fillId="6" borderId="0" applyNumberFormat="0" applyBorder="0" applyAlignment="0" applyProtection="0">
      <alignment vertical="center"/>
    </xf>
    <xf numFmtId="0" fontId="12" fillId="7" borderId="0" applyNumberFormat="0" applyBorder="0" applyAlignment="0" applyProtection="0">
      <alignment vertical="center"/>
    </xf>
    <xf numFmtId="0" fontId="12" fillId="8"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5" borderId="0" applyNumberFormat="0" applyBorder="0" applyAlignment="0" applyProtection="0">
      <alignment vertical="center"/>
    </xf>
    <xf numFmtId="0" fontId="12" fillId="8" borderId="0" applyNumberFormat="0" applyBorder="0" applyAlignment="0" applyProtection="0">
      <alignment vertical="center"/>
    </xf>
    <xf numFmtId="0" fontId="12" fillId="11" borderId="0" applyNumberFormat="0" applyBorder="0" applyAlignment="0" applyProtection="0">
      <alignment vertical="center"/>
    </xf>
    <xf numFmtId="0" fontId="13" fillId="12"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5" borderId="0" applyNumberFormat="0" applyBorder="0" applyAlignment="0" applyProtection="0">
      <alignment vertical="center"/>
    </xf>
    <xf numFmtId="0" fontId="14" fillId="16" borderId="0" applyNumberFormat="0" applyBorder="0" applyAlignment="0" applyProtection="0">
      <alignment vertical="center"/>
    </xf>
    <xf numFmtId="0" fontId="13" fillId="17" borderId="0" applyNumberFormat="0" applyBorder="0" applyAlignment="0" applyProtection="0">
      <alignment vertical="center"/>
    </xf>
    <xf numFmtId="0" fontId="13" fillId="18" borderId="0" applyNumberFormat="0" applyBorder="0" applyAlignment="0" applyProtection="0">
      <alignment vertical="center"/>
    </xf>
    <xf numFmtId="0" fontId="13" fillId="19"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20" borderId="0" applyNumberFormat="0" applyBorder="0" applyAlignment="0" applyProtection="0">
      <alignment vertical="center"/>
    </xf>
    <xf numFmtId="0" fontId="15" fillId="0" borderId="0" applyNumberFormat="0" applyFill="0" applyBorder="0" applyAlignment="0" applyProtection="0">
      <alignment vertical="center"/>
    </xf>
    <xf numFmtId="0" fontId="16" fillId="21" borderId="1" applyNumberFormat="0" applyAlignment="0" applyProtection="0">
      <alignment vertical="center"/>
    </xf>
    <xf numFmtId="9" fontId="18" fillId="0" borderId="0" applyFill="0" applyBorder="0" applyAlignment="0" applyProtection="0">
      <alignment vertical="center"/>
    </xf>
    <xf numFmtId="0" fontId="19" fillId="22" borderId="2" applyNumberFormat="0" applyAlignment="0" applyProtection="0">
      <alignment vertical="center"/>
    </xf>
    <xf numFmtId="0" fontId="20" fillId="0" borderId="3" applyNumberFormat="0" applyFill="0" applyAlignment="0" applyProtection="0">
      <alignment vertical="center"/>
    </xf>
    <xf numFmtId="0" fontId="21" fillId="7" borderId="4" applyNumberFormat="0" applyAlignment="0" applyProtection="0">
      <alignment vertical="center"/>
    </xf>
    <xf numFmtId="0" fontId="22" fillId="23" borderId="5" applyNumberFormat="0" applyAlignment="0" applyProtection="0">
      <alignment vertical="center"/>
    </xf>
    <xf numFmtId="0" fontId="23" fillId="3" borderId="0" applyNumberFormat="0" applyBorder="0" applyAlignment="0" applyProtection="0">
      <alignment vertical="center"/>
    </xf>
    <xf numFmtId="0" fontId="18" fillId="0" borderId="0"/>
    <xf numFmtId="0" fontId="19" fillId="0" borderId="0">
      <alignment vertical="center"/>
    </xf>
    <xf numFmtId="0" fontId="19" fillId="0" borderId="0">
      <alignment vertical="center"/>
    </xf>
    <xf numFmtId="0" fontId="18" fillId="0" borderId="0">
      <alignment vertical="center"/>
    </xf>
    <xf numFmtId="0" fontId="24" fillId="0" borderId="0"/>
    <xf numFmtId="0" fontId="18" fillId="0" borderId="0"/>
    <xf numFmtId="0" fontId="18" fillId="0" borderId="0">
      <alignment vertical="center"/>
    </xf>
    <xf numFmtId="0" fontId="18" fillId="0" borderId="0">
      <alignment vertical="center"/>
    </xf>
    <xf numFmtId="0" fontId="18" fillId="0" borderId="0">
      <alignment vertical="center"/>
    </xf>
    <xf numFmtId="0" fontId="25" fillId="4" borderId="0" applyNumberFormat="0" applyBorder="0" applyAlignment="0" applyProtection="0">
      <alignment vertical="center"/>
    </xf>
    <xf numFmtId="0" fontId="26" fillId="0" borderId="0" applyNumberFormat="0" applyFill="0" applyBorder="0" applyAlignment="0" applyProtection="0">
      <alignment vertical="center"/>
    </xf>
    <xf numFmtId="0" fontId="27" fillId="0" borderId="6" applyNumberFormat="0" applyFill="0" applyAlignment="0" applyProtection="0">
      <alignment vertical="center"/>
    </xf>
    <xf numFmtId="0" fontId="28" fillId="0" borderId="7" applyNumberFormat="0" applyFill="0" applyAlignment="0" applyProtection="0">
      <alignment vertical="center"/>
    </xf>
    <xf numFmtId="0" fontId="29" fillId="0" borderId="8" applyNumberFormat="0" applyFill="0" applyAlignment="0" applyProtection="0">
      <alignment vertical="center"/>
    </xf>
    <xf numFmtId="0" fontId="29" fillId="0" borderId="0" applyNumberFormat="0" applyFill="0" applyBorder="0" applyAlignment="0" applyProtection="0">
      <alignment vertical="center"/>
    </xf>
    <xf numFmtId="0" fontId="30" fillId="23" borderId="4" applyNumberFormat="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9" applyNumberFormat="0" applyFill="0" applyAlignment="0" applyProtection="0">
      <alignment vertical="center"/>
    </xf>
    <xf numFmtId="0" fontId="17" fillId="0" borderId="0" applyNumberFormat="0" applyFill="0" applyBorder="0" applyAlignment="0" applyProtection="0">
      <alignment vertical="center"/>
    </xf>
    <xf numFmtId="38" fontId="19" fillId="0" borderId="0" applyFill="0" applyBorder="0" applyAlignment="0" applyProtection="0">
      <alignment vertical="center"/>
    </xf>
    <xf numFmtId="0" fontId="11" fillId="0" borderId="0">
      <alignment vertical="center"/>
    </xf>
    <xf numFmtId="0" fontId="19" fillId="0" borderId="0">
      <alignment vertical="center"/>
    </xf>
    <xf numFmtId="0" fontId="18" fillId="0" borderId="0">
      <alignment vertical="center"/>
    </xf>
    <xf numFmtId="0" fontId="19" fillId="0" borderId="0">
      <alignment vertical="center"/>
    </xf>
    <xf numFmtId="0" fontId="10" fillId="0" borderId="0">
      <alignment vertical="center"/>
    </xf>
    <xf numFmtId="0" fontId="18" fillId="0" borderId="0"/>
    <xf numFmtId="0" fontId="9" fillId="0" borderId="0">
      <alignment vertical="center"/>
    </xf>
    <xf numFmtId="0" fontId="75" fillId="0" borderId="0">
      <alignment vertical="center"/>
    </xf>
    <xf numFmtId="0" fontId="33" fillId="0" borderId="267" applyNumberFormat="0" applyFill="0" applyAlignment="0" applyProtection="0">
      <alignment vertical="center"/>
    </xf>
    <xf numFmtId="0" fontId="30" fillId="23" borderId="265" applyNumberFormat="0" applyAlignment="0" applyProtection="0">
      <alignment vertical="center"/>
    </xf>
    <xf numFmtId="0" fontId="22" fillId="23" borderId="266" applyNumberFormat="0" applyAlignment="0" applyProtection="0">
      <alignment vertical="center"/>
    </xf>
    <xf numFmtId="0" fontId="21" fillId="7" borderId="265" applyNumberFormat="0" applyAlignment="0" applyProtection="0">
      <alignment vertical="center"/>
    </xf>
    <xf numFmtId="0" fontId="19" fillId="22" borderId="264" applyNumberFormat="0" applyAlignment="0" applyProtection="0">
      <alignment vertical="center"/>
    </xf>
    <xf numFmtId="0" fontId="19" fillId="22" borderId="259" applyNumberFormat="0" applyAlignment="0" applyProtection="0">
      <alignment vertical="center"/>
    </xf>
    <xf numFmtId="0" fontId="21" fillId="7" borderId="260" applyNumberFormat="0" applyAlignment="0" applyProtection="0">
      <alignment vertical="center"/>
    </xf>
    <xf numFmtId="0" fontId="22" fillId="23" borderId="261" applyNumberFormat="0" applyAlignment="0" applyProtection="0">
      <alignment vertical="center"/>
    </xf>
    <xf numFmtId="0" fontId="29" fillId="0" borderId="262" applyNumberFormat="0" applyFill="0" applyAlignment="0" applyProtection="0">
      <alignment vertical="center"/>
    </xf>
    <xf numFmtId="0" fontId="30" fillId="23" borderId="260" applyNumberFormat="0" applyAlignment="0" applyProtection="0">
      <alignment vertical="center"/>
    </xf>
    <xf numFmtId="0" fontId="33" fillId="0" borderId="263" applyNumberFormat="0" applyFill="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7" fillId="0" borderId="0">
      <alignment vertical="center"/>
    </xf>
    <xf numFmtId="0" fontId="7" fillId="0" borderId="0">
      <alignment vertical="center"/>
    </xf>
    <xf numFmtId="0" fontId="7" fillId="0" borderId="0">
      <alignment vertical="center"/>
    </xf>
    <xf numFmtId="0" fontId="6" fillId="0" borderId="0">
      <alignment vertical="center"/>
    </xf>
    <xf numFmtId="38" fontId="6" fillId="0" borderId="0" applyFont="0" applyFill="0" applyBorder="0" applyAlignment="0" applyProtection="0">
      <alignment vertical="center"/>
    </xf>
    <xf numFmtId="0" fontId="5" fillId="0" borderId="0">
      <alignment vertical="center"/>
    </xf>
    <xf numFmtId="0" fontId="19" fillId="0" borderId="0">
      <alignment vertical="center"/>
    </xf>
    <xf numFmtId="0" fontId="4" fillId="0" borderId="0">
      <alignment vertical="center"/>
    </xf>
    <xf numFmtId="0" fontId="30" fillId="23" borderId="319" applyNumberFormat="0" applyAlignment="0" applyProtection="0">
      <alignment vertical="center"/>
    </xf>
    <xf numFmtId="0" fontId="21" fillId="7" borderId="346" applyNumberFormat="0" applyAlignment="0" applyProtection="0">
      <alignment vertical="center"/>
    </xf>
    <xf numFmtId="0" fontId="33" fillId="0" borderId="317" applyNumberFormat="0" applyFill="0" applyAlignment="0" applyProtection="0">
      <alignment vertical="center"/>
    </xf>
    <xf numFmtId="0" fontId="19" fillId="22" borderId="336" applyNumberFormat="0" applyAlignment="0" applyProtection="0">
      <alignment vertical="center"/>
    </xf>
    <xf numFmtId="0" fontId="21" fillId="7" borderId="337" applyNumberFormat="0" applyAlignment="0" applyProtection="0">
      <alignment vertical="center"/>
    </xf>
    <xf numFmtId="0" fontId="22" fillId="23" borderId="338" applyNumberFormat="0" applyAlignment="0" applyProtection="0">
      <alignment vertical="center"/>
    </xf>
    <xf numFmtId="0" fontId="19" fillId="22" borderId="354" applyNumberFormat="0" applyAlignment="0" applyProtection="0">
      <alignment vertical="center"/>
    </xf>
    <xf numFmtId="0" fontId="30" fillId="23" borderId="337" applyNumberFormat="0" applyAlignment="0" applyProtection="0">
      <alignment vertical="center"/>
    </xf>
    <xf numFmtId="0" fontId="21" fillId="7" borderId="314" applyNumberFormat="0" applyAlignment="0" applyProtection="0">
      <alignment vertical="center"/>
    </xf>
    <xf numFmtId="0" fontId="21" fillId="7" borderId="306" applyNumberFormat="0" applyAlignment="0" applyProtection="0">
      <alignment vertical="center"/>
    </xf>
    <xf numFmtId="0" fontId="30" fillId="23" borderId="319" applyNumberFormat="0" applyAlignment="0" applyProtection="0">
      <alignment vertical="center"/>
    </xf>
    <xf numFmtId="0" fontId="30" fillId="23" borderId="395" applyNumberFormat="0" applyAlignment="0" applyProtection="0">
      <alignment vertical="center"/>
    </xf>
    <xf numFmtId="0" fontId="21" fillId="7" borderId="346" applyNumberFormat="0" applyAlignment="0" applyProtection="0">
      <alignment vertical="center"/>
    </xf>
    <xf numFmtId="0" fontId="30" fillId="23" borderId="306" applyNumberFormat="0" applyAlignment="0" applyProtection="0">
      <alignment vertical="center"/>
    </xf>
    <xf numFmtId="0" fontId="22" fillId="23" borderId="315" applyNumberFormat="0" applyAlignment="0" applyProtection="0">
      <alignment vertical="center"/>
    </xf>
    <xf numFmtId="0" fontId="22" fillId="23" borderId="356" applyNumberFormat="0" applyAlignment="0" applyProtection="0">
      <alignment vertical="center"/>
    </xf>
    <xf numFmtId="0" fontId="30" fillId="23" borderId="346" applyNumberFormat="0" applyAlignment="0" applyProtection="0">
      <alignment vertical="center"/>
    </xf>
    <xf numFmtId="0" fontId="30" fillId="23" borderId="337" applyNumberFormat="0" applyAlignment="0" applyProtection="0">
      <alignment vertical="center"/>
    </xf>
    <xf numFmtId="0" fontId="21" fillId="7" borderId="314" applyNumberFormat="0" applyAlignment="0" applyProtection="0">
      <alignment vertical="center"/>
    </xf>
    <xf numFmtId="0" fontId="33" fillId="0" borderId="317" applyNumberFormat="0" applyFill="0" applyAlignment="0" applyProtection="0">
      <alignment vertical="center"/>
    </xf>
    <xf numFmtId="0" fontId="22" fillId="23" borderId="347" applyNumberFormat="0" applyAlignment="0" applyProtection="0">
      <alignment vertical="center"/>
    </xf>
    <xf numFmtId="0" fontId="19" fillId="22" borderId="313" applyNumberFormat="0" applyAlignment="0" applyProtection="0">
      <alignment vertical="center"/>
    </xf>
    <xf numFmtId="0" fontId="22" fillId="23" borderId="315" applyNumberFormat="0" applyAlignment="0" applyProtection="0">
      <alignment vertical="center"/>
    </xf>
    <xf numFmtId="0" fontId="21" fillId="7" borderId="314" applyNumberFormat="0" applyAlignment="0" applyProtection="0">
      <alignment vertical="center"/>
    </xf>
    <xf numFmtId="0" fontId="21" fillId="7" borderId="314" applyNumberFormat="0" applyAlignment="0" applyProtection="0">
      <alignment vertical="center"/>
    </xf>
    <xf numFmtId="0" fontId="19" fillId="22" borderId="313" applyNumberFormat="0" applyAlignment="0" applyProtection="0">
      <alignment vertical="center"/>
    </xf>
    <xf numFmtId="0" fontId="21" fillId="7" borderId="314" applyNumberFormat="0" applyAlignment="0" applyProtection="0">
      <alignment vertical="center"/>
    </xf>
    <xf numFmtId="0" fontId="30" fillId="23" borderId="314" applyNumberFormat="0" applyAlignment="0" applyProtection="0">
      <alignment vertical="center"/>
    </xf>
    <xf numFmtId="0" fontId="22" fillId="23" borderId="315" applyNumberFormat="0" applyAlignment="0" applyProtection="0">
      <alignment vertical="center"/>
    </xf>
    <xf numFmtId="0" fontId="19" fillId="22" borderId="287" applyNumberFormat="0" applyAlignment="0" applyProtection="0">
      <alignment vertical="center"/>
    </xf>
    <xf numFmtId="0" fontId="22" fillId="23" borderId="387" applyNumberFormat="0" applyAlignment="0" applyProtection="0">
      <alignment vertical="center"/>
    </xf>
    <xf numFmtId="0" fontId="21" fillId="7" borderId="288" applyNumberFormat="0" applyAlignment="0" applyProtection="0">
      <alignment vertical="center"/>
    </xf>
    <xf numFmtId="0" fontId="22" fillId="23" borderId="289" applyNumberFormat="0" applyAlignment="0" applyProtection="0">
      <alignment vertical="center"/>
    </xf>
    <xf numFmtId="0" fontId="33" fillId="0" borderId="380" applyNumberFormat="0" applyFill="0" applyAlignment="0" applyProtection="0">
      <alignment vertical="center"/>
    </xf>
    <xf numFmtId="0" fontId="19" fillId="22" borderId="305" applyNumberFormat="0" applyAlignment="0" applyProtection="0">
      <alignment vertical="center"/>
    </xf>
    <xf numFmtId="0" fontId="22" fillId="23" borderId="307" applyNumberFormat="0" applyAlignment="0" applyProtection="0">
      <alignment vertical="center"/>
    </xf>
    <xf numFmtId="0" fontId="21" fillId="7" borderId="306" applyNumberFormat="0" applyAlignment="0" applyProtection="0">
      <alignment vertical="center"/>
    </xf>
    <xf numFmtId="0" fontId="33" fillId="0" borderId="308" applyNumberFormat="0" applyFill="0" applyAlignment="0" applyProtection="0">
      <alignment vertical="center"/>
    </xf>
    <xf numFmtId="0" fontId="22" fillId="23" borderId="307" applyNumberFormat="0" applyAlignment="0" applyProtection="0">
      <alignment vertical="center"/>
    </xf>
    <xf numFmtId="0" fontId="21" fillId="7" borderId="306" applyNumberFormat="0" applyAlignment="0" applyProtection="0">
      <alignment vertical="center"/>
    </xf>
    <xf numFmtId="0" fontId="19" fillId="22" borderId="305" applyNumberFormat="0" applyAlignment="0" applyProtection="0">
      <alignment vertical="center"/>
    </xf>
    <xf numFmtId="0" fontId="33" fillId="0" borderId="308" applyNumberFormat="0" applyFill="0" applyAlignment="0" applyProtection="0">
      <alignment vertical="center"/>
    </xf>
    <xf numFmtId="0" fontId="22" fillId="23" borderId="307" applyNumberFormat="0" applyAlignment="0" applyProtection="0">
      <alignment vertical="center"/>
    </xf>
    <xf numFmtId="0" fontId="21" fillId="7" borderId="306" applyNumberFormat="0" applyAlignment="0" applyProtection="0">
      <alignment vertical="center"/>
    </xf>
    <xf numFmtId="0" fontId="19" fillId="22" borderId="354" applyNumberFormat="0" applyAlignment="0" applyProtection="0">
      <alignment vertical="center"/>
    </xf>
    <xf numFmtId="0" fontId="30" fillId="23" borderId="306" applyNumberFormat="0" applyAlignment="0" applyProtection="0">
      <alignment vertical="center"/>
    </xf>
    <xf numFmtId="0" fontId="21" fillId="7" borderId="306" applyNumberFormat="0" applyAlignment="0" applyProtection="0">
      <alignment vertical="center"/>
    </xf>
    <xf numFmtId="0" fontId="22" fillId="23" borderId="307" applyNumberFormat="0" applyAlignment="0" applyProtection="0">
      <alignment vertical="center"/>
    </xf>
    <xf numFmtId="0" fontId="33" fillId="0" borderId="340" applyNumberFormat="0" applyFill="0" applyAlignment="0" applyProtection="0">
      <alignment vertical="center"/>
    </xf>
    <xf numFmtId="0" fontId="30" fillId="23" borderId="306" applyNumberFormat="0" applyAlignment="0" applyProtection="0">
      <alignment vertical="center"/>
    </xf>
    <xf numFmtId="0" fontId="30" fillId="23" borderId="288" applyNumberFormat="0" applyAlignment="0" applyProtection="0">
      <alignment vertical="center"/>
    </xf>
    <xf numFmtId="0" fontId="21" fillId="7" borderId="360" applyNumberFormat="0" applyAlignment="0" applyProtection="0">
      <alignment vertical="center"/>
    </xf>
    <xf numFmtId="0" fontId="22" fillId="23" borderId="307" applyNumberFormat="0" applyAlignment="0" applyProtection="0">
      <alignment vertical="center"/>
    </xf>
    <xf numFmtId="0" fontId="33" fillId="0" borderId="290" applyNumberFormat="0" applyFill="0" applyAlignment="0" applyProtection="0">
      <alignment vertical="center"/>
    </xf>
    <xf numFmtId="0" fontId="21" fillId="7" borderId="314" applyNumberFormat="0" applyAlignment="0" applyProtection="0">
      <alignment vertical="center"/>
    </xf>
    <xf numFmtId="0" fontId="19" fillId="22" borderId="305" applyNumberFormat="0" applyAlignment="0" applyProtection="0">
      <alignment vertical="center"/>
    </xf>
    <xf numFmtId="0" fontId="3" fillId="0" borderId="0">
      <alignment vertical="center"/>
    </xf>
    <xf numFmtId="0" fontId="21" fillId="7" borderId="377" applyNumberFormat="0" applyAlignment="0" applyProtection="0">
      <alignment vertical="center"/>
    </xf>
    <xf numFmtId="0" fontId="22" fillId="23" borderId="320" applyNumberFormat="0" applyAlignment="0" applyProtection="0">
      <alignment vertical="center"/>
    </xf>
    <xf numFmtId="0" fontId="30" fillId="23" borderId="314" applyNumberFormat="0" applyAlignment="0" applyProtection="0">
      <alignment vertical="center"/>
    </xf>
    <xf numFmtId="0" fontId="3" fillId="0" borderId="0">
      <alignment vertical="center"/>
    </xf>
    <xf numFmtId="0" fontId="21" fillId="7" borderId="337" applyNumberFormat="0" applyAlignment="0" applyProtection="0">
      <alignment vertical="center"/>
    </xf>
    <xf numFmtId="0" fontId="3" fillId="0" borderId="0">
      <alignment vertical="center"/>
    </xf>
    <xf numFmtId="0" fontId="21" fillId="7" borderId="319" applyNumberFormat="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3" fillId="0" borderId="312" applyNumberFormat="0" applyFill="0" applyAlignment="0" applyProtection="0">
      <alignment vertical="center"/>
    </xf>
    <xf numFmtId="0" fontId="30" fillId="23" borderId="265" applyNumberFormat="0" applyAlignment="0" applyProtection="0">
      <alignment vertical="center"/>
    </xf>
    <xf numFmtId="0" fontId="19" fillId="22" borderId="291" applyNumberFormat="0" applyAlignment="0" applyProtection="0">
      <alignment vertical="center"/>
    </xf>
    <xf numFmtId="0" fontId="21" fillId="7" borderId="292" applyNumberFormat="0" applyAlignment="0" applyProtection="0">
      <alignment vertical="center"/>
    </xf>
    <xf numFmtId="0" fontId="22" fillId="23" borderId="266" applyNumberFormat="0" applyAlignment="0" applyProtection="0">
      <alignment vertical="center"/>
    </xf>
    <xf numFmtId="0" fontId="21" fillId="7" borderId="265" applyNumberFormat="0" applyAlignment="0" applyProtection="0">
      <alignment vertical="center"/>
    </xf>
    <xf numFmtId="0" fontId="19" fillId="22" borderId="264" applyNumberFormat="0" applyAlignment="0" applyProtection="0">
      <alignment vertical="center"/>
    </xf>
    <xf numFmtId="0" fontId="19" fillId="22" borderId="264" applyNumberFormat="0" applyAlignment="0" applyProtection="0">
      <alignment vertical="center"/>
    </xf>
    <xf numFmtId="0" fontId="21" fillId="7" borderId="265" applyNumberFormat="0" applyAlignment="0" applyProtection="0">
      <alignment vertical="center"/>
    </xf>
    <xf numFmtId="0" fontId="22" fillId="23" borderId="266" applyNumberFormat="0" applyAlignment="0" applyProtection="0">
      <alignment vertical="center"/>
    </xf>
    <xf numFmtId="0" fontId="98" fillId="0" borderId="0" applyNumberFormat="0" applyFill="0" applyBorder="0" applyAlignment="0" applyProtection="0">
      <alignment vertical="top"/>
      <protection locked="0"/>
    </xf>
    <xf numFmtId="0" fontId="29" fillId="0" borderId="262" applyNumberFormat="0" applyFill="0" applyAlignment="0" applyProtection="0">
      <alignment vertical="center"/>
    </xf>
    <xf numFmtId="0" fontId="30" fillId="23" borderId="265" applyNumberFormat="0" applyAlignment="0" applyProtection="0">
      <alignment vertical="center"/>
    </xf>
    <xf numFmtId="0" fontId="30" fillId="23" borderId="292" applyNumberFormat="0" applyAlignment="0" applyProtection="0">
      <alignment vertical="center"/>
    </xf>
    <xf numFmtId="0" fontId="33" fillId="0" borderId="267" applyNumberFormat="0" applyFill="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3" fillId="0" borderId="294" applyNumberFormat="0" applyFill="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19" fillId="22" borderId="264" applyNumberFormat="0" applyAlignment="0" applyProtection="0">
      <alignment vertical="center"/>
    </xf>
    <xf numFmtId="0" fontId="21" fillId="7" borderId="265" applyNumberFormat="0" applyAlignment="0" applyProtection="0">
      <alignment vertical="center"/>
    </xf>
    <xf numFmtId="0" fontId="22" fillId="23" borderId="266" applyNumberFormat="0" applyAlignment="0" applyProtection="0">
      <alignment vertical="center"/>
    </xf>
    <xf numFmtId="0" fontId="21" fillId="7" borderId="265" applyNumberFormat="0" applyAlignment="0" applyProtection="0">
      <alignment vertical="center"/>
    </xf>
    <xf numFmtId="0" fontId="33" fillId="0" borderId="267" applyNumberFormat="0" applyFill="0" applyAlignment="0" applyProtection="0">
      <alignment vertical="center"/>
    </xf>
    <xf numFmtId="0" fontId="33" fillId="0" borderId="308" applyNumberFormat="0" applyFill="0" applyAlignment="0" applyProtection="0">
      <alignment vertical="center"/>
    </xf>
    <xf numFmtId="0" fontId="19" fillId="22" borderId="305" applyNumberFormat="0" applyAlignment="0" applyProtection="0">
      <alignment vertical="center"/>
    </xf>
    <xf numFmtId="0" fontId="19" fillId="22" borderId="309" applyNumberFormat="0" applyAlignment="0" applyProtection="0">
      <alignment vertical="center"/>
    </xf>
    <xf numFmtId="0" fontId="22" fillId="23" borderId="266" applyNumberFormat="0" applyAlignment="0" applyProtection="0">
      <alignment vertical="center"/>
    </xf>
    <xf numFmtId="0" fontId="33" fillId="0" borderId="267" applyNumberFormat="0" applyFill="0" applyAlignment="0" applyProtection="0">
      <alignment vertical="center"/>
    </xf>
    <xf numFmtId="0" fontId="30" fillId="23" borderId="265" applyNumberFormat="0" applyAlignment="0" applyProtection="0">
      <alignment vertical="center"/>
    </xf>
    <xf numFmtId="0" fontId="21" fillId="7" borderId="265" applyNumberFormat="0" applyAlignment="0" applyProtection="0">
      <alignment vertical="center"/>
    </xf>
    <xf numFmtId="0" fontId="19" fillId="22" borderId="264" applyNumberFormat="0" applyAlignment="0" applyProtection="0">
      <alignment vertical="center"/>
    </xf>
    <xf numFmtId="0" fontId="21" fillId="7" borderId="265" applyNumberFormat="0" applyAlignment="0" applyProtection="0">
      <alignment vertical="center"/>
    </xf>
    <xf numFmtId="0" fontId="22" fillId="23" borderId="266" applyNumberFormat="0" applyAlignment="0" applyProtection="0">
      <alignment vertical="center"/>
    </xf>
    <xf numFmtId="0" fontId="21" fillId="7" borderId="265" applyNumberFormat="0" applyAlignment="0" applyProtection="0">
      <alignment vertical="center"/>
    </xf>
    <xf numFmtId="0" fontId="21" fillId="7" borderId="265" applyNumberFormat="0" applyAlignment="0" applyProtection="0">
      <alignment vertical="center"/>
    </xf>
    <xf numFmtId="0" fontId="33" fillId="0" borderId="267" applyNumberFormat="0" applyFill="0" applyAlignment="0" applyProtection="0">
      <alignment vertical="center"/>
    </xf>
    <xf numFmtId="0" fontId="26" fillId="0" borderId="0" applyNumberFormat="0" applyFill="0" applyBorder="0" applyAlignment="0" applyProtection="0">
      <alignment vertical="center"/>
    </xf>
    <xf numFmtId="0" fontId="19" fillId="22" borderId="336" applyNumberFormat="0" applyAlignment="0" applyProtection="0">
      <alignment vertical="center"/>
    </xf>
    <xf numFmtId="0" fontId="21" fillId="7" borderId="265" applyNumberFormat="0" applyAlignment="0" applyProtection="0">
      <alignment vertical="center"/>
    </xf>
    <xf numFmtId="0" fontId="30" fillId="23" borderId="265" applyNumberFormat="0" applyAlignment="0" applyProtection="0">
      <alignment vertical="center"/>
    </xf>
    <xf numFmtId="0" fontId="22" fillId="23" borderId="266" applyNumberFormat="0" applyAlignment="0" applyProtection="0">
      <alignment vertical="center"/>
    </xf>
    <xf numFmtId="0" fontId="33" fillId="0" borderId="267" applyNumberFormat="0" applyFill="0" applyAlignment="0" applyProtection="0">
      <alignment vertical="center"/>
    </xf>
    <xf numFmtId="0" fontId="19" fillId="22" borderId="264" applyNumberFormat="0" applyAlignment="0" applyProtection="0">
      <alignment vertical="center"/>
    </xf>
    <xf numFmtId="0" fontId="3" fillId="0" borderId="0">
      <alignment vertical="center"/>
    </xf>
    <xf numFmtId="0" fontId="19" fillId="0" borderId="0">
      <alignment vertical="center"/>
    </xf>
    <xf numFmtId="0" fontId="29" fillId="0" borderId="262" applyNumberFormat="0" applyFill="0" applyAlignment="0" applyProtection="0">
      <alignment vertical="center"/>
    </xf>
    <xf numFmtId="0" fontId="30" fillId="23" borderId="265" applyNumberFormat="0" applyAlignment="0" applyProtection="0">
      <alignment vertical="center"/>
    </xf>
    <xf numFmtId="0" fontId="3" fillId="0" borderId="0">
      <alignment vertical="center"/>
    </xf>
    <xf numFmtId="0" fontId="29" fillId="0" borderId="262" applyNumberFormat="0" applyFill="0" applyAlignment="0" applyProtection="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0" fillId="23" borderId="265" applyNumberFormat="0" applyAlignment="0" applyProtection="0">
      <alignment vertical="center"/>
    </xf>
    <xf numFmtId="0" fontId="29" fillId="0" borderId="262" applyNumberFormat="0" applyFill="0" applyAlignment="0" applyProtection="0">
      <alignment vertical="center"/>
    </xf>
    <xf numFmtId="0" fontId="30" fillId="23" borderId="265" applyNumberFormat="0" applyAlignment="0" applyProtection="0">
      <alignment vertical="center"/>
    </xf>
    <xf numFmtId="0" fontId="21" fillId="7" borderId="310" applyNumberFormat="0" applyAlignment="0" applyProtection="0">
      <alignment vertical="center"/>
    </xf>
    <xf numFmtId="0" fontId="30" fillId="23" borderId="310" applyNumberFormat="0" applyAlignment="0" applyProtection="0">
      <alignment vertical="center"/>
    </xf>
    <xf numFmtId="0" fontId="19" fillId="22" borderId="264" applyNumberFormat="0" applyAlignment="0" applyProtection="0">
      <alignment vertical="center"/>
    </xf>
    <xf numFmtId="0" fontId="19" fillId="0" borderId="0">
      <alignment vertical="center"/>
    </xf>
    <xf numFmtId="0" fontId="19" fillId="22" borderId="264" applyNumberFormat="0" applyAlignment="0" applyProtection="0">
      <alignment vertical="center"/>
    </xf>
    <xf numFmtId="0" fontId="21" fillId="7" borderId="265" applyNumberFormat="0" applyAlignment="0" applyProtection="0">
      <alignment vertical="center"/>
    </xf>
    <xf numFmtId="0" fontId="22" fillId="23" borderId="266" applyNumberFormat="0" applyAlignment="0" applyProtection="0">
      <alignment vertical="center"/>
    </xf>
    <xf numFmtId="0" fontId="30" fillId="23" borderId="265" applyNumberFormat="0" applyAlignment="0" applyProtection="0">
      <alignment vertical="center"/>
    </xf>
    <xf numFmtId="0" fontId="33" fillId="0" borderId="267" applyNumberFormat="0" applyFill="0" applyAlignment="0" applyProtection="0">
      <alignment vertical="center"/>
    </xf>
    <xf numFmtId="0" fontId="18" fillId="0" borderId="0"/>
    <xf numFmtId="0" fontId="19" fillId="0" borderId="0">
      <alignment vertical="center"/>
    </xf>
    <xf numFmtId="0" fontId="19" fillId="22" borderId="264" applyNumberFormat="0" applyAlignment="0" applyProtection="0">
      <alignment vertical="center"/>
    </xf>
    <xf numFmtId="0" fontId="33" fillId="0" borderId="267" applyNumberFormat="0" applyFill="0" applyAlignment="0" applyProtection="0">
      <alignment vertical="center"/>
    </xf>
    <xf numFmtId="0" fontId="33" fillId="0" borderId="267" applyNumberFormat="0" applyFill="0" applyAlignment="0" applyProtection="0">
      <alignment vertical="center"/>
    </xf>
    <xf numFmtId="0" fontId="22" fillId="23" borderId="266" applyNumberFormat="0" applyAlignment="0" applyProtection="0">
      <alignment vertical="center"/>
    </xf>
    <xf numFmtId="0" fontId="22" fillId="23" borderId="266" applyNumberFormat="0" applyAlignment="0" applyProtection="0">
      <alignment vertical="center"/>
    </xf>
    <xf numFmtId="0" fontId="19" fillId="22" borderId="264" applyNumberFormat="0" applyAlignment="0" applyProtection="0">
      <alignment vertical="center"/>
    </xf>
    <xf numFmtId="0" fontId="33" fillId="0" borderId="267" applyNumberFormat="0" applyFill="0" applyAlignment="0" applyProtection="0">
      <alignment vertical="center"/>
    </xf>
    <xf numFmtId="0" fontId="33" fillId="0" borderId="267" applyNumberFormat="0" applyFill="0" applyAlignment="0" applyProtection="0">
      <alignment vertical="center"/>
    </xf>
    <xf numFmtId="0" fontId="29" fillId="0" borderId="262" applyNumberFormat="0" applyFill="0" applyAlignment="0" applyProtection="0">
      <alignment vertical="center"/>
    </xf>
    <xf numFmtId="0" fontId="30" fillId="23" borderId="265" applyNumberFormat="0" applyAlignment="0" applyProtection="0">
      <alignment vertical="center"/>
    </xf>
    <xf numFmtId="0" fontId="33" fillId="0" borderId="267" applyNumberFormat="0" applyFill="0" applyAlignment="0" applyProtection="0">
      <alignment vertical="center"/>
    </xf>
    <xf numFmtId="0" fontId="30" fillId="23" borderId="265" applyNumberFormat="0" applyAlignment="0" applyProtection="0">
      <alignment vertical="center"/>
    </xf>
    <xf numFmtId="0" fontId="22" fillId="23" borderId="266" applyNumberFormat="0" applyAlignment="0" applyProtection="0">
      <alignment vertical="center"/>
    </xf>
    <xf numFmtId="0" fontId="21" fillId="7" borderId="265" applyNumberFormat="0" applyAlignment="0" applyProtection="0">
      <alignment vertical="center"/>
    </xf>
    <xf numFmtId="0" fontId="19" fillId="22" borderId="264" applyNumberFormat="0" applyAlignment="0" applyProtection="0">
      <alignment vertical="center"/>
    </xf>
    <xf numFmtId="0" fontId="30" fillId="23" borderId="265" applyNumberFormat="0" applyAlignment="0" applyProtection="0">
      <alignment vertical="center"/>
    </xf>
    <xf numFmtId="0" fontId="21" fillId="7" borderId="265" applyNumberFormat="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29" fillId="0" borderId="262" applyNumberFormat="0" applyFill="0" applyAlignment="0" applyProtection="0">
      <alignment vertical="center"/>
    </xf>
    <xf numFmtId="0" fontId="29" fillId="0" borderId="262" applyNumberFormat="0" applyFill="0" applyAlignment="0" applyProtection="0">
      <alignment vertical="center"/>
    </xf>
    <xf numFmtId="0" fontId="22" fillId="23" borderId="266" applyNumberFormat="0" applyAlignment="0" applyProtection="0">
      <alignment vertical="center"/>
    </xf>
    <xf numFmtId="0" fontId="30" fillId="23" borderId="265" applyNumberFormat="0" applyAlignment="0" applyProtection="0">
      <alignment vertical="center"/>
    </xf>
    <xf numFmtId="0" fontId="33" fillId="0" borderId="267" applyNumberFormat="0" applyFill="0" applyAlignment="0" applyProtection="0">
      <alignment vertical="center"/>
    </xf>
    <xf numFmtId="0" fontId="19" fillId="22" borderId="264" applyNumberFormat="0" applyAlignment="0" applyProtection="0">
      <alignment vertical="center"/>
    </xf>
    <xf numFmtId="0" fontId="30" fillId="23" borderId="265" applyNumberFormat="0" applyAlignment="0" applyProtection="0">
      <alignment vertical="center"/>
    </xf>
    <xf numFmtId="0" fontId="19" fillId="22" borderId="264" applyNumberFormat="0" applyAlignment="0" applyProtection="0">
      <alignment vertical="center"/>
    </xf>
    <xf numFmtId="0" fontId="21" fillId="7" borderId="265" applyNumberFormat="0" applyAlignment="0" applyProtection="0">
      <alignment vertical="center"/>
    </xf>
    <xf numFmtId="0" fontId="22" fillId="23" borderId="266" applyNumberFormat="0" applyAlignment="0" applyProtection="0">
      <alignment vertical="center"/>
    </xf>
    <xf numFmtId="0" fontId="22" fillId="23" borderId="266" applyNumberFormat="0" applyAlignment="0" applyProtection="0">
      <alignment vertical="center"/>
    </xf>
    <xf numFmtId="0" fontId="19" fillId="22" borderId="264" applyNumberFormat="0" applyAlignment="0" applyProtection="0">
      <alignment vertical="center"/>
    </xf>
    <xf numFmtId="0" fontId="19" fillId="22" borderId="264" applyNumberFormat="0" applyAlignment="0" applyProtection="0">
      <alignment vertical="center"/>
    </xf>
    <xf numFmtId="0" fontId="19" fillId="22" borderId="264" applyNumberFormat="0" applyAlignment="0" applyProtection="0">
      <alignment vertical="center"/>
    </xf>
    <xf numFmtId="0" fontId="22" fillId="23" borderId="266" applyNumberFormat="0" applyAlignment="0" applyProtection="0">
      <alignment vertical="center"/>
    </xf>
    <xf numFmtId="0" fontId="30" fillId="23" borderId="265" applyNumberFormat="0" applyAlignment="0" applyProtection="0">
      <alignment vertical="center"/>
    </xf>
    <xf numFmtId="0" fontId="21" fillId="7" borderId="265" applyNumberFormat="0" applyAlignment="0" applyProtection="0">
      <alignment vertical="center"/>
    </xf>
    <xf numFmtId="0" fontId="33" fillId="0" borderId="267" applyNumberFormat="0" applyFill="0" applyAlignment="0" applyProtection="0">
      <alignment vertical="center"/>
    </xf>
    <xf numFmtId="0" fontId="30" fillId="23" borderId="265" applyNumberFormat="0" applyAlignment="0" applyProtection="0">
      <alignment vertical="center"/>
    </xf>
    <xf numFmtId="0" fontId="33" fillId="0" borderId="267" applyNumberFormat="0" applyFill="0" applyAlignment="0" applyProtection="0">
      <alignment vertical="center"/>
    </xf>
    <xf numFmtId="0" fontId="22" fillId="23" borderId="266" applyNumberFormat="0" applyAlignment="0" applyProtection="0">
      <alignment vertical="center"/>
    </xf>
    <xf numFmtId="0" fontId="21" fillId="7" borderId="265" applyNumberFormat="0" applyAlignment="0" applyProtection="0">
      <alignment vertical="center"/>
    </xf>
    <xf numFmtId="0" fontId="33" fillId="0" borderId="267" applyNumberFormat="0" applyFill="0" applyAlignment="0" applyProtection="0">
      <alignment vertical="center"/>
    </xf>
    <xf numFmtId="0" fontId="33" fillId="0" borderId="267" applyNumberFormat="0" applyFill="0" applyAlignment="0" applyProtection="0">
      <alignment vertical="center"/>
    </xf>
    <xf numFmtId="0" fontId="30" fillId="23" borderId="265" applyNumberFormat="0" applyAlignment="0" applyProtection="0">
      <alignment vertical="center"/>
    </xf>
    <xf numFmtId="0" fontId="22" fillId="23" borderId="266" applyNumberFormat="0" applyAlignment="0" applyProtection="0">
      <alignment vertical="center"/>
    </xf>
    <xf numFmtId="0" fontId="21" fillId="7" borderId="265" applyNumberFormat="0" applyAlignment="0" applyProtection="0">
      <alignment vertical="center"/>
    </xf>
    <xf numFmtId="0" fontId="19" fillId="22" borderId="264" applyNumberFormat="0" applyAlignment="0" applyProtection="0">
      <alignment vertical="center"/>
    </xf>
    <xf numFmtId="0" fontId="19" fillId="22" borderId="264" applyNumberFormat="0" applyAlignment="0" applyProtection="0">
      <alignment vertical="center"/>
    </xf>
    <xf numFmtId="0" fontId="21" fillId="7" borderId="265" applyNumberFormat="0" applyAlignment="0" applyProtection="0">
      <alignment vertical="center"/>
    </xf>
    <xf numFmtId="0" fontId="22" fillId="23" borderId="266" applyNumberFormat="0" applyAlignment="0" applyProtection="0">
      <alignment vertical="center"/>
    </xf>
    <xf numFmtId="0" fontId="30" fillId="23" borderId="265" applyNumberFormat="0" applyAlignment="0" applyProtection="0">
      <alignment vertical="center"/>
    </xf>
    <xf numFmtId="0" fontId="33" fillId="0" borderId="267" applyNumberFormat="0" applyFill="0" applyAlignment="0" applyProtection="0">
      <alignment vertical="center"/>
    </xf>
    <xf numFmtId="0" fontId="22" fillId="23" borderId="293" applyNumberFormat="0" applyAlignment="0" applyProtection="0">
      <alignment vertical="center"/>
    </xf>
    <xf numFmtId="0" fontId="19" fillId="0" borderId="0">
      <alignment vertical="center"/>
    </xf>
    <xf numFmtId="0" fontId="3" fillId="0" borderId="0">
      <alignment vertical="center"/>
    </xf>
    <xf numFmtId="0" fontId="19" fillId="22" borderId="291" applyNumberFormat="0" applyAlignment="0" applyProtection="0">
      <alignment vertical="center"/>
    </xf>
    <xf numFmtId="0" fontId="21" fillId="7" borderId="292" applyNumberFormat="0" applyAlignment="0" applyProtection="0">
      <alignment vertical="center"/>
    </xf>
    <xf numFmtId="0" fontId="22" fillId="23" borderId="293" applyNumberFormat="0" applyAlignment="0" applyProtection="0">
      <alignment vertical="center"/>
    </xf>
    <xf numFmtId="0" fontId="21" fillId="7" borderId="292" applyNumberFormat="0" applyAlignment="0" applyProtection="0">
      <alignment vertical="center"/>
    </xf>
    <xf numFmtId="0" fontId="33" fillId="0" borderId="294" applyNumberFormat="0" applyFill="0" applyAlignment="0" applyProtection="0">
      <alignment vertical="center"/>
    </xf>
    <xf numFmtId="0" fontId="22" fillId="23" borderId="293" applyNumberFormat="0" applyAlignment="0" applyProtection="0">
      <alignment vertical="center"/>
    </xf>
    <xf numFmtId="0" fontId="21" fillId="7" borderId="292" applyNumberFormat="0" applyAlignment="0" applyProtection="0">
      <alignment vertical="center"/>
    </xf>
    <xf numFmtId="0" fontId="19" fillId="22" borderId="291" applyNumberFormat="0" applyAlignment="0" applyProtection="0">
      <alignment vertical="center"/>
    </xf>
    <xf numFmtId="0" fontId="22" fillId="23" borderId="293" applyNumberFormat="0" applyAlignment="0" applyProtection="0">
      <alignment vertical="center"/>
    </xf>
    <xf numFmtId="0" fontId="33" fillId="0" borderId="294" applyNumberFormat="0" applyFill="0" applyAlignment="0" applyProtection="0">
      <alignment vertical="center"/>
    </xf>
    <xf numFmtId="0" fontId="30" fillId="23" borderId="292" applyNumberFormat="0" applyAlignment="0" applyProtection="0">
      <alignment vertical="center"/>
    </xf>
    <xf numFmtId="0" fontId="21" fillId="7" borderId="292" applyNumberFormat="0" applyAlignment="0" applyProtection="0">
      <alignment vertical="center"/>
    </xf>
    <xf numFmtId="0" fontId="19" fillId="22" borderId="291" applyNumberFormat="0" applyAlignment="0" applyProtection="0">
      <alignment vertical="center"/>
    </xf>
    <xf numFmtId="0" fontId="21" fillId="7" borderId="292" applyNumberFormat="0" applyAlignment="0" applyProtection="0">
      <alignment vertical="center"/>
    </xf>
    <xf numFmtId="0" fontId="22" fillId="23" borderId="293" applyNumberFormat="0" applyAlignment="0" applyProtection="0">
      <alignment vertical="center"/>
    </xf>
    <xf numFmtId="0" fontId="21" fillId="7" borderId="292" applyNumberFormat="0" applyAlignment="0" applyProtection="0">
      <alignment vertical="center"/>
    </xf>
    <xf numFmtId="0" fontId="21" fillId="7" borderId="292" applyNumberFormat="0" applyAlignment="0" applyProtection="0">
      <alignment vertical="center"/>
    </xf>
    <xf numFmtId="0" fontId="33" fillId="0" borderId="294" applyNumberFormat="0" applyFill="0" applyAlignment="0" applyProtection="0">
      <alignment vertical="center"/>
    </xf>
    <xf numFmtId="0" fontId="29" fillId="0" borderId="262" applyNumberFormat="0" applyFill="0" applyAlignment="0" applyProtection="0">
      <alignment vertical="center"/>
    </xf>
    <xf numFmtId="0" fontId="21" fillId="7" borderId="292" applyNumberFormat="0" applyAlignment="0" applyProtection="0">
      <alignment vertical="center"/>
    </xf>
    <xf numFmtId="0" fontId="30" fillId="23" borderId="292" applyNumberFormat="0" applyAlignment="0" applyProtection="0">
      <alignment vertical="center"/>
    </xf>
    <xf numFmtId="0" fontId="22" fillId="23" borderId="293" applyNumberFormat="0" applyAlignment="0" applyProtection="0">
      <alignment vertical="center"/>
    </xf>
    <xf numFmtId="0" fontId="33" fillId="0" borderId="294" applyNumberFormat="0" applyFill="0" applyAlignment="0" applyProtection="0">
      <alignment vertical="center"/>
    </xf>
    <xf numFmtId="0" fontId="19" fillId="22" borderId="291" applyNumberFormat="0" applyAlignment="0" applyProtection="0">
      <alignment vertical="center"/>
    </xf>
    <xf numFmtId="0" fontId="29" fillId="0" borderId="262" applyNumberFormat="0" applyFill="0" applyAlignment="0" applyProtection="0">
      <alignment vertical="center"/>
    </xf>
    <xf numFmtId="0" fontId="30" fillId="23" borderId="292" applyNumberFormat="0" applyAlignment="0" applyProtection="0">
      <alignment vertical="center"/>
    </xf>
    <xf numFmtId="0" fontId="29" fillId="0" borderId="262" applyNumberFormat="0" applyFill="0" applyAlignment="0" applyProtection="0">
      <alignment vertical="center"/>
    </xf>
    <xf numFmtId="0" fontId="30" fillId="23" borderId="292" applyNumberFormat="0" applyAlignment="0" applyProtection="0">
      <alignment vertical="center"/>
    </xf>
    <xf numFmtId="0" fontId="29" fillId="0" borderId="262" applyNumberFormat="0" applyFill="0" applyAlignment="0" applyProtection="0">
      <alignment vertical="center"/>
    </xf>
    <xf numFmtId="0" fontId="30" fillId="23" borderId="292" applyNumberFormat="0" applyAlignment="0" applyProtection="0">
      <alignment vertical="center"/>
    </xf>
    <xf numFmtId="0" fontId="30" fillId="23" borderId="292" applyNumberFormat="0" applyAlignment="0" applyProtection="0">
      <alignment vertical="center"/>
    </xf>
    <xf numFmtId="0" fontId="33" fillId="0" borderId="294" applyNumberFormat="0" applyFill="0" applyAlignment="0" applyProtection="0">
      <alignment vertical="center"/>
    </xf>
    <xf numFmtId="0" fontId="19" fillId="22" borderId="291" applyNumberFormat="0" applyAlignment="0" applyProtection="0">
      <alignment vertical="center"/>
    </xf>
    <xf numFmtId="0" fontId="19" fillId="22" borderId="291" applyNumberFormat="0" applyAlignment="0" applyProtection="0">
      <alignment vertical="center"/>
    </xf>
    <xf numFmtId="0" fontId="21" fillId="7" borderId="292" applyNumberFormat="0" applyAlignment="0" applyProtection="0">
      <alignment vertical="center"/>
    </xf>
    <xf numFmtId="0" fontId="22" fillId="23" borderId="293" applyNumberFormat="0" applyAlignment="0" applyProtection="0">
      <alignment vertical="center"/>
    </xf>
    <xf numFmtId="0" fontId="30" fillId="23" borderId="292" applyNumberFormat="0" applyAlignment="0" applyProtection="0">
      <alignment vertical="center"/>
    </xf>
    <xf numFmtId="0" fontId="33" fillId="0" borderId="294" applyNumberFormat="0" applyFill="0" applyAlignment="0" applyProtection="0">
      <alignment vertical="center"/>
    </xf>
    <xf numFmtId="0" fontId="19" fillId="22" borderId="291" applyNumberFormat="0" applyAlignment="0" applyProtection="0">
      <alignment vertical="center"/>
    </xf>
    <xf numFmtId="0" fontId="33" fillId="0" borderId="294" applyNumberFormat="0" applyFill="0" applyAlignment="0" applyProtection="0">
      <alignment vertical="center"/>
    </xf>
    <xf numFmtId="0" fontId="33" fillId="0" borderId="294" applyNumberFormat="0" applyFill="0" applyAlignment="0" applyProtection="0">
      <alignment vertical="center"/>
    </xf>
    <xf numFmtId="0" fontId="22" fillId="23" borderId="293" applyNumberFormat="0" applyAlignment="0" applyProtection="0">
      <alignment vertical="center"/>
    </xf>
    <xf numFmtId="0" fontId="22" fillId="23" borderId="293" applyNumberFormat="0" applyAlignment="0" applyProtection="0">
      <alignment vertical="center"/>
    </xf>
    <xf numFmtId="0" fontId="19" fillId="22" borderId="291" applyNumberFormat="0" applyAlignment="0" applyProtection="0">
      <alignment vertical="center"/>
    </xf>
    <xf numFmtId="0" fontId="33" fillId="0" borderId="294" applyNumberFormat="0" applyFill="0" applyAlignment="0" applyProtection="0">
      <alignment vertical="center"/>
    </xf>
    <xf numFmtId="0" fontId="33" fillId="0" borderId="294" applyNumberFormat="0" applyFill="0" applyAlignment="0" applyProtection="0">
      <alignment vertical="center"/>
    </xf>
    <xf numFmtId="0" fontId="29" fillId="0" borderId="262" applyNumberFormat="0" applyFill="0" applyAlignment="0" applyProtection="0">
      <alignment vertical="center"/>
    </xf>
    <xf numFmtId="0" fontId="30" fillId="23" borderId="292" applyNumberFormat="0" applyAlignment="0" applyProtection="0">
      <alignment vertical="center"/>
    </xf>
    <xf numFmtId="0" fontId="33" fillId="0" borderId="294" applyNumberFormat="0" applyFill="0" applyAlignment="0" applyProtection="0">
      <alignment vertical="center"/>
    </xf>
    <xf numFmtId="0" fontId="30" fillId="23" borderId="292" applyNumberFormat="0" applyAlignment="0" applyProtection="0">
      <alignment vertical="center"/>
    </xf>
    <xf numFmtId="0" fontId="22" fillId="23" borderId="293" applyNumberFormat="0" applyAlignment="0" applyProtection="0">
      <alignment vertical="center"/>
    </xf>
    <xf numFmtId="0" fontId="21" fillId="7" borderId="292" applyNumberFormat="0" applyAlignment="0" applyProtection="0">
      <alignment vertical="center"/>
    </xf>
    <xf numFmtId="0" fontId="19" fillId="22" borderId="291" applyNumberFormat="0" applyAlignment="0" applyProtection="0">
      <alignment vertical="center"/>
    </xf>
    <xf numFmtId="0" fontId="30" fillId="23" borderId="292" applyNumberFormat="0" applyAlignment="0" applyProtection="0">
      <alignment vertical="center"/>
    </xf>
    <xf numFmtId="0" fontId="21" fillId="7" borderId="292" applyNumberFormat="0" applyAlignment="0" applyProtection="0">
      <alignment vertical="center"/>
    </xf>
    <xf numFmtId="0" fontId="29" fillId="0" borderId="262" applyNumberFormat="0" applyFill="0" applyAlignment="0" applyProtection="0">
      <alignment vertical="center"/>
    </xf>
    <xf numFmtId="0" fontId="29" fillId="0" borderId="262" applyNumberFormat="0" applyFill="0" applyAlignment="0" applyProtection="0">
      <alignment vertical="center"/>
    </xf>
    <xf numFmtId="0" fontId="22" fillId="23" borderId="293" applyNumberFormat="0" applyAlignment="0" applyProtection="0">
      <alignment vertical="center"/>
    </xf>
    <xf numFmtId="0" fontId="30" fillId="23" borderId="292" applyNumberFormat="0" applyAlignment="0" applyProtection="0">
      <alignment vertical="center"/>
    </xf>
    <xf numFmtId="0" fontId="33" fillId="0" borderId="294" applyNumberFormat="0" applyFill="0" applyAlignment="0" applyProtection="0">
      <alignment vertical="center"/>
    </xf>
    <xf numFmtId="0" fontId="19" fillId="22" borderId="291" applyNumberFormat="0" applyAlignment="0" applyProtection="0">
      <alignment vertical="center"/>
    </xf>
    <xf numFmtId="0" fontId="30" fillId="23" borderId="292" applyNumberFormat="0" applyAlignment="0" applyProtection="0">
      <alignment vertical="center"/>
    </xf>
    <xf numFmtId="0" fontId="19" fillId="22" borderId="291" applyNumberFormat="0" applyAlignment="0" applyProtection="0">
      <alignment vertical="center"/>
    </xf>
    <xf numFmtId="0" fontId="21" fillId="7" borderId="292" applyNumberFormat="0" applyAlignment="0" applyProtection="0">
      <alignment vertical="center"/>
    </xf>
    <xf numFmtId="0" fontId="22" fillId="23" borderId="293" applyNumberFormat="0" applyAlignment="0" applyProtection="0">
      <alignment vertical="center"/>
    </xf>
    <xf numFmtId="0" fontId="22" fillId="23" borderId="293" applyNumberFormat="0" applyAlignment="0" applyProtection="0">
      <alignment vertical="center"/>
    </xf>
    <xf numFmtId="0" fontId="19" fillId="22" borderId="291" applyNumberFormat="0" applyAlignment="0" applyProtection="0">
      <alignment vertical="center"/>
    </xf>
    <xf numFmtId="0" fontId="19" fillId="22" borderId="291" applyNumberFormat="0" applyAlignment="0" applyProtection="0">
      <alignment vertical="center"/>
    </xf>
    <xf numFmtId="0" fontId="19" fillId="22" borderId="291" applyNumberFormat="0" applyAlignment="0" applyProtection="0">
      <alignment vertical="center"/>
    </xf>
    <xf numFmtId="0" fontId="22" fillId="23" borderId="293" applyNumberFormat="0" applyAlignment="0" applyProtection="0">
      <alignment vertical="center"/>
    </xf>
    <xf numFmtId="0" fontId="30" fillId="23" borderId="292" applyNumberFormat="0" applyAlignment="0" applyProtection="0">
      <alignment vertical="center"/>
    </xf>
    <xf numFmtId="0" fontId="21" fillId="7" borderId="292" applyNumberFormat="0" applyAlignment="0" applyProtection="0">
      <alignment vertical="center"/>
    </xf>
    <xf numFmtId="0" fontId="33" fillId="0" borderId="294" applyNumberFormat="0" applyFill="0" applyAlignment="0" applyProtection="0">
      <alignment vertical="center"/>
    </xf>
    <xf numFmtId="0" fontId="30" fillId="23" borderId="292" applyNumberFormat="0" applyAlignment="0" applyProtection="0">
      <alignment vertical="center"/>
    </xf>
    <xf numFmtId="0" fontId="33" fillId="0" borderId="294" applyNumberFormat="0" applyFill="0" applyAlignment="0" applyProtection="0">
      <alignment vertical="center"/>
    </xf>
    <xf numFmtId="0" fontId="22" fillId="23" borderId="293" applyNumberFormat="0" applyAlignment="0" applyProtection="0">
      <alignment vertical="center"/>
    </xf>
    <xf numFmtId="0" fontId="21" fillId="7" borderId="292" applyNumberFormat="0" applyAlignment="0" applyProtection="0">
      <alignment vertical="center"/>
    </xf>
    <xf numFmtId="0" fontId="19" fillId="22" borderId="394" applyNumberFormat="0" applyAlignment="0" applyProtection="0">
      <alignment vertical="center"/>
    </xf>
    <xf numFmtId="0" fontId="19" fillId="22" borderId="313" applyNumberFormat="0" applyAlignment="0" applyProtection="0">
      <alignment vertical="center"/>
    </xf>
    <xf numFmtId="0" fontId="19" fillId="22" borderId="318" applyNumberFormat="0" applyAlignment="0" applyProtection="0">
      <alignment vertical="center"/>
    </xf>
    <xf numFmtId="0" fontId="22" fillId="23" borderId="356" applyNumberFormat="0" applyAlignment="0" applyProtection="0">
      <alignment vertical="center"/>
    </xf>
    <xf numFmtId="0" fontId="19" fillId="22" borderId="313" applyNumberFormat="0" applyAlignment="0" applyProtection="0">
      <alignment vertical="center"/>
    </xf>
    <xf numFmtId="0" fontId="33" fillId="0" borderId="335" applyNumberFormat="0" applyFill="0" applyAlignment="0" applyProtection="0">
      <alignment vertical="center"/>
    </xf>
    <xf numFmtId="0" fontId="30" fillId="23" borderId="297" applyNumberFormat="0" applyAlignment="0" applyProtection="0">
      <alignment vertical="center"/>
    </xf>
    <xf numFmtId="0" fontId="19" fillId="22" borderId="301" applyNumberFormat="0" applyAlignment="0" applyProtection="0">
      <alignment vertical="center"/>
    </xf>
    <xf numFmtId="0" fontId="21" fillId="7" borderId="302" applyNumberFormat="0" applyAlignment="0" applyProtection="0">
      <alignment vertical="center"/>
    </xf>
    <xf numFmtId="0" fontId="22" fillId="23" borderId="298" applyNumberFormat="0" applyAlignment="0" applyProtection="0">
      <alignment vertical="center"/>
    </xf>
    <xf numFmtId="0" fontId="21" fillId="7" borderId="297" applyNumberFormat="0" applyAlignment="0" applyProtection="0">
      <alignment vertical="center"/>
    </xf>
    <xf numFmtId="0" fontId="19" fillId="22" borderId="296" applyNumberFormat="0" applyAlignment="0" applyProtection="0">
      <alignment vertical="center"/>
    </xf>
    <xf numFmtId="0" fontId="19" fillId="22" borderId="296" applyNumberFormat="0" applyAlignment="0" applyProtection="0">
      <alignment vertical="center"/>
    </xf>
    <xf numFmtId="0" fontId="21" fillId="7" borderId="297" applyNumberFormat="0" applyAlignment="0" applyProtection="0">
      <alignment vertical="center"/>
    </xf>
    <xf numFmtId="0" fontId="22" fillId="23" borderId="298" applyNumberFormat="0" applyAlignment="0" applyProtection="0">
      <alignment vertical="center"/>
    </xf>
    <xf numFmtId="0" fontId="30" fillId="23" borderId="350" applyNumberFormat="0" applyAlignment="0" applyProtection="0">
      <alignment vertical="center"/>
    </xf>
    <xf numFmtId="0" fontId="29" fillId="0" borderId="299" applyNumberFormat="0" applyFill="0" applyAlignment="0" applyProtection="0">
      <alignment vertical="center"/>
    </xf>
    <xf numFmtId="0" fontId="30" fillId="23" borderId="297" applyNumberFormat="0" applyAlignment="0" applyProtection="0">
      <alignment vertical="center"/>
    </xf>
    <xf numFmtId="0" fontId="30" fillId="23" borderId="302" applyNumberFormat="0" applyAlignment="0" applyProtection="0">
      <alignment vertical="center"/>
    </xf>
    <xf numFmtId="0" fontId="33" fillId="0" borderId="300" applyNumberFormat="0" applyFill="0" applyAlignment="0" applyProtection="0">
      <alignment vertical="center"/>
    </xf>
    <xf numFmtId="0" fontId="30" fillId="23" borderId="337" applyNumberFormat="0" applyAlignment="0" applyProtection="0">
      <alignment vertical="center"/>
    </xf>
    <xf numFmtId="0" fontId="19" fillId="22" borderId="341" applyNumberFormat="0" applyAlignment="0" applyProtection="0">
      <alignment vertical="center"/>
    </xf>
    <xf numFmtId="0" fontId="21" fillId="7" borderId="337" applyNumberFormat="0" applyAlignment="0" applyProtection="0">
      <alignment vertical="center"/>
    </xf>
    <xf numFmtId="0" fontId="33" fillId="0" borderId="304" applyNumberFormat="0" applyFill="0" applyAlignment="0" applyProtection="0">
      <alignment vertical="center"/>
    </xf>
    <xf numFmtId="0" fontId="33" fillId="0" borderId="317" applyNumberFormat="0" applyFill="0" applyAlignment="0" applyProtection="0">
      <alignment vertical="center"/>
    </xf>
    <xf numFmtId="0" fontId="19" fillId="22" borderId="318" applyNumberFormat="0" applyAlignment="0" applyProtection="0">
      <alignment vertical="center"/>
    </xf>
    <xf numFmtId="0" fontId="22" fillId="23" borderId="315" applyNumberFormat="0" applyAlignment="0" applyProtection="0">
      <alignment vertical="center"/>
    </xf>
    <xf numFmtId="0" fontId="30" fillId="23" borderId="323" applyNumberFormat="0" applyAlignment="0" applyProtection="0">
      <alignment vertical="center"/>
    </xf>
    <xf numFmtId="0" fontId="19" fillId="22" borderId="296" applyNumberFormat="0" applyAlignment="0" applyProtection="0">
      <alignment vertical="center"/>
    </xf>
    <xf numFmtId="0" fontId="21" fillId="7" borderId="297" applyNumberFormat="0" applyAlignment="0" applyProtection="0">
      <alignment vertical="center"/>
    </xf>
    <xf numFmtId="0" fontId="22" fillId="23" borderId="298" applyNumberFormat="0" applyAlignment="0" applyProtection="0">
      <alignment vertical="center"/>
    </xf>
    <xf numFmtId="0" fontId="21" fillId="7" borderId="297" applyNumberFormat="0" applyAlignment="0" applyProtection="0">
      <alignment vertical="center"/>
    </xf>
    <xf numFmtId="0" fontId="33" fillId="0" borderId="300" applyNumberFormat="0" applyFill="0" applyAlignment="0" applyProtection="0">
      <alignment vertical="center"/>
    </xf>
    <xf numFmtId="0" fontId="22" fillId="23" borderId="298" applyNumberFormat="0" applyAlignment="0" applyProtection="0">
      <alignment vertical="center"/>
    </xf>
    <xf numFmtId="0" fontId="21" fillId="7" borderId="297" applyNumberFormat="0" applyAlignment="0" applyProtection="0">
      <alignment vertical="center"/>
    </xf>
    <xf numFmtId="0" fontId="19" fillId="22" borderId="296" applyNumberFormat="0" applyAlignment="0" applyProtection="0">
      <alignment vertical="center"/>
    </xf>
    <xf numFmtId="0" fontId="22" fillId="23" borderId="298" applyNumberFormat="0" applyAlignment="0" applyProtection="0">
      <alignment vertical="center"/>
    </xf>
    <xf numFmtId="0" fontId="33" fillId="0" borderId="300" applyNumberFormat="0" applyFill="0" applyAlignment="0" applyProtection="0">
      <alignment vertical="center"/>
    </xf>
    <xf numFmtId="0" fontId="30" fillId="23" borderId="297" applyNumberFormat="0" applyAlignment="0" applyProtection="0">
      <alignment vertical="center"/>
    </xf>
    <xf numFmtId="0" fontId="21" fillId="7" borderId="297" applyNumberFormat="0" applyAlignment="0" applyProtection="0">
      <alignment vertical="center"/>
    </xf>
    <xf numFmtId="0" fontId="19" fillId="22" borderId="296" applyNumberFormat="0" applyAlignment="0" applyProtection="0">
      <alignment vertical="center"/>
    </xf>
    <xf numFmtId="0" fontId="21" fillId="7" borderId="297" applyNumberFormat="0" applyAlignment="0" applyProtection="0">
      <alignment vertical="center"/>
    </xf>
    <xf numFmtId="0" fontId="22" fillId="23" borderId="298" applyNumberFormat="0" applyAlignment="0" applyProtection="0">
      <alignment vertical="center"/>
    </xf>
    <xf numFmtId="0" fontId="21" fillId="7" borderId="297" applyNumberFormat="0" applyAlignment="0" applyProtection="0">
      <alignment vertical="center"/>
    </xf>
    <xf numFmtId="0" fontId="21" fillId="7" borderId="297" applyNumberFormat="0" applyAlignment="0" applyProtection="0">
      <alignment vertical="center"/>
    </xf>
    <xf numFmtId="0" fontId="33" fillId="0" borderId="300" applyNumberFormat="0" applyFill="0" applyAlignment="0" applyProtection="0">
      <alignment vertical="center"/>
    </xf>
    <xf numFmtId="0" fontId="33" fillId="0" borderId="317" applyNumberFormat="0" applyFill="0" applyAlignment="0" applyProtection="0">
      <alignment vertical="center"/>
    </xf>
    <xf numFmtId="0" fontId="22" fillId="23" borderId="338" applyNumberFormat="0" applyAlignment="0" applyProtection="0">
      <alignment vertical="center"/>
    </xf>
    <xf numFmtId="0" fontId="21" fillId="7" borderId="297" applyNumberFormat="0" applyAlignment="0" applyProtection="0">
      <alignment vertical="center"/>
    </xf>
    <xf numFmtId="0" fontId="30" fillId="23" borderId="297" applyNumberFormat="0" applyAlignment="0" applyProtection="0">
      <alignment vertical="center"/>
    </xf>
    <xf numFmtId="0" fontId="22" fillId="23" borderId="298" applyNumberFormat="0" applyAlignment="0" applyProtection="0">
      <alignment vertical="center"/>
    </xf>
    <xf numFmtId="0" fontId="33" fillId="0" borderId="300" applyNumberFormat="0" applyFill="0" applyAlignment="0" applyProtection="0">
      <alignment vertical="center"/>
    </xf>
    <xf numFmtId="0" fontId="19" fillId="22" borderId="296" applyNumberFormat="0" applyAlignment="0" applyProtection="0">
      <alignment vertical="center"/>
    </xf>
    <xf numFmtId="0" fontId="30" fillId="23" borderId="337" applyNumberFormat="0" applyAlignment="0" applyProtection="0">
      <alignment vertical="center"/>
    </xf>
    <xf numFmtId="0" fontId="30" fillId="23" borderId="337" applyNumberFormat="0" applyAlignment="0" applyProtection="0">
      <alignment vertical="center"/>
    </xf>
    <xf numFmtId="0" fontId="33" fillId="0" borderId="371" applyNumberFormat="0" applyFill="0" applyAlignment="0" applyProtection="0">
      <alignment vertical="center"/>
    </xf>
    <xf numFmtId="0" fontId="30" fillId="23" borderId="297" applyNumberFormat="0" applyAlignment="0" applyProtection="0">
      <alignment vertical="center"/>
    </xf>
    <xf numFmtId="0" fontId="21" fillId="7" borderId="355" applyNumberFormat="0" applyAlignment="0" applyProtection="0">
      <alignment vertical="center"/>
    </xf>
    <xf numFmtId="0" fontId="22" fillId="23" borderId="338" applyNumberFormat="0" applyAlignment="0" applyProtection="0">
      <alignment vertical="center"/>
    </xf>
    <xf numFmtId="0" fontId="30" fillId="23" borderId="355" applyNumberFormat="0" applyAlignment="0" applyProtection="0">
      <alignment vertical="center"/>
    </xf>
    <xf numFmtId="0" fontId="21" fillId="7" borderId="314" applyNumberFormat="0" applyAlignment="0" applyProtection="0">
      <alignment vertical="center"/>
    </xf>
    <xf numFmtId="0" fontId="21" fillId="7" borderId="319" applyNumberFormat="0" applyAlignment="0" applyProtection="0">
      <alignment vertical="center"/>
    </xf>
    <xf numFmtId="0" fontId="21" fillId="7" borderId="314" applyNumberFormat="0" applyAlignment="0" applyProtection="0">
      <alignment vertical="center"/>
    </xf>
    <xf numFmtId="0" fontId="30" fillId="23" borderId="346" applyNumberFormat="0" applyAlignment="0" applyProtection="0">
      <alignment vertical="center"/>
    </xf>
    <xf numFmtId="0" fontId="30" fillId="23" borderId="297" applyNumberFormat="0" applyAlignment="0" applyProtection="0">
      <alignment vertical="center"/>
    </xf>
    <xf numFmtId="0" fontId="19" fillId="22" borderId="313" applyNumberFormat="0" applyAlignment="0" applyProtection="0">
      <alignment vertical="center"/>
    </xf>
    <xf numFmtId="0" fontId="30" fillId="23" borderId="297" applyNumberFormat="0" applyAlignment="0" applyProtection="0">
      <alignment vertical="center"/>
    </xf>
    <xf numFmtId="0" fontId="30" fillId="23" borderId="297" applyNumberFormat="0" applyAlignment="0" applyProtection="0">
      <alignment vertical="center"/>
    </xf>
    <xf numFmtId="0" fontId="33" fillId="0" borderId="300" applyNumberFormat="0" applyFill="0" applyAlignment="0" applyProtection="0">
      <alignment vertical="center"/>
    </xf>
    <xf numFmtId="0" fontId="19" fillId="22" borderId="296" applyNumberFormat="0" applyAlignment="0" applyProtection="0">
      <alignment vertical="center"/>
    </xf>
    <xf numFmtId="0" fontId="33" fillId="0" borderId="357" applyNumberFormat="0" applyFill="0" applyAlignment="0" applyProtection="0">
      <alignment vertical="center"/>
    </xf>
    <xf numFmtId="0" fontId="19" fillId="22" borderId="296" applyNumberFormat="0" applyAlignment="0" applyProtection="0">
      <alignment vertical="center"/>
    </xf>
    <xf numFmtId="0" fontId="21" fillId="7" borderId="297" applyNumberFormat="0" applyAlignment="0" applyProtection="0">
      <alignment vertical="center"/>
    </xf>
    <xf numFmtId="0" fontId="22" fillId="23" borderId="298" applyNumberFormat="0" applyAlignment="0" applyProtection="0">
      <alignment vertical="center"/>
    </xf>
    <xf numFmtId="0" fontId="30" fillId="23" borderId="297" applyNumberFormat="0" applyAlignment="0" applyProtection="0">
      <alignment vertical="center"/>
    </xf>
    <xf numFmtId="0" fontId="33" fillId="0" borderId="300" applyNumberFormat="0" applyFill="0" applyAlignment="0" applyProtection="0">
      <alignment vertical="center"/>
    </xf>
    <xf numFmtId="0" fontId="30" fillId="23" borderId="314" applyNumberFormat="0" applyAlignment="0" applyProtection="0">
      <alignment vertical="center"/>
    </xf>
    <xf numFmtId="0" fontId="29" fillId="0" borderId="316" applyNumberFormat="0" applyFill="0" applyAlignment="0" applyProtection="0">
      <alignment vertical="center"/>
    </xf>
    <xf numFmtId="0" fontId="19" fillId="22" borderId="296" applyNumberFormat="0" applyAlignment="0" applyProtection="0">
      <alignment vertical="center"/>
    </xf>
    <xf numFmtId="0" fontId="33" fillId="0" borderId="300" applyNumberFormat="0" applyFill="0" applyAlignment="0" applyProtection="0">
      <alignment vertical="center"/>
    </xf>
    <xf numFmtId="0" fontId="33" fillId="0" borderId="300" applyNumberFormat="0" applyFill="0" applyAlignment="0" applyProtection="0">
      <alignment vertical="center"/>
    </xf>
    <xf numFmtId="0" fontId="22" fillId="23" borderId="298" applyNumberFormat="0" applyAlignment="0" applyProtection="0">
      <alignment vertical="center"/>
    </xf>
    <xf numFmtId="0" fontId="22" fillId="23" borderId="298" applyNumberFormat="0" applyAlignment="0" applyProtection="0">
      <alignment vertical="center"/>
    </xf>
    <xf numFmtId="0" fontId="19" fillId="22" borderId="296" applyNumberFormat="0" applyAlignment="0" applyProtection="0">
      <alignment vertical="center"/>
    </xf>
    <xf numFmtId="0" fontId="33" fillId="0" borderId="300" applyNumberFormat="0" applyFill="0" applyAlignment="0" applyProtection="0">
      <alignment vertical="center"/>
    </xf>
    <xf numFmtId="0" fontId="33" fillId="0" borderId="300" applyNumberFormat="0" applyFill="0" applyAlignment="0" applyProtection="0">
      <alignment vertical="center"/>
    </xf>
    <xf numFmtId="0" fontId="30" fillId="23" borderId="319" applyNumberFormat="0" applyAlignment="0" applyProtection="0">
      <alignment vertical="center"/>
    </xf>
    <xf numFmtId="0" fontId="30" fillId="23" borderId="297" applyNumberFormat="0" applyAlignment="0" applyProtection="0">
      <alignment vertical="center"/>
    </xf>
    <xf numFmtId="0" fontId="33" fillId="0" borderId="300" applyNumberFormat="0" applyFill="0" applyAlignment="0" applyProtection="0">
      <alignment vertical="center"/>
    </xf>
    <xf numFmtId="0" fontId="30" fillId="23" borderId="297" applyNumberFormat="0" applyAlignment="0" applyProtection="0">
      <alignment vertical="center"/>
    </xf>
    <xf numFmtId="0" fontId="22" fillId="23" borderId="298" applyNumberFormat="0" applyAlignment="0" applyProtection="0">
      <alignment vertical="center"/>
    </xf>
    <xf numFmtId="0" fontId="21" fillId="7" borderId="297" applyNumberFormat="0" applyAlignment="0" applyProtection="0">
      <alignment vertical="center"/>
    </xf>
    <xf numFmtId="0" fontId="19" fillId="22" borderId="296" applyNumberFormat="0" applyAlignment="0" applyProtection="0">
      <alignment vertical="center"/>
    </xf>
    <xf numFmtId="0" fontId="30" fillId="23" borderId="297" applyNumberFormat="0" applyAlignment="0" applyProtection="0">
      <alignment vertical="center"/>
    </xf>
    <xf numFmtId="0" fontId="21" fillId="7" borderId="297" applyNumberFormat="0" applyAlignment="0" applyProtection="0">
      <alignment vertical="center"/>
    </xf>
    <xf numFmtId="0" fontId="21" fillId="7" borderId="337" applyNumberFormat="0" applyAlignment="0" applyProtection="0">
      <alignment vertical="center"/>
    </xf>
    <xf numFmtId="0" fontId="33" fillId="0" borderId="321" applyNumberFormat="0" applyFill="0" applyAlignment="0" applyProtection="0">
      <alignment vertical="center"/>
    </xf>
    <xf numFmtId="0" fontId="22" fillId="23" borderId="338" applyNumberFormat="0" applyAlignment="0" applyProtection="0">
      <alignment vertical="center"/>
    </xf>
    <xf numFmtId="0" fontId="33" fillId="0" borderId="340" applyNumberFormat="0" applyFill="0" applyAlignment="0" applyProtection="0">
      <alignment vertical="center"/>
    </xf>
    <xf numFmtId="0" fontId="19" fillId="22" borderId="336" applyNumberFormat="0" applyAlignment="0" applyProtection="0">
      <alignment vertical="center"/>
    </xf>
    <xf numFmtId="0" fontId="21" fillId="7" borderId="314" applyNumberFormat="0" applyAlignment="0" applyProtection="0">
      <alignment vertical="center"/>
    </xf>
    <xf numFmtId="0" fontId="22" fillId="23" borderId="298" applyNumberFormat="0" applyAlignment="0" applyProtection="0">
      <alignment vertical="center"/>
    </xf>
    <xf numFmtId="0" fontId="30" fillId="23" borderId="297" applyNumberFormat="0" applyAlignment="0" applyProtection="0">
      <alignment vertical="center"/>
    </xf>
    <xf numFmtId="0" fontId="33" fillId="0" borderId="300" applyNumberFormat="0" applyFill="0" applyAlignment="0" applyProtection="0">
      <alignment vertical="center"/>
    </xf>
    <xf numFmtId="0" fontId="19" fillId="22" borderId="296" applyNumberFormat="0" applyAlignment="0" applyProtection="0">
      <alignment vertical="center"/>
    </xf>
    <xf numFmtId="0" fontId="30" fillId="23" borderId="297" applyNumberFormat="0" applyAlignment="0" applyProtection="0">
      <alignment vertical="center"/>
    </xf>
    <xf numFmtId="0" fontId="19" fillId="22" borderId="296" applyNumberFormat="0" applyAlignment="0" applyProtection="0">
      <alignment vertical="center"/>
    </xf>
    <xf numFmtId="0" fontId="21" fillId="7" borderId="297" applyNumberFormat="0" applyAlignment="0" applyProtection="0">
      <alignment vertical="center"/>
    </xf>
    <xf numFmtId="0" fontId="22" fillId="23" borderId="298" applyNumberFormat="0" applyAlignment="0" applyProtection="0">
      <alignment vertical="center"/>
    </xf>
    <xf numFmtId="0" fontId="22" fillId="23" borderId="298" applyNumberFormat="0" applyAlignment="0" applyProtection="0">
      <alignment vertical="center"/>
    </xf>
    <xf numFmtId="0" fontId="19" fillId="22" borderId="296" applyNumberFormat="0" applyAlignment="0" applyProtection="0">
      <alignment vertical="center"/>
    </xf>
    <xf numFmtId="0" fontId="19" fillId="22" borderId="296" applyNumberFormat="0" applyAlignment="0" applyProtection="0">
      <alignment vertical="center"/>
    </xf>
    <xf numFmtId="0" fontId="19" fillId="22" borderId="296" applyNumberFormat="0" applyAlignment="0" applyProtection="0">
      <alignment vertical="center"/>
    </xf>
    <xf numFmtId="0" fontId="22" fillId="23" borderId="298" applyNumberFormat="0" applyAlignment="0" applyProtection="0">
      <alignment vertical="center"/>
    </xf>
    <xf numFmtId="0" fontId="30" fillId="23" borderId="297" applyNumberFormat="0" applyAlignment="0" applyProtection="0">
      <alignment vertical="center"/>
    </xf>
    <xf numFmtId="0" fontId="21" fillId="7" borderId="297" applyNumberFormat="0" applyAlignment="0" applyProtection="0">
      <alignment vertical="center"/>
    </xf>
    <xf numFmtId="0" fontId="33" fillId="0" borderId="300" applyNumberFormat="0" applyFill="0" applyAlignment="0" applyProtection="0">
      <alignment vertical="center"/>
    </xf>
    <xf numFmtId="0" fontId="30" fillId="23" borderId="297" applyNumberFormat="0" applyAlignment="0" applyProtection="0">
      <alignment vertical="center"/>
    </xf>
    <xf numFmtId="0" fontId="33" fillId="0" borderId="300" applyNumberFormat="0" applyFill="0" applyAlignment="0" applyProtection="0">
      <alignment vertical="center"/>
    </xf>
    <xf numFmtId="0" fontId="22" fillId="23" borderId="298" applyNumberFormat="0" applyAlignment="0" applyProtection="0">
      <alignment vertical="center"/>
    </xf>
    <xf numFmtId="0" fontId="21" fillId="7" borderId="297" applyNumberFormat="0" applyAlignment="0" applyProtection="0">
      <alignment vertical="center"/>
    </xf>
    <xf numFmtId="0" fontId="33" fillId="0" borderId="300" applyNumberFormat="0" applyFill="0" applyAlignment="0" applyProtection="0">
      <alignment vertical="center"/>
    </xf>
    <xf numFmtId="0" fontId="33" fillId="0" borderId="300" applyNumberFormat="0" applyFill="0" applyAlignment="0" applyProtection="0">
      <alignment vertical="center"/>
    </xf>
    <xf numFmtId="0" fontId="30" fillId="23" borderId="297" applyNumberFormat="0" applyAlignment="0" applyProtection="0">
      <alignment vertical="center"/>
    </xf>
    <xf numFmtId="0" fontId="22" fillId="23" borderId="298" applyNumberFormat="0" applyAlignment="0" applyProtection="0">
      <alignment vertical="center"/>
    </xf>
    <xf numFmtId="0" fontId="21" fillId="7" borderId="297" applyNumberFormat="0" applyAlignment="0" applyProtection="0">
      <alignment vertical="center"/>
    </xf>
    <xf numFmtId="0" fontId="19" fillId="22" borderId="296" applyNumberFormat="0" applyAlignment="0" applyProtection="0">
      <alignment vertical="center"/>
    </xf>
    <xf numFmtId="0" fontId="19" fillId="22" borderId="296" applyNumberFormat="0" applyAlignment="0" applyProtection="0">
      <alignment vertical="center"/>
    </xf>
    <xf numFmtId="0" fontId="21" fillId="7" borderId="297" applyNumberFormat="0" applyAlignment="0" applyProtection="0">
      <alignment vertical="center"/>
    </xf>
    <xf numFmtId="0" fontId="22" fillId="23" borderId="298" applyNumberFormat="0" applyAlignment="0" applyProtection="0">
      <alignment vertical="center"/>
    </xf>
    <xf numFmtId="0" fontId="30" fillId="23" borderId="297" applyNumberFormat="0" applyAlignment="0" applyProtection="0">
      <alignment vertical="center"/>
    </xf>
    <xf numFmtId="0" fontId="33" fillId="0" borderId="300" applyNumberFormat="0" applyFill="0" applyAlignment="0" applyProtection="0">
      <alignment vertical="center"/>
    </xf>
    <xf numFmtId="0" fontId="22" fillId="23" borderId="303" applyNumberFormat="0" applyAlignment="0" applyProtection="0">
      <alignment vertical="center"/>
    </xf>
    <xf numFmtId="0" fontId="19" fillId="22" borderId="336" applyNumberFormat="0" applyAlignment="0" applyProtection="0">
      <alignment vertical="center"/>
    </xf>
    <xf numFmtId="0" fontId="22" fillId="23" borderId="315" applyNumberFormat="0" applyAlignment="0" applyProtection="0">
      <alignment vertical="center"/>
    </xf>
    <xf numFmtId="0" fontId="19" fillId="22" borderId="301" applyNumberFormat="0" applyAlignment="0" applyProtection="0">
      <alignment vertical="center"/>
    </xf>
    <xf numFmtId="0" fontId="21" fillId="7" borderId="302" applyNumberFormat="0" applyAlignment="0" applyProtection="0">
      <alignment vertical="center"/>
    </xf>
    <xf numFmtId="0" fontId="22" fillId="23" borderId="303" applyNumberFormat="0" applyAlignment="0" applyProtection="0">
      <alignment vertical="center"/>
    </xf>
    <xf numFmtId="0" fontId="21" fillId="7" borderId="302" applyNumberFormat="0" applyAlignment="0" applyProtection="0">
      <alignment vertical="center"/>
    </xf>
    <xf numFmtId="0" fontId="33" fillId="0" borderId="304" applyNumberFormat="0" applyFill="0" applyAlignment="0" applyProtection="0">
      <alignment vertical="center"/>
    </xf>
    <xf numFmtId="0" fontId="22" fillId="23" borderId="303" applyNumberFormat="0" applyAlignment="0" applyProtection="0">
      <alignment vertical="center"/>
    </xf>
    <xf numFmtId="0" fontId="21" fillId="7" borderId="302" applyNumberFormat="0" applyAlignment="0" applyProtection="0">
      <alignment vertical="center"/>
    </xf>
    <xf numFmtId="0" fontId="19" fillId="22" borderId="301" applyNumberFormat="0" applyAlignment="0" applyProtection="0">
      <alignment vertical="center"/>
    </xf>
    <xf numFmtId="0" fontId="22" fillId="23" borderId="303" applyNumberFormat="0" applyAlignment="0" applyProtection="0">
      <alignment vertical="center"/>
    </xf>
    <xf numFmtId="0" fontId="33" fillId="0" borderId="304" applyNumberFormat="0" applyFill="0" applyAlignment="0" applyProtection="0">
      <alignment vertical="center"/>
    </xf>
    <xf numFmtId="0" fontId="30" fillId="23" borderId="302" applyNumberFormat="0" applyAlignment="0" applyProtection="0">
      <alignment vertical="center"/>
    </xf>
    <xf numFmtId="0" fontId="21" fillId="7" borderId="302" applyNumberFormat="0" applyAlignment="0" applyProtection="0">
      <alignment vertical="center"/>
    </xf>
    <xf numFmtId="0" fontId="19" fillId="22" borderId="301" applyNumberFormat="0" applyAlignment="0" applyProtection="0">
      <alignment vertical="center"/>
    </xf>
    <xf numFmtId="0" fontId="21" fillId="7" borderId="302" applyNumberFormat="0" applyAlignment="0" applyProtection="0">
      <alignment vertical="center"/>
    </xf>
    <xf numFmtId="0" fontId="22" fillId="23" borderId="303" applyNumberFormat="0" applyAlignment="0" applyProtection="0">
      <alignment vertical="center"/>
    </xf>
    <xf numFmtId="0" fontId="21" fillId="7" borderId="302" applyNumberFormat="0" applyAlignment="0" applyProtection="0">
      <alignment vertical="center"/>
    </xf>
    <xf numFmtId="0" fontId="21" fillId="7" borderId="302" applyNumberFormat="0" applyAlignment="0" applyProtection="0">
      <alignment vertical="center"/>
    </xf>
    <xf numFmtId="0" fontId="33" fillId="0" borderId="304" applyNumberFormat="0" applyFill="0" applyAlignment="0" applyProtection="0">
      <alignment vertical="center"/>
    </xf>
    <xf numFmtId="0" fontId="29" fillId="0" borderId="299" applyNumberFormat="0" applyFill="0" applyAlignment="0" applyProtection="0">
      <alignment vertical="center"/>
    </xf>
    <xf numFmtId="0" fontId="21" fillId="7" borderId="302" applyNumberFormat="0" applyAlignment="0" applyProtection="0">
      <alignment vertical="center"/>
    </xf>
    <xf numFmtId="0" fontId="30" fillId="23" borderId="302" applyNumberFormat="0" applyAlignment="0" applyProtection="0">
      <alignment vertical="center"/>
    </xf>
    <xf numFmtId="0" fontId="22" fillId="23" borderId="303" applyNumberFormat="0" applyAlignment="0" applyProtection="0">
      <alignment vertical="center"/>
    </xf>
    <xf numFmtId="0" fontId="33" fillId="0" borderId="304" applyNumberFormat="0" applyFill="0" applyAlignment="0" applyProtection="0">
      <alignment vertical="center"/>
    </xf>
    <xf numFmtId="0" fontId="19" fillId="22" borderId="301" applyNumberFormat="0" applyAlignment="0" applyProtection="0">
      <alignment vertical="center"/>
    </xf>
    <xf numFmtId="0" fontId="29" fillId="0" borderId="299" applyNumberFormat="0" applyFill="0" applyAlignment="0" applyProtection="0">
      <alignment vertical="center"/>
    </xf>
    <xf numFmtId="0" fontId="30" fillId="23" borderId="302" applyNumberFormat="0" applyAlignment="0" applyProtection="0">
      <alignment vertical="center"/>
    </xf>
    <xf numFmtId="0" fontId="29" fillId="0" borderId="299" applyNumberFormat="0" applyFill="0" applyAlignment="0" applyProtection="0">
      <alignment vertical="center"/>
    </xf>
    <xf numFmtId="0" fontId="30" fillId="23" borderId="302" applyNumberFormat="0" applyAlignment="0" applyProtection="0">
      <alignment vertical="center"/>
    </xf>
    <xf numFmtId="0" fontId="29" fillId="0" borderId="299" applyNumberFormat="0" applyFill="0" applyAlignment="0" applyProtection="0">
      <alignment vertical="center"/>
    </xf>
    <xf numFmtId="0" fontId="30" fillId="23" borderId="302" applyNumberFormat="0" applyAlignment="0" applyProtection="0">
      <alignment vertical="center"/>
    </xf>
    <xf numFmtId="0" fontId="30" fillId="23" borderId="302" applyNumberFormat="0" applyAlignment="0" applyProtection="0">
      <alignment vertical="center"/>
    </xf>
    <xf numFmtId="0" fontId="33" fillId="0" borderId="304" applyNumberFormat="0" applyFill="0" applyAlignment="0" applyProtection="0">
      <alignment vertical="center"/>
    </xf>
    <xf numFmtId="0" fontId="19" fillId="22" borderId="301" applyNumberFormat="0" applyAlignment="0" applyProtection="0">
      <alignment vertical="center"/>
    </xf>
    <xf numFmtId="0" fontId="19" fillId="22" borderId="301" applyNumberFormat="0" applyAlignment="0" applyProtection="0">
      <alignment vertical="center"/>
    </xf>
    <xf numFmtId="0" fontId="21" fillId="7" borderId="302" applyNumberFormat="0" applyAlignment="0" applyProtection="0">
      <alignment vertical="center"/>
    </xf>
    <xf numFmtId="0" fontId="22" fillId="23" borderId="303" applyNumberFormat="0" applyAlignment="0" applyProtection="0">
      <alignment vertical="center"/>
    </xf>
    <xf numFmtId="0" fontId="30" fillId="23" borderId="302" applyNumberFormat="0" applyAlignment="0" applyProtection="0">
      <alignment vertical="center"/>
    </xf>
    <xf numFmtId="0" fontId="33" fillId="0" borderId="304" applyNumberFormat="0" applyFill="0" applyAlignment="0" applyProtection="0">
      <alignment vertical="center"/>
    </xf>
    <xf numFmtId="0" fontId="19" fillId="22" borderId="301" applyNumberFormat="0" applyAlignment="0" applyProtection="0">
      <alignment vertical="center"/>
    </xf>
    <xf numFmtId="0" fontId="33" fillId="0" borderId="304" applyNumberFormat="0" applyFill="0" applyAlignment="0" applyProtection="0">
      <alignment vertical="center"/>
    </xf>
    <xf numFmtId="0" fontId="33" fillId="0" borderId="304" applyNumberFormat="0" applyFill="0" applyAlignment="0" applyProtection="0">
      <alignment vertical="center"/>
    </xf>
    <xf numFmtId="0" fontId="22" fillId="23" borderId="303" applyNumberFormat="0" applyAlignment="0" applyProtection="0">
      <alignment vertical="center"/>
    </xf>
    <xf numFmtId="0" fontId="22" fillId="23" borderId="303" applyNumberFormat="0" applyAlignment="0" applyProtection="0">
      <alignment vertical="center"/>
    </xf>
    <xf numFmtId="0" fontId="19" fillId="22" borderId="301" applyNumberFormat="0" applyAlignment="0" applyProtection="0">
      <alignment vertical="center"/>
    </xf>
    <xf numFmtId="0" fontId="33" fillId="0" borderId="304" applyNumberFormat="0" applyFill="0" applyAlignment="0" applyProtection="0">
      <alignment vertical="center"/>
    </xf>
    <xf numFmtId="0" fontId="33" fillId="0" borderId="304" applyNumberFormat="0" applyFill="0" applyAlignment="0" applyProtection="0">
      <alignment vertical="center"/>
    </xf>
    <xf numFmtId="0" fontId="29" fillId="0" borderId="299" applyNumberFormat="0" applyFill="0" applyAlignment="0" applyProtection="0">
      <alignment vertical="center"/>
    </xf>
    <xf numFmtId="0" fontId="30" fillId="23" borderId="302" applyNumberFormat="0" applyAlignment="0" applyProtection="0">
      <alignment vertical="center"/>
    </xf>
    <xf numFmtId="0" fontId="33" fillId="0" borderId="304" applyNumberFormat="0" applyFill="0" applyAlignment="0" applyProtection="0">
      <alignment vertical="center"/>
    </xf>
    <xf numFmtId="0" fontId="30" fillId="23" borderId="302" applyNumberFormat="0" applyAlignment="0" applyProtection="0">
      <alignment vertical="center"/>
    </xf>
    <xf numFmtId="0" fontId="22" fillId="23" borderId="303" applyNumberFormat="0" applyAlignment="0" applyProtection="0">
      <alignment vertical="center"/>
    </xf>
    <xf numFmtId="0" fontId="21" fillId="7" borderId="302" applyNumberFormat="0" applyAlignment="0" applyProtection="0">
      <alignment vertical="center"/>
    </xf>
    <xf numFmtId="0" fontId="19" fillId="22" borderId="301" applyNumberFormat="0" applyAlignment="0" applyProtection="0">
      <alignment vertical="center"/>
    </xf>
    <xf numFmtId="0" fontId="30" fillId="23" borderId="302" applyNumberFormat="0" applyAlignment="0" applyProtection="0">
      <alignment vertical="center"/>
    </xf>
    <xf numFmtId="0" fontId="21" fillId="7" borderId="302" applyNumberFormat="0" applyAlignment="0" applyProtection="0">
      <alignment vertical="center"/>
    </xf>
    <xf numFmtId="0" fontId="29" fillId="0" borderId="299" applyNumberFormat="0" applyFill="0" applyAlignment="0" applyProtection="0">
      <alignment vertical="center"/>
    </xf>
    <xf numFmtId="0" fontId="29" fillId="0" borderId="299" applyNumberFormat="0" applyFill="0" applyAlignment="0" applyProtection="0">
      <alignment vertical="center"/>
    </xf>
    <xf numFmtId="0" fontId="22" fillId="23" borderId="303" applyNumberFormat="0" applyAlignment="0" applyProtection="0">
      <alignment vertical="center"/>
    </xf>
    <xf numFmtId="0" fontId="30" fillId="23" borderId="302" applyNumberFormat="0" applyAlignment="0" applyProtection="0">
      <alignment vertical="center"/>
    </xf>
    <xf numFmtId="0" fontId="33" fillId="0" borderId="304" applyNumberFormat="0" applyFill="0" applyAlignment="0" applyProtection="0">
      <alignment vertical="center"/>
    </xf>
    <xf numFmtId="0" fontId="19" fillId="22" borderId="301" applyNumberFormat="0" applyAlignment="0" applyProtection="0">
      <alignment vertical="center"/>
    </xf>
    <xf numFmtId="0" fontId="30" fillId="23" borderId="302" applyNumberFormat="0" applyAlignment="0" applyProtection="0">
      <alignment vertical="center"/>
    </xf>
    <xf numFmtId="0" fontId="19" fillId="22" borderId="301" applyNumberFormat="0" applyAlignment="0" applyProtection="0">
      <alignment vertical="center"/>
    </xf>
    <xf numFmtId="0" fontId="21" fillId="7" borderId="302" applyNumberFormat="0" applyAlignment="0" applyProtection="0">
      <alignment vertical="center"/>
    </xf>
    <xf numFmtId="0" fontId="22" fillId="23" borderId="303" applyNumberFormat="0" applyAlignment="0" applyProtection="0">
      <alignment vertical="center"/>
    </xf>
    <xf numFmtId="0" fontId="22" fillId="23" borderId="303" applyNumberFormat="0" applyAlignment="0" applyProtection="0">
      <alignment vertical="center"/>
    </xf>
    <xf numFmtId="0" fontId="19" fillId="22" borderId="301" applyNumberFormat="0" applyAlignment="0" applyProtection="0">
      <alignment vertical="center"/>
    </xf>
    <xf numFmtId="0" fontId="19" fillId="22" borderId="301" applyNumberFormat="0" applyAlignment="0" applyProtection="0">
      <alignment vertical="center"/>
    </xf>
    <xf numFmtId="0" fontId="19" fillId="22" borderId="301" applyNumberFormat="0" applyAlignment="0" applyProtection="0">
      <alignment vertical="center"/>
    </xf>
    <xf numFmtId="0" fontId="22" fillId="23" borderId="303" applyNumberFormat="0" applyAlignment="0" applyProtection="0">
      <alignment vertical="center"/>
    </xf>
    <xf numFmtId="0" fontId="30" fillId="23" borderId="302" applyNumberFormat="0" applyAlignment="0" applyProtection="0">
      <alignment vertical="center"/>
    </xf>
    <xf numFmtId="0" fontId="21" fillId="7" borderId="302" applyNumberFormat="0" applyAlignment="0" applyProtection="0">
      <alignment vertical="center"/>
    </xf>
    <xf numFmtId="0" fontId="33" fillId="0" borderId="304" applyNumberFormat="0" applyFill="0" applyAlignment="0" applyProtection="0">
      <alignment vertical="center"/>
    </xf>
    <xf numFmtId="0" fontId="30" fillId="23" borderId="302" applyNumberFormat="0" applyAlignment="0" applyProtection="0">
      <alignment vertical="center"/>
    </xf>
    <xf numFmtId="0" fontId="33" fillId="0" borderId="304" applyNumberFormat="0" applyFill="0" applyAlignment="0" applyProtection="0">
      <alignment vertical="center"/>
    </xf>
    <xf numFmtId="0" fontId="22" fillId="23" borderId="303" applyNumberFormat="0" applyAlignment="0" applyProtection="0">
      <alignment vertical="center"/>
    </xf>
    <xf numFmtId="0" fontId="21" fillId="7" borderId="302" applyNumberFormat="0" applyAlignment="0" applyProtection="0">
      <alignment vertical="center"/>
    </xf>
    <xf numFmtId="0" fontId="21" fillId="7" borderId="306" applyNumberFormat="0" applyAlignment="0" applyProtection="0">
      <alignment vertical="center"/>
    </xf>
    <xf numFmtId="0" fontId="19" fillId="22" borderId="305" applyNumberFormat="0" applyAlignment="0" applyProtection="0">
      <alignment vertical="center"/>
    </xf>
    <xf numFmtId="0" fontId="21" fillId="7" borderId="306" applyNumberFormat="0" applyAlignment="0" applyProtection="0">
      <alignment vertical="center"/>
    </xf>
    <xf numFmtId="0" fontId="22" fillId="23" borderId="307" applyNumberFormat="0" applyAlignment="0" applyProtection="0">
      <alignment vertical="center"/>
    </xf>
    <xf numFmtId="0" fontId="21" fillId="7" borderId="306" applyNumberFormat="0" applyAlignment="0" applyProtection="0">
      <alignment vertical="center"/>
    </xf>
    <xf numFmtId="0" fontId="21" fillId="7" borderId="306" applyNumberFormat="0" applyAlignment="0" applyProtection="0">
      <alignment vertical="center"/>
    </xf>
    <xf numFmtId="0" fontId="33" fillId="0" borderId="308" applyNumberFormat="0" applyFill="0" applyAlignment="0" applyProtection="0">
      <alignment vertical="center"/>
    </xf>
    <xf numFmtId="0" fontId="19" fillId="22" borderId="336" applyNumberFormat="0" applyAlignment="0" applyProtection="0">
      <alignment vertical="center"/>
    </xf>
    <xf numFmtId="0" fontId="19" fillId="22" borderId="394" applyNumberFormat="0" applyAlignment="0" applyProtection="0">
      <alignment vertical="center"/>
    </xf>
    <xf numFmtId="0" fontId="21" fillId="7" borderId="306" applyNumberFormat="0" applyAlignment="0" applyProtection="0">
      <alignment vertical="center"/>
    </xf>
    <xf numFmtId="0" fontId="30" fillId="23" borderId="306" applyNumberFormat="0" applyAlignment="0" applyProtection="0">
      <alignment vertical="center"/>
    </xf>
    <xf numFmtId="0" fontId="22" fillId="23" borderId="307" applyNumberFormat="0" applyAlignment="0" applyProtection="0">
      <alignment vertical="center"/>
    </xf>
    <xf numFmtId="0" fontId="33" fillId="0" borderId="308" applyNumberFormat="0" applyFill="0" applyAlignment="0" applyProtection="0">
      <alignment vertical="center"/>
    </xf>
    <xf numFmtId="0" fontId="19" fillId="22" borderId="305" applyNumberFormat="0" applyAlignment="0" applyProtection="0">
      <alignment vertical="center"/>
    </xf>
    <xf numFmtId="0" fontId="21" fillId="7" borderId="360" applyNumberFormat="0" applyAlignment="0" applyProtection="0">
      <alignment vertical="center"/>
    </xf>
    <xf numFmtId="0" fontId="19" fillId="22" borderId="322" applyNumberFormat="0" applyAlignment="0" applyProtection="0">
      <alignment vertical="center"/>
    </xf>
    <xf numFmtId="0" fontId="33" fillId="0" borderId="340" applyNumberFormat="0" applyFill="0" applyAlignment="0" applyProtection="0">
      <alignment vertical="center"/>
    </xf>
    <xf numFmtId="0" fontId="30" fillId="23" borderId="306" applyNumberFormat="0" applyAlignment="0" applyProtection="0">
      <alignment vertical="center"/>
    </xf>
    <xf numFmtId="0" fontId="21" fillId="7" borderId="355" applyNumberFormat="0" applyAlignment="0" applyProtection="0">
      <alignment vertical="center"/>
    </xf>
    <xf numFmtId="0" fontId="19" fillId="22" borderId="336" applyNumberFormat="0" applyAlignment="0" applyProtection="0">
      <alignment vertical="center"/>
    </xf>
    <xf numFmtId="0" fontId="22" fillId="23" borderId="396" applyNumberFormat="0" applyAlignment="0" applyProtection="0">
      <alignment vertical="center"/>
    </xf>
    <xf numFmtId="0" fontId="33" fillId="0" borderId="325" applyNumberFormat="0" applyFill="0" applyAlignment="0" applyProtection="0">
      <alignment vertical="center"/>
    </xf>
    <xf numFmtId="0" fontId="19" fillId="22" borderId="318" applyNumberFormat="0" applyAlignment="0" applyProtection="0">
      <alignment vertical="center"/>
    </xf>
    <xf numFmtId="0" fontId="19" fillId="22" borderId="359" applyNumberFormat="0" applyAlignment="0" applyProtection="0">
      <alignment vertical="center"/>
    </xf>
    <xf numFmtId="0" fontId="22" fillId="23" borderId="315" applyNumberFormat="0" applyAlignment="0" applyProtection="0">
      <alignment vertical="center"/>
    </xf>
    <xf numFmtId="0" fontId="30" fillId="23" borderId="306" applyNumberFormat="0" applyAlignment="0" applyProtection="0">
      <alignment vertical="center"/>
    </xf>
    <xf numFmtId="0" fontId="33" fillId="0" borderId="340" applyNumberFormat="0" applyFill="0" applyAlignment="0" applyProtection="0">
      <alignment vertical="center"/>
    </xf>
    <xf numFmtId="0" fontId="30" fillId="23" borderId="306" applyNumberFormat="0" applyAlignment="0" applyProtection="0">
      <alignment vertical="center"/>
    </xf>
    <xf numFmtId="0" fontId="30" fillId="23" borderId="306" applyNumberFormat="0" applyAlignment="0" applyProtection="0">
      <alignment vertical="center"/>
    </xf>
    <xf numFmtId="0" fontId="33" fillId="0" borderId="308" applyNumberFormat="0" applyFill="0" applyAlignment="0" applyProtection="0">
      <alignment vertical="center"/>
    </xf>
    <xf numFmtId="0" fontId="19" fillId="22" borderId="305" applyNumberFormat="0" applyAlignment="0" applyProtection="0">
      <alignment vertical="center"/>
    </xf>
    <xf numFmtId="0" fontId="33" fillId="0" borderId="321" applyNumberFormat="0" applyFill="0" applyAlignment="0" applyProtection="0">
      <alignment vertical="center"/>
    </xf>
    <xf numFmtId="0" fontId="19" fillId="22" borderId="305" applyNumberFormat="0" applyAlignment="0" applyProtection="0">
      <alignment vertical="center"/>
    </xf>
    <xf numFmtId="0" fontId="21" fillId="7" borderId="306" applyNumberFormat="0" applyAlignment="0" applyProtection="0">
      <alignment vertical="center"/>
    </xf>
    <xf numFmtId="0" fontId="22" fillId="23" borderId="307" applyNumberFormat="0" applyAlignment="0" applyProtection="0">
      <alignment vertical="center"/>
    </xf>
    <xf numFmtId="0" fontId="30" fillId="23" borderId="306" applyNumberFormat="0" applyAlignment="0" applyProtection="0">
      <alignment vertical="center"/>
    </xf>
    <xf numFmtId="0" fontId="33" fillId="0" borderId="308" applyNumberFormat="0" applyFill="0" applyAlignment="0" applyProtection="0">
      <alignment vertical="center"/>
    </xf>
    <xf numFmtId="0" fontId="22" fillId="23" borderId="320" applyNumberFormat="0" applyAlignment="0" applyProtection="0">
      <alignment vertical="center"/>
    </xf>
    <xf numFmtId="0" fontId="21" fillId="7" borderId="323" applyNumberFormat="0" applyAlignment="0" applyProtection="0">
      <alignment vertical="center"/>
    </xf>
    <xf numFmtId="0" fontId="19" fillId="22" borderId="305" applyNumberFormat="0" applyAlignment="0" applyProtection="0">
      <alignment vertical="center"/>
    </xf>
    <xf numFmtId="0" fontId="33" fillId="0" borderId="308" applyNumberFormat="0" applyFill="0" applyAlignment="0" applyProtection="0">
      <alignment vertical="center"/>
    </xf>
    <xf numFmtId="0" fontId="33" fillId="0" borderId="308" applyNumberFormat="0" applyFill="0" applyAlignment="0" applyProtection="0">
      <alignment vertical="center"/>
    </xf>
    <xf numFmtId="0" fontId="22" fillId="23" borderId="307" applyNumberFormat="0" applyAlignment="0" applyProtection="0">
      <alignment vertical="center"/>
    </xf>
    <xf numFmtId="0" fontId="22" fillId="23" borderId="307" applyNumberFormat="0" applyAlignment="0" applyProtection="0">
      <alignment vertical="center"/>
    </xf>
    <xf numFmtId="0" fontId="19" fillId="22" borderId="305" applyNumberFormat="0" applyAlignment="0" applyProtection="0">
      <alignment vertical="center"/>
    </xf>
    <xf numFmtId="0" fontId="33" fillId="0" borderId="308" applyNumberFormat="0" applyFill="0" applyAlignment="0" applyProtection="0">
      <alignment vertical="center"/>
    </xf>
    <xf numFmtId="0" fontId="33" fillId="0" borderId="308" applyNumberFormat="0" applyFill="0" applyAlignment="0" applyProtection="0">
      <alignment vertical="center"/>
    </xf>
    <xf numFmtId="0" fontId="22" fillId="23" borderId="347" applyNumberFormat="0" applyAlignment="0" applyProtection="0">
      <alignment vertical="center"/>
    </xf>
    <xf numFmtId="0" fontId="30" fillId="23" borderId="306" applyNumberFormat="0" applyAlignment="0" applyProtection="0">
      <alignment vertical="center"/>
    </xf>
    <xf numFmtId="0" fontId="33" fillId="0" borderId="308" applyNumberFormat="0" applyFill="0" applyAlignment="0" applyProtection="0">
      <alignment vertical="center"/>
    </xf>
    <xf numFmtId="0" fontId="30" fillId="23" borderId="306" applyNumberFormat="0" applyAlignment="0" applyProtection="0">
      <alignment vertical="center"/>
    </xf>
    <xf numFmtId="0" fontId="22" fillId="23" borderId="307" applyNumberFormat="0" applyAlignment="0" applyProtection="0">
      <alignment vertical="center"/>
    </xf>
    <xf numFmtId="0" fontId="21" fillId="7" borderId="306" applyNumberFormat="0" applyAlignment="0" applyProtection="0">
      <alignment vertical="center"/>
    </xf>
    <xf numFmtId="0" fontId="19" fillId="22" borderId="305" applyNumberFormat="0" applyAlignment="0" applyProtection="0">
      <alignment vertical="center"/>
    </xf>
    <xf numFmtId="0" fontId="30" fillId="23" borderId="306" applyNumberFormat="0" applyAlignment="0" applyProtection="0">
      <alignment vertical="center"/>
    </xf>
    <xf numFmtId="0" fontId="21" fillId="7" borderId="306" applyNumberFormat="0" applyAlignment="0" applyProtection="0">
      <alignment vertical="center"/>
    </xf>
    <xf numFmtId="0" fontId="33" fillId="0" borderId="371" applyNumberFormat="0" applyFill="0" applyAlignment="0" applyProtection="0">
      <alignment vertical="center"/>
    </xf>
    <xf numFmtId="0" fontId="21" fillId="7" borderId="355" applyNumberFormat="0" applyAlignment="0" applyProtection="0">
      <alignment vertical="center"/>
    </xf>
    <xf numFmtId="0" fontId="21" fillId="7" borderId="337" applyNumberFormat="0" applyAlignment="0" applyProtection="0">
      <alignment vertical="center"/>
    </xf>
    <xf numFmtId="0" fontId="21" fillId="7" borderId="368" applyNumberFormat="0" applyAlignment="0" applyProtection="0">
      <alignment vertical="center"/>
    </xf>
    <xf numFmtId="0" fontId="19" fillId="22" borderId="345" applyNumberFormat="0" applyAlignment="0" applyProtection="0">
      <alignment vertical="center"/>
    </xf>
    <xf numFmtId="0" fontId="30" fillId="23" borderId="400" applyNumberFormat="0" applyAlignment="0" applyProtection="0">
      <alignment vertical="center"/>
    </xf>
    <xf numFmtId="0" fontId="22" fillId="23" borderId="307" applyNumberFormat="0" applyAlignment="0" applyProtection="0">
      <alignment vertical="center"/>
    </xf>
    <xf numFmtId="0" fontId="30" fillId="23" borderId="306" applyNumberFormat="0" applyAlignment="0" applyProtection="0">
      <alignment vertical="center"/>
    </xf>
    <xf numFmtId="0" fontId="33" fillId="0" borderId="308" applyNumberFormat="0" applyFill="0" applyAlignment="0" applyProtection="0">
      <alignment vertical="center"/>
    </xf>
    <xf numFmtId="0" fontId="19" fillId="22" borderId="305" applyNumberFormat="0" applyAlignment="0" applyProtection="0">
      <alignment vertical="center"/>
    </xf>
    <xf numFmtId="0" fontId="30" fillId="23" borderId="306" applyNumberFormat="0" applyAlignment="0" applyProtection="0">
      <alignment vertical="center"/>
    </xf>
    <xf numFmtId="0" fontId="19" fillId="22" borderId="305" applyNumberFormat="0" applyAlignment="0" applyProtection="0">
      <alignment vertical="center"/>
    </xf>
    <xf numFmtId="0" fontId="21" fillId="7" borderId="306" applyNumberFormat="0" applyAlignment="0" applyProtection="0">
      <alignment vertical="center"/>
    </xf>
    <xf numFmtId="0" fontId="22" fillId="23" borderId="307" applyNumberFormat="0" applyAlignment="0" applyProtection="0">
      <alignment vertical="center"/>
    </xf>
    <xf numFmtId="0" fontId="22" fillId="23" borderId="307" applyNumberFormat="0" applyAlignment="0" applyProtection="0">
      <alignment vertical="center"/>
    </xf>
    <xf numFmtId="0" fontId="19" fillId="22" borderId="305" applyNumberFormat="0" applyAlignment="0" applyProtection="0">
      <alignment vertical="center"/>
    </xf>
    <xf numFmtId="0" fontId="19" fillId="22" borderId="305" applyNumberFormat="0" applyAlignment="0" applyProtection="0">
      <alignment vertical="center"/>
    </xf>
    <xf numFmtId="0" fontId="19" fillId="22" borderId="305" applyNumberFormat="0" applyAlignment="0" applyProtection="0">
      <alignment vertical="center"/>
    </xf>
    <xf numFmtId="0" fontId="22" fillId="23" borderId="307" applyNumberFormat="0" applyAlignment="0" applyProtection="0">
      <alignment vertical="center"/>
    </xf>
    <xf numFmtId="0" fontId="30" fillId="23" borderId="306" applyNumberFormat="0" applyAlignment="0" applyProtection="0">
      <alignment vertical="center"/>
    </xf>
    <xf numFmtId="0" fontId="21" fillId="7" borderId="306" applyNumberFormat="0" applyAlignment="0" applyProtection="0">
      <alignment vertical="center"/>
    </xf>
    <xf numFmtId="0" fontId="33" fillId="0" borderId="308" applyNumberFormat="0" applyFill="0" applyAlignment="0" applyProtection="0">
      <alignment vertical="center"/>
    </xf>
    <xf numFmtId="0" fontId="30" fillId="23" borderId="306" applyNumberFormat="0" applyAlignment="0" applyProtection="0">
      <alignment vertical="center"/>
    </xf>
    <xf numFmtId="0" fontId="33" fillId="0" borderId="308" applyNumberFormat="0" applyFill="0" applyAlignment="0" applyProtection="0">
      <alignment vertical="center"/>
    </xf>
    <xf numFmtId="0" fontId="22" fillId="23" borderId="307" applyNumberFormat="0" applyAlignment="0" applyProtection="0">
      <alignment vertical="center"/>
    </xf>
    <xf numFmtId="0" fontId="21" fillId="7" borderId="306" applyNumberFormat="0" applyAlignment="0" applyProtection="0">
      <alignment vertical="center"/>
    </xf>
    <xf numFmtId="0" fontId="33" fillId="0" borderId="308" applyNumberFormat="0" applyFill="0" applyAlignment="0" applyProtection="0">
      <alignment vertical="center"/>
    </xf>
    <xf numFmtId="0" fontId="33" fillId="0" borderId="308" applyNumberFormat="0" applyFill="0" applyAlignment="0" applyProtection="0">
      <alignment vertical="center"/>
    </xf>
    <xf numFmtId="0" fontId="30" fillId="23" borderId="306" applyNumberFormat="0" applyAlignment="0" applyProtection="0">
      <alignment vertical="center"/>
    </xf>
    <xf numFmtId="0" fontId="22" fillId="23" borderId="307" applyNumberFormat="0" applyAlignment="0" applyProtection="0">
      <alignment vertical="center"/>
    </xf>
    <xf numFmtId="0" fontId="21" fillId="7" borderId="306" applyNumberFormat="0" applyAlignment="0" applyProtection="0">
      <alignment vertical="center"/>
    </xf>
    <xf numFmtId="0" fontId="19" fillId="22" borderId="305" applyNumberFormat="0" applyAlignment="0" applyProtection="0">
      <alignment vertical="center"/>
    </xf>
    <xf numFmtId="0" fontId="19" fillId="22" borderId="305" applyNumberFormat="0" applyAlignment="0" applyProtection="0">
      <alignment vertical="center"/>
    </xf>
    <xf numFmtId="0" fontId="21" fillId="7" borderId="306" applyNumberFormat="0" applyAlignment="0" applyProtection="0">
      <alignment vertical="center"/>
    </xf>
    <xf numFmtId="0" fontId="22" fillId="23" borderId="307" applyNumberFormat="0" applyAlignment="0" applyProtection="0">
      <alignment vertical="center"/>
    </xf>
    <xf numFmtId="0" fontId="30" fillId="23" borderId="306" applyNumberFormat="0" applyAlignment="0" applyProtection="0">
      <alignment vertical="center"/>
    </xf>
    <xf numFmtId="0" fontId="33" fillId="0" borderId="308" applyNumberFormat="0" applyFill="0" applyAlignment="0" applyProtection="0">
      <alignment vertical="center"/>
    </xf>
    <xf numFmtId="0" fontId="22" fillId="23" borderId="311" applyNumberFormat="0" applyAlignment="0" applyProtection="0">
      <alignment vertical="center"/>
    </xf>
    <xf numFmtId="0" fontId="19" fillId="22" borderId="394" applyNumberFormat="0" applyAlignment="0" applyProtection="0">
      <alignment vertical="center"/>
    </xf>
    <xf numFmtId="0" fontId="19" fillId="22" borderId="336" applyNumberFormat="0" applyAlignment="0" applyProtection="0">
      <alignment vertical="center"/>
    </xf>
    <xf numFmtId="0" fontId="19" fillId="22" borderId="309" applyNumberFormat="0" applyAlignment="0" applyProtection="0">
      <alignment vertical="center"/>
    </xf>
    <xf numFmtId="0" fontId="21" fillId="7" borderId="310" applyNumberFormat="0" applyAlignment="0" applyProtection="0">
      <alignment vertical="center"/>
    </xf>
    <xf numFmtId="0" fontId="22" fillId="23" borderId="311" applyNumberFormat="0" applyAlignment="0" applyProtection="0">
      <alignment vertical="center"/>
    </xf>
    <xf numFmtId="0" fontId="21" fillId="7" borderId="310" applyNumberFormat="0" applyAlignment="0" applyProtection="0">
      <alignment vertical="center"/>
    </xf>
    <xf numFmtId="0" fontId="33" fillId="0" borderId="312" applyNumberFormat="0" applyFill="0" applyAlignment="0" applyProtection="0">
      <alignment vertical="center"/>
    </xf>
    <xf numFmtId="0" fontId="22" fillId="23" borderId="311" applyNumberFormat="0" applyAlignment="0" applyProtection="0">
      <alignment vertical="center"/>
    </xf>
    <xf numFmtId="0" fontId="21" fillId="7" borderId="310" applyNumberFormat="0" applyAlignment="0" applyProtection="0">
      <alignment vertical="center"/>
    </xf>
    <xf numFmtId="0" fontId="19" fillId="22" borderId="309" applyNumberFormat="0" applyAlignment="0" applyProtection="0">
      <alignment vertical="center"/>
    </xf>
    <xf numFmtId="0" fontId="22" fillId="23" borderId="311" applyNumberFormat="0" applyAlignment="0" applyProtection="0">
      <alignment vertical="center"/>
    </xf>
    <xf numFmtId="0" fontId="33" fillId="0" borderId="312" applyNumberFormat="0" applyFill="0" applyAlignment="0" applyProtection="0">
      <alignment vertical="center"/>
    </xf>
    <xf numFmtId="0" fontId="30" fillId="23" borderId="310" applyNumberFormat="0" applyAlignment="0" applyProtection="0">
      <alignment vertical="center"/>
    </xf>
    <xf numFmtId="0" fontId="21" fillId="7" borderId="310" applyNumberFormat="0" applyAlignment="0" applyProtection="0">
      <alignment vertical="center"/>
    </xf>
    <xf numFmtId="0" fontId="19" fillId="22" borderId="309" applyNumberFormat="0" applyAlignment="0" applyProtection="0">
      <alignment vertical="center"/>
    </xf>
    <xf numFmtId="0" fontId="21" fillId="7" borderId="310" applyNumberFormat="0" applyAlignment="0" applyProtection="0">
      <alignment vertical="center"/>
    </xf>
    <xf numFmtId="0" fontId="22" fillId="23" borderId="311" applyNumberFormat="0" applyAlignment="0" applyProtection="0">
      <alignment vertical="center"/>
    </xf>
    <xf numFmtId="0" fontId="21" fillId="7" borderId="310" applyNumberFormat="0" applyAlignment="0" applyProtection="0">
      <alignment vertical="center"/>
    </xf>
    <xf numFmtId="0" fontId="21" fillId="7" borderId="310" applyNumberFormat="0" applyAlignment="0" applyProtection="0">
      <alignment vertical="center"/>
    </xf>
    <xf numFmtId="0" fontId="33" fillId="0" borderId="312" applyNumberFormat="0" applyFill="0" applyAlignment="0" applyProtection="0">
      <alignment vertical="center"/>
    </xf>
    <xf numFmtId="0" fontId="19" fillId="22" borderId="336" applyNumberFormat="0" applyAlignment="0" applyProtection="0">
      <alignment vertical="center"/>
    </xf>
    <xf numFmtId="0" fontId="21" fillId="7" borderId="310" applyNumberFormat="0" applyAlignment="0" applyProtection="0">
      <alignment vertical="center"/>
    </xf>
    <xf numFmtId="0" fontId="30" fillId="23" borderId="310" applyNumberFormat="0" applyAlignment="0" applyProtection="0">
      <alignment vertical="center"/>
    </xf>
    <xf numFmtId="0" fontId="22" fillId="23" borderId="311" applyNumberFormat="0" applyAlignment="0" applyProtection="0">
      <alignment vertical="center"/>
    </xf>
    <xf numFmtId="0" fontId="33" fillId="0" borderId="312" applyNumberFormat="0" applyFill="0" applyAlignment="0" applyProtection="0">
      <alignment vertical="center"/>
    </xf>
    <xf numFmtId="0" fontId="19" fillId="22" borderId="309" applyNumberFormat="0" applyAlignment="0" applyProtection="0">
      <alignment vertical="center"/>
    </xf>
    <xf numFmtId="0" fontId="21" fillId="7" borderId="337" applyNumberFormat="0" applyAlignment="0" applyProtection="0">
      <alignment vertical="center"/>
    </xf>
    <xf numFmtId="0" fontId="30" fillId="23" borderId="310" applyNumberFormat="0" applyAlignment="0" applyProtection="0">
      <alignment vertical="center"/>
    </xf>
    <xf numFmtId="0" fontId="22" fillId="23" borderId="347" applyNumberFormat="0" applyAlignment="0" applyProtection="0">
      <alignment vertical="center"/>
    </xf>
    <xf numFmtId="0" fontId="30" fillId="23" borderId="310" applyNumberFormat="0" applyAlignment="0" applyProtection="0">
      <alignment vertical="center"/>
    </xf>
    <xf numFmtId="0" fontId="21" fillId="7" borderId="408" applyNumberFormat="0" applyAlignment="0" applyProtection="0">
      <alignment vertical="center"/>
    </xf>
    <xf numFmtId="0" fontId="30" fillId="23" borderId="310" applyNumberFormat="0" applyAlignment="0" applyProtection="0">
      <alignment vertical="center"/>
    </xf>
    <xf numFmtId="0" fontId="30" fillId="23" borderId="310" applyNumberFormat="0" applyAlignment="0" applyProtection="0">
      <alignment vertical="center"/>
    </xf>
    <xf numFmtId="0" fontId="33" fillId="0" borderId="312" applyNumberFormat="0" applyFill="0" applyAlignment="0" applyProtection="0">
      <alignment vertical="center"/>
    </xf>
    <xf numFmtId="0" fontId="19" fillId="22" borderId="309" applyNumberFormat="0" applyAlignment="0" applyProtection="0">
      <alignment vertical="center"/>
    </xf>
    <xf numFmtId="0" fontId="19" fillId="22" borderId="309" applyNumberFormat="0" applyAlignment="0" applyProtection="0">
      <alignment vertical="center"/>
    </xf>
    <xf numFmtId="0" fontId="21" fillId="7" borderId="310" applyNumberFormat="0" applyAlignment="0" applyProtection="0">
      <alignment vertical="center"/>
    </xf>
    <xf numFmtId="0" fontId="22" fillId="23" borderId="311" applyNumberFormat="0" applyAlignment="0" applyProtection="0">
      <alignment vertical="center"/>
    </xf>
    <xf numFmtId="0" fontId="30" fillId="23" borderId="310" applyNumberFormat="0" applyAlignment="0" applyProtection="0">
      <alignment vertical="center"/>
    </xf>
    <xf numFmtId="0" fontId="33" fillId="0" borderId="312" applyNumberFormat="0" applyFill="0" applyAlignment="0" applyProtection="0">
      <alignment vertical="center"/>
    </xf>
    <xf numFmtId="0" fontId="19" fillId="22" borderId="309" applyNumberFormat="0" applyAlignment="0" applyProtection="0">
      <alignment vertical="center"/>
    </xf>
    <xf numFmtId="0" fontId="33" fillId="0" borderId="312" applyNumberFormat="0" applyFill="0" applyAlignment="0" applyProtection="0">
      <alignment vertical="center"/>
    </xf>
    <xf numFmtId="0" fontId="33" fillId="0" borderId="312" applyNumberFormat="0" applyFill="0" applyAlignment="0" applyProtection="0">
      <alignment vertical="center"/>
    </xf>
    <xf numFmtId="0" fontId="22" fillId="23" borderId="311" applyNumberFormat="0" applyAlignment="0" applyProtection="0">
      <alignment vertical="center"/>
    </xf>
    <xf numFmtId="0" fontId="22" fillId="23" borderId="311" applyNumberFormat="0" applyAlignment="0" applyProtection="0">
      <alignment vertical="center"/>
    </xf>
    <xf numFmtId="0" fontId="19" fillId="22" borderId="309" applyNumberFormat="0" applyAlignment="0" applyProtection="0">
      <alignment vertical="center"/>
    </xf>
    <xf numFmtId="0" fontId="33" fillId="0" borderId="312" applyNumberFormat="0" applyFill="0" applyAlignment="0" applyProtection="0">
      <alignment vertical="center"/>
    </xf>
    <xf numFmtId="0" fontId="33" fillId="0" borderId="312" applyNumberFormat="0" applyFill="0" applyAlignment="0" applyProtection="0">
      <alignment vertical="center"/>
    </xf>
    <xf numFmtId="0" fontId="33" fillId="0" borderId="340" applyNumberFormat="0" applyFill="0" applyAlignment="0" applyProtection="0">
      <alignment vertical="center"/>
    </xf>
    <xf numFmtId="0" fontId="30" fillId="23" borderId="310" applyNumberFormat="0" applyAlignment="0" applyProtection="0">
      <alignment vertical="center"/>
    </xf>
    <xf numFmtId="0" fontId="33" fillId="0" borderId="312" applyNumberFormat="0" applyFill="0" applyAlignment="0" applyProtection="0">
      <alignment vertical="center"/>
    </xf>
    <xf numFmtId="0" fontId="30" fillId="23" borderId="310" applyNumberFormat="0" applyAlignment="0" applyProtection="0">
      <alignment vertical="center"/>
    </xf>
    <xf numFmtId="0" fontId="22" fillId="23" borderId="311" applyNumberFormat="0" applyAlignment="0" applyProtection="0">
      <alignment vertical="center"/>
    </xf>
    <xf numFmtId="0" fontId="21" fillId="7" borderId="310" applyNumberFormat="0" applyAlignment="0" applyProtection="0">
      <alignment vertical="center"/>
    </xf>
    <xf numFmtId="0" fontId="19" fillId="22" borderId="309" applyNumberFormat="0" applyAlignment="0" applyProtection="0">
      <alignment vertical="center"/>
    </xf>
    <xf numFmtId="0" fontId="30" fillId="23" borderId="310" applyNumberFormat="0" applyAlignment="0" applyProtection="0">
      <alignment vertical="center"/>
    </xf>
    <xf numFmtId="0" fontId="21" fillId="7" borderId="310" applyNumberFormat="0" applyAlignment="0" applyProtection="0">
      <alignment vertical="center"/>
    </xf>
    <xf numFmtId="0" fontId="30" fillId="23" borderId="337" applyNumberFormat="0" applyAlignment="0" applyProtection="0">
      <alignment vertical="center"/>
    </xf>
    <xf numFmtId="0" fontId="21" fillId="7" borderId="319" applyNumberFormat="0" applyAlignment="0" applyProtection="0">
      <alignment vertical="center"/>
    </xf>
    <xf numFmtId="0" fontId="22" fillId="23" borderId="311" applyNumberFormat="0" applyAlignment="0" applyProtection="0">
      <alignment vertical="center"/>
    </xf>
    <xf numFmtId="0" fontId="30" fillId="23" borderId="310" applyNumberFormat="0" applyAlignment="0" applyProtection="0">
      <alignment vertical="center"/>
    </xf>
    <xf numFmtId="0" fontId="33" fillId="0" borderId="312" applyNumberFormat="0" applyFill="0" applyAlignment="0" applyProtection="0">
      <alignment vertical="center"/>
    </xf>
    <xf numFmtId="0" fontId="19" fillId="22" borderId="309" applyNumberFormat="0" applyAlignment="0" applyProtection="0">
      <alignment vertical="center"/>
    </xf>
    <xf numFmtId="0" fontId="30" fillId="23" borderId="310" applyNumberFormat="0" applyAlignment="0" applyProtection="0">
      <alignment vertical="center"/>
    </xf>
    <xf numFmtId="0" fontId="19" fillId="22" borderId="309" applyNumberFormat="0" applyAlignment="0" applyProtection="0">
      <alignment vertical="center"/>
    </xf>
    <xf numFmtId="0" fontId="21" fillId="7" borderId="310" applyNumberFormat="0" applyAlignment="0" applyProtection="0">
      <alignment vertical="center"/>
    </xf>
    <xf numFmtId="0" fontId="22" fillId="23" borderId="311" applyNumberFormat="0" applyAlignment="0" applyProtection="0">
      <alignment vertical="center"/>
    </xf>
    <xf numFmtId="0" fontId="22" fillId="23" borderId="311" applyNumberFormat="0" applyAlignment="0" applyProtection="0">
      <alignment vertical="center"/>
    </xf>
    <xf numFmtId="0" fontId="19" fillId="22" borderId="309" applyNumberFormat="0" applyAlignment="0" applyProtection="0">
      <alignment vertical="center"/>
    </xf>
    <xf numFmtId="0" fontId="19" fillId="22" borderId="309" applyNumberFormat="0" applyAlignment="0" applyProtection="0">
      <alignment vertical="center"/>
    </xf>
    <xf numFmtId="0" fontId="19" fillId="22" borderId="309" applyNumberFormat="0" applyAlignment="0" applyProtection="0">
      <alignment vertical="center"/>
    </xf>
    <xf numFmtId="0" fontId="22" fillId="23" borderId="311" applyNumberFormat="0" applyAlignment="0" applyProtection="0">
      <alignment vertical="center"/>
    </xf>
    <xf numFmtId="0" fontId="30" fillId="23" borderId="310" applyNumberFormat="0" applyAlignment="0" applyProtection="0">
      <alignment vertical="center"/>
    </xf>
    <xf numFmtId="0" fontId="21" fillId="7" borderId="310" applyNumberFormat="0" applyAlignment="0" applyProtection="0">
      <alignment vertical="center"/>
    </xf>
    <xf numFmtId="0" fontId="33" fillId="0" borderId="312" applyNumberFormat="0" applyFill="0" applyAlignment="0" applyProtection="0">
      <alignment vertical="center"/>
    </xf>
    <xf numFmtId="0" fontId="30" fillId="23" borderId="310" applyNumberFormat="0" applyAlignment="0" applyProtection="0">
      <alignment vertical="center"/>
    </xf>
    <xf numFmtId="0" fontId="33" fillId="0" borderId="312" applyNumberFormat="0" applyFill="0" applyAlignment="0" applyProtection="0">
      <alignment vertical="center"/>
    </xf>
    <xf numFmtId="0" fontId="22" fillId="23" borderId="311" applyNumberFormat="0" applyAlignment="0" applyProtection="0">
      <alignment vertical="center"/>
    </xf>
    <xf numFmtId="0" fontId="21" fillId="7" borderId="310" applyNumberFormat="0" applyAlignment="0" applyProtection="0">
      <alignment vertical="center"/>
    </xf>
    <xf numFmtId="0" fontId="33" fillId="0" borderId="340" applyNumberFormat="0" applyFill="0" applyAlignment="0" applyProtection="0">
      <alignment vertical="center"/>
    </xf>
    <xf numFmtId="0" fontId="21" fillId="7" borderId="314" applyNumberFormat="0" applyAlignment="0" applyProtection="0">
      <alignment vertical="center"/>
    </xf>
    <xf numFmtId="0" fontId="30" fillId="23" borderId="314" applyNumberFormat="0" applyAlignment="0" applyProtection="0">
      <alignment vertical="center"/>
    </xf>
    <xf numFmtId="0" fontId="22" fillId="23" borderId="315" applyNumberFormat="0" applyAlignment="0" applyProtection="0">
      <alignment vertical="center"/>
    </xf>
    <xf numFmtId="0" fontId="33" fillId="0" borderId="317" applyNumberFormat="0" applyFill="0" applyAlignment="0" applyProtection="0">
      <alignment vertical="center"/>
    </xf>
    <xf numFmtId="0" fontId="19" fillId="22" borderId="313" applyNumberFormat="0" applyAlignment="0" applyProtection="0">
      <alignment vertical="center"/>
    </xf>
    <xf numFmtId="0" fontId="22" fillId="23" borderId="338" applyNumberFormat="0" applyAlignment="0" applyProtection="0">
      <alignment vertical="center"/>
    </xf>
    <xf numFmtId="0" fontId="33" fillId="0" borderId="340" applyNumberFormat="0" applyFill="0" applyAlignment="0" applyProtection="0">
      <alignment vertical="center"/>
    </xf>
    <xf numFmtId="0" fontId="22" fillId="23" borderId="338" applyNumberFormat="0" applyAlignment="0" applyProtection="0">
      <alignment vertical="center"/>
    </xf>
    <xf numFmtId="0" fontId="30" fillId="23" borderId="314" applyNumberFormat="0" applyAlignment="0" applyProtection="0">
      <alignment vertical="center"/>
    </xf>
    <xf numFmtId="0" fontId="33" fillId="0" borderId="340" applyNumberFormat="0" applyFill="0" applyAlignment="0" applyProtection="0">
      <alignment vertical="center"/>
    </xf>
    <xf numFmtId="0" fontId="22" fillId="23" borderId="396" applyNumberFormat="0" applyAlignment="0" applyProtection="0">
      <alignment vertical="center"/>
    </xf>
    <xf numFmtId="0" fontId="22" fillId="23" borderId="338" applyNumberFormat="0" applyAlignment="0" applyProtection="0">
      <alignment vertical="center"/>
    </xf>
    <xf numFmtId="0" fontId="19" fillId="22" borderId="332" applyNumberFormat="0" applyAlignment="0" applyProtection="0">
      <alignment vertical="center"/>
    </xf>
    <xf numFmtId="0" fontId="22" fillId="23" borderId="369" applyNumberFormat="0" applyAlignment="0" applyProtection="0">
      <alignment vertical="center"/>
    </xf>
    <xf numFmtId="0" fontId="21" fillId="7" borderId="337" applyNumberFormat="0" applyAlignment="0" applyProtection="0">
      <alignment vertical="center"/>
    </xf>
    <xf numFmtId="0" fontId="30" fillId="23" borderId="355" applyNumberFormat="0" applyAlignment="0" applyProtection="0">
      <alignment vertical="center"/>
    </xf>
    <xf numFmtId="0" fontId="30" fillId="23" borderId="314" applyNumberFormat="0" applyAlignment="0" applyProtection="0">
      <alignment vertical="center"/>
    </xf>
    <xf numFmtId="0" fontId="33" fillId="0" borderId="340" applyNumberFormat="0" applyFill="0" applyAlignment="0" applyProtection="0">
      <alignment vertical="center"/>
    </xf>
    <xf numFmtId="0" fontId="30" fillId="23" borderId="314" applyNumberFormat="0" applyAlignment="0" applyProtection="0">
      <alignment vertical="center"/>
    </xf>
    <xf numFmtId="0" fontId="30" fillId="23" borderId="314" applyNumberFormat="0" applyAlignment="0" applyProtection="0">
      <alignment vertical="center"/>
    </xf>
    <xf numFmtId="0" fontId="33" fillId="0" borderId="317" applyNumberFormat="0" applyFill="0" applyAlignment="0" applyProtection="0">
      <alignment vertical="center"/>
    </xf>
    <xf numFmtId="0" fontId="19" fillId="22" borderId="313" applyNumberFormat="0" applyAlignment="0" applyProtection="0">
      <alignment vertical="center"/>
    </xf>
    <xf numFmtId="0" fontId="22" fillId="23" borderId="347" applyNumberFormat="0" applyAlignment="0" applyProtection="0">
      <alignment vertical="center"/>
    </xf>
    <xf numFmtId="0" fontId="19" fillId="22" borderId="313" applyNumberFormat="0" applyAlignment="0" applyProtection="0">
      <alignment vertical="center"/>
    </xf>
    <xf numFmtId="0" fontId="21" fillId="7" borderId="314" applyNumberFormat="0" applyAlignment="0" applyProtection="0">
      <alignment vertical="center"/>
    </xf>
    <xf numFmtId="0" fontId="22" fillId="23" borderId="315" applyNumberFormat="0" applyAlignment="0" applyProtection="0">
      <alignment vertical="center"/>
    </xf>
    <xf numFmtId="0" fontId="30" fillId="23" borderId="314" applyNumberFormat="0" applyAlignment="0" applyProtection="0">
      <alignment vertical="center"/>
    </xf>
    <xf numFmtId="0" fontId="33" fillId="0" borderId="317" applyNumberFormat="0" applyFill="0" applyAlignment="0" applyProtection="0">
      <alignment vertical="center"/>
    </xf>
    <xf numFmtId="0" fontId="21" fillId="7" borderId="368" applyNumberFormat="0" applyAlignment="0" applyProtection="0">
      <alignment vertical="center"/>
    </xf>
    <xf numFmtId="0" fontId="22" fillId="23" borderId="369" applyNumberFormat="0" applyAlignment="0" applyProtection="0">
      <alignment vertical="center"/>
    </xf>
    <xf numFmtId="0" fontId="19" fillId="22" borderId="313" applyNumberFormat="0" applyAlignment="0" applyProtection="0">
      <alignment vertical="center"/>
    </xf>
    <xf numFmtId="0" fontId="33" fillId="0" borderId="317" applyNumberFormat="0" applyFill="0" applyAlignment="0" applyProtection="0">
      <alignment vertical="center"/>
    </xf>
    <xf numFmtId="0" fontId="33" fillId="0" borderId="317" applyNumberFormat="0" applyFill="0" applyAlignment="0" applyProtection="0">
      <alignment vertical="center"/>
    </xf>
    <xf numFmtId="0" fontId="22" fillId="23" borderId="315" applyNumberFormat="0" applyAlignment="0" applyProtection="0">
      <alignment vertical="center"/>
    </xf>
    <xf numFmtId="0" fontId="22" fillId="23" borderId="315" applyNumberFormat="0" applyAlignment="0" applyProtection="0">
      <alignment vertical="center"/>
    </xf>
    <xf numFmtId="0" fontId="19" fillId="22" borderId="313" applyNumberFormat="0" applyAlignment="0" applyProtection="0">
      <alignment vertical="center"/>
    </xf>
    <xf numFmtId="0" fontId="33" fillId="0" borderId="317" applyNumberFormat="0" applyFill="0" applyAlignment="0" applyProtection="0">
      <alignment vertical="center"/>
    </xf>
    <xf numFmtId="0" fontId="33" fillId="0" borderId="317" applyNumberFormat="0" applyFill="0" applyAlignment="0" applyProtection="0">
      <alignment vertical="center"/>
    </xf>
    <xf numFmtId="0" fontId="19" fillId="22" borderId="385" applyNumberFormat="0" applyAlignment="0" applyProtection="0">
      <alignment vertical="center"/>
    </xf>
    <xf numFmtId="0" fontId="30" fillId="23" borderId="314" applyNumberFormat="0" applyAlignment="0" applyProtection="0">
      <alignment vertical="center"/>
    </xf>
    <xf numFmtId="0" fontId="33" fillId="0" borderId="317" applyNumberFormat="0" applyFill="0" applyAlignment="0" applyProtection="0">
      <alignment vertical="center"/>
    </xf>
    <xf numFmtId="0" fontId="30" fillId="23" borderId="314" applyNumberFormat="0" applyAlignment="0" applyProtection="0">
      <alignment vertical="center"/>
    </xf>
    <xf numFmtId="0" fontId="22" fillId="23" borderId="315" applyNumberFormat="0" applyAlignment="0" applyProtection="0">
      <alignment vertical="center"/>
    </xf>
    <xf numFmtId="0" fontId="21" fillId="7" borderId="314" applyNumberFormat="0" applyAlignment="0" applyProtection="0">
      <alignment vertical="center"/>
    </xf>
    <xf numFmtId="0" fontId="19" fillId="22" borderId="313" applyNumberFormat="0" applyAlignment="0" applyProtection="0">
      <alignment vertical="center"/>
    </xf>
    <xf numFmtId="0" fontId="30" fillId="23" borderId="314" applyNumberFormat="0" applyAlignment="0" applyProtection="0">
      <alignment vertical="center"/>
    </xf>
    <xf numFmtId="0" fontId="21" fillId="7" borderId="314" applyNumberFormat="0" applyAlignment="0" applyProtection="0">
      <alignment vertical="center"/>
    </xf>
    <xf numFmtId="0" fontId="30" fillId="23" borderId="342" applyNumberFormat="0" applyAlignment="0" applyProtection="0">
      <alignment vertical="center"/>
    </xf>
    <xf numFmtId="0" fontId="33" fillId="0" borderId="352" applyNumberFormat="0" applyFill="0" applyAlignment="0" applyProtection="0">
      <alignment vertical="center"/>
    </xf>
    <xf numFmtId="0" fontId="30" fillId="23" borderId="337" applyNumberFormat="0" applyAlignment="0" applyProtection="0">
      <alignment vertical="center"/>
    </xf>
    <xf numFmtId="0" fontId="33" fillId="0" borderId="340" applyNumberFormat="0" applyFill="0" applyAlignment="0" applyProtection="0">
      <alignment vertical="center"/>
    </xf>
    <xf numFmtId="0" fontId="30" fillId="23" borderId="368" applyNumberFormat="0" applyAlignment="0" applyProtection="0">
      <alignment vertical="center"/>
    </xf>
    <xf numFmtId="0" fontId="19" fillId="22" borderId="359" applyNumberFormat="0" applyAlignment="0" applyProtection="0">
      <alignment vertical="center"/>
    </xf>
    <xf numFmtId="0" fontId="22" fillId="23" borderId="315" applyNumberFormat="0" applyAlignment="0" applyProtection="0">
      <alignment vertical="center"/>
    </xf>
    <xf numFmtId="0" fontId="30" fillId="23" borderId="314" applyNumberFormat="0" applyAlignment="0" applyProtection="0">
      <alignment vertical="center"/>
    </xf>
    <xf numFmtId="0" fontId="33" fillId="0" borderId="317" applyNumberFormat="0" applyFill="0" applyAlignment="0" applyProtection="0">
      <alignment vertical="center"/>
    </xf>
    <xf numFmtId="0" fontId="19" fillId="22" borderId="313" applyNumberFormat="0" applyAlignment="0" applyProtection="0">
      <alignment vertical="center"/>
    </xf>
    <xf numFmtId="0" fontId="30" fillId="23" borderId="314" applyNumberFormat="0" applyAlignment="0" applyProtection="0">
      <alignment vertical="center"/>
    </xf>
    <xf numFmtId="0" fontId="19" fillId="22" borderId="313" applyNumberFormat="0" applyAlignment="0" applyProtection="0">
      <alignment vertical="center"/>
    </xf>
    <xf numFmtId="0" fontId="21" fillId="7" borderId="314" applyNumberFormat="0" applyAlignment="0" applyProtection="0">
      <alignment vertical="center"/>
    </xf>
    <xf numFmtId="0" fontId="22" fillId="23" borderId="315" applyNumberFormat="0" applyAlignment="0" applyProtection="0">
      <alignment vertical="center"/>
    </xf>
    <xf numFmtId="0" fontId="22" fillId="23" borderId="315" applyNumberFormat="0" applyAlignment="0" applyProtection="0">
      <alignment vertical="center"/>
    </xf>
    <xf numFmtId="0" fontId="19" fillId="22" borderId="313" applyNumberFormat="0" applyAlignment="0" applyProtection="0">
      <alignment vertical="center"/>
    </xf>
    <xf numFmtId="0" fontId="19" fillId="22" borderId="313" applyNumberFormat="0" applyAlignment="0" applyProtection="0">
      <alignment vertical="center"/>
    </xf>
    <xf numFmtId="0" fontId="19" fillId="22" borderId="313" applyNumberFormat="0" applyAlignment="0" applyProtection="0">
      <alignment vertical="center"/>
    </xf>
    <xf numFmtId="0" fontId="22" fillId="23" borderId="315" applyNumberFormat="0" applyAlignment="0" applyProtection="0">
      <alignment vertical="center"/>
    </xf>
    <xf numFmtId="0" fontId="30" fillId="23" borderId="314" applyNumberFormat="0" applyAlignment="0" applyProtection="0">
      <alignment vertical="center"/>
    </xf>
    <xf numFmtId="0" fontId="21" fillId="7" borderId="314" applyNumberFormat="0" applyAlignment="0" applyProtection="0">
      <alignment vertical="center"/>
    </xf>
    <xf numFmtId="0" fontId="33" fillId="0" borderId="317" applyNumberFormat="0" applyFill="0" applyAlignment="0" applyProtection="0">
      <alignment vertical="center"/>
    </xf>
    <xf numFmtId="0" fontId="30" fillId="23" borderId="314" applyNumberFormat="0" applyAlignment="0" applyProtection="0">
      <alignment vertical="center"/>
    </xf>
    <xf numFmtId="0" fontId="33" fillId="0" borderId="317" applyNumberFormat="0" applyFill="0" applyAlignment="0" applyProtection="0">
      <alignment vertical="center"/>
    </xf>
    <xf numFmtId="0" fontId="22" fillId="23" borderId="315" applyNumberFormat="0" applyAlignment="0" applyProtection="0">
      <alignment vertical="center"/>
    </xf>
    <xf numFmtId="0" fontId="21" fillId="7" borderId="314" applyNumberFormat="0" applyAlignment="0" applyProtection="0">
      <alignment vertical="center"/>
    </xf>
    <xf numFmtId="0" fontId="33" fillId="0" borderId="317" applyNumberFormat="0" applyFill="0" applyAlignment="0" applyProtection="0">
      <alignment vertical="center"/>
    </xf>
    <xf numFmtId="0" fontId="33" fillId="0" borderId="317" applyNumberFormat="0" applyFill="0" applyAlignment="0" applyProtection="0">
      <alignment vertical="center"/>
    </xf>
    <xf numFmtId="0" fontId="30" fillId="23" borderId="314" applyNumberFormat="0" applyAlignment="0" applyProtection="0">
      <alignment vertical="center"/>
    </xf>
    <xf numFmtId="0" fontId="22" fillId="23" borderId="315" applyNumberFormat="0" applyAlignment="0" applyProtection="0">
      <alignment vertical="center"/>
    </xf>
    <xf numFmtId="0" fontId="21" fillId="7" borderId="314" applyNumberFormat="0" applyAlignment="0" applyProtection="0">
      <alignment vertical="center"/>
    </xf>
    <xf numFmtId="0" fontId="19" fillId="22" borderId="313" applyNumberFormat="0" applyAlignment="0" applyProtection="0">
      <alignment vertical="center"/>
    </xf>
    <xf numFmtId="0" fontId="19" fillId="22" borderId="313" applyNumberFormat="0" applyAlignment="0" applyProtection="0">
      <alignment vertical="center"/>
    </xf>
    <xf numFmtId="0" fontId="21" fillId="7" borderId="314" applyNumberFormat="0" applyAlignment="0" applyProtection="0">
      <alignment vertical="center"/>
    </xf>
    <xf numFmtId="0" fontId="22" fillId="23" borderId="315" applyNumberFormat="0" applyAlignment="0" applyProtection="0">
      <alignment vertical="center"/>
    </xf>
    <xf numFmtId="0" fontId="30" fillId="23" borderId="314" applyNumberFormat="0" applyAlignment="0" applyProtection="0">
      <alignment vertical="center"/>
    </xf>
    <xf numFmtId="0" fontId="33" fillId="0" borderId="317" applyNumberFormat="0" applyFill="0" applyAlignment="0" applyProtection="0">
      <alignment vertical="center"/>
    </xf>
    <xf numFmtId="0" fontId="22" fillId="23" borderId="320" applyNumberFormat="0" applyAlignment="0" applyProtection="0">
      <alignment vertical="center"/>
    </xf>
    <xf numFmtId="0" fontId="19" fillId="22" borderId="336" applyNumberFormat="0" applyAlignment="0" applyProtection="0">
      <alignment vertical="center"/>
    </xf>
    <xf numFmtId="0" fontId="21" fillId="7" borderId="355" applyNumberFormat="0" applyAlignment="0" applyProtection="0">
      <alignment vertical="center"/>
    </xf>
    <xf numFmtId="0" fontId="19" fillId="22" borderId="318" applyNumberFormat="0" applyAlignment="0" applyProtection="0">
      <alignment vertical="center"/>
    </xf>
    <xf numFmtId="0" fontId="21" fillId="7" borderId="319" applyNumberFormat="0" applyAlignment="0" applyProtection="0">
      <alignment vertical="center"/>
    </xf>
    <xf numFmtId="0" fontId="22" fillId="23" borderId="320" applyNumberFormat="0" applyAlignment="0" applyProtection="0">
      <alignment vertical="center"/>
    </xf>
    <xf numFmtId="0" fontId="21" fillId="7" borderId="319" applyNumberFormat="0" applyAlignment="0" applyProtection="0">
      <alignment vertical="center"/>
    </xf>
    <xf numFmtId="0" fontId="33" fillId="0" borderId="321" applyNumberFormat="0" applyFill="0" applyAlignment="0" applyProtection="0">
      <alignment vertical="center"/>
    </xf>
    <xf numFmtId="0" fontId="22" fillId="23" borderId="320" applyNumberFormat="0" applyAlignment="0" applyProtection="0">
      <alignment vertical="center"/>
    </xf>
    <xf numFmtId="0" fontId="21" fillId="7" borderId="319" applyNumberFormat="0" applyAlignment="0" applyProtection="0">
      <alignment vertical="center"/>
    </xf>
    <xf numFmtId="0" fontId="19" fillId="22" borderId="318" applyNumberFormat="0" applyAlignment="0" applyProtection="0">
      <alignment vertical="center"/>
    </xf>
    <xf numFmtId="0" fontId="22" fillId="23" borderId="320" applyNumberFormat="0" applyAlignment="0" applyProtection="0">
      <alignment vertical="center"/>
    </xf>
    <xf numFmtId="0" fontId="33" fillId="0" borderId="321" applyNumberFormat="0" applyFill="0" applyAlignment="0" applyProtection="0">
      <alignment vertical="center"/>
    </xf>
    <xf numFmtId="0" fontId="30" fillId="23" borderId="319" applyNumberFormat="0" applyAlignment="0" applyProtection="0">
      <alignment vertical="center"/>
    </xf>
    <xf numFmtId="0" fontId="21" fillId="7" borderId="319" applyNumberFormat="0" applyAlignment="0" applyProtection="0">
      <alignment vertical="center"/>
    </xf>
    <xf numFmtId="0" fontId="19" fillId="22" borderId="318" applyNumberFormat="0" applyAlignment="0" applyProtection="0">
      <alignment vertical="center"/>
    </xf>
    <xf numFmtId="0" fontId="21" fillId="7" borderId="319" applyNumberFormat="0" applyAlignment="0" applyProtection="0">
      <alignment vertical="center"/>
    </xf>
    <xf numFmtId="0" fontId="22" fillId="23" borderId="320" applyNumberFormat="0" applyAlignment="0" applyProtection="0">
      <alignment vertical="center"/>
    </xf>
    <xf numFmtId="0" fontId="21" fillId="7" borderId="319" applyNumberFormat="0" applyAlignment="0" applyProtection="0">
      <alignment vertical="center"/>
    </xf>
    <xf numFmtId="0" fontId="21" fillId="7" borderId="319" applyNumberFormat="0" applyAlignment="0" applyProtection="0">
      <alignment vertical="center"/>
    </xf>
    <xf numFmtId="0" fontId="33" fillId="0" borderId="321" applyNumberFormat="0" applyFill="0" applyAlignment="0" applyProtection="0">
      <alignment vertical="center"/>
    </xf>
    <xf numFmtId="0" fontId="29" fillId="0" borderId="316" applyNumberFormat="0" applyFill="0" applyAlignment="0" applyProtection="0">
      <alignment vertical="center"/>
    </xf>
    <xf numFmtId="0" fontId="21" fillId="7" borderId="319" applyNumberFormat="0" applyAlignment="0" applyProtection="0">
      <alignment vertical="center"/>
    </xf>
    <xf numFmtId="0" fontId="30" fillId="23" borderId="319" applyNumberFormat="0" applyAlignment="0" applyProtection="0">
      <alignment vertical="center"/>
    </xf>
    <xf numFmtId="0" fontId="22" fillId="23" borderId="320" applyNumberFormat="0" applyAlignment="0" applyProtection="0">
      <alignment vertical="center"/>
    </xf>
    <xf numFmtId="0" fontId="33" fillId="0" borderId="321" applyNumberFormat="0" applyFill="0" applyAlignment="0" applyProtection="0">
      <alignment vertical="center"/>
    </xf>
    <xf numFmtId="0" fontId="19" fillId="22" borderId="318" applyNumberFormat="0" applyAlignment="0" applyProtection="0">
      <alignment vertical="center"/>
    </xf>
    <xf numFmtId="0" fontId="29" fillId="0" borderId="316" applyNumberFormat="0" applyFill="0" applyAlignment="0" applyProtection="0">
      <alignment vertical="center"/>
    </xf>
    <xf numFmtId="0" fontId="30" fillId="23" borderId="319" applyNumberFormat="0" applyAlignment="0" applyProtection="0">
      <alignment vertical="center"/>
    </xf>
    <xf numFmtId="0" fontId="29" fillId="0" borderId="316" applyNumberFormat="0" applyFill="0" applyAlignment="0" applyProtection="0">
      <alignment vertical="center"/>
    </xf>
    <xf numFmtId="0" fontId="30" fillId="23" borderId="319" applyNumberFormat="0" applyAlignment="0" applyProtection="0">
      <alignment vertical="center"/>
    </xf>
    <xf numFmtId="0" fontId="29" fillId="0" borderId="316" applyNumberFormat="0" applyFill="0" applyAlignment="0" applyProtection="0">
      <alignment vertical="center"/>
    </xf>
    <xf numFmtId="0" fontId="30" fillId="23" borderId="319" applyNumberFormat="0" applyAlignment="0" applyProtection="0">
      <alignment vertical="center"/>
    </xf>
    <xf numFmtId="0" fontId="30" fillId="23" borderId="319" applyNumberFormat="0" applyAlignment="0" applyProtection="0">
      <alignment vertical="center"/>
    </xf>
    <xf numFmtId="0" fontId="33" fillId="0" borderId="321" applyNumberFormat="0" applyFill="0" applyAlignment="0" applyProtection="0">
      <alignment vertical="center"/>
    </xf>
    <xf numFmtId="0" fontId="19" fillId="22" borderId="318" applyNumberFormat="0" applyAlignment="0" applyProtection="0">
      <alignment vertical="center"/>
    </xf>
    <xf numFmtId="0" fontId="19" fillId="22" borderId="318" applyNumberFormat="0" applyAlignment="0" applyProtection="0">
      <alignment vertical="center"/>
    </xf>
    <xf numFmtId="0" fontId="21" fillId="7" borderId="319" applyNumberFormat="0" applyAlignment="0" applyProtection="0">
      <alignment vertical="center"/>
    </xf>
    <xf numFmtId="0" fontId="22" fillId="23" borderId="320" applyNumberFormat="0" applyAlignment="0" applyProtection="0">
      <alignment vertical="center"/>
    </xf>
    <xf numFmtId="0" fontId="30" fillId="23" borderId="319" applyNumberFormat="0" applyAlignment="0" applyProtection="0">
      <alignment vertical="center"/>
    </xf>
    <xf numFmtId="0" fontId="33" fillId="0" borderId="321" applyNumberFormat="0" applyFill="0" applyAlignment="0" applyProtection="0">
      <alignment vertical="center"/>
    </xf>
    <xf numFmtId="0" fontId="19" fillId="22" borderId="318" applyNumberFormat="0" applyAlignment="0" applyProtection="0">
      <alignment vertical="center"/>
    </xf>
    <xf numFmtId="0" fontId="33" fillId="0" borderId="321" applyNumberFormat="0" applyFill="0" applyAlignment="0" applyProtection="0">
      <alignment vertical="center"/>
    </xf>
    <xf numFmtId="0" fontId="33" fillId="0" borderId="321" applyNumberFormat="0" applyFill="0" applyAlignment="0" applyProtection="0">
      <alignment vertical="center"/>
    </xf>
    <xf numFmtId="0" fontId="22" fillId="23" borderId="320" applyNumberFormat="0" applyAlignment="0" applyProtection="0">
      <alignment vertical="center"/>
    </xf>
    <xf numFmtId="0" fontId="22" fillId="23" borderId="320" applyNumberFormat="0" applyAlignment="0" applyProtection="0">
      <alignment vertical="center"/>
    </xf>
    <xf numFmtId="0" fontId="19" fillId="22" borderId="318" applyNumberFormat="0" applyAlignment="0" applyProtection="0">
      <alignment vertical="center"/>
    </xf>
    <xf numFmtId="0" fontId="33" fillId="0" borderId="321" applyNumberFormat="0" applyFill="0" applyAlignment="0" applyProtection="0">
      <alignment vertical="center"/>
    </xf>
    <xf numFmtId="0" fontId="33" fillId="0" borderId="321" applyNumberFormat="0" applyFill="0" applyAlignment="0" applyProtection="0">
      <alignment vertical="center"/>
    </xf>
    <xf numFmtId="0" fontId="29" fillId="0" borderId="316" applyNumberFormat="0" applyFill="0" applyAlignment="0" applyProtection="0">
      <alignment vertical="center"/>
    </xf>
    <xf numFmtId="0" fontId="30" fillId="23" borderId="319" applyNumberFormat="0" applyAlignment="0" applyProtection="0">
      <alignment vertical="center"/>
    </xf>
    <xf numFmtId="0" fontId="33" fillId="0" borderId="321" applyNumberFormat="0" applyFill="0" applyAlignment="0" applyProtection="0">
      <alignment vertical="center"/>
    </xf>
    <xf numFmtId="0" fontId="30" fillId="23" borderId="319" applyNumberFormat="0" applyAlignment="0" applyProtection="0">
      <alignment vertical="center"/>
    </xf>
    <xf numFmtId="0" fontId="22" fillId="23" borderId="320" applyNumberFormat="0" applyAlignment="0" applyProtection="0">
      <alignment vertical="center"/>
    </xf>
    <xf numFmtId="0" fontId="21" fillId="7" borderId="319" applyNumberFormat="0" applyAlignment="0" applyProtection="0">
      <alignment vertical="center"/>
    </xf>
    <xf numFmtId="0" fontId="19" fillId="22" borderId="318" applyNumberFormat="0" applyAlignment="0" applyProtection="0">
      <alignment vertical="center"/>
    </xf>
    <xf numFmtId="0" fontId="30" fillId="23" borderId="319" applyNumberFormat="0" applyAlignment="0" applyProtection="0">
      <alignment vertical="center"/>
    </xf>
    <xf numFmtId="0" fontId="21" fillId="7" borderId="319" applyNumberFormat="0" applyAlignment="0" applyProtection="0">
      <alignment vertical="center"/>
    </xf>
    <xf numFmtId="0" fontId="29" fillId="0" borderId="316" applyNumberFormat="0" applyFill="0" applyAlignment="0" applyProtection="0">
      <alignment vertical="center"/>
    </xf>
    <xf numFmtId="0" fontId="29" fillId="0" borderId="316" applyNumberFormat="0" applyFill="0" applyAlignment="0" applyProtection="0">
      <alignment vertical="center"/>
    </xf>
    <xf numFmtId="0" fontId="22" fillId="23" borderId="320" applyNumberFormat="0" applyAlignment="0" applyProtection="0">
      <alignment vertical="center"/>
    </xf>
    <xf numFmtId="0" fontId="30" fillId="23" borderId="319" applyNumberFormat="0" applyAlignment="0" applyProtection="0">
      <alignment vertical="center"/>
    </xf>
    <xf numFmtId="0" fontId="33" fillId="0" borderId="321" applyNumberFormat="0" applyFill="0" applyAlignment="0" applyProtection="0">
      <alignment vertical="center"/>
    </xf>
    <xf numFmtId="0" fontId="19" fillId="22" borderId="318" applyNumberFormat="0" applyAlignment="0" applyProtection="0">
      <alignment vertical="center"/>
    </xf>
    <xf numFmtId="0" fontId="30" fillId="23" borderId="319" applyNumberFormat="0" applyAlignment="0" applyProtection="0">
      <alignment vertical="center"/>
    </xf>
    <xf numFmtId="0" fontId="19" fillId="22" borderId="318" applyNumberFormat="0" applyAlignment="0" applyProtection="0">
      <alignment vertical="center"/>
    </xf>
    <xf numFmtId="0" fontId="21" fillId="7" borderId="319" applyNumberFormat="0" applyAlignment="0" applyProtection="0">
      <alignment vertical="center"/>
    </xf>
    <xf numFmtId="0" fontId="22" fillId="23" borderId="320" applyNumberFormat="0" applyAlignment="0" applyProtection="0">
      <alignment vertical="center"/>
    </xf>
    <xf numFmtId="0" fontId="22" fillId="23" borderId="320" applyNumberFormat="0" applyAlignment="0" applyProtection="0">
      <alignment vertical="center"/>
    </xf>
    <xf numFmtId="0" fontId="19" fillId="22" borderId="318" applyNumberFormat="0" applyAlignment="0" applyProtection="0">
      <alignment vertical="center"/>
    </xf>
    <xf numFmtId="0" fontId="19" fillId="22" borderId="318" applyNumberFormat="0" applyAlignment="0" applyProtection="0">
      <alignment vertical="center"/>
    </xf>
    <xf numFmtId="0" fontId="19" fillId="22" borderId="318" applyNumberFormat="0" applyAlignment="0" applyProtection="0">
      <alignment vertical="center"/>
    </xf>
    <xf numFmtId="0" fontId="22" fillId="23" borderId="320" applyNumberFormat="0" applyAlignment="0" applyProtection="0">
      <alignment vertical="center"/>
    </xf>
    <xf numFmtId="0" fontId="30" fillId="23" borderId="319" applyNumberFormat="0" applyAlignment="0" applyProtection="0">
      <alignment vertical="center"/>
    </xf>
    <xf numFmtId="0" fontId="21" fillId="7" borderId="319" applyNumberFormat="0" applyAlignment="0" applyProtection="0">
      <alignment vertical="center"/>
    </xf>
    <xf numFmtId="0" fontId="33" fillId="0" borderId="321" applyNumberFormat="0" applyFill="0" applyAlignment="0" applyProtection="0">
      <alignment vertical="center"/>
    </xf>
    <xf numFmtId="0" fontId="30" fillId="23" borderId="319" applyNumberFormat="0" applyAlignment="0" applyProtection="0">
      <alignment vertical="center"/>
    </xf>
    <xf numFmtId="0" fontId="33" fillId="0" borderId="321" applyNumberFormat="0" applyFill="0" applyAlignment="0" applyProtection="0">
      <alignment vertical="center"/>
    </xf>
    <xf numFmtId="0" fontId="22" fillId="23" borderId="320" applyNumberFormat="0" applyAlignment="0" applyProtection="0">
      <alignment vertical="center"/>
    </xf>
    <xf numFmtId="0" fontId="21" fillId="7" borderId="319" applyNumberFormat="0" applyAlignment="0" applyProtection="0">
      <alignment vertical="center"/>
    </xf>
    <xf numFmtId="0" fontId="22" fillId="23" borderId="369" applyNumberFormat="0" applyAlignment="0" applyProtection="0">
      <alignment vertical="center"/>
    </xf>
    <xf numFmtId="0" fontId="19" fillId="22" borderId="354" applyNumberFormat="0" applyAlignment="0" applyProtection="0">
      <alignment vertical="center"/>
    </xf>
    <xf numFmtId="0" fontId="19" fillId="22" borderId="354" applyNumberFormat="0" applyAlignment="0" applyProtection="0">
      <alignment vertical="center"/>
    </xf>
    <xf numFmtId="0" fontId="29" fillId="0" borderId="331" applyNumberFormat="0" applyFill="0" applyAlignment="0" applyProtection="0">
      <alignment vertical="center"/>
    </xf>
    <xf numFmtId="0" fontId="21" fillId="7" borderId="337" applyNumberFormat="0" applyAlignment="0" applyProtection="0">
      <alignment vertical="center"/>
    </xf>
    <xf numFmtId="0" fontId="22" fillId="23" borderId="356" applyNumberFormat="0" applyAlignment="0" applyProtection="0">
      <alignment vertical="center"/>
    </xf>
    <xf numFmtId="0" fontId="21" fillId="7" borderId="342" applyNumberFormat="0" applyAlignment="0" applyProtection="0">
      <alignment vertical="center"/>
    </xf>
    <xf numFmtId="0" fontId="22" fillId="23" borderId="338" applyNumberFormat="0" applyAlignment="0" applyProtection="0">
      <alignment vertical="center"/>
    </xf>
    <xf numFmtId="0" fontId="21" fillId="7" borderId="337" applyNumberFormat="0" applyAlignment="0" applyProtection="0">
      <alignment vertical="center"/>
    </xf>
    <xf numFmtId="0" fontId="33" fillId="0" borderId="340" applyNumberFormat="0" applyFill="0" applyAlignment="0" applyProtection="0">
      <alignment vertical="center"/>
    </xf>
    <xf numFmtId="0" fontId="22" fillId="23" borderId="369" applyNumberFormat="0" applyAlignment="0" applyProtection="0">
      <alignment vertical="center"/>
    </xf>
    <xf numFmtId="0" fontId="29" fillId="0" borderId="370" applyNumberFormat="0" applyFill="0" applyAlignment="0" applyProtection="0">
      <alignment vertical="center"/>
    </xf>
    <xf numFmtId="0" fontId="30" fillId="23" borderId="337" applyNumberFormat="0" applyAlignment="0" applyProtection="0">
      <alignment vertical="center"/>
    </xf>
    <xf numFmtId="0" fontId="19" fillId="22" borderId="336" applyNumberFormat="0" applyAlignment="0" applyProtection="0">
      <alignment vertical="center"/>
    </xf>
    <xf numFmtId="0" fontId="22" fillId="23" borderId="338" applyNumberFormat="0" applyAlignment="0" applyProtection="0">
      <alignment vertical="center"/>
    </xf>
    <xf numFmtId="0" fontId="33" fillId="0" borderId="357" applyNumberFormat="0" applyFill="0" applyAlignment="0" applyProtection="0">
      <alignment vertical="center"/>
    </xf>
    <xf numFmtId="0" fontId="29" fillId="0" borderId="353" applyNumberFormat="0" applyFill="0" applyAlignment="0" applyProtection="0">
      <alignment vertical="center"/>
    </xf>
    <xf numFmtId="0" fontId="19" fillId="22" borderId="394" applyNumberFormat="0" applyAlignment="0" applyProtection="0">
      <alignment vertical="center"/>
    </xf>
    <xf numFmtId="0" fontId="33" fillId="0" borderId="340" applyNumberFormat="0" applyFill="0" applyAlignment="0" applyProtection="0">
      <alignment vertical="center"/>
    </xf>
    <xf numFmtId="0" fontId="21" fillId="7" borderId="333" applyNumberFormat="0" applyAlignment="0" applyProtection="0">
      <alignment vertical="center"/>
    </xf>
    <xf numFmtId="0" fontId="19" fillId="22" borderId="336" applyNumberFormat="0" applyAlignment="0" applyProtection="0">
      <alignment vertical="center"/>
    </xf>
    <xf numFmtId="0" fontId="21" fillId="7" borderId="395" applyNumberFormat="0" applyAlignment="0" applyProtection="0">
      <alignment vertical="center"/>
    </xf>
    <xf numFmtId="0" fontId="30" fillId="23" borderId="355" applyNumberFormat="0" applyAlignment="0" applyProtection="0">
      <alignment vertical="center"/>
    </xf>
    <xf numFmtId="0" fontId="22" fillId="23" borderId="338" applyNumberFormat="0" applyAlignment="0" applyProtection="0">
      <alignment vertical="center"/>
    </xf>
    <xf numFmtId="0" fontId="21" fillId="7" borderId="346" applyNumberFormat="0" applyAlignment="0" applyProtection="0">
      <alignment vertical="center"/>
    </xf>
    <xf numFmtId="0" fontId="33" fillId="0" borderId="348" applyNumberFormat="0" applyFill="0" applyAlignment="0" applyProtection="0">
      <alignment vertical="center"/>
    </xf>
    <xf numFmtId="0" fontId="22" fillId="23" borderId="378" applyNumberFormat="0" applyAlignment="0" applyProtection="0">
      <alignment vertical="center"/>
    </xf>
    <xf numFmtId="0" fontId="22" fillId="23" borderId="338" applyNumberFormat="0" applyAlignment="0" applyProtection="0">
      <alignment vertical="center"/>
    </xf>
    <xf numFmtId="0" fontId="22" fillId="23" borderId="338" applyNumberFormat="0" applyAlignment="0" applyProtection="0">
      <alignment vertical="center"/>
    </xf>
    <xf numFmtId="0" fontId="21" fillId="7" borderId="337" applyNumberFormat="0" applyAlignment="0" applyProtection="0">
      <alignment vertical="center"/>
    </xf>
    <xf numFmtId="0" fontId="21" fillId="7" borderId="337" applyNumberFormat="0" applyAlignment="0" applyProtection="0">
      <alignment vertical="center"/>
    </xf>
    <xf numFmtId="0" fontId="33" fillId="0" borderId="340" applyNumberFormat="0" applyFill="0" applyAlignment="0" applyProtection="0">
      <alignment vertical="center"/>
    </xf>
    <xf numFmtId="0" fontId="19" fillId="22" borderId="345" applyNumberFormat="0" applyAlignment="0" applyProtection="0">
      <alignment vertical="center"/>
    </xf>
    <xf numFmtId="0" fontId="21" fillId="7" borderId="337" applyNumberFormat="0" applyAlignment="0" applyProtection="0">
      <alignment vertical="center"/>
    </xf>
    <xf numFmtId="0" fontId="21" fillId="7" borderId="328" applyNumberFormat="0" applyAlignment="0" applyProtection="0">
      <alignment vertical="center"/>
    </xf>
    <xf numFmtId="0" fontId="33" fillId="0" borderId="348" applyNumberFormat="0" applyFill="0" applyAlignment="0" applyProtection="0">
      <alignment vertical="center"/>
    </xf>
    <xf numFmtId="0" fontId="33" fillId="0" borderId="330" applyNumberFormat="0" applyFill="0" applyAlignment="0" applyProtection="0">
      <alignment vertical="center"/>
    </xf>
    <xf numFmtId="0" fontId="19" fillId="22" borderId="359" applyNumberFormat="0" applyAlignment="0" applyProtection="0">
      <alignment vertical="center"/>
    </xf>
    <xf numFmtId="0" fontId="33" fillId="0" borderId="344" applyNumberFormat="0" applyFill="0" applyAlignment="0" applyProtection="0">
      <alignment vertical="center"/>
    </xf>
    <xf numFmtId="0" fontId="30" fillId="23" borderId="368" applyNumberFormat="0" applyAlignment="0" applyProtection="0">
      <alignment vertical="center"/>
    </xf>
    <xf numFmtId="0" fontId="30" fillId="23" borderId="328" applyNumberFormat="0" applyAlignment="0" applyProtection="0">
      <alignment vertical="center"/>
    </xf>
    <xf numFmtId="0" fontId="21" fillId="7" borderId="337" applyNumberFormat="0" applyAlignment="0" applyProtection="0">
      <alignment vertical="center"/>
    </xf>
    <xf numFmtId="0" fontId="19" fillId="22" borderId="327" applyNumberFormat="0" applyAlignment="0" applyProtection="0">
      <alignment vertical="center"/>
    </xf>
    <xf numFmtId="0" fontId="33" fillId="0" borderId="340" applyNumberFormat="0" applyFill="0" applyAlignment="0" applyProtection="0">
      <alignment vertical="center"/>
    </xf>
    <xf numFmtId="0" fontId="19" fillId="22" borderId="359" applyNumberFormat="0" applyAlignment="0" applyProtection="0">
      <alignment vertical="center"/>
    </xf>
    <xf numFmtId="0" fontId="19" fillId="22" borderId="349" applyNumberFormat="0" applyAlignment="0" applyProtection="0">
      <alignment vertical="center"/>
    </xf>
    <xf numFmtId="0" fontId="30" fillId="23" borderId="337" applyNumberFormat="0" applyAlignment="0" applyProtection="0">
      <alignment vertical="center"/>
    </xf>
    <xf numFmtId="0" fontId="21" fillId="7" borderId="350" applyNumberFormat="0" applyAlignment="0" applyProtection="0">
      <alignment vertical="center"/>
    </xf>
    <xf numFmtId="0" fontId="19" fillId="22" borderId="336" applyNumberFormat="0" applyAlignment="0" applyProtection="0">
      <alignment vertical="center"/>
    </xf>
    <xf numFmtId="0" fontId="19" fillId="22" borderId="367" applyNumberFormat="0" applyAlignment="0" applyProtection="0">
      <alignment vertical="center"/>
    </xf>
    <xf numFmtId="0" fontId="19" fillId="22" borderId="336" applyNumberFormat="0" applyAlignment="0" applyProtection="0">
      <alignment vertical="center"/>
    </xf>
    <xf numFmtId="0" fontId="19" fillId="22" borderId="345" applyNumberFormat="0" applyAlignment="0" applyProtection="0">
      <alignment vertical="center"/>
    </xf>
    <xf numFmtId="0" fontId="19" fillId="22" borderId="376" applyNumberFormat="0" applyAlignment="0" applyProtection="0">
      <alignment vertical="center"/>
    </xf>
    <xf numFmtId="0" fontId="33" fillId="0" borderId="357" applyNumberFormat="0" applyFill="0" applyAlignment="0" applyProtection="0">
      <alignment vertical="center"/>
    </xf>
    <xf numFmtId="0" fontId="33" fillId="0" borderId="371" applyNumberFormat="0" applyFill="0" applyAlignment="0" applyProtection="0">
      <alignment vertical="center"/>
    </xf>
    <xf numFmtId="0" fontId="30" fillId="23" borderId="337" applyNumberFormat="0" applyAlignment="0" applyProtection="0">
      <alignment vertical="center"/>
    </xf>
    <xf numFmtId="0" fontId="22" fillId="23" borderId="338" applyNumberFormat="0" applyAlignment="0" applyProtection="0">
      <alignment vertical="center"/>
    </xf>
    <xf numFmtId="0" fontId="19" fillId="22" borderId="354" applyNumberFormat="0" applyAlignment="0" applyProtection="0">
      <alignment vertical="center"/>
    </xf>
    <xf numFmtId="0" fontId="30" fillId="23" borderId="337" applyNumberFormat="0" applyAlignment="0" applyProtection="0">
      <alignment vertical="center"/>
    </xf>
    <xf numFmtId="0" fontId="33" fillId="0" borderId="340" applyNumberFormat="0" applyFill="0" applyAlignment="0" applyProtection="0">
      <alignment vertical="center"/>
    </xf>
    <xf numFmtId="0" fontId="30" fillId="23" borderId="337" applyNumberFormat="0" applyAlignment="0" applyProtection="0">
      <alignment vertical="center"/>
    </xf>
    <xf numFmtId="0" fontId="29" fillId="0" borderId="358" applyNumberFormat="0" applyFill="0" applyAlignment="0" applyProtection="0">
      <alignment vertical="center"/>
    </xf>
    <xf numFmtId="0" fontId="30" fillId="23" borderId="337" applyNumberFormat="0" applyAlignment="0" applyProtection="0">
      <alignment vertical="center"/>
    </xf>
    <xf numFmtId="0" fontId="33" fillId="0" borderId="402" applyNumberFormat="0" applyFill="0" applyAlignment="0" applyProtection="0">
      <alignment vertical="center"/>
    </xf>
    <xf numFmtId="0" fontId="29" fillId="0" borderId="326" applyNumberFormat="0" applyFill="0" applyAlignment="0" applyProtection="0">
      <alignment vertical="center"/>
    </xf>
    <xf numFmtId="0" fontId="19" fillId="22" borderId="354" applyNumberFormat="0" applyAlignment="0" applyProtection="0">
      <alignment vertical="center"/>
    </xf>
    <xf numFmtId="0" fontId="19" fillId="22" borderId="354" applyNumberFormat="0" applyAlignment="0" applyProtection="0">
      <alignment vertical="center"/>
    </xf>
    <xf numFmtId="0" fontId="19" fillId="22" borderId="336" applyNumberFormat="0" applyAlignment="0" applyProtection="0">
      <alignment vertical="center"/>
    </xf>
    <xf numFmtId="0" fontId="21" fillId="7" borderId="337" applyNumberFormat="0" applyAlignment="0" applyProtection="0">
      <alignment vertical="center"/>
    </xf>
    <xf numFmtId="0" fontId="22" fillId="23" borderId="338" applyNumberFormat="0" applyAlignment="0" applyProtection="0">
      <alignment vertical="center"/>
    </xf>
    <xf numFmtId="0" fontId="30" fillId="23" borderId="377" applyNumberFormat="0" applyAlignment="0" applyProtection="0">
      <alignment vertical="center"/>
    </xf>
    <xf numFmtId="0" fontId="33" fillId="0" borderId="357" applyNumberFormat="0" applyFill="0" applyAlignment="0" applyProtection="0">
      <alignment vertical="center"/>
    </xf>
    <xf numFmtId="0" fontId="30" fillId="23" borderId="337" applyNumberFormat="0" applyAlignment="0" applyProtection="0">
      <alignment vertical="center"/>
    </xf>
    <xf numFmtId="0" fontId="22" fillId="23" borderId="347" applyNumberFormat="0" applyAlignment="0" applyProtection="0">
      <alignment vertical="center"/>
    </xf>
    <xf numFmtId="0" fontId="33" fillId="0" borderId="371" applyNumberFormat="0" applyFill="0" applyAlignment="0" applyProtection="0">
      <alignment vertical="center"/>
    </xf>
    <xf numFmtId="0" fontId="22" fillId="23" borderId="356" applyNumberFormat="0" applyAlignment="0" applyProtection="0">
      <alignment vertical="center"/>
    </xf>
    <xf numFmtId="0" fontId="21" fillId="7" borderId="355" applyNumberFormat="0" applyAlignment="0" applyProtection="0">
      <alignment vertical="center"/>
    </xf>
    <xf numFmtId="0" fontId="19" fillId="22" borderId="336" applyNumberFormat="0" applyAlignment="0" applyProtection="0">
      <alignment vertical="center"/>
    </xf>
    <xf numFmtId="0" fontId="22" fillId="23" borderId="338" applyNumberFormat="0" applyAlignment="0" applyProtection="0">
      <alignment vertical="center"/>
    </xf>
    <xf numFmtId="0" fontId="22" fillId="23" borderId="338" applyNumberFormat="0" applyAlignment="0" applyProtection="0">
      <alignment vertical="center"/>
    </xf>
    <xf numFmtId="0" fontId="21" fillId="7" borderId="360" applyNumberFormat="0" applyAlignment="0" applyProtection="0">
      <alignment vertical="center"/>
    </xf>
    <xf numFmtId="0" fontId="21" fillId="7" borderId="346" applyNumberFormat="0" applyAlignment="0" applyProtection="0">
      <alignment vertical="center"/>
    </xf>
    <xf numFmtId="0" fontId="33" fillId="0" borderId="321" applyNumberFormat="0" applyFill="0" applyAlignment="0" applyProtection="0">
      <alignment vertical="center"/>
    </xf>
    <xf numFmtId="0" fontId="33" fillId="0" borderId="321" applyNumberFormat="0" applyFill="0" applyAlignment="0" applyProtection="0">
      <alignment vertical="center"/>
    </xf>
    <xf numFmtId="0" fontId="30" fillId="23" borderId="319" applyNumberFormat="0" applyAlignment="0" applyProtection="0">
      <alignment vertical="center"/>
    </xf>
    <xf numFmtId="0" fontId="22" fillId="23" borderId="320" applyNumberFormat="0" applyAlignment="0" applyProtection="0">
      <alignment vertical="center"/>
    </xf>
    <xf numFmtId="0" fontId="21" fillId="7" borderId="319" applyNumberFormat="0" applyAlignment="0" applyProtection="0">
      <alignment vertical="center"/>
    </xf>
    <xf numFmtId="0" fontId="19" fillId="22" borderId="318" applyNumberFormat="0" applyAlignment="0" applyProtection="0">
      <alignment vertical="center"/>
    </xf>
    <xf numFmtId="0" fontId="19" fillId="22" borderId="318" applyNumberFormat="0" applyAlignment="0" applyProtection="0">
      <alignment vertical="center"/>
    </xf>
    <xf numFmtId="0" fontId="21" fillId="7" borderId="319" applyNumberFormat="0" applyAlignment="0" applyProtection="0">
      <alignment vertical="center"/>
    </xf>
    <xf numFmtId="0" fontId="22" fillId="23" borderId="320" applyNumberFormat="0" applyAlignment="0" applyProtection="0">
      <alignment vertical="center"/>
    </xf>
    <xf numFmtId="0" fontId="30" fillId="23" borderId="319" applyNumberFormat="0" applyAlignment="0" applyProtection="0">
      <alignment vertical="center"/>
    </xf>
    <xf numFmtId="0" fontId="33" fillId="0" borderId="321" applyNumberFormat="0" applyFill="0" applyAlignment="0" applyProtection="0">
      <alignment vertical="center"/>
    </xf>
    <xf numFmtId="0" fontId="22" fillId="23" borderId="324" applyNumberFormat="0" applyAlignment="0" applyProtection="0">
      <alignment vertical="center"/>
    </xf>
    <xf numFmtId="0" fontId="33" fillId="0" borderId="340" applyNumberFormat="0" applyFill="0" applyAlignment="0" applyProtection="0">
      <alignment vertical="center"/>
    </xf>
    <xf numFmtId="0" fontId="19" fillId="22" borderId="376" applyNumberFormat="0" applyAlignment="0" applyProtection="0">
      <alignment vertical="center"/>
    </xf>
    <xf numFmtId="0" fontId="19" fillId="22" borderId="322" applyNumberFormat="0" applyAlignment="0" applyProtection="0">
      <alignment vertical="center"/>
    </xf>
    <xf numFmtId="0" fontId="21" fillId="7" borderId="323" applyNumberFormat="0" applyAlignment="0" applyProtection="0">
      <alignment vertical="center"/>
    </xf>
    <xf numFmtId="0" fontId="22" fillId="23" borderId="324" applyNumberFormat="0" applyAlignment="0" applyProtection="0">
      <alignment vertical="center"/>
    </xf>
    <xf numFmtId="0" fontId="21" fillId="7" borderId="323" applyNumberFormat="0" applyAlignment="0" applyProtection="0">
      <alignment vertical="center"/>
    </xf>
    <xf numFmtId="0" fontId="33" fillId="0" borderId="325" applyNumberFormat="0" applyFill="0" applyAlignment="0" applyProtection="0">
      <alignment vertical="center"/>
    </xf>
    <xf numFmtId="0" fontId="22" fillId="23" borderId="324" applyNumberFormat="0" applyAlignment="0" applyProtection="0">
      <alignment vertical="center"/>
    </xf>
    <xf numFmtId="0" fontId="21" fillId="7" borderId="323" applyNumberFormat="0" applyAlignment="0" applyProtection="0">
      <alignment vertical="center"/>
    </xf>
    <xf numFmtId="0" fontId="19" fillId="22" borderId="322" applyNumberFormat="0" applyAlignment="0" applyProtection="0">
      <alignment vertical="center"/>
    </xf>
    <xf numFmtId="0" fontId="22" fillId="23" borderId="324" applyNumberFormat="0" applyAlignment="0" applyProtection="0">
      <alignment vertical="center"/>
    </xf>
    <xf numFmtId="0" fontId="33" fillId="0" borderId="325" applyNumberFormat="0" applyFill="0" applyAlignment="0" applyProtection="0">
      <alignment vertical="center"/>
    </xf>
    <xf numFmtId="0" fontId="30" fillId="23" borderId="323" applyNumberFormat="0" applyAlignment="0" applyProtection="0">
      <alignment vertical="center"/>
    </xf>
    <xf numFmtId="0" fontId="21" fillId="7" borderId="323" applyNumberFormat="0" applyAlignment="0" applyProtection="0">
      <alignment vertical="center"/>
    </xf>
    <xf numFmtId="0" fontId="19" fillId="22" borderId="322" applyNumberFormat="0" applyAlignment="0" applyProtection="0">
      <alignment vertical="center"/>
    </xf>
    <xf numFmtId="0" fontId="21" fillId="7" borderId="323" applyNumberFormat="0" applyAlignment="0" applyProtection="0">
      <alignment vertical="center"/>
    </xf>
    <xf numFmtId="0" fontId="22" fillId="23" borderId="324" applyNumberFormat="0" applyAlignment="0" applyProtection="0">
      <alignment vertical="center"/>
    </xf>
    <xf numFmtId="0" fontId="21" fillId="7" borderId="323" applyNumberFormat="0" applyAlignment="0" applyProtection="0">
      <alignment vertical="center"/>
    </xf>
    <xf numFmtId="0" fontId="21" fillId="7" borderId="323" applyNumberFormat="0" applyAlignment="0" applyProtection="0">
      <alignment vertical="center"/>
    </xf>
    <xf numFmtId="0" fontId="33" fillId="0" borderId="325" applyNumberFormat="0" applyFill="0" applyAlignment="0" applyProtection="0">
      <alignment vertical="center"/>
    </xf>
    <xf numFmtId="0" fontId="33" fillId="0" borderId="357" applyNumberFormat="0" applyFill="0" applyAlignment="0" applyProtection="0">
      <alignment vertical="center"/>
    </xf>
    <xf numFmtId="0" fontId="21" fillId="7" borderId="323" applyNumberFormat="0" applyAlignment="0" applyProtection="0">
      <alignment vertical="center"/>
    </xf>
    <xf numFmtId="0" fontId="30" fillId="23" borderId="323" applyNumberFormat="0" applyAlignment="0" applyProtection="0">
      <alignment vertical="center"/>
    </xf>
    <xf numFmtId="0" fontId="22" fillId="23" borderId="324" applyNumberFormat="0" applyAlignment="0" applyProtection="0">
      <alignment vertical="center"/>
    </xf>
    <xf numFmtId="0" fontId="33" fillId="0" borderId="325" applyNumberFormat="0" applyFill="0" applyAlignment="0" applyProtection="0">
      <alignment vertical="center"/>
    </xf>
    <xf numFmtId="0" fontId="19" fillId="22" borderId="322" applyNumberFormat="0" applyAlignment="0" applyProtection="0">
      <alignment vertical="center"/>
    </xf>
    <xf numFmtId="0" fontId="21" fillId="7" borderId="346" applyNumberFormat="0" applyAlignment="0" applyProtection="0">
      <alignment vertical="center"/>
    </xf>
    <xf numFmtId="0" fontId="30" fillId="23" borderId="323" applyNumberFormat="0" applyAlignment="0" applyProtection="0">
      <alignment vertical="center"/>
    </xf>
    <xf numFmtId="0" fontId="30" fillId="23" borderId="337" applyNumberFormat="0" applyAlignment="0" applyProtection="0">
      <alignment vertical="center"/>
    </xf>
    <xf numFmtId="0" fontId="30" fillId="23" borderId="323" applyNumberFormat="0" applyAlignment="0" applyProtection="0">
      <alignment vertical="center"/>
    </xf>
    <xf numFmtId="0" fontId="22" fillId="23" borderId="356" applyNumberFormat="0" applyAlignment="0" applyProtection="0">
      <alignment vertical="center"/>
    </xf>
    <xf numFmtId="0" fontId="30" fillId="23" borderId="323" applyNumberFormat="0" applyAlignment="0" applyProtection="0">
      <alignment vertical="center"/>
    </xf>
    <xf numFmtId="0" fontId="30" fillId="23" borderId="323" applyNumberFormat="0" applyAlignment="0" applyProtection="0">
      <alignment vertical="center"/>
    </xf>
    <xf numFmtId="0" fontId="33" fillId="0" borderId="325" applyNumberFormat="0" applyFill="0" applyAlignment="0" applyProtection="0">
      <alignment vertical="center"/>
    </xf>
    <xf numFmtId="0" fontId="19" fillId="22" borderId="322" applyNumberFormat="0" applyAlignment="0" applyProtection="0">
      <alignment vertical="center"/>
    </xf>
    <xf numFmtId="0" fontId="19" fillId="22" borderId="322" applyNumberFormat="0" applyAlignment="0" applyProtection="0">
      <alignment vertical="center"/>
    </xf>
    <xf numFmtId="0" fontId="21" fillId="7" borderId="323" applyNumberFormat="0" applyAlignment="0" applyProtection="0">
      <alignment vertical="center"/>
    </xf>
    <xf numFmtId="0" fontId="22" fillId="23" borderId="324" applyNumberFormat="0" applyAlignment="0" applyProtection="0">
      <alignment vertical="center"/>
    </xf>
    <xf numFmtId="0" fontId="30" fillId="23" borderId="323" applyNumberFormat="0" applyAlignment="0" applyProtection="0">
      <alignment vertical="center"/>
    </xf>
    <xf numFmtId="0" fontId="33" fillId="0" borderId="325" applyNumberFormat="0" applyFill="0" applyAlignment="0" applyProtection="0">
      <alignment vertical="center"/>
    </xf>
    <xf numFmtId="0" fontId="19" fillId="22" borderId="322" applyNumberFormat="0" applyAlignment="0" applyProtection="0">
      <alignment vertical="center"/>
    </xf>
    <xf numFmtId="0" fontId="33" fillId="0" borderId="325" applyNumberFormat="0" applyFill="0" applyAlignment="0" applyProtection="0">
      <alignment vertical="center"/>
    </xf>
    <xf numFmtId="0" fontId="33" fillId="0" borderId="325" applyNumberFormat="0" applyFill="0" applyAlignment="0" applyProtection="0">
      <alignment vertical="center"/>
    </xf>
    <xf numFmtId="0" fontId="22" fillId="23" borderId="324" applyNumberFormat="0" applyAlignment="0" applyProtection="0">
      <alignment vertical="center"/>
    </xf>
    <xf numFmtId="0" fontId="22" fillId="23" borderId="324" applyNumberFormat="0" applyAlignment="0" applyProtection="0">
      <alignment vertical="center"/>
    </xf>
    <xf numFmtId="0" fontId="19" fillId="22" borderId="322" applyNumberFormat="0" applyAlignment="0" applyProtection="0">
      <alignment vertical="center"/>
    </xf>
    <xf numFmtId="0" fontId="33" fillId="0" borderId="325" applyNumberFormat="0" applyFill="0" applyAlignment="0" applyProtection="0">
      <alignment vertical="center"/>
    </xf>
    <xf numFmtId="0" fontId="33" fillId="0" borderId="325" applyNumberFormat="0" applyFill="0" applyAlignment="0" applyProtection="0">
      <alignment vertical="center"/>
    </xf>
    <xf numFmtId="0" fontId="19" fillId="22" borderId="336" applyNumberFormat="0" applyAlignment="0" applyProtection="0">
      <alignment vertical="center"/>
    </xf>
    <xf numFmtId="0" fontId="30" fillId="23" borderId="323" applyNumberFormat="0" applyAlignment="0" applyProtection="0">
      <alignment vertical="center"/>
    </xf>
    <xf numFmtId="0" fontId="33" fillId="0" borderId="325" applyNumberFormat="0" applyFill="0" applyAlignment="0" applyProtection="0">
      <alignment vertical="center"/>
    </xf>
    <xf numFmtId="0" fontId="30" fillId="23" borderId="323" applyNumberFormat="0" applyAlignment="0" applyProtection="0">
      <alignment vertical="center"/>
    </xf>
    <xf numFmtId="0" fontId="22" fillId="23" borderId="324" applyNumberFormat="0" applyAlignment="0" applyProtection="0">
      <alignment vertical="center"/>
    </xf>
    <xf numFmtId="0" fontId="21" fillId="7" borderId="323" applyNumberFormat="0" applyAlignment="0" applyProtection="0">
      <alignment vertical="center"/>
    </xf>
    <xf numFmtId="0" fontId="19" fillId="22" borderId="322" applyNumberFormat="0" applyAlignment="0" applyProtection="0">
      <alignment vertical="center"/>
    </xf>
    <xf numFmtId="0" fontId="30" fillId="23" borderId="323" applyNumberFormat="0" applyAlignment="0" applyProtection="0">
      <alignment vertical="center"/>
    </xf>
    <xf numFmtId="0" fontId="21" fillId="7" borderId="323" applyNumberFormat="0" applyAlignment="0" applyProtection="0">
      <alignment vertical="center"/>
    </xf>
    <xf numFmtId="0" fontId="30" fillId="23" borderId="346" applyNumberFormat="0" applyAlignment="0" applyProtection="0">
      <alignment vertical="center"/>
    </xf>
    <xf numFmtId="0" fontId="21" fillId="7" borderId="337" applyNumberFormat="0" applyAlignment="0" applyProtection="0">
      <alignment vertical="center"/>
    </xf>
    <xf numFmtId="0" fontId="22" fillId="23" borderId="324" applyNumberFormat="0" applyAlignment="0" applyProtection="0">
      <alignment vertical="center"/>
    </xf>
    <xf numFmtId="0" fontId="30" fillId="23" borderId="323" applyNumberFormat="0" applyAlignment="0" applyProtection="0">
      <alignment vertical="center"/>
    </xf>
    <xf numFmtId="0" fontId="33" fillId="0" borderId="325" applyNumberFormat="0" applyFill="0" applyAlignment="0" applyProtection="0">
      <alignment vertical="center"/>
    </xf>
    <xf numFmtId="0" fontId="19" fillId="22" borderId="322" applyNumberFormat="0" applyAlignment="0" applyProtection="0">
      <alignment vertical="center"/>
    </xf>
    <xf numFmtId="0" fontId="30" fillId="23" borderId="323" applyNumberFormat="0" applyAlignment="0" applyProtection="0">
      <alignment vertical="center"/>
    </xf>
    <xf numFmtId="0" fontId="19" fillId="22" borderId="322" applyNumberFormat="0" applyAlignment="0" applyProtection="0">
      <alignment vertical="center"/>
    </xf>
    <xf numFmtId="0" fontId="21" fillId="7" borderId="323" applyNumberFormat="0" applyAlignment="0" applyProtection="0">
      <alignment vertical="center"/>
    </xf>
    <xf numFmtId="0" fontId="22" fillId="23" borderId="324" applyNumberFormat="0" applyAlignment="0" applyProtection="0">
      <alignment vertical="center"/>
    </xf>
    <xf numFmtId="0" fontId="22" fillId="23" borderId="324" applyNumberFormat="0" applyAlignment="0" applyProtection="0">
      <alignment vertical="center"/>
    </xf>
    <xf numFmtId="0" fontId="19" fillId="22" borderId="322" applyNumberFormat="0" applyAlignment="0" applyProtection="0">
      <alignment vertical="center"/>
    </xf>
    <xf numFmtId="0" fontId="19" fillId="22" borderId="322" applyNumberFormat="0" applyAlignment="0" applyProtection="0">
      <alignment vertical="center"/>
    </xf>
    <xf numFmtId="0" fontId="19" fillId="22" borderId="322" applyNumberFormat="0" applyAlignment="0" applyProtection="0">
      <alignment vertical="center"/>
    </xf>
    <xf numFmtId="0" fontId="22" fillId="23" borderId="324" applyNumberFormat="0" applyAlignment="0" applyProtection="0">
      <alignment vertical="center"/>
    </xf>
    <xf numFmtId="0" fontId="30" fillId="23" borderId="323" applyNumberFormat="0" applyAlignment="0" applyProtection="0">
      <alignment vertical="center"/>
    </xf>
    <xf numFmtId="0" fontId="21" fillId="7" borderId="323" applyNumberFormat="0" applyAlignment="0" applyProtection="0">
      <alignment vertical="center"/>
    </xf>
    <xf numFmtId="0" fontId="33" fillId="0" borderId="325" applyNumberFormat="0" applyFill="0" applyAlignment="0" applyProtection="0">
      <alignment vertical="center"/>
    </xf>
    <xf numFmtId="0" fontId="30" fillId="23" borderId="323" applyNumberFormat="0" applyAlignment="0" applyProtection="0">
      <alignment vertical="center"/>
    </xf>
    <xf numFmtId="0" fontId="33" fillId="0" borderId="325" applyNumberFormat="0" applyFill="0" applyAlignment="0" applyProtection="0">
      <alignment vertical="center"/>
    </xf>
    <xf numFmtId="0" fontId="22" fillId="23" borderId="324" applyNumberFormat="0" applyAlignment="0" applyProtection="0">
      <alignment vertical="center"/>
    </xf>
    <xf numFmtId="0" fontId="21" fillId="7" borderId="323" applyNumberFormat="0" applyAlignment="0" applyProtection="0">
      <alignment vertical="center"/>
    </xf>
    <xf numFmtId="0" fontId="22" fillId="23" borderId="338" applyNumberFormat="0" applyAlignment="0" applyProtection="0">
      <alignment vertical="center"/>
    </xf>
    <xf numFmtId="0" fontId="22" fillId="23" borderId="356" applyNumberFormat="0" applyAlignment="0" applyProtection="0">
      <alignment vertical="center"/>
    </xf>
    <xf numFmtId="0" fontId="30" fillId="23" borderId="333" applyNumberFormat="0" applyAlignment="0" applyProtection="0">
      <alignment vertical="center"/>
    </xf>
    <xf numFmtId="0" fontId="19" fillId="22" borderId="345" applyNumberFormat="0" applyAlignment="0" applyProtection="0">
      <alignment vertical="center"/>
    </xf>
    <xf numFmtId="0" fontId="30" fillId="23" borderId="337" applyNumberFormat="0" applyAlignment="0" applyProtection="0">
      <alignment vertical="center"/>
    </xf>
    <xf numFmtId="0" fontId="33" fillId="0" borderId="340" applyNumberFormat="0" applyFill="0" applyAlignment="0" applyProtection="0">
      <alignment vertical="center"/>
    </xf>
    <xf numFmtId="0" fontId="30" fillId="23" borderId="337" applyNumberFormat="0" applyAlignment="0" applyProtection="0">
      <alignment vertical="center"/>
    </xf>
    <xf numFmtId="0" fontId="29" fillId="0" borderId="339" applyNumberFormat="0" applyFill="0" applyAlignment="0" applyProtection="0">
      <alignment vertical="center"/>
    </xf>
    <xf numFmtId="0" fontId="21" fillId="7" borderId="386" applyNumberFormat="0" applyAlignment="0" applyProtection="0">
      <alignment vertical="center"/>
    </xf>
    <xf numFmtId="0" fontId="22" fillId="23" borderId="356" applyNumberFormat="0" applyAlignment="0" applyProtection="0">
      <alignment vertical="center"/>
    </xf>
    <xf numFmtId="0" fontId="21" fillId="7" borderId="337" applyNumberFormat="0" applyAlignment="0" applyProtection="0">
      <alignment vertical="center"/>
    </xf>
    <xf numFmtId="0" fontId="30" fillId="23" borderId="360" applyNumberFormat="0" applyAlignment="0" applyProtection="0">
      <alignment vertical="center"/>
    </xf>
    <xf numFmtId="0" fontId="33" fillId="0" borderId="357" applyNumberFormat="0" applyFill="0" applyAlignment="0" applyProtection="0">
      <alignment vertical="center"/>
    </xf>
    <xf numFmtId="0" fontId="22" fillId="23" borderId="401" applyNumberFormat="0" applyAlignment="0" applyProtection="0">
      <alignment vertical="center"/>
    </xf>
    <xf numFmtId="0" fontId="30" fillId="23" borderId="382" applyNumberFormat="0" applyAlignment="0" applyProtection="0">
      <alignment vertical="center"/>
    </xf>
    <xf numFmtId="0" fontId="22" fillId="23" borderId="329" applyNumberFormat="0" applyAlignment="0" applyProtection="0">
      <alignment vertical="center"/>
    </xf>
    <xf numFmtId="0" fontId="33" fillId="0" borderId="348" applyNumberFormat="0" applyFill="0" applyAlignment="0" applyProtection="0">
      <alignment vertical="center"/>
    </xf>
    <xf numFmtId="0" fontId="21" fillId="7" borderId="337" applyNumberFormat="0" applyAlignment="0" applyProtection="0">
      <alignment vertical="center"/>
    </xf>
    <xf numFmtId="0" fontId="19" fillId="22" borderId="327" applyNumberFormat="0" applyAlignment="0" applyProtection="0">
      <alignment vertical="center"/>
    </xf>
    <xf numFmtId="0" fontId="21" fillId="7" borderId="328" applyNumberFormat="0" applyAlignment="0" applyProtection="0">
      <alignment vertical="center"/>
    </xf>
    <xf numFmtId="0" fontId="22" fillId="23" borderId="329" applyNumberFormat="0" applyAlignment="0" applyProtection="0">
      <alignment vertical="center"/>
    </xf>
    <xf numFmtId="0" fontId="21" fillId="7" borderId="328" applyNumberFormat="0" applyAlignment="0" applyProtection="0">
      <alignment vertical="center"/>
    </xf>
    <xf numFmtId="0" fontId="33" fillId="0" borderId="330" applyNumberFormat="0" applyFill="0" applyAlignment="0" applyProtection="0">
      <alignment vertical="center"/>
    </xf>
    <xf numFmtId="0" fontId="22" fillId="23" borderId="329" applyNumberFormat="0" applyAlignment="0" applyProtection="0">
      <alignment vertical="center"/>
    </xf>
    <xf numFmtId="0" fontId="21" fillId="7" borderId="328" applyNumberFormat="0" applyAlignment="0" applyProtection="0">
      <alignment vertical="center"/>
    </xf>
    <xf numFmtId="0" fontId="19" fillId="22" borderId="327" applyNumberFormat="0" applyAlignment="0" applyProtection="0">
      <alignment vertical="center"/>
    </xf>
    <xf numFmtId="0" fontId="22" fillId="23" borderId="329" applyNumberFormat="0" applyAlignment="0" applyProtection="0">
      <alignment vertical="center"/>
    </xf>
    <xf numFmtId="0" fontId="33" fillId="0" borderId="330" applyNumberFormat="0" applyFill="0" applyAlignment="0" applyProtection="0">
      <alignment vertical="center"/>
    </xf>
    <xf numFmtId="0" fontId="30" fillId="23" borderId="328" applyNumberFormat="0" applyAlignment="0" applyProtection="0">
      <alignment vertical="center"/>
    </xf>
    <xf numFmtId="0" fontId="21" fillId="7" borderId="328" applyNumberFormat="0" applyAlignment="0" applyProtection="0">
      <alignment vertical="center"/>
    </xf>
    <xf numFmtId="0" fontId="19" fillId="22" borderId="327" applyNumberFormat="0" applyAlignment="0" applyProtection="0">
      <alignment vertical="center"/>
    </xf>
    <xf numFmtId="0" fontId="21" fillId="7" borderId="328" applyNumberFormat="0" applyAlignment="0" applyProtection="0">
      <alignment vertical="center"/>
    </xf>
    <xf numFmtId="0" fontId="22" fillId="23" borderId="329" applyNumberFormat="0" applyAlignment="0" applyProtection="0">
      <alignment vertical="center"/>
    </xf>
    <xf numFmtId="0" fontId="21" fillId="7" borderId="328" applyNumberFormat="0" applyAlignment="0" applyProtection="0">
      <alignment vertical="center"/>
    </xf>
    <xf numFmtId="0" fontId="21" fillId="7" borderId="328" applyNumberFormat="0" applyAlignment="0" applyProtection="0">
      <alignment vertical="center"/>
    </xf>
    <xf numFmtId="0" fontId="33" fillId="0" borderId="330" applyNumberFormat="0" applyFill="0" applyAlignment="0" applyProtection="0">
      <alignment vertical="center"/>
    </xf>
    <xf numFmtId="0" fontId="29" fillId="0" borderId="326" applyNumberFormat="0" applyFill="0" applyAlignment="0" applyProtection="0">
      <alignment vertical="center"/>
    </xf>
    <xf numFmtId="0" fontId="21" fillId="7" borderId="328" applyNumberFormat="0" applyAlignment="0" applyProtection="0">
      <alignment vertical="center"/>
    </xf>
    <xf numFmtId="0" fontId="30" fillId="23" borderId="328" applyNumberFormat="0" applyAlignment="0" applyProtection="0">
      <alignment vertical="center"/>
    </xf>
    <xf numFmtId="0" fontId="22" fillId="23" borderId="329" applyNumberFormat="0" applyAlignment="0" applyProtection="0">
      <alignment vertical="center"/>
    </xf>
    <xf numFmtId="0" fontId="33" fillId="0" borderId="330" applyNumberFormat="0" applyFill="0" applyAlignment="0" applyProtection="0">
      <alignment vertical="center"/>
    </xf>
    <xf numFmtId="0" fontId="19" fillId="22" borderId="327" applyNumberFormat="0" applyAlignment="0" applyProtection="0">
      <alignment vertical="center"/>
    </xf>
    <xf numFmtId="0" fontId="29" fillId="0" borderId="326" applyNumberFormat="0" applyFill="0" applyAlignment="0" applyProtection="0">
      <alignment vertical="center"/>
    </xf>
    <xf numFmtId="0" fontId="30" fillId="23" borderId="328" applyNumberFormat="0" applyAlignment="0" applyProtection="0">
      <alignment vertical="center"/>
    </xf>
    <xf numFmtId="0" fontId="29" fillId="0" borderId="326" applyNumberFormat="0" applyFill="0" applyAlignment="0" applyProtection="0">
      <alignment vertical="center"/>
    </xf>
    <xf numFmtId="0" fontId="30" fillId="23" borderId="328" applyNumberFormat="0" applyAlignment="0" applyProtection="0">
      <alignment vertical="center"/>
    </xf>
    <xf numFmtId="0" fontId="29" fillId="0" borderId="326" applyNumberFormat="0" applyFill="0" applyAlignment="0" applyProtection="0">
      <alignment vertical="center"/>
    </xf>
    <xf numFmtId="0" fontId="30" fillId="23" borderId="328" applyNumberFormat="0" applyAlignment="0" applyProtection="0">
      <alignment vertical="center"/>
    </xf>
    <xf numFmtId="0" fontId="30" fillId="23" borderId="328" applyNumberFormat="0" applyAlignment="0" applyProtection="0">
      <alignment vertical="center"/>
    </xf>
    <xf numFmtId="0" fontId="33" fillId="0" borderId="330" applyNumberFormat="0" applyFill="0" applyAlignment="0" applyProtection="0">
      <alignment vertical="center"/>
    </xf>
    <xf numFmtId="0" fontId="19" fillId="22" borderId="327" applyNumberFormat="0" applyAlignment="0" applyProtection="0">
      <alignment vertical="center"/>
    </xf>
    <xf numFmtId="0" fontId="19" fillId="22" borderId="327" applyNumberFormat="0" applyAlignment="0" applyProtection="0">
      <alignment vertical="center"/>
    </xf>
    <xf numFmtId="0" fontId="21" fillId="7" borderId="328" applyNumberFormat="0" applyAlignment="0" applyProtection="0">
      <alignment vertical="center"/>
    </xf>
    <xf numFmtId="0" fontId="22" fillId="23" borderId="329" applyNumberFormat="0" applyAlignment="0" applyProtection="0">
      <alignment vertical="center"/>
    </xf>
    <xf numFmtId="0" fontId="30" fillId="23" borderId="328" applyNumberFormat="0" applyAlignment="0" applyProtection="0">
      <alignment vertical="center"/>
    </xf>
    <xf numFmtId="0" fontId="33" fillId="0" borderId="330" applyNumberFormat="0" applyFill="0" applyAlignment="0" applyProtection="0">
      <alignment vertical="center"/>
    </xf>
    <xf numFmtId="0" fontId="19" fillId="22" borderId="327" applyNumberFormat="0" applyAlignment="0" applyProtection="0">
      <alignment vertical="center"/>
    </xf>
    <xf numFmtId="0" fontId="33" fillId="0" borderId="330" applyNumberFormat="0" applyFill="0" applyAlignment="0" applyProtection="0">
      <alignment vertical="center"/>
    </xf>
    <xf numFmtId="0" fontId="33" fillId="0" borderId="330" applyNumberFormat="0" applyFill="0" applyAlignment="0" applyProtection="0">
      <alignment vertical="center"/>
    </xf>
    <xf numFmtId="0" fontId="22" fillId="23" borderId="329" applyNumberFormat="0" applyAlignment="0" applyProtection="0">
      <alignment vertical="center"/>
    </xf>
    <xf numFmtId="0" fontId="22" fillId="23" borderId="329" applyNumberFormat="0" applyAlignment="0" applyProtection="0">
      <alignment vertical="center"/>
    </xf>
    <xf numFmtId="0" fontId="19" fillId="22" borderId="327" applyNumberFormat="0" applyAlignment="0" applyProtection="0">
      <alignment vertical="center"/>
    </xf>
    <xf numFmtId="0" fontId="33" fillId="0" borderId="330" applyNumberFormat="0" applyFill="0" applyAlignment="0" applyProtection="0">
      <alignment vertical="center"/>
    </xf>
    <xf numFmtId="0" fontId="33" fillId="0" borderId="330" applyNumberFormat="0" applyFill="0" applyAlignment="0" applyProtection="0">
      <alignment vertical="center"/>
    </xf>
    <xf numFmtId="0" fontId="29" fillId="0" borderId="326" applyNumberFormat="0" applyFill="0" applyAlignment="0" applyProtection="0">
      <alignment vertical="center"/>
    </xf>
    <xf numFmtId="0" fontId="30" fillId="23" borderId="328" applyNumberFormat="0" applyAlignment="0" applyProtection="0">
      <alignment vertical="center"/>
    </xf>
    <xf numFmtId="0" fontId="33" fillId="0" borderId="330" applyNumberFormat="0" applyFill="0" applyAlignment="0" applyProtection="0">
      <alignment vertical="center"/>
    </xf>
    <xf numFmtId="0" fontId="30" fillId="23" borderId="328" applyNumberFormat="0" applyAlignment="0" applyProtection="0">
      <alignment vertical="center"/>
    </xf>
    <xf numFmtId="0" fontId="22" fillId="23" borderId="329" applyNumberFormat="0" applyAlignment="0" applyProtection="0">
      <alignment vertical="center"/>
    </xf>
    <xf numFmtId="0" fontId="21" fillId="7" borderId="328" applyNumberFormat="0" applyAlignment="0" applyProtection="0">
      <alignment vertical="center"/>
    </xf>
    <xf numFmtId="0" fontId="19" fillId="22" borderId="327" applyNumberFormat="0" applyAlignment="0" applyProtection="0">
      <alignment vertical="center"/>
    </xf>
    <xf numFmtId="0" fontId="30" fillId="23" borderId="328" applyNumberFormat="0" applyAlignment="0" applyProtection="0">
      <alignment vertical="center"/>
    </xf>
    <xf numFmtId="0" fontId="21" fillId="7" borderId="328" applyNumberFormat="0" applyAlignment="0" applyProtection="0">
      <alignment vertical="center"/>
    </xf>
    <xf numFmtId="0" fontId="29" fillId="0" borderId="326" applyNumberFormat="0" applyFill="0" applyAlignment="0" applyProtection="0">
      <alignment vertical="center"/>
    </xf>
    <xf numFmtId="0" fontId="29" fillId="0" borderId="326" applyNumberFormat="0" applyFill="0" applyAlignment="0" applyProtection="0">
      <alignment vertical="center"/>
    </xf>
    <xf numFmtId="0" fontId="22" fillId="23" borderId="329" applyNumberFormat="0" applyAlignment="0" applyProtection="0">
      <alignment vertical="center"/>
    </xf>
    <xf numFmtId="0" fontId="30" fillId="23" borderId="328" applyNumberFormat="0" applyAlignment="0" applyProtection="0">
      <alignment vertical="center"/>
    </xf>
    <xf numFmtId="0" fontId="33" fillId="0" borderId="330" applyNumberFormat="0" applyFill="0" applyAlignment="0" applyProtection="0">
      <alignment vertical="center"/>
    </xf>
    <xf numFmtId="0" fontId="19" fillId="22" borderId="327" applyNumberFormat="0" applyAlignment="0" applyProtection="0">
      <alignment vertical="center"/>
    </xf>
    <xf numFmtId="0" fontId="30" fillId="23" borderId="328" applyNumberFormat="0" applyAlignment="0" applyProtection="0">
      <alignment vertical="center"/>
    </xf>
    <xf numFmtId="0" fontId="19" fillId="22" borderId="327" applyNumberFormat="0" applyAlignment="0" applyProtection="0">
      <alignment vertical="center"/>
    </xf>
    <xf numFmtId="0" fontId="21" fillId="7" borderId="328" applyNumberFormat="0" applyAlignment="0" applyProtection="0">
      <alignment vertical="center"/>
    </xf>
    <xf numFmtId="0" fontId="22" fillId="23" borderId="329" applyNumberFormat="0" applyAlignment="0" applyProtection="0">
      <alignment vertical="center"/>
    </xf>
    <xf numFmtId="0" fontId="22" fillId="23" borderId="329" applyNumberFormat="0" applyAlignment="0" applyProtection="0">
      <alignment vertical="center"/>
    </xf>
    <xf numFmtId="0" fontId="19" fillId="22" borderId="327" applyNumberFormat="0" applyAlignment="0" applyProtection="0">
      <alignment vertical="center"/>
    </xf>
    <xf numFmtId="0" fontId="19" fillId="22" borderId="327" applyNumberFormat="0" applyAlignment="0" applyProtection="0">
      <alignment vertical="center"/>
    </xf>
    <xf numFmtId="0" fontId="19" fillId="22" borderId="327" applyNumberFormat="0" applyAlignment="0" applyProtection="0">
      <alignment vertical="center"/>
    </xf>
    <xf numFmtId="0" fontId="22" fillId="23" borderId="329" applyNumberFormat="0" applyAlignment="0" applyProtection="0">
      <alignment vertical="center"/>
    </xf>
    <xf numFmtId="0" fontId="30" fillId="23" borderId="328" applyNumberFormat="0" applyAlignment="0" applyProtection="0">
      <alignment vertical="center"/>
    </xf>
    <xf numFmtId="0" fontId="21" fillId="7" borderId="328" applyNumberFormat="0" applyAlignment="0" applyProtection="0">
      <alignment vertical="center"/>
    </xf>
    <xf numFmtId="0" fontId="33" fillId="0" borderId="330" applyNumberFormat="0" applyFill="0" applyAlignment="0" applyProtection="0">
      <alignment vertical="center"/>
    </xf>
    <xf numFmtId="0" fontId="30" fillId="23" borderId="328" applyNumberFormat="0" applyAlignment="0" applyProtection="0">
      <alignment vertical="center"/>
    </xf>
    <xf numFmtId="0" fontId="33" fillId="0" borderId="330" applyNumberFormat="0" applyFill="0" applyAlignment="0" applyProtection="0">
      <alignment vertical="center"/>
    </xf>
    <xf numFmtId="0" fontId="22" fillId="23" borderId="329" applyNumberFormat="0" applyAlignment="0" applyProtection="0">
      <alignment vertical="center"/>
    </xf>
    <xf numFmtId="0" fontId="21" fillId="7" borderId="328" applyNumberFormat="0" applyAlignment="0" applyProtection="0">
      <alignment vertical="center"/>
    </xf>
    <xf numFmtId="0" fontId="19" fillId="22" borderId="336" applyNumberFormat="0" applyAlignment="0" applyProtection="0">
      <alignment vertical="center"/>
    </xf>
    <xf numFmtId="0" fontId="19" fillId="22" borderId="336" applyNumberFormat="0" applyAlignment="0" applyProtection="0">
      <alignment vertical="center"/>
    </xf>
    <xf numFmtId="0" fontId="21" fillId="7" borderId="337" applyNumberFormat="0" applyAlignment="0" applyProtection="0">
      <alignment vertical="center"/>
    </xf>
    <xf numFmtId="0" fontId="22" fillId="23" borderId="334" applyNumberFormat="0" applyAlignment="0" applyProtection="0">
      <alignment vertical="center"/>
    </xf>
    <xf numFmtId="0" fontId="30" fillId="23" borderId="355" applyNumberFormat="0" applyAlignment="0" applyProtection="0">
      <alignment vertical="center"/>
    </xf>
    <xf numFmtId="0" fontId="21" fillId="7" borderId="368" applyNumberFormat="0" applyAlignment="0" applyProtection="0">
      <alignment vertical="center"/>
    </xf>
    <xf numFmtId="0" fontId="19" fillId="22" borderId="332" applyNumberFormat="0" applyAlignment="0" applyProtection="0">
      <alignment vertical="center"/>
    </xf>
    <xf numFmtId="0" fontId="21" fillId="7" borderId="333" applyNumberFormat="0" applyAlignment="0" applyProtection="0">
      <alignment vertical="center"/>
    </xf>
    <xf numFmtId="0" fontId="22" fillId="23" borderId="334" applyNumberFormat="0" applyAlignment="0" applyProtection="0">
      <alignment vertical="center"/>
    </xf>
    <xf numFmtId="0" fontId="21" fillId="7" borderId="333" applyNumberFormat="0" applyAlignment="0" applyProtection="0">
      <alignment vertical="center"/>
    </xf>
    <xf numFmtId="0" fontId="33" fillId="0" borderId="335" applyNumberFormat="0" applyFill="0" applyAlignment="0" applyProtection="0">
      <alignment vertical="center"/>
    </xf>
    <xf numFmtId="0" fontId="22" fillId="23" borderId="334" applyNumberFormat="0" applyAlignment="0" applyProtection="0">
      <alignment vertical="center"/>
    </xf>
    <xf numFmtId="0" fontId="21" fillId="7" borderId="333" applyNumberFormat="0" applyAlignment="0" applyProtection="0">
      <alignment vertical="center"/>
    </xf>
    <xf numFmtId="0" fontId="19" fillId="22" borderId="332" applyNumberFormat="0" applyAlignment="0" applyProtection="0">
      <alignment vertical="center"/>
    </xf>
    <xf numFmtId="0" fontId="22" fillId="23" borderId="334" applyNumberFormat="0" applyAlignment="0" applyProtection="0">
      <alignment vertical="center"/>
    </xf>
    <xf numFmtId="0" fontId="33" fillId="0" borderId="335" applyNumberFormat="0" applyFill="0" applyAlignment="0" applyProtection="0">
      <alignment vertical="center"/>
    </xf>
    <xf numFmtId="0" fontId="30" fillId="23" borderId="333" applyNumberFormat="0" applyAlignment="0" applyProtection="0">
      <alignment vertical="center"/>
    </xf>
    <xf numFmtId="0" fontId="21" fillId="7" borderId="333" applyNumberFormat="0" applyAlignment="0" applyProtection="0">
      <alignment vertical="center"/>
    </xf>
    <xf numFmtId="0" fontId="19" fillId="22" borderId="332" applyNumberFormat="0" applyAlignment="0" applyProtection="0">
      <alignment vertical="center"/>
    </xf>
    <xf numFmtId="0" fontId="21" fillId="7" borderId="333" applyNumberFormat="0" applyAlignment="0" applyProtection="0">
      <alignment vertical="center"/>
    </xf>
    <xf numFmtId="0" fontId="22" fillId="23" borderId="334" applyNumberFormat="0" applyAlignment="0" applyProtection="0">
      <alignment vertical="center"/>
    </xf>
    <xf numFmtId="0" fontId="21" fillId="7" borderId="333" applyNumberFormat="0" applyAlignment="0" applyProtection="0">
      <alignment vertical="center"/>
    </xf>
    <xf numFmtId="0" fontId="21" fillId="7" borderId="333" applyNumberFormat="0" applyAlignment="0" applyProtection="0">
      <alignment vertical="center"/>
    </xf>
    <xf numFmtId="0" fontId="33" fillId="0" borderId="335" applyNumberFormat="0" applyFill="0" applyAlignment="0" applyProtection="0">
      <alignment vertical="center"/>
    </xf>
    <xf numFmtId="0" fontId="29" fillId="0" borderId="331" applyNumberFormat="0" applyFill="0" applyAlignment="0" applyProtection="0">
      <alignment vertical="center"/>
    </xf>
    <xf numFmtId="0" fontId="21" fillId="7" borderId="333" applyNumberFormat="0" applyAlignment="0" applyProtection="0">
      <alignment vertical="center"/>
    </xf>
    <xf numFmtId="0" fontId="30" fillId="23" borderId="333" applyNumberFormat="0" applyAlignment="0" applyProtection="0">
      <alignment vertical="center"/>
    </xf>
    <xf numFmtId="0" fontId="22" fillId="23" borderId="334" applyNumberFormat="0" applyAlignment="0" applyProtection="0">
      <alignment vertical="center"/>
    </xf>
    <xf numFmtId="0" fontId="33" fillId="0" borderId="335" applyNumberFormat="0" applyFill="0" applyAlignment="0" applyProtection="0">
      <alignment vertical="center"/>
    </xf>
    <xf numFmtId="0" fontId="19" fillId="22" borderId="332" applyNumberFormat="0" applyAlignment="0" applyProtection="0">
      <alignment vertical="center"/>
    </xf>
    <xf numFmtId="0" fontId="29" fillId="0" borderId="331" applyNumberFormat="0" applyFill="0" applyAlignment="0" applyProtection="0">
      <alignment vertical="center"/>
    </xf>
    <xf numFmtId="0" fontId="30" fillId="23" borderId="333" applyNumberFormat="0" applyAlignment="0" applyProtection="0">
      <alignment vertical="center"/>
    </xf>
    <xf numFmtId="0" fontId="29" fillId="0" borderId="331" applyNumberFormat="0" applyFill="0" applyAlignment="0" applyProtection="0">
      <alignment vertical="center"/>
    </xf>
    <xf numFmtId="0" fontId="30" fillId="23" borderId="333" applyNumberFormat="0" applyAlignment="0" applyProtection="0">
      <alignment vertical="center"/>
    </xf>
    <xf numFmtId="0" fontId="29" fillId="0" borderId="331" applyNumberFormat="0" applyFill="0" applyAlignment="0" applyProtection="0">
      <alignment vertical="center"/>
    </xf>
    <xf numFmtId="0" fontId="30" fillId="23" borderId="333" applyNumberFormat="0" applyAlignment="0" applyProtection="0">
      <alignment vertical="center"/>
    </xf>
    <xf numFmtId="0" fontId="30" fillId="23" borderId="333" applyNumberFormat="0" applyAlignment="0" applyProtection="0">
      <alignment vertical="center"/>
    </xf>
    <xf numFmtId="0" fontId="33" fillId="0" borderId="335" applyNumberFormat="0" applyFill="0" applyAlignment="0" applyProtection="0">
      <alignment vertical="center"/>
    </xf>
    <xf numFmtId="0" fontId="19" fillId="22" borderId="332" applyNumberFormat="0" applyAlignment="0" applyProtection="0">
      <alignment vertical="center"/>
    </xf>
    <xf numFmtId="0" fontId="19" fillId="22" borderId="332" applyNumberFormat="0" applyAlignment="0" applyProtection="0">
      <alignment vertical="center"/>
    </xf>
    <xf numFmtId="0" fontId="21" fillId="7" borderId="333" applyNumberFormat="0" applyAlignment="0" applyProtection="0">
      <alignment vertical="center"/>
    </xf>
    <xf numFmtId="0" fontId="22" fillId="23" borderId="334" applyNumberFormat="0" applyAlignment="0" applyProtection="0">
      <alignment vertical="center"/>
    </xf>
    <xf numFmtId="0" fontId="30" fillId="23" borderId="333" applyNumberFormat="0" applyAlignment="0" applyProtection="0">
      <alignment vertical="center"/>
    </xf>
    <xf numFmtId="0" fontId="33" fillId="0" borderId="335" applyNumberFormat="0" applyFill="0" applyAlignment="0" applyProtection="0">
      <alignment vertical="center"/>
    </xf>
    <xf numFmtId="0" fontId="19" fillId="22" borderId="332" applyNumberFormat="0" applyAlignment="0" applyProtection="0">
      <alignment vertical="center"/>
    </xf>
    <xf numFmtId="0" fontId="33" fillId="0" borderId="335" applyNumberFormat="0" applyFill="0" applyAlignment="0" applyProtection="0">
      <alignment vertical="center"/>
    </xf>
    <xf numFmtId="0" fontId="33" fillId="0" borderId="335" applyNumberFormat="0" applyFill="0" applyAlignment="0" applyProtection="0">
      <alignment vertical="center"/>
    </xf>
    <xf numFmtId="0" fontId="22" fillId="23" borderId="334" applyNumberFormat="0" applyAlignment="0" applyProtection="0">
      <alignment vertical="center"/>
    </xf>
    <xf numFmtId="0" fontId="22" fillId="23" borderId="334" applyNumberFormat="0" applyAlignment="0" applyProtection="0">
      <alignment vertical="center"/>
    </xf>
    <xf numFmtId="0" fontId="19" fillId="22" borderId="332" applyNumberFormat="0" applyAlignment="0" applyProtection="0">
      <alignment vertical="center"/>
    </xf>
    <xf numFmtId="0" fontId="33" fillId="0" borderId="335" applyNumberFormat="0" applyFill="0" applyAlignment="0" applyProtection="0">
      <alignment vertical="center"/>
    </xf>
    <xf numFmtId="0" fontId="33" fillId="0" borderId="335" applyNumberFormat="0" applyFill="0" applyAlignment="0" applyProtection="0">
      <alignment vertical="center"/>
    </xf>
    <xf numFmtId="0" fontId="29" fillId="0" borderId="331" applyNumberFormat="0" applyFill="0" applyAlignment="0" applyProtection="0">
      <alignment vertical="center"/>
    </xf>
    <xf numFmtId="0" fontId="30" fillId="23" borderId="333" applyNumberFormat="0" applyAlignment="0" applyProtection="0">
      <alignment vertical="center"/>
    </xf>
    <xf numFmtId="0" fontId="33" fillId="0" borderId="335" applyNumberFormat="0" applyFill="0" applyAlignment="0" applyProtection="0">
      <alignment vertical="center"/>
    </xf>
    <xf numFmtId="0" fontId="30" fillId="23" borderId="333" applyNumberFormat="0" applyAlignment="0" applyProtection="0">
      <alignment vertical="center"/>
    </xf>
    <xf numFmtId="0" fontId="22" fillId="23" borderId="334" applyNumberFormat="0" applyAlignment="0" applyProtection="0">
      <alignment vertical="center"/>
    </xf>
    <xf numFmtId="0" fontId="21" fillId="7" borderId="333" applyNumberFormat="0" applyAlignment="0" applyProtection="0">
      <alignment vertical="center"/>
    </xf>
    <xf numFmtId="0" fontId="19" fillId="22" borderId="332" applyNumberFormat="0" applyAlignment="0" applyProtection="0">
      <alignment vertical="center"/>
    </xf>
    <xf numFmtId="0" fontId="30" fillId="23" borderId="333" applyNumberFormat="0" applyAlignment="0" applyProtection="0">
      <alignment vertical="center"/>
    </xf>
    <xf numFmtId="0" fontId="21" fillId="7" borderId="333" applyNumberFormat="0" applyAlignment="0" applyProtection="0">
      <alignment vertical="center"/>
    </xf>
    <xf numFmtId="0" fontId="29" fillId="0" borderId="331" applyNumberFormat="0" applyFill="0" applyAlignment="0" applyProtection="0">
      <alignment vertical="center"/>
    </xf>
    <xf numFmtId="0" fontId="29" fillId="0" borderId="331" applyNumberFormat="0" applyFill="0" applyAlignment="0" applyProtection="0">
      <alignment vertical="center"/>
    </xf>
    <xf numFmtId="0" fontId="22" fillId="23" borderId="334" applyNumberFormat="0" applyAlignment="0" applyProtection="0">
      <alignment vertical="center"/>
    </xf>
    <xf numFmtId="0" fontId="30" fillId="23" borderId="333" applyNumberFormat="0" applyAlignment="0" applyProtection="0">
      <alignment vertical="center"/>
    </xf>
    <xf numFmtId="0" fontId="33" fillId="0" borderId="335" applyNumberFormat="0" applyFill="0" applyAlignment="0" applyProtection="0">
      <alignment vertical="center"/>
    </xf>
    <xf numFmtId="0" fontId="19" fillId="22" borderId="332" applyNumberFormat="0" applyAlignment="0" applyProtection="0">
      <alignment vertical="center"/>
    </xf>
    <xf numFmtId="0" fontId="30" fillId="23" borderId="333" applyNumberFormat="0" applyAlignment="0" applyProtection="0">
      <alignment vertical="center"/>
    </xf>
    <xf numFmtId="0" fontId="19" fillId="22" borderId="332" applyNumberFormat="0" applyAlignment="0" applyProtection="0">
      <alignment vertical="center"/>
    </xf>
    <xf numFmtId="0" fontId="21" fillId="7" borderId="333" applyNumberFormat="0" applyAlignment="0" applyProtection="0">
      <alignment vertical="center"/>
    </xf>
    <xf numFmtId="0" fontId="22" fillId="23" borderId="334" applyNumberFormat="0" applyAlignment="0" applyProtection="0">
      <alignment vertical="center"/>
    </xf>
    <xf numFmtId="0" fontId="22" fillId="23" borderId="334" applyNumberFormat="0" applyAlignment="0" applyProtection="0">
      <alignment vertical="center"/>
    </xf>
    <xf numFmtId="0" fontId="19" fillId="22" borderId="332" applyNumberFormat="0" applyAlignment="0" applyProtection="0">
      <alignment vertical="center"/>
    </xf>
    <xf numFmtId="0" fontId="19" fillId="22" borderId="332" applyNumberFormat="0" applyAlignment="0" applyProtection="0">
      <alignment vertical="center"/>
    </xf>
    <xf numFmtId="0" fontId="19" fillId="22" borderId="332" applyNumberFormat="0" applyAlignment="0" applyProtection="0">
      <alignment vertical="center"/>
    </xf>
    <xf numFmtId="0" fontId="22" fillId="23" borderId="334" applyNumberFormat="0" applyAlignment="0" applyProtection="0">
      <alignment vertical="center"/>
    </xf>
    <xf numFmtId="0" fontId="30" fillId="23" borderId="333" applyNumberFormat="0" applyAlignment="0" applyProtection="0">
      <alignment vertical="center"/>
    </xf>
    <xf numFmtId="0" fontId="21" fillId="7" borderId="333" applyNumberFormat="0" applyAlignment="0" applyProtection="0">
      <alignment vertical="center"/>
    </xf>
    <xf numFmtId="0" fontId="33" fillId="0" borderId="335" applyNumberFormat="0" applyFill="0" applyAlignment="0" applyProtection="0">
      <alignment vertical="center"/>
    </xf>
    <xf numFmtId="0" fontId="30" fillId="23" borderId="333" applyNumberFormat="0" applyAlignment="0" applyProtection="0">
      <alignment vertical="center"/>
    </xf>
    <xf numFmtId="0" fontId="33" fillId="0" borderId="335" applyNumberFormat="0" applyFill="0" applyAlignment="0" applyProtection="0">
      <alignment vertical="center"/>
    </xf>
    <xf numFmtId="0" fontId="22" fillId="23" borderId="334" applyNumberFormat="0" applyAlignment="0" applyProtection="0">
      <alignment vertical="center"/>
    </xf>
    <xf numFmtId="0" fontId="21" fillId="7" borderId="333" applyNumberFormat="0" applyAlignment="0" applyProtection="0">
      <alignment vertical="center"/>
    </xf>
    <xf numFmtId="0" fontId="22" fillId="23" borderId="338" applyNumberFormat="0" applyAlignment="0" applyProtection="0">
      <alignment vertical="center"/>
    </xf>
    <xf numFmtId="0" fontId="30" fillId="23" borderId="337" applyNumberFormat="0" applyAlignment="0" applyProtection="0">
      <alignment vertical="center"/>
    </xf>
    <xf numFmtId="0" fontId="33" fillId="0" borderId="340" applyNumberFormat="0" applyFill="0" applyAlignment="0" applyProtection="0">
      <alignment vertical="center"/>
    </xf>
    <xf numFmtId="0" fontId="22" fillId="23" borderId="343" applyNumberFormat="0" applyAlignment="0" applyProtection="0">
      <alignment vertical="center"/>
    </xf>
    <xf numFmtId="0" fontId="19" fillId="22" borderId="354" applyNumberFormat="0" applyAlignment="0" applyProtection="0">
      <alignment vertical="center"/>
    </xf>
    <xf numFmtId="0" fontId="21" fillId="7" borderId="368" applyNumberFormat="0" applyAlignment="0" applyProtection="0">
      <alignment vertical="center"/>
    </xf>
    <xf numFmtId="0" fontId="19" fillId="22" borderId="341" applyNumberFormat="0" applyAlignment="0" applyProtection="0">
      <alignment vertical="center"/>
    </xf>
    <xf numFmtId="0" fontId="21" fillId="7" borderId="342" applyNumberFormat="0" applyAlignment="0" applyProtection="0">
      <alignment vertical="center"/>
    </xf>
    <xf numFmtId="0" fontId="22" fillId="23" borderId="343" applyNumberFormat="0" applyAlignment="0" applyProtection="0">
      <alignment vertical="center"/>
    </xf>
    <xf numFmtId="0" fontId="21" fillId="7" borderId="342" applyNumberFormat="0" applyAlignment="0" applyProtection="0">
      <alignment vertical="center"/>
    </xf>
    <xf numFmtId="0" fontId="33" fillId="0" borderId="344" applyNumberFormat="0" applyFill="0" applyAlignment="0" applyProtection="0">
      <alignment vertical="center"/>
    </xf>
    <xf numFmtId="0" fontId="22" fillId="23" borderId="343" applyNumberFormat="0" applyAlignment="0" applyProtection="0">
      <alignment vertical="center"/>
    </xf>
    <xf numFmtId="0" fontId="21" fillId="7" borderId="342" applyNumberFormat="0" applyAlignment="0" applyProtection="0">
      <alignment vertical="center"/>
    </xf>
    <xf numFmtId="0" fontId="19" fillId="22" borderId="341" applyNumberFormat="0" applyAlignment="0" applyProtection="0">
      <alignment vertical="center"/>
    </xf>
    <xf numFmtId="0" fontId="22" fillId="23" borderId="343" applyNumberFormat="0" applyAlignment="0" applyProtection="0">
      <alignment vertical="center"/>
    </xf>
    <xf numFmtId="0" fontId="33" fillId="0" borderId="344" applyNumberFormat="0" applyFill="0" applyAlignment="0" applyProtection="0">
      <alignment vertical="center"/>
    </xf>
    <xf numFmtId="0" fontId="30" fillId="23" borderId="342" applyNumberFormat="0" applyAlignment="0" applyProtection="0">
      <alignment vertical="center"/>
    </xf>
    <xf numFmtId="0" fontId="21" fillId="7" borderId="342" applyNumberFormat="0" applyAlignment="0" applyProtection="0">
      <alignment vertical="center"/>
    </xf>
    <xf numFmtId="0" fontId="19" fillId="22" borderId="341" applyNumberFormat="0" applyAlignment="0" applyProtection="0">
      <alignment vertical="center"/>
    </xf>
    <xf numFmtId="0" fontId="21" fillId="7" borderId="342" applyNumberFormat="0" applyAlignment="0" applyProtection="0">
      <alignment vertical="center"/>
    </xf>
    <xf numFmtId="0" fontId="22" fillId="23" borderId="343" applyNumberFormat="0" applyAlignment="0" applyProtection="0">
      <alignment vertical="center"/>
    </xf>
    <xf numFmtId="0" fontId="21" fillId="7" borderId="342" applyNumberFormat="0" applyAlignment="0" applyProtection="0">
      <alignment vertical="center"/>
    </xf>
    <xf numFmtId="0" fontId="21" fillId="7" borderId="342" applyNumberFormat="0" applyAlignment="0" applyProtection="0">
      <alignment vertical="center"/>
    </xf>
    <xf numFmtId="0" fontId="33" fillId="0" borderId="344" applyNumberFormat="0" applyFill="0" applyAlignment="0" applyProtection="0">
      <alignment vertical="center"/>
    </xf>
    <xf numFmtId="0" fontId="29" fillId="0" borderId="339" applyNumberFormat="0" applyFill="0" applyAlignment="0" applyProtection="0">
      <alignment vertical="center"/>
    </xf>
    <xf numFmtId="0" fontId="21" fillId="7" borderId="342" applyNumberFormat="0" applyAlignment="0" applyProtection="0">
      <alignment vertical="center"/>
    </xf>
    <xf numFmtId="0" fontId="30" fillId="23" borderId="342" applyNumberFormat="0" applyAlignment="0" applyProtection="0">
      <alignment vertical="center"/>
    </xf>
    <xf numFmtId="0" fontId="22" fillId="23" borderId="343" applyNumberFormat="0" applyAlignment="0" applyProtection="0">
      <alignment vertical="center"/>
    </xf>
    <xf numFmtId="0" fontId="33" fillId="0" borderId="344" applyNumberFormat="0" applyFill="0" applyAlignment="0" applyProtection="0">
      <alignment vertical="center"/>
    </xf>
    <xf numFmtId="0" fontId="19" fillId="22" borderId="341" applyNumberFormat="0" applyAlignment="0" applyProtection="0">
      <alignment vertical="center"/>
    </xf>
    <xf numFmtId="0" fontId="29" fillId="0" borderId="339" applyNumberFormat="0" applyFill="0" applyAlignment="0" applyProtection="0">
      <alignment vertical="center"/>
    </xf>
    <xf numFmtId="0" fontId="30" fillId="23" borderId="342" applyNumberFormat="0" applyAlignment="0" applyProtection="0">
      <alignment vertical="center"/>
    </xf>
    <xf numFmtId="0" fontId="29" fillId="0" borderId="339" applyNumberFormat="0" applyFill="0" applyAlignment="0" applyProtection="0">
      <alignment vertical="center"/>
    </xf>
    <xf numFmtId="0" fontId="30" fillId="23" borderId="342" applyNumberFormat="0" applyAlignment="0" applyProtection="0">
      <alignment vertical="center"/>
    </xf>
    <xf numFmtId="0" fontId="29" fillId="0" borderId="339" applyNumberFormat="0" applyFill="0" applyAlignment="0" applyProtection="0">
      <alignment vertical="center"/>
    </xf>
    <xf numFmtId="0" fontId="30" fillId="23" borderId="342" applyNumberFormat="0" applyAlignment="0" applyProtection="0">
      <alignment vertical="center"/>
    </xf>
    <xf numFmtId="0" fontId="30" fillId="23" borderId="342" applyNumberFormat="0" applyAlignment="0" applyProtection="0">
      <alignment vertical="center"/>
    </xf>
    <xf numFmtId="0" fontId="33" fillId="0" borderId="344" applyNumberFormat="0" applyFill="0" applyAlignment="0" applyProtection="0">
      <alignment vertical="center"/>
    </xf>
    <xf numFmtId="0" fontId="19" fillId="22" borderId="341" applyNumberFormat="0" applyAlignment="0" applyProtection="0">
      <alignment vertical="center"/>
    </xf>
    <xf numFmtId="0" fontId="19" fillId="22" borderId="341" applyNumberFormat="0" applyAlignment="0" applyProtection="0">
      <alignment vertical="center"/>
    </xf>
    <xf numFmtId="0" fontId="21" fillId="7" borderId="342" applyNumberFormat="0" applyAlignment="0" applyProtection="0">
      <alignment vertical="center"/>
    </xf>
    <xf numFmtId="0" fontId="22" fillId="23" borderId="343" applyNumberFormat="0" applyAlignment="0" applyProtection="0">
      <alignment vertical="center"/>
    </xf>
    <xf numFmtId="0" fontId="30" fillId="23" borderId="342" applyNumberFormat="0" applyAlignment="0" applyProtection="0">
      <alignment vertical="center"/>
    </xf>
    <xf numFmtId="0" fontId="33" fillId="0" borderId="344" applyNumberFormat="0" applyFill="0" applyAlignment="0" applyProtection="0">
      <alignment vertical="center"/>
    </xf>
    <xf numFmtId="0" fontId="19" fillId="22" borderId="341" applyNumberFormat="0" applyAlignment="0" applyProtection="0">
      <alignment vertical="center"/>
    </xf>
    <xf numFmtId="0" fontId="33" fillId="0" borderId="344" applyNumberFormat="0" applyFill="0" applyAlignment="0" applyProtection="0">
      <alignment vertical="center"/>
    </xf>
    <xf numFmtId="0" fontId="33" fillId="0" borderId="344" applyNumberFormat="0" applyFill="0" applyAlignment="0" applyProtection="0">
      <alignment vertical="center"/>
    </xf>
    <xf numFmtId="0" fontId="22" fillId="23" borderId="343" applyNumberFormat="0" applyAlignment="0" applyProtection="0">
      <alignment vertical="center"/>
    </xf>
    <xf numFmtId="0" fontId="22" fillId="23" borderId="343" applyNumberFormat="0" applyAlignment="0" applyProtection="0">
      <alignment vertical="center"/>
    </xf>
    <xf numFmtId="0" fontId="19" fillId="22" borderId="341" applyNumberFormat="0" applyAlignment="0" applyProtection="0">
      <alignment vertical="center"/>
    </xf>
    <xf numFmtId="0" fontId="33" fillId="0" borderId="344" applyNumberFormat="0" applyFill="0" applyAlignment="0" applyProtection="0">
      <alignment vertical="center"/>
    </xf>
    <xf numFmtId="0" fontId="33" fillId="0" borderId="344" applyNumberFormat="0" applyFill="0" applyAlignment="0" applyProtection="0">
      <alignment vertical="center"/>
    </xf>
    <xf numFmtId="0" fontId="29" fillId="0" borderId="339" applyNumberFormat="0" applyFill="0" applyAlignment="0" applyProtection="0">
      <alignment vertical="center"/>
    </xf>
    <xf numFmtId="0" fontId="30" fillId="23" borderId="342" applyNumberFormat="0" applyAlignment="0" applyProtection="0">
      <alignment vertical="center"/>
    </xf>
    <xf numFmtId="0" fontId="33" fillId="0" borderId="344" applyNumberFormat="0" applyFill="0" applyAlignment="0" applyProtection="0">
      <alignment vertical="center"/>
    </xf>
    <xf numFmtId="0" fontId="30" fillId="23" borderId="342" applyNumberFormat="0" applyAlignment="0" applyProtection="0">
      <alignment vertical="center"/>
    </xf>
    <xf numFmtId="0" fontId="22" fillId="23" borderId="343" applyNumberFormat="0" applyAlignment="0" applyProtection="0">
      <alignment vertical="center"/>
    </xf>
    <xf numFmtId="0" fontId="21" fillId="7" borderId="342" applyNumberFormat="0" applyAlignment="0" applyProtection="0">
      <alignment vertical="center"/>
    </xf>
    <xf numFmtId="0" fontId="19" fillId="22" borderId="341" applyNumberFormat="0" applyAlignment="0" applyProtection="0">
      <alignment vertical="center"/>
    </xf>
    <xf numFmtId="0" fontId="30" fillId="23" borderId="342" applyNumberFormat="0" applyAlignment="0" applyProtection="0">
      <alignment vertical="center"/>
    </xf>
    <xf numFmtId="0" fontId="21" fillId="7" borderId="342" applyNumberFormat="0" applyAlignment="0" applyProtection="0">
      <alignment vertical="center"/>
    </xf>
    <xf numFmtId="0" fontId="29" fillId="0" borderId="339" applyNumberFormat="0" applyFill="0" applyAlignment="0" applyProtection="0">
      <alignment vertical="center"/>
    </xf>
    <xf numFmtId="0" fontId="29" fillId="0" borderId="339" applyNumberFormat="0" applyFill="0" applyAlignment="0" applyProtection="0">
      <alignment vertical="center"/>
    </xf>
    <xf numFmtId="0" fontId="22" fillId="23" borderId="343" applyNumberFormat="0" applyAlignment="0" applyProtection="0">
      <alignment vertical="center"/>
    </xf>
    <xf numFmtId="0" fontId="30" fillId="23" borderId="342" applyNumberFormat="0" applyAlignment="0" applyProtection="0">
      <alignment vertical="center"/>
    </xf>
    <xf numFmtId="0" fontId="33" fillId="0" borderId="344" applyNumberFormat="0" applyFill="0" applyAlignment="0" applyProtection="0">
      <alignment vertical="center"/>
    </xf>
    <xf numFmtId="0" fontId="19" fillId="22" borderId="341" applyNumberFormat="0" applyAlignment="0" applyProtection="0">
      <alignment vertical="center"/>
    </xf>
    <xf numFmtId="0" fontId="30" fillId="23" borderId="342" applyNumberFormat="0" applyAlignment="0" applyProtection="0">
      <alignment vertical="center"/>
    </xf>
    <xf numFmtId="0" fontId="19" fillId="22" borderId="341" applyNumberFormat="0" applyAlignment="0" applyProtection="0">
      <alignment vertical="center"/>
    </xf>
    <xf numFmtId="0" fontId="21" fillId="7" borderId="342" applyNumberFormat="0" applyAlignment="0" applyProtection="0">
      <alignment vertical="center"/>
    </xf>
    <xf numFmtId="0" fontId="22" fillId="23" borderId="343" applyNumberFormat="0" applyAlignment="0" applyProtection="0">
      <alignment vertical="center"/>
    </xf>
    <xf numFmtId="0" fontId="22" fillId="23" borderId="343" applyNumberFormat="0" applyAlignment="0" applyProtection="0">
      <alignment vertical="center"/>
    </xf>
    <xf numFmtId="0" fontId="19" fillId="22" borderId="341" applyNumberFormat="0" applyAlignment="0" applyProtection="0">
      <alignment vertical="center"/>
    </xf>
    <xf numFmtId="0" fontId="19" fillId="22" borderId="341" applyNumberFormat="0" applyAlignment="0" applyProtection="0">
      <alignment vertical="center"/>
    </xf>
    <xf numFmtId="0" fontId="19" fillId="22" borderId="341" applyNumberFormat="0" applyAlignment="0" applyProtection="0">
      <alignment vertical="center"/>
    </xf>
    <xf numFmtId="0" fontId="22" fillId="23" borderId="343" applyNumberFormat="0" applyAlignment="0" applyProtection="0">
      <alignment vertical="center"/>
    </xf>
    <xf numFmtId="0" fontId="30" fillId="23" borderId="342" applyNumberFormat="0" applyAlignment="0" applyProtection="0">
      <alignment vertical="center"/>
    </xf>
    <xf numFmtId="0" fontId="21" fillId="7" borderId="342" applyNumberFormat="0" applyAlignment="0" applyProtection="0">
      <alignment vertical="center"/>
    </xf>
    <xf numFmtId="0" fontId="33" fillId="0" borderId="344" applyNumberFormat="0" applyFill="0" applyAlignment="0" applyProtection="0">
      <alignment vertical="center"/>
    </xf>
    <xf numFmtId="0" fontId="30" fillId="23" borderId="342" applyNumberFormat="0" applyAlignment="0" applyProtection="0">
      <alignment vertical="center"/>
    </xf>
    <xf numFmtId="0" fontId="33" fillId="0" borderId="344" applyNumberFormat="0" applyFill="0" applyAlignment="0" applyProtection="0">
      <alignment vertical="center"/>
    </xf>
    <xf numFmtId="0" fontId="22" fillId="23" borderId="343" applyNumberFormat="0" applyAlignment="0" applyProtection="0">
      <alignment vertical="center"/>
    </xf>
    <xf numFmtId="0" fontId="21" fillId="7" borderId="342" applyNumberFormat="0" applyAlignment="0" applyProtection="0">
      <alignment vertical="center"/>
    </xf>
    <xf numFmtId="0" fontId="21" fillId="7" borderId="346" applyNumberFormat="0" applyAlignment="0" applyProtection="0">
      <alignment vertical="center"/>
    </xf>
    <xf numFmtId="0" fontId="19" fillId="22" borderId="345" applyNumberFormat="0" applyAlignment="0" applyProtection="0">
      <alignment vertical="center"/>
    </xf>
    <xf numFmtId="0" fontId="21" fillId="7" borderId="346" applyNumberFormat="0" applyAlignment="0" applyProtection="0">
      <alignment vertical="center"/>
    </xf>
    <xf numFmtId="0" fontId="22" fillId="23" borderId="347" applyNumberFormat="0" applyAlignment="0" applyProtection="0">
      <alignment vertical="center"/>
    </xf>
    <xf numFmtId="0" fontId="21" fillId="7" borderId="346" applyNumberFormat="0" applyAlignment="0" applyProtection="0">
      <alignment vertical="center"/>
    </xf>
    <xf numFmtId="0" fontId="21" fillId="7" borderId="346" applyNumberFormat="0" applyAlignment="0" applyProtection="0">
      <alignment vertical="center"/>
    </xf>
    <xf numFmtId="0" fontId="33" fillId="0" borderId="348" applyNumberFormat="0" applyFill="0" applyAlignment="0" applyProtection="0">
      <alignment vertical="center"/>
    </xf>
    <xf numFmtId="0" fontId="19" fillId="22" borderId="354" applyNumberFormat="0" applyAlignment="0" applyProtection="0">
      <alignment vertical="center"/>
    </xf>
    <xf numFmtId="0" fontId="30" fillId="23" borderId="417" applyNumberFormat="0" applyAlignment="0" applyProtection="0">
      <alignment vertical="center"/>
    </xf>
    <xf numFmtId="0" fontId="21" fillId="7" borderId="346" applyNumberFormat="0" applyAlignment="0" applyProtection="0">
      <alignment vertical="center"/>
    </xf>
    <xf numFmtId="0" fontId="30" fillId="23" borderId="346" applyNumberFormat="0" applyAlignment="0" applyProtection="0">
      <alignment vertical="center"/>
    </xf>
    <xf numFmtId="0" fontId="22" fillId="23" borderId="347" applyNumberFormat="0" applyAlignment="0" applyProtection="0">
      <alignment vertical="center"/>
    </xf>
    <xf numFmtId="0" fontId="33" fillId="0" borderId="348" applyNumberFormat="0" applyFill="0" applyAlignment="0" applyProtection="0">
      <alignment vertical="center"/>
    </xf>
    <xf numFmtId="0" fontId="19" fillId="22" borderId="345" applyNumberFormat="0" applyAlignment="0" applyProtection="0">
      <alignment vertical="center"/>
    </xf>
    <xf numFmtId="0" fontId="22" fillId="23" borderId="361" applyNumberFormat="0" applyAlignment="0" applyProtection="0">
      <alignment vertical="center"/>
    </xf>
    <xf numFmtId="0" fontId="33" fillId="0" borderId="357" applyNumberFormat="0" applyFill="0" applyAlignment="0" applyProtection="0">
      <alignment vertical="center"/>
    </xf>
    <xf numFmtId="0" fontId="19" fillId="22" borderId="367" applyNumberFormat="0" applyAlignment="0" applyProtection="0">
      <alignment vertical="center"/>
    </xf>
    <xf numFmtId="0" fontId="30" fillId="23" borderId="346" applyNumberFormat="0" applyAlignment="0" applyProtection="0">
      <alignment vertical="center"/>
    </xf>
    <xf numFmtId="0" fontId="22" fillId="23" borderId="361" applyNumberFormat="0" applyAlignment="0" applyProtection="0">
      <alignment vertical="center"/>
    </xf>
    <xf numFmtId="0" fontId="33" fillId="0" borderId="362" applyNumberFormat="0" applyFill="0" applyAlignment="0" applyProtection="0">
      <alignment vertical="center"/>
    </xf>
    <xf numFmtId="0" fontId="22" fillId="23" borderId="396" applyNumberFormat="0" applyAlignment="0" applyProtection="0">
      <alignment vertical="center"/>
    </xf>
    <xf numFmtId="0" fontId="30" fillId="23" borderId="355" applyNumberFormat="0" applyAlignment="0" applyProtection="0">
      <alignment vertical="center"/>
    </xf>
    <xf numFmtId="0" fontId="30" fillId="23" borderId="355" applyNumberFormat="0" applyAlignment="0" applyProtection="0">
      <alignment vertical="center"/>
    </xf>
    <xf numFmtId="0" fontId="21" fillId="7" borderId="355" applyNumberFormat="0" applyAlignment="0" applyProtection="0">
      <alignment vertical="center"/>
    </xf>
    <xf numFmtId="0" fontId="30" fillId="23" borderId="368" applyNumberFormat="0" applyAlignment="0" applyProtection="0">
      <alignment vertical="center"/>
    </xf>
    <xf numFmtId="0" fontId="30" fillId="23" borderId="346" applyNumberFormat="0" applyAlignment="0" applyProtection="0">
      <alignment vertical="center"/>
    </xf>
    <xf numFmtId="0" fontId="33" fillId="0" borderId="362" applyNumberFormat="0" applyFill="0" applyAlignment="0" applyProtection="0">
      <alignment vertical="center"/>
    </xf>
    <xf numFmtId="0" fontId="30" fillId="23" borderId="346" applyNumberFormat="0" applyAlignment="0" applyProtection="0">
      <alignment vertical="center"/>
    </xf>
    <xf numFmtId="0" fontId="30" fillId="23" borderId="346" applyNumberFormat="0" applyAlignment="0" applyProtection="0">
      <alignment vertical="center"/>
    </xf>
    <xf numFmtId="0" fontId="33" fillId="0" borderId="348" applyNumberFormat="0" applyFill="0" applyAlignment="0" applyProtection="0">
      <alignment vertical="center"/>
    </xf>
    <xf numFmtId="0" fontId="19" fillId="22" borderId="345" applyNumberFormat="0" applyAlignment="0" applyProtection="0">
      <alignment vertical="center"/>
    </xf>
    <xf numFmtId="0" fontId="30" fillId="23" borderId="355" applyNumberFormat="0" applyAlignment="0" applyProtection="0">
      <alignment vertical="center"/>
    </xf>
    <xf numFmtId="0" fontId="19" fillId="22" borderId="345" applyNumberFormat="0" applyAlignment="0" applyProtection="0">
      <alignment vertical="center"/>
    </xf>
    <xf numFmtId="0" fontId="21" fillId="7" borderId="346" applyNumberFormat="0" applyAlignment="0" applyProtection="0">
      <alignment vertical="center"/>
    </xf>
    <xf numFmtId="0" fontId="22" fillId="23" borderId="347" applyNumberFormat="0" applyAlignment="0" applyProtection="0">
      <alignment vertical="center"/>
    </xf>
    <xf numFmtId="0" fontId="30" fillId="23" borderId="346" applyNumberFormat="0" applyAlignment="0" applyProtection="0">
      <alignment vertical="center"/>
    </xf>
    <xf numFmtId="0" fontId="33" fillId="0" borderId="348" applyNumberFormat="0" applyFill="0" applyAlignment="0" applyProtection="0">
      <alignment vertical="center"/>
    </xf>
    <xf numFmtId="0" fontId="33" fillId="0" borderId="357" applyNumberFormat="0" applyFill="0" applyAlignment="0" applyProtection="0">
      <alignment vertical="center"/>
    </xf>
    <xf numFmtId="0" fontId="22" fillId="23" borderId="356" applyNumberFormat="0" applyAlignment="0" applyProtection="0">
      <alignment vertical="center"/>
    </xf>
    <xf numFmtId="0" fontId="19" fillId="22" borderId="345" applyNumberFormat="0" applyAlignment="0" applyProtection="0">
      <alignment vertical="center"/>
    </xf>
    <xf numFmtId="0" fontId="33" fillId="0" borderId="348" applyNumberFormat="0" applyFill="0" applyAlignment="0" applyProtection="0">
      <alignment vertical="center"/>
    </xf>
    <xf numFmtId="0" fontId="33" fillId="0" borderId="348" applyNumberFormat="0" applyFill="0" applyAlignment="0" applyProtection="0">
      <alignment vertical="center"/>
    </xf>
    <xf numFmtId="0" fontId="22" fillId="23" borderId="347" applyNumberFormat="0" applyAlignment="0" applyProtection="0">
      <alignment vertical="center"/>
    </xf>
    <xf numFmtId="0" fontId="22" fillId="23" borderId="347" applyNumberFormat="0" applyAlignment="0" applyProtection="0">
      <alignment vertical="center"/>
    </xf>
    <xf numFmtId="0" fontId="19" fillId="22" borderId="345" applyNumberFormat="0" applyAlignment="0" applyProtection="0">
      <alignment vertical="center"/>
    </xf>
    <xf numFmtId="0" fontId="33" fillId="0" borderId="348" applyNumberFormat="0" applyFill="0" applyAlignment="0" applyProtection="0">
      <alignment vertical="center"/>
    </xf>
    <xf numFmtId="0" fontId="33" fillId="0" borderId="348" applyNumberFormat="0" applyFill="0" applyAlignment="0" applyProtection="0">
      <alignment vertical="center"/>
    </xf>
    <xf numFmtId="0" fontId="19" fillId="22" borderId="394" applyNumberFormat="0" applyAlignment="0" applyProtection="0">
      <alignment vertical="center"/>
    </xf>
    <xf numFmtId="0" fontId="30" fillId="23" borderId="346" applyNumberFormat="0" applyAlignment="0" applyProtection="0">
      <alignment vertical="center"/>
    </xf>
    <xf numFmtId="0" fontId="33" fillId="0" borderId="348" applyNumberFormat="0" applyFill="0" applyAlignment="0" applyProtection="0">
      <alignment vertical="center"/>
    </xf>
    <xf numFmtId="0" fontId="30" fillId="23" borderId="346" applyNumberFormat="0" applyAlignment="0" applyProtection="0">
      <alignment vertical="center"/>
    </xf>
    <xf numFmtId="0" fontId="22" fillId="23" borderId="347" applyNumberFormat="0" applyAlignment="0" applyProtection="0">
      <alignment vertical="center"/>
    </xf>
    <xf numFmtId="0" fontId="21" fillId="7" borderId="346" applyNumberFormat="0" applyAlignment="0" applyProtection="0">
      <alignment vertical="center"/>
    </xf>
    <xf numFmtId="0" fontId="19" fillId="22" borderId="345" applyNumberFormat="0" applyAlignment="0" applyProtection="0">
      <alignment vertical="center"/>
    </xf>
    <xf numFmtId="0" fontId="30" fillId="23" borderId="346" applyNumberFormat="0" applyAlignment="0" applyProtection="0">
      <alignment vertical="center"/>
    </xf>
    <xf numFmtId="0" fontId="21" fillId="7" borderId="346" applyNumberFormat="0" applyAlignment="0" applyProtection="0">
      <alignment vertical="center"/>
    </xf>
    <xf numFmtId="0" fontId="19" fillId="22" borderId="407" applyNumberFormat="0" applyAlignment="0" applyProtection="0">
      <alignment vertical="center"/>
    </xf>
    <xf numFmtId="0" fontId="33" fillId="0" borderId="357" applyNumberFormat="0" applyFill="0" applyAlignment="0" applyProtection="0">
      <alignment vertical="center"/>
    </xf>
    <xf numFmtId="0" fontId="19" fillId="22" borderId="433" applyNumberFormat="0" applyAlignment="0" applyProtection="0">
      <alignment vertical="center"/>
    </xf>
    <xf numFmtId="0" fontId="21" fillId="7" borderId="395" applyNumberFormat="0" applyAlignment="0" applyProtection="0">
      <alignment vertical="center"/>
    </xf>
    <xf numFmtId="0" fontId="30" fillId="23" borderId="368" applyNumberFormat="0" applyAlignment="0" applyProtection="0">
      <alignment vertical="center"/>
    </xf>
    <xf numFmtId="0" fontId="30" fillId="23" borderId="368" applyNumberFormat="0" applyAlignment="0" applyProtection="0">
      <alignment vertical="center"/>
    </xf>
    <xf numFmtId="0" fontId="22" fillId="23" borderId="347" applyNumberFormat="0" applyAlignment="0" applyProtection="0">
      <alignment vertical="center"/>
    </xf>
    <xf numFmtId="0" fontId="30" fillId="23" borderId="346" applyNumberFormat="0" applyAlignment="0" applyProtection="0">
      <alignment vertical="center"/>
    </xf>
    <xf numFmtId="0" fontId="33" fillId="0" borderId="348" applyNumberFormat="0" applyFill="0" applyAlignment="0" applyProtection="0">
      <alignment vertical="center"/>
    </xf>
    <xf numFmtId="0" fontId="19" fillId="22" borderId="345" applyNumberFormat="0" applyAlignment="0" applyProtection="0">
      <alignment vertical="center"/>
    </xf>
    <xf numFmtId="0" fontId="30" fillId="23" borderId="346" applyNumberFormat="0" applyAlignment="0" applyProtection="0">
      <alignment vertical="center"/>
    </xf>
    <xf numFmtId="0" fontId="19" fillId="22" borderId="345" applyNumberFormat="0" applyAlignment="0" applyProtection="0">
      <alignment vertical="center"/>
    </xf>
    <xf numFmtId="0" fontId="21" fillId="7" borderId="346" applyNumberFormat="0" applyAlignment="0" applyProtection="0">
      <alignment vertical="center"/>
    </xf>
    <xf numFmtId="0" fontId="22" fillId="23" borderId="347" applyNumberFormat="0" applyAlignment="0" applyProtection="0">
      <alignment vertical="center"/>
    </xf>
    <xf numFmtId="0" fontId="22" fillId="23" borderId="347" applyNumberFormat="0" applyAlignment="0" applyProtection="0">
      <alignment vertical="center"/>
    </xf>
    <xf numFmtId="0" fontId="19" fillId="22" borderId="345" applyNumberFormat="0" applyAlignment="0" applyProtection="0">
      <alignment vertical="center"/>
    </xf>
    <xf numFmtId="0" fontId="19" fillId="22" borderId="345" applyNumberFormat="0" applyAlignment="0" applyProtection="0">
      <alignment vertical="center"/>
    </xf>
    <xf numFmtId="0" fontId="19" fillId="22" borderId="345" applyNumberFormat="0" applyAlignment="0" applyProtection="0">
      <alignment vertical="center"/>
    </xf>
    <xf numFmtId="0" fontId="22" fillId="23" borderId="347" applyNumberFormat="0" applyAlignment="0" applyProtection="0">
      <alignment vertical="center"/>
    </xf>
    <xf numFmtId="0" fontId="30" fillId="23" borderId="346" applyNumberFormat="0" applyAlignment="0" applyProtection="0">
      <alignment vertical="center"/>
    </xf>
    <xf numFmtId="0" fontId="21" fillId="7" borderId="346" applyNumberFormat="0" applyAlignment="0" applyProtection="0">
      <alignment vertical="center"/>
    </xf>
    <xf numFmtId="0" fontId="33" fillId="0" borderId="348" applyNumberFormat="0" applyFill="0" applyAlignment="0" applyProtection="0">
      <alignment vertical="center"/>
    </xf>
    <xf numFmtId="0" fontId="30" fillId="23" borderId="346" applyNumberFormat="0" applyAlignment="0" applyProtection="0">
      <alignment vertical="center"/>
    </xf>
    <xf numFmtId="0" fontId="33" fillId="0" borderId="348" applyNumberFormat="0" applyFill="0" applyAlignment="0" applyProtection="0">
      <alignment vertical="center"/>
    </xf>
    <xf numFmtId="0" fontId="22" fillId="23" borderId="347" applyNumberFormat="0" applyAlignment="0" applyProtection="0">
      <alignment vertical="center"/>
    </xf>
    <xf numFmtId="0" fontId="21" fillId="7" borderId="346" applyNumberFormat="0" applyAlignment="0" applyProtection="0">
      <alignment vertical="center"/>
    </xf>
    <xf numFmtId="0" fontId="33" fillId="0" borderId="348" applyNumberFormat="0" applyFill="0" applyAlignment="0" applyProtection="0">
      <alignment vertical="center"/>
    </xf>
    <xf numFmtId="0" fontId="33" fillId="0" borderId="348" applyNumberFormat="0" applyFill="0" applyAlignment="0" applyProtection="0">
      <alignment vertical="center"/>
    </xf>
    <xf numFmtId="0" fontId="30" fillId="23" borderId="346" applyNumberFormat="0" applyAlignment="0" applyProtection="0">
      <alignment vertical="center"/>
    </xf>
    <xf numFmtId="0" fontId="22" fillId="23" borderId="347" applyNumberFormat="0" applyAlignment="0" applyProtection="0">
      <alignment vertical="center"/>
    </xf>
    <xf numFmtId="0" fontId="21" fillId="7" borderId="346" applyNumberFormat="0" applyAlignment="0" applyProtection="0">
      <alignment vertical="center"/>
    </xf>
    <xf numFmtId="0" fontId="19" fillId="22" borderId="345" applyNumberFormat="0" applyAlignment="0" applyProtection="0">
      <alignment vertical="center"/>
    </xf>
    <xf numFmtId="0" fontId="19" fillId="22" borderId="345" applyNumberFormat="0" applyAlignment="0" applyProtection="0">
      <alignment vertical="center"/>
    </xf>
    <xf numFmtId="0" fontId="21" fillId="7" borderId="346" applyNumberFormat="0" applyAlignment="0" applyProtection="0">
      <alignment vertical="center"/>
    </xf>
    <xf numFmtId="0" fontId="22" fillId="23" borderId="347" applyNumberFormat="0" applyAlignment="0" applyProtection="0">
      <alignment vertical="center"/>
    </xf>
    <xf numFmtId="0" fontId="30" fillId="23" borderId="346" applyNumberFormat="0" applyAlignment="0" applyProtection="0">
      <alignment vertical="center"/>
    </xf>
    <xf numFmtId="0" fontId="33" fillId="0" borderId="348" applyNumberFormat="0" applyFill="0" applyAlignment="0" applyProtection="0">
      <alignment vertical="center"/>
    </xf>
    <xf numFmtId="0" fontId="22" fillId="23" borderId="351" applyNumberFormat="0" applyAlignment="0" applyProtection="0">
      <alignment vertical="center"/>
    </xf>
    <xf numFmtId="0" fontId="19" fillId="22" borderId="367" applyNumberFormat="0" applyAlignment="0" applyProtection="0">
      <alignment vertical="center"/>
    </xf>
    <xf numFmtId="0" fontId="19" fillId="22" borderId="367" applyNumberFormat="0" applyAlignment="0" applyProtection="0">
      <alignment vertical="center"/>
    </xf>
    <xf numFmtId="0" fontId="19" fillId="22" borderId="349" applyNumberFormat="0" applyAlignment="0" applyProtection="0">
      <alignment vertical="center"/>
    </xf>
    <xf numFmtId="0" fontId="21" fillId="7" borderId="350" applyNumberFormat="0" applyAlignment="0" applyProtection="0">
      <alignment vertical="center"/>
    </xf>
    <xf numFmtId="0" fontId="22" fillId="23" borderId="351" applyNumberFormat="0" applyAlignment="0" applyProtection="0">
      <alignment vertical="center"/>
    </xf>
    <xf numFmtId="0" fontId="21" fillId="7" borderId="350" applyNumberFormat="0" applyAlignment="0" applyProtection="0">
      <alignment vertical="center"/>
    </xf>
    <xf numFmtId="0" fontId="33" fillId="0" borderId="352" applyNumberFormat="0" applyFill="0" applyAlignment="0" applyProtection="0">
      <alignment vertical="center"/>
    </xf>
    <xf numFmtId="0" fontId="22" fillId="23" borderId="351" applyNumberFormat="0" applyAlignment="0" applyProtection="0">
      <alignment vertical="center"/>
    </xf>
    <xf numFmtId="0" fontId="21" fillId="7" borderId="350" applyNumberFormat="0" applyAlignment="0" applyProtection="0">
      <alignment vertical="center"/>
    </xf>
    <xf numFmtId="0" fontId="19" fillId="22" borderId="349" applyNumberFormat="0" applyAlignment="0" applyProtection="0">
      <alignment vertical="center"/>
    </xf>
    <xf numFmtId="0" fontId="22" fillId="23" borderId="351" applyNumberFormat="0" applyAlignment="0" applyProtection="0">
      <alignment vertical="center"/>
    </xf>
    <xf numFmtId="0" fontId="33" fillId="0" borderId="352" applyNumberFormat="0" applyFill="0" applyAlignment="0" applyProtection="0">
      <alignment vertical="center"/>
    </xf>
    <xf numFmtId="0" fontId="30" fillId="23" borderId="350" applyNumberFormat="0" applyAlignment="0" applyProtection="0">
      <alignment vertical="center"/>
    </xf>
    <xf numFmtId="0" fontId="21" fillId="7" borderId="350" applyNumberFormat="0" applyAlignment="0" applyProtection="0">
      <alignment vertical="center"/>
    </xf>
    <xf numFmtId="0" fontId="19" fillId="22" borderId="349" applyNumberFormat="0" applyAlignment="0" applyProtection="0">
      <alignment vertical="center"/>
    </xf>
    <xf numFmtId="0" fontId="21" fillId="7" borderId="350" applyNumberFormat="0" applyAlignment="0" applyProtection="0">
      <alignment vertical="center"/>
    </xf>
    <xf numFmtId="0" fontId="22" fillId="23" borderId="351" applyNumberFormat="0" applyAlignment="0" applyProtection="0">
      <alignment vertical="center"/>
    </xf>
    <xf numFmtId="0" fontId="21" fillId="7" borderId="350" applyNumberFormat="0" applyAlignment="0" applyProtection="0">
      <alignment vertical="center"/>
    </xf>
    <xf numFmtId="0" fontId="21" fillId="7" borderId="350" applyNumberFormat="0" applyAlignment="0" applyProtection="0">
      <alignment vertical="center"/>
    </xf>
    <xf numFmtId="0" fontId="33" fillId="0" borderId="352" applyNumberFormat="0" applyFill="0" applyAlignment="0" applyProtection="0">
      <alignment vertical="center"/>
    </xf>
    <xf numFmtId="0" fontId="19" fillId="22" borderId="372" applyNumberFormat="0" applyAlignment="0" applyProtection="0">
      <alignment vertical="center"/>
    </xf>
    <xf numFmtId="0" fontId="21" fillId="7" borderId="350" applyNumberFormat="0" applyAlignment="0" applyProtection="0">
      <alignment vertical="center"/>
    </xf>
    <xf numFmtId="0" fontId="30" fillId="23" borderId="350" applyNumberFormat="0" applyAlignment="0" applyProtection="0">
      <alignment vertical="center"/>
    </xf>
    <xf numFmtId="0" fontId="22" fillId="23" borderId="351" applyNumberFormat="0" applyAlignment="0" applyProtection="0">
      <alignment vertical="center"/>
    </xf>
    <xf numFmtId="0" fontId="33" fillId="0" borderId="352" applyNumberFormat="0" applyFill="0" applyAlignment="0" applyProtection="0">
      <alignment vertical="center"/>
    </xf>
    <xf numFmtId="0" fontId="19" fillId="22" borderId="349" applyNumberFormat="0" applyAlignment="0" applyProtection="0">
      <alignment vertical="center"/>
    </xf>
    <xf numFmtId="0" fontId="21" fillId="7" borderId="368" applyNumberFormat="0" applyAlignment="0" applyProtection="0">
      <alignment vertical="center"/>
    </xf>
    <xf numFmtId="0" fontId="30" fillId="23" borderId="350" applyNumberFormat="0" applyAlignment="0" applyProtection="0">
      <alignment vertical="center"/>
    </xf>
    <xf numFmtId="0" fontId="22" fillId="23" borderId="378" applyNumberFormat="0" applyAlignment="0" applyProtection="0">
      <alignment vertical="center"/>
    </xf>
    <xf numFmtId="0" fontId="30" fillId="23" borderId="350" applyNumberFormat="0" applyAlignment="0" applyProtection="0">
      <alignment vertical="center"/>
    </xf>
    <xf numFmtId="0" fontId="22" fillId="23" borderId="387" applyNumberFormat="0" applyAlignment="0" applyProtection="0">
      <alignment vertical="center"/>
    </xf>
    <xf numFmtId="0" fontId="30" fillId="23" borderId="350" applyNumberFormat="0" applyAlignment="0" applyProtection="0">
      <alignment vertical="center"/>
    </xf>
    <xf numFmtId="0" fontId="30" fillId="23" borderId="350" applyNumberFormat="0" applyAlignment="0" applyProtection="0">
      <alignment vertical="center"/>
    </xf>
    <xf numFmtId="0" fontId="33" fillId="0" borderId="352" applyNumberFormat="0" applyFill="0" applyAlignment="0" applyProtection="0">
      <alignment vertical="center"/>
    </xf>
    <xf numFmtId="0" fontId="19" fillId="22" borderId="349" applyNumberFormat="0" applyAlignment="0" applyProtection="0">
      <alignment vertical="center"/>
    </xf>
    <xf numFmtId="0" fontId="19" fillId="22" borderId="349" applyNumberFormat="0" applyAlignment="0" applyProtection="0">
      <alignment vertical="center"/>
    </xf>
    <xf numFmtId="0" fontId="21" fillId="7" borderId="350" applyNumberFormat="0" applyAlignment="0" applyProtection="0">
      <alignment vertical="center"/>
    </xf>
    <xf numFmtId="0" fontId="22" fillId="23" borderId="351" applyNumberFormat="0" applyAlignment="0" applyProtection="0">
      <alignment vertical="center"/>
    </xf>
    <xf numFmtId="0" fontId="30" fillId="23" borderId="350" applyNumberFormat="0" applyAlignment="0" applyProtection="0">
      <alignment vertical="center"/>
    </xf>
    <xf numFmtId="0" fontId="33" fillId="0" borderId="352" applyNumberFormat="0" applyFill="0" applyAlignment="0" applyProtection="0">
      <alignment vertical="center"/>
    </xf>
    <xf numFmtId="0" fontId="19" fillId="22" borderId="349" applyNumberFormat="0" applyAlignment="0" applyProtection="0">
      <alignment vertical="center"/>
    </xf>
    <xf numFmtId="0" fontId="33" fillId="0" borderId="352" applyNumberFormat="0" applyFill="0" applyAlignment="0" applyProtection="0">
      <alignment vertical="center"/>
    </xf>
    <xf numFmtId="0" fontId="33" fillId="0" borderId="352" applyNumberFormat="0" applyFill="0" applyAlignment="0" applyProtection="0">
      <alignment vertical="center"/>
    </xf>
    <xf numFmtId="0" fontId="22" fillId="23" borderId="351" applyNumberFormat="0" applyAlignment="0" applyProtection="0">
      <alignment vertical="center"/>
    </xf>
    <xf numFmtId="0" fontId="22" fillId="23" borderId="351" applyNumberFormat="0" applyAlignment="0" applyProtection="0">
      <alignment vertical="center"/>
    </xf>
    <xf numFmtId="0" fontId="19" fillId="22" borderId="349" applyNumberFormat="0" applyAlignment="0" applyProtection="0">
      <alignment vertical="center"/>
    </xf>
    <xf numFmtId="0" fontId="33" fillId="0" borderId="352" applyNumberFormat="0" applyFill="0" applyAlignment="0" applyProtection="0">
      <alignment vertical="center"/>
    </xf>
    <xf numFmtId="0" fontId="33" fillId="0" borderId="352" applyNumberFormat="0" applyFill="0" applyAlignment="0" applyProtection="0">
      <alignment vertical="center"/>
    </xf>
    <xf numFmtId="0" fontId="30" fillId="23" borderId="368" applyNumberFormat="0" applyAlignment="0" applyProtection="0">
      <alignment vertical="center"/>
    </xf>
    <xf numFmtId="0" fontId="30" fillId="23" borderId="350" applyNumberFormat="0" applyAlignment="0" applyProtection="0">
      <alignment vertical="center"/>
    </xf>
    <xf numFmtId="0" fontId="33" fillId="0" borderId="352" applyNumberFormat="0" applyFill="0" applyAlignment="0" applyProtection="0">
      <alignment vertical="center"/>
    </xf>
    <xf numFmtId="0" fontId="30" fillId="23" borderId="350" applyNumberFormat="0" applyAlignment="0" applyProtection="0">
      <alignment vertical="center"/>
    </xf>
    <xf numFmtId="0" fontId="22" fillId="23" borderId="351" applyNumberFormat="0" applyAlignment="0" applyProtection="0">
      <alignment vertical="center"/>
    </xf>
    <xf numFmtId="0" fontId="21" fillId="7" borderId="350" applyNumberFormat="0" applyAlignment="0" applyProtection="0">
      <alignment vertical="center"/>
    </xf>
    <xf numFmtId="0" fontId="19" fillId="22" borderId="349" applyNumberFormat="0" applyAlignment="0" applyProtection="0">
      <alignment vertical="center"/>
    </xf>
    <xf numFmtId="0" fontId="30" fillId="23" borderId="350" applyNumberFormat="0" applyAlignment="0" applyProtection="0">
      <alignment vertical="center"/>
    </xf>
    <xf numFmtId="0" fontId="21" fillId="7" borderId="350" applyNumberFormat="0" applyAlignment="0" applyProtection="0">
      <alignment vertical="center"/>
    </xf>
    <xf numFmtId="0" fontId="21" fillId="7" borderId="408" applyNumberFormat="0" applyAlignment="0" applyProtection="0">
      <alignment vertical="center"/>
    </xf>
    <xf numFmtId="0" fontId="33" fillId="0" borderId="357" applyNumberFormat="0" applyFill="0" applyAlignment="0" applyProtection="0">
      <alignment vertical="center"/>
    </xf>
    <xf numFmtId="0" fontId="22" fillId="23" borderId="351" applyNumberFormat="0" applyAlignment="0" applyProtection="0">
      <alignment vertical="center"/>
    </xf>
    <xf numFmtId="0" fontId="30" fillId="23" borderId="350" applyNumberFormat="0" applyAlignment="0" applyProtection="0">
      <alignment vertical="center"/>
    </xf>
    <xf numFmtId="0" fontId="33" fillId="0" borderId="352" applyNumberFormat="0" applyFill="0" applyAlignment="0" applyProtection="0">
      <alignment vertical="center"/>
    </xf>
    <xf numFmtId="0" fontId="19" fillId="22" borderId="349" applyNumberFormat="0" applyAlignment="0" applyProtection="0">
      <alignment vertical="center"/>
    </xf>
    <xf numFmtId="0" fontId="30" fillId="23" borderId="350" applyNumberFormat="0" applyAlignment="0" applyProtection="0">
      <alignment vertical="center"/>
    </xf>
    <xf numFmtId="0" fontId="19" fillId="22" borderId="349" applyNumberFormat="0" applyAlignment="0" applyProtection="0">
      <alignment vertical="center"/>
    </xf>
    <xf numFmtId="0" fontId="21" fillId="7" borderId="350" applyNumberFormat="0" applyAlignment="0" applyProtection="0">
      <alignment vertical="center"/>
    </xf>
    <xf numFmtId="0" fontId="22" fillId="23" borderId="351" applyNumberFormat="0" applyAlignment="0" applyProtection="0">
      <alignment vertical="center"/>
    </xf>
    <xf numFmtId="0" fontId="22" fillId="23" borderId="351" applyNumberFormat="0" applyAlignment="0" applyProtection="0">
      <alignment vertical="center"/>
    </xf>
    <xf numFmtId="0" fontId="19" fillId="22" borderId="349" applyNumberFormat="0" applyAlignment="0" applyProtection="0">
      <alignment vertical="center"/>
    </xf>
    <xf numFmtId="0" fontId="19" fillId="22" borderId="349" applyNumberFormat="0" applyAlignment="0" applyProtection="0">
      <alignment vertical="center"/>
    </xf>
    <xf numFmtId="0" fontId="19" fillId="22" borderId="349" applyNumberFormat="0" applyAlignment="0" applyProtection="0">
      <alignment vertical="center"/>
    </xf>
    <xf numFmtId="0" fontId="22" fillId="23" borderId="351" applyNumberFormat="0" applyAlignment="0" applyProtection="0">
      <alignment vertical="center"/>
    </xf>
    <xf numFmtId="0" fontId="30" fillId="23" borderId="350" applyNumberFormat="0" applyAlignment="0" applyProtection="0">
      <alignment vertical="center"/>
    </xf>
    <xf numFmtId="0" fontId="21" fillId="7" borderId="350" applyNumberFormat="0" applyAlignment="0" applyProtection="0">
      <alignment vertical="center"/>
    </xf>
    <xf numFmtId="0" fontId="33" fillId="0" borderId="352" applyNumberFormat="0" applyFill="0" applyAlignment="0" applyProtection="0">
      <alignment vertical="center"/>
    </xf>
    <xf numFmtId="0" fontId="30" fillId="23" borderId="350" applyNumberFormat="0" applyAlignment="0" applyProtection="0">
      <alignment vertical="center"/>
    </xf>
    <xf numFmtId="0" fontId="33" fillId="0" borderId="352" applyNumberFormat="0" applyFill="0" applyAlignment="0" applyProtection="0">
      <alignment vertical="center"/>
    </xf>
    <xf numFmtId="0" fontId="22" fillId="23" borderId="351" applyNumberFormat="0" applyAlignment="0" applyProtection="0">
      <alignment vertical="center"/>
    </xf>
    <xf numFmtId="0" fontId="21" fillId="7" borderId="350" applyNumberFormat="0" applyAlignment="0" applyProtection="0">
      <alignment vertical="center"/>
    </xf>
    <xf numFmtId="0" fontId="30" fillId="23" borderId="395" applyNumberFormat="0" applyAlignment="0" applyProtection="0">
      <alignment vertical="center"/>
    </xf>
    <xf numFmtId="0" fontId="30" fillId="23" borderId="368" applyNumberFormat="0" applyAlignment="0" applyProtection="0">
      <alignment vertical="center"/>
    </xf>
    <xf numFmtId="0" fontId="22" fillId="23" borderId="369" applyNumberFormat="0" applyAlignment="0" applyProtection="0">
      <alignment vertical="center"/>
    </xf>
    <xf numFmtId="0" fontId="22" fillId="23" borderId="369" applyNumberFormat="0" applyAlignment="0" applyProtection="0">
      <alignment vertical="center"/>
    </xf>
    <xf numFmtId="0" fontId="19" fillId="22" borderId="359" applyNumberFormat="0" applyAlignment="0" applyProtection="0">
      <alignment vertical="center"/>
    </xf>
    <xf numFmtId="0" fontId="33" fillId="0" borderId="357" applyNumberFormat="0" applyFill="0" applyAlignment="0" applyProtection="0">
      <alignment vertical="center"/>
    </xf>
    <xf numFmtId="0" fontId="22" fillId="23" borderId="361" applyNumberFormat="0" applyAlignment="0" applyProtection="0">
      <alignment vertical="center"/>
    </xf>
    <xf numFmtId="0" fontId="33" fillId="0" borderId="371" applyNumberFormat="0" applyFill="0" applyAlignment="0" applyProtection="0">
      <alignment vertical="center"/>
    </xf>
    <xf numFmtId="0" fontId="33" fillId="0" borderId="371" applyNumberFormat="0" applyFill="0" applyAlignment="0" applyProtection="0">
      <alignment vertical="center"/>
    </xf>
    <xf numFmtId="0" fontId="19" fillId="22" borderId="367" applyNumberFormat="0" applyAlignment="0" applyProtection="0">
      <alignment vertical="center"/>
    </xf>
    <xf numFmtId="0" fontId="21" fillId="7" borderId="442" applyNumberFormat="0" applyAlignment="0" applyProtection="0">
      <alignment vertical="center"/>
    </xf>
    <xf numFmtId="0" fontId="30" fillId="23" borderId="368" applyNumberFormat="0" applyAlignment="0" applyProtection="0">
      <alignment vertical="center"/>
    </xf>
    <xf numFmtId="0" fontId="22" fillId="23" borderId="378" applyNumberFormat="0" applyAlignment="0" applyProtection="0">
      <alignment vertical="center"/>
    </xf>
    <xf numFmtId="0" fontId="33" fillId="0" borderId="371" applyNumberFormat="0" applyFill="0" applyAlignment="0" applyProtection="0">
      <alignment vertical="center"/>
    </xf>
    <xf numFmtId="0" fontId="19" fillId="22" borderId="367" applyNumberFormat="0" applyAlignment="0" applyProtection="0">
      <alignment vertical="center"/>
    </xf>
    <xf numFmtId="0" fontId="30" fillId="23" borderId="364" applyNumberFormat="0" applyAlignment="0" applyProtection="0">
      <alignment vertical="center"/>
    </xf>
    <xf numFmtId="0" fontId="21" fillId="7" borderId="368" applyNumberFormat="0" applyAlignment="0" applyProtection="0">
      <alignment vertical="center"/>
    </xf>
    <xf numFmtId="0" fontId="29" fillId="0" borderId="379" applyNumberFormat="0" applyFill="0" applyAlignment="0" applyProtection="0">
      <alignment vertical="center"/>
    </xf>
    <xf numFmtId="0" fontId="19" fillId="22" borderId="367" applyNumberFormat="0" applyAlignment="0" applyProtection="0">
      <alignment vertical="center"/>
    </xf>
    <xf numFmtId="0" fontId="19" fillId="22" borderId="407" applyNumberFormat="0" applyAlignment="0" applyProtection="0">
      <alignment vertical="center"/>
    </xf>
    <xf numFmtId="0" fontId="33" fillId="0" borderId="398" applyNumberFormat="0" applyFill="0" applyAlignment="0" applyProtection="0">
      <alignment vertical="center"/>
    </xf>
    <xf numFmtId="0" fontId="21" fillId="7" borderId="408" applyNumberFormat="0" applyAlignment="0" applyProtection="0">
      <alignment vertical="center"/>
    </xf>
    <xf numFmtId="0" fontId="33" fillId="0" borderId="357" applyNumberFormat="0" applyFill="0" applyAlignment="0" applyProtection="0">
      <alignment vertical="center"/>
    </xf>
    <xf numFmtId="0" fontId="33" fillId="0" borderId="375" applyNumberFormat="0" applyFill="0" applyAlignment="0" applyProtection="0">
      <alignment vertical="center"/>
    </xf>
    <xf numFmtId="0" fontId="21" fillId="7" borderId="395" applyNumberFormat="0" applyAlignment="0" applyProtection="0">
      <alignment vertical="center"/>
    </xf>
    <xf numFmtId="0" fontId="22" fillId="23" borderId="369" applyNumberFormat="0" applyAlignment="0" applyProtection="0">
      <alignment vertical="center"/>
    </xf>
    <xf numFmtId="0" fontId="19" fillId="22" borderId="363" applyNumberFormat="0" applyAlignment="0" applyProtection="0">
      <alignment vertical="center"/>
    </xf>
    <xf numFmtId="0" fontId="19" fillId="22" borderId="376" applyNumberFormat="0" applyAlignment="0" applyProtection="0">
      <alignment vertical="center"/>
    </xf>
    <xf numFmtId="0" fontId="30" fillId="23" borderId="395" applyNumberFormat="0" applyAlignment="0" applyProtection="0">
      <alignment vertical="center"/>
    </xf>
    <xf numFmtId="0" fontId="33" fillId="0" borderId="398" applyNumberFormat="0" applyFill="0" applyAlignment="0" applyProtection="0">
      <alignment vertical="center"/>
    </xf>
    <xf numFmtId="0" fontId="33" fillId="0" borderId="398" applyNumberFormat="0" applyFill="0" applyAlignment="0" applyProtection="0">
      <alignment vertical="center"/>
    </xf>
    <xf numFmtId="0" fontId="21" fillId="7" borderId="355" applyNumberFormat="0" applyAlignment="0" applyProtection="0">
      <alignment vertical="center"/>
    </xf>
    <xf numFmtId="0" fontId="33" fillId="0" borderId="415" applyNumberFormat="0" applyFill="0" applyAlignment="0" applyProtection="0">
      <alignment vertical="center"/>
    </xf>
    <xf numFmtId="0" fontId="21" fillId="7" borderId="368" applyNumberFormat="0" applyAlignment="0" applyProtection="0">
      <alignment vertical="center"/>
    </xf>
    <xf numFmtId="0" fontId="22" fillId="23" borderId="378" applyNumberFormat="0" applyAlignment="0" applyProtection="0">
      <alignment vertical="center"/>
    </xf>
    <xf numFmtId="0" fontId="21" fillId="7" borderId="364" applyNumberFormat="0" applyAlignment="0" applyProtection="0">
      <alignment vertical="center"/>
    </xf>
    <xf numFmtId="0" fontId="21" fillId="7" borderId="355" applyNumberFormat="0" applyAlignment="0" applyProtection="0">
      <alignment vertical="center"/>
    </xf>
    <xf numFmtId="0" fontId="19" fillId="22" borderId="367" applyNumberFormat="0" applyAlignment="0" applyProtection="0">
      <alignment vertical="center"/>
    </xf>
    <xf numFmtId="0" fontId="33" fillId="0" borderId="402" applyNumberFormat="0" applyFill="0" applyAlignment="0" applyProtection="0">
      <alignment vertical="center"/>
    </xf>
    <xf numFmtId="0" fontId="30" fillId="23" borderId="368" applyNumberFormat="0" applyAlignment="0" applyProtection="0">
      <alignment vertical="center"/>
    </xf>
    <xf numFmtId="0" fontId="30" fillId="23" borderId="368" applyNumberFormat="0" applyAlignment="0" applyProtection="0">
      <alignment vertical="center"/>
    </xf>
    <xf numFmtId="0" fontId="30" fillId="23" borderId="368" applyNumberFormat="0" applyAlignment="0" applyProtection="0">
      <alignment vertical="center"/>
    </xf>
    <xf numFmtId="0" fontId="19" fillId="22" borderId="399" applyNumberFormat="0" applyAlignment="0" applyProtection="0">
      <alignment vertical="center"/>
    </xf>
    <xf numFmtId="0" fontId="21" fillId="7" borderId="434" applyNumberFormat="0" applyAlignment="0" applyProtection="0">
      <alignment vertical="center"/>
    </xf>
    <xf numFmtId="0" fontId="22" fillId="23" borderId="356" applyNumberFormat="0" applyAlignment="0" applyProtection="0">
      <alignment vertical="center"/>
    </xf>
    <xf numFmtId="0" fontId="19" fillId="22" borderId="367" applyNumberFormat="0" applyAlignment="0" applyProtection="0">
      <alignment vertical="center"/>
    </xf>
    <xf numFmtId="0" fontId="22" fillId="23" borderId="401" applyNumberFormat="0" applyAlignment="0" applyProtection="0">
      <alignment vertical="center"/>
    </xf>
    <xf numFmtId="0" fontId="21" fillId="7" borderId="368" applyNumberFormat="0" applyAlignment="0" applyProtection="0">
      <alignment vertical="center"/>
    </xf>
    <xf numFmtId="0" fontId="22" fillId="23" borderId="401" applyNumberFormat="0" applyAlignment="0" applyProtection="0">
      <alignment vertical="center"/>
    </xf>
    <xf numFmtId="0" fontId="30" fillId="23" borderId="360" applyNumberFormat="0" applyAlignment="0" applyProtection="0">
      <alignment vertical="center"/>
    </xf>
    <xf numFmtId="0" fontId="33" fillId="0" borderId="444" applyNumberFormat="0" applyFill="0" applyAlignment="0" applyProtection="0">
      <alignment vertical="center"/>
    </xf>
    <xf numFmtId="0" fontId="30" fillId="23" borderId="368" applyNumberFormat="0" applyAlignment="0" applyProtection="0">
      <alignment vertical="center"/>
    </xf>
    <xf numFmtId="0" fontId="30" fillId="23" borderId="395" applyNumberFormat="0" applyAlignment="0" applyProtection="0">
      <alignment vertical="center"/>
    </xf>
    <xf numFmtId="0" fontId="21" fillId="7" borderId="408" applyNumberFormat="0" applyAlignment="0" applyProtection="0">
      <alignment vertical="center"/>
    </xf>
    <xf numFmtId="0" fontId="33" fillId="0" borderId="371" applyNumberFormat="0" applyFill="0" applyAlignment="0" applyProtection="0">
      <alignment vertical="center"/>
    </xf>
    <xf numFmtId="0" fontId="19" fillId="22" borderId="367" applyNumberFormat="0" applyAlignment="0" applyProtection="0">
      <alignment vertical="center"/>
    </xf>
    <xf numFmtId="0" fontId="30" fillId="23" borderId="377" applyNumberFormat="0" applyAlignment="0" applyProtection="0">
      <alignment vertical="center"/>
    </xf>
    <xf numFmtId="0" fontId="29" fillId="0" borderId="410" applyNumberFormat="0" applyFill="0" applyAlignment="0" applyProtection="0">
      <alignment vertical="center"/>
    </xf>
    <xf numFmtId="0" fontId="21" fillId="7" borderId="355" applyNumberFormat="0" applyAlignment="0" applyProtection="0">
      <alignment vertical="center"/>
    </xf>
    <xf numFmtId="0" fontId="21" fillId="7" borderId="426" applyNumberFormat="0" applyAlignment="0" applyProtection="0">
      <alignment vertical="center"/>
    </xf>
    <xf numFmtId="0" fontId="21" fillId="7" borderId="377" applyNumberFormat="0" applyAlignment="0" applyProtection="0">
      <alignment vertical="center"/>
    </xf>
    <xf numFmtId="0" fontId="29" fillId="0" borderId="389" applyNumberFormat="0" applyFill="0" applyAlignment="0" applyProtection="0">
      <alignment vertical="center"/>
    </xf>
    <xf numFmtId="0" fontId="19" fillId="22" borderId="354" applyNumberFormat="0" applyAlignment="0" applyProtection="0">
      <alignment vertical="center"/>
    </xf>
    <xf numFmtId="0" fontId="19" fillId="22" borderId="354" applyNumberFormat="0" applyAlignment="0" applyProtection="0">
      <alignment vertical="center"/>
    </xf>
    <xf numFmtId="0" fontId="30" fillId="23" borderId="355" applyNumberFormat="0" applyAlignment="0" applyProtection="0">
      <alignment vertical="center"/>
    </xf>
    <xf numFmtId="0" fontId="21" fillId="7" borderId="373" applyNumberFormat="0" applyAlignment="0" applyProtection="0">
      <alignment vertical="center"/>
    </xf>
    <xf numFmtId="0" fontId="19" fillId="22" borderId="354" applyNumberFormat="0" applyAlignment="0" applyProtection="0">
      <alignment vertical="center"/>
    </xf>
    <xf numFmtId="0" fontId="21" fillId="7" borderId="360" applyNumberFormat="0" applyAlignment="0" applyProtection="0">
      <alignment vertical="center"/>
    </xf>
    <xf numFmtId="0" fontId="21" fillId="7" borderId="377" applyNumberFormat="0" applyAlignment="0" applyProtection="0">
      <alignment vertical="center"/>
    </xf>
    <xf numFmtId="0" fontId="19" fillId="22" borderId="367" applyNumberFormat="0" applyAlignment="0" applyProtection="0">
      <alignment vertical="center"/>
    </xf>
    <xf numFmtId="0" fontId="33" fillId="0" borderId="362" applyNumberFormat="0" applyFill="0" applyAlignment="0" applyProtection="0">
      <alignment vertical="center"/>
    </xf>
    <xf numFmtId="0" fontId="19" fillId="22" borderId="359" applyNumberFormat="0" applyAlignment="0" applyProtection="0">
      <alignment vertical="center"/>
    </xf>
    <xf numFmtId="0" fontId="30" fillId="23" borderId="442" applyNumberFormat="0" applyAlignment="0" applyProtection="0">
      <alignment vertical="center"/>
    </xf>
    <xf numFmtId="0" fontId="30" fillId="23" borderId="377" applyNumberFormat="0" applyAlignment="0" applyProtection="0">
      <alignment vertical="center"/>
    </xf>
    <xf numFmtId="0" fontId="30" fillId="23" borderId="408" applyNumberFormat="0" applyAlignment="0" applyProtection="0">
      <alignment vertical="center"/>
    </xf>
    <xf numFmtId="0" fontId="21" fillId="7" borderId="368" applyNumberFormat="0" applyAlignment="0" applyProtection="0">
      <alignment vertical="center"/>
    </xf>
    <xf numFmtId="0" fontId="21" fillId="7" borderId="368" applyNumberFormat="0" applyAlignment="0" applyProtection="0">
      <alignment vertical="center"/>
    </xf>
    <xf numFmtId="0" fontId="33" fillId="0" borderId="402" applyNumberFormat="0" applyFill="0" applyAlignment="0" applyProtection="0">
      <alignment vertical="center"/>
    </xf>
    <xf numFmtId="0" fontId="21" fillId="7" borderId="355" applyNumberFormat="0" applyAlignment="0" applyProtection="0">
      <alignment vertical="center"/>
    </xf>
    <xf numFmtId="0" fontId="33" fillId="0" borderId="371" applyNumberFormat="0" applyFill="0" applyAlignment="0" applyProtection="0">
      <alignment vertical="center"/>
    </xf>
    <xf numFmtId="0" fontId="21" fillId="7" borderId="360" applyNumberFormat="0" applyAlignment="0" applyProtection="0">
      <alignment vertical="center"/>
    </xf>
    <xf numFmtId="0" fontId="22" fillId="23" borderId="369" applyNumberFormat="0" applyAlignment="0" applyProtection="0">
      <alignment vertical="center"/>
    </xf>
    <xf numFmtId="0" fontId="19" fillId="22" borderId="367" applyNumberFormat="0" applyAlignment="0" applyProtection="0">
      <alignment vertical="center"/>
    </xf>
    <xf numFmtId="0" fontId="33" fillId="0" borderId="371" applyNumberFormat="0" applyFill="0" applyAlignment="0" applyProtection="0">
      <alignment vertical="center"/>
    </xf>
    <xf numFmtId="0" fontId="33" fillId="0" borderId="362" applyNumberFormat="0" applyFill="0" applyAlignment="0" applyProtection="0">
      <alignment vertical="center"/>
    </xf>
    <xf numFmtId="0" fontId="33" fillId="0" borderId="388" applyNumberFormat="0" applyFill="0" applyAlignment="0" applyProtection="0">
      <alignment vertical="center"/>
    </xf>
    <xf numFmtId="0" fontId="22" fillId="23" borderId="356" applyNumberFormat="0" applyAlignment="0" applyProtection="0">
      <alignment vertical="center"/>
    </xf>
    <xf numFmtId="0" fontId="21" fillId="7" borderId="368" applyNumberFormat="0" applyAlignment="0" applyProtection="0">
      <alignment vertical="center"/>
    </xf>
    <xf numFmtId="0" fontId="22" fillId="23" borderId="369" applyNumberFormat="0" applyAlignment="0" applyProtection="0">
      <alignment vertical="center"/>
    </xf>
    <xf numFmtId="0" fontId="33" fillId="0" borderId="411" applyNumberFormat="0" applyFill="0" applyAlignment="0" applyProtection="0">
      <alignment vertical="center"/>
    </xf>
    <xf numFmtId="0" fontId="21" fillId="7" borderId="408" applyNumberFormat="0" applyAlignment="0" applyProtection="0">
      <alignment vertical="center"/>
    </xf>
    <xf numFmtId="0" fontId="19" fillId="22" borderId="376" applyNumberFormat="0" applyAlignment="0" applyProtection="0">
      <alignment vertical="center"/>
    </xf>
    <xf numFmtId="0" fontId="30" fillId="23" borderId="368" applyNumberFormat="0" applyAlignment="0" applyProtection="0">
      <alignment vertical="center"/>
    </xf>
    <xf numFmtId="0" fontId="21" fillId="7" borderId="377" applyNumberFormat="0" applyAlignment="0" applyProtection="0">
      <alignment vertical="center"/>
    </xf>
    <xf numFmtId="0" fontId="33" fillId="0" borderId="384" applyNumberFormat="0" applyFill="0" applyAlignment="0" applyProtection="0">
      <alignment vertical="center"/>
    </xf>
    <xf numFmtId="0" fontId="21" fillId="7" borderId="377" applyNumberFormat="0" applyAlignment="0" applyProtection="0">
      <alignment vertical="center"/>
    </xf>
    <xf numFmtId="0" fontId="21" fillId="7" borderId="355" applyNumberFormat="0" applyAlignment="0" applyProtection="0">
      <alignment vertical="center"/>
    </xf>
    <xf numFmtId="0" fontId="21" fillId="7" borderId="391" applyNumberFormat="0" applyAlignment="0" applyProtection="0">
      <alignment vertical="center"/>
    </xf>
    <xf numFmtId="0" fontId="19" fillId="22" borderId="354" applyNumberFormat="0" applyAlignment="0" applyProtection="0">
      <alignment vertical="center"/>
    </xf>
    <xf numFmtId="0" fontId="30" fillId="23" borderId="386" applyNumberFormat="0" applyAlignment="0" applyProtection="0">
      <alignment vertical="center"/>
    </xf>
    <xf numFmtId="0" fontId="22" fillId="23" borderId="378" applyNumberFormat="0" applyAlignment="0" applyProtection="0">
      <alignment vertical="center"/>
    </xf>
    <xf numFmtId="0" fontId="33" fillId="0" borderId="371" applyNumberFormat="0" applyFill="0" applyAlignment="0" applyProtection="0">
      <alignment vertical="center"/>
    </xf>
    <xf numFmtId="0" fontId="33" fillId="0" borderId="436" applyNumberFormat="0" applyFill="0" applyAlignment="0" applyProtection="0">
      <alignment vertical="center"/>
    </xf>
    <xf numFmtId="0" fontId="22" fillId="23" borderId="369" applyNumberFormat="0" applyAlignment="0" applyProtection="0">
      <alignment vertical="center"/>
    </xf>
    <xf numFmtId="0" fontId="29" fillId="0" borderId="353" applyNumberFormat="0" applyFill="0" applyAlignment="0" applyProtection="0">
      <alignment vertical="center"/>
    </xf>
    <xf numFmtId="0" fontId="19" fillId="22" borderId="367" applyNumberFormat="0" applyAlignment="0" applyProtection="0">
      <alignment vertical="center"/>
    </xf>
    <xf numFmtId="0" fontId="22" fillId="23" borderId="369" applyNumberFormat="0" applyAlignment="0" applyProtection="0">
      <alignment vertical="center"/>
    </xf>
    <xf numFmtId="0" fontId="33" fillId="0" borderId="371" applyNumberFormat="0" applyFill="0" applyAlignment="0" applyProtection="0">
      <alignment vertical="center"/>
    </xf>
    <xf numFmtId="0" fontId="21" fillId="7" borderId="395" applyNumberFormat="0" applyAlignment="0" applyProtection="0">
      <alignment vertical="center"/>
    </xf>
    <xf numFmtId="0" fontId="22" fillId="23" borderId="356" applyNumberFormat="0" applyAlignment="0" applyProtection="0">
      <alignment vertical="center"/>
    </xf>
    <xf numFmtId="0" fontId="29" fillId="0" borderId="353" applyNumberFormat="0" applyFill="0" applyAlignment="0" applyProtection="0">
      <alignment vertical="center"/>
    </xf>
    <xf numFmtId="0" fontId="22" fillId="23" borderId="396" applyNumberFormat="0" applyAlignment="0" applyProtection="0">
      <alignment vertical="center"/>
    </xf>
    <xf numFmtId="0" fontId="29" fillId="0" borderId="353" applyNumberFormat="0" applyFill="0" applyAlignment="0" applyProtection="0">
      <alignment vertical="center"/>
    </xf>
    <xf numFmtId="0" fontId="22" fillId="23" borderId="369" applyNumberFormat="0" applyAlignment="0" applyProtection="0">
      <alignment vertical="center"/>
    </xf>
    <xf numFmtId="0" fontId="29" fillId="0" borderId="353" applyNumberFormat="0" applyFill="0" applyAlignment="0" applyProtection="0">
      <alignment vertical="center"/>
    </xf>
    <xf numFmtId="0" fontId="21" fillId="7" borderId="368" applyNumberFormat="0" applyAlignment="0" applyProtection="0">
      <alignment vertical="center"/>
    </xf>
    <xf numFmtId="0" fontId="21" fillId="7" borderId="391" applyNumberFormat="0" applyAlignment="0" applyProtection="0">
      <alignment vertical="center"/>
    </xf>
    <xf numFmtId="0" fontId="19" fillId="22" borderId="394" applyNumberFormat="0" applyAlignment="0" applyProtection="0">
      <alignment vertical="center"/>
    </xf>
    <xf numFmtId="0" fontId="21" fillId="7" borderId="355" applyNumberFormat="0" applyAlignment="0" applyProtection="0">
      <alignment vertical="center"/>
    </xf>
    <xf numFmtId="0" fontId="30" fillId="23" borderId="355" applyNumberFormat="0" applyAlignment="0" applyProtection="0">
      <alignment vertical="center"/>
    </xf>
    <xf numFmtId="0" fontId="33" fillId="0" borderId="380" applyNumberFormat="0" applyFill="0" applyAlignment="0" applyProtection="0">
      <alignment vertical="center"/>
    </xf>
    <xf numFmtId="0" fontId="22" fillId="23" borderId="392" applyNumberFormat="0" applyAlignment="0" applyProtection="0">
      <alignment vertical="center"/>
    </xf>
    <xf numFmtId="0" fontId="21" fillId="7" borderId="377" applyNumberFormat="0" applyAlignment="0" applyProtection="0">
      <alignment vertical="center"/>
    </xf>
    <xf numFmtId="0" fontId="30" fillId="23" borderId="360" applyNumberFormat="0" applyAlignment="0" applyProtection="0">
      <alignment vertical="center"/>
    </xf>
    <xf numFmtId="0" fontId="19" fillId="22" borderId="354" applyNumberFormat="0" applyAlignment="0" applyProtection="0">
      <alignment vertical="center"/>
    </xf>
    <xf numFmtId="0" fontId="19" fillId="22" borderId="367" applyNumberFormat="0" applyAlignment="0" applyProtection="0">
      <alignment vertical="center"/>
    </xf>
    <xf numFmtId="0" fontId="30" fillId="23" borderId="373" applyNumberFormat="0" applyAlignment="0" applyProtection="0">
      <alignment vertical="center"/>
    </xf>
    <xf numFmtId="0" fontId="30" fillId="23" borderId="368" applyNumberFormat="0" applyAlignment="0" applyProtection="0">
      <alignment vertical="center"/>
    </xf>
    <xf numFmtId="0" fontId="30" fillId="23" borderId="355" applyNumberFormat="0" applyAlignment="0" applyProtection="0">
      <alignment vertical="center"/>
    </xf>
    <xf numFmtId="0" fontId="19" fillId="22" borderId="354" applyNumberFormat="0" applyAlignment="0" applyProtection="0">
      <alignment vertical="center"/>
    </xf>
    <xf numFmtId="0" fontId="33" fillId="0" borderId="398" applyNumberFormat="0" applyFill="0" applyAlignment="0" applyProtection="0">
      <alignment vertical="center"/>
    </xf>
    <xf numFmtId="0" fontId="21" fillId="7" borderId="360" applyNumberFormat="0" applyAlignment="0" applyProtection="0">
      <alignment vertical="center"/>
    </xf>
    <xf numFmtId="0" fontId="29" fillId="0" borderId="353" applyNumberFormat="0" applyFill="0" applyAlignment="0" applyProtection="0">
      <alignment vertical="center"/>
    </xf>
    <xf numFmtId="0" fontId="22" fillId="23" borderId="396" applyNumberFormat="0" applyAlignment="0" applyProtection="0">
      <alignment vertical="center"/>
    </xf>
    <xf numFmtId="0" fontId="19" fillId="22" borderId="399" applyNumberFormat="0" applyAlignment="0" applyProtection="0">
      <alignment vertical="center"/>
    </xf>
    <xf numFmtId="0" fontId="30" fillId="23" borderId="360" applyNumberFormat="0" applyAlignment="0" applyProtection="0">
      <alignment vertical="center"/>
    </xf>
    <xf numFmtId="0" fontId="21" fillId="7" borderId="382" applyNumberFormat="0" applyAlignment="0" applyProtection="0">
      <alignment vertical="center"/>
    </xf>
    <xf numFmtId="0" fontId="22" fillId="23" borderId="369" applyNumberFormat="0" applyAlignment="0" applyProtection="0">
      <alignment vertical="center"/>
    </xf>
    <xf numFmtId="0" fontId="30" fillId="23" borderId="355" applyNumberFormat="0" applyAlignment="0" applyProtection="0">
      <alignment vertical="center"/>
    </xf>
    <xf numFmtId="0" fontId="30" fillId="23" borderId="368" applyNumberFormat="0" applyAlignment="0" applyProtection="0">
      <alignment vertical="center"/>
    </xf>
    <xf numFmtId="0" fontId="33" fillId="0" borderId="411" applyNumberFormat="0" applyFill="0" applyAlignment="0" applyProtection="0">
      <alignment vertical="center"/>
    </xf>
    <xf numFmtId="0" fontId="29" fillId="0" borderId="353" applyNumberFormat="0" applyFill="0" applyAlignment="0" applyProtection="0">
      <alignment vertical="center"/>
    </xf>
    <xf numFmtId="0" fontId="29" fillId="0" borderId="353" applyNumberFormat="0" applyFill="0" applyAlignment="0" applyProtection="0">
      <alignment vertical="center"/>
    </xf>
    <xf numFmtId="0" fontId="33" fillId="0" borderId="371" applyNumberFormat="0" applyFill="0" applyAlignment="0" applyProtection="0">
      <alignment vertical="center"/>
    </xf>
    <xf numFmtId="0" fontId="19" fillId="22" borderId="416" applyNumberFormat="0" applyAlignment="0" applyProtection="0">
      <alignment vertical="center"/>
    </xf>
    <xf numFmtId="0" fontId="22" fillId="23" borderId="361" applyNumberFormat="0" applyAlignment="0" applyProtection="0">
      <alignment vertical="center"/>
    </xf>
    <xf numFmtId="0" fontId="30" fillId="23" borderId="355" applyNumberFormat="0" applyAlignment="0" applyProtection="0">
      <alignment vertical="center"/>
    </xf>
    <xf numFmtId="0" fontId="19" fillId="22" borderId="399" applyNumberFormat="0" applyAlignment="0" applyProtection="0">
      <alignment vertical="center"/>
    </xf>
    <xf numFmtId="0" fontId="30" fillId="23" borderId="355" applyNumberFormat="0" applyAlignment="0" applyProtection="0">
      <alignment vertical="center"/>
    </xf>
    <xf numFmtId="0" fontId="33" fillId="0" borderId="380" applyNumberFormat="0" applyFill="0" applyAlignment="0" applyProtection="0">
      <alignment vertical="center"/>
    </xf>
    <xf numFmtId="0" fontId="30" fillId="23" borderId="377" applyNumberFormat="0" applyAlignment="0" applyProtection="0">
      <alignment vertical="center"/>
    </xf>
    <xf numFmtId="0" fontId="19" fillId="22" borderId="367" applyNumberFormat="0" applyAlignment="0" applyProtection="0">
      <alignment vertical="center"/>
    </xf>
    <xf numFmtId="0" fontId="33" fillId="0" borderId="357" applyNumberFormat="0" applyFill="0" applyAlignment="0" applyProtection="0">
      <alignment vertical="center"/>
    </xf>
    <xf numFmtId="0" fontId="21" fillId="7" borderId="355" applyNumberFormat="0" applyAlignment="0" applyProtection="0">
      <alignment vertical="center"/>
    </xf>
    <xf numFmtId="0" fontId="22" fillId="23" borderId="356" applyNumberFormat="0" applyAlignment="0" applyProtection="0">
      <alignment vertical="center"/>
    </xf>
    <xf numFmtId="0" fontId="33" fillId="0" borderId="366" applyNumberFormat="0" applyFill="0" applyAlignment="0" applyProtection="0">
      <alignment vertical="center"/>
    </xf>
    <xf numFmtId="0" fontId="21" fillId="7" borderId="400" applyNumberFormat="0" applyAlignment="0" applyProtection="0">
      <alignment vertical="center"/>
    </xf>
    <xf numFmtId="0" fontId="30" fillId="23" borderId="395" applyNumberFormat="0" applyAlignment="0" applyProtection="0">
      <alignment vertical="center"/>
    </xf>
    <xf numFmtId="0" fontId="22" fillId="23" borderId="396" applyNumberFormat="0" applyAlignment="0" applyProtection="0">
      <alignment vertical="center"/>
    </xf>
    <xf numFmtId="0" fontId="22" fillId="23" borderId="356" applyNumberFormat="0" applyAlignment="0" applyProtection="0">
      <alignment vertical="center"/>
    </xf>
    <xf numFmtId="0" fontId="22" fillId="23" borderId="401" applyNumberFormat="0" applyAlignment="0" applyProtection="0">
      <alignment vertical="center"/>
    </xf>
    <xf numFmtId="0" fontId="19" fillId="22" borderId="381" applyNumberFormat="0" applyAlignment="0" applyProtection="0">
      <alignment vertical="center"/>
    </xf>
    <xf numFmtId="0" fontId="33" fillId="0" borderId="402" applyNumberFormat="0" applyFill="0" applyAlignment="0" applyProtection="0">
      <alignment vertical="center"/>
    </xf>
    <xf numFmtId="0" fontId="22" fillId="23" borderId="356" applyNumberFormat="0" applyAlignment="0" applyProtection="0">
      <alignment vertical="center"/>
    </xf>
    <xf numFmtId="0" fontId="30" fillId="23" borderId="355" applyNumberFormat="0" applyAlignment="0" applyProtection="0">
      <alignment vertical="center"/>
    </xf>
    <xf numFmtId="0" fontId="21" fillId="7" borderId="355" applyNumberFormat="0" applyAlignment="0" applyProtection="0">
      <alignment vertical="center"/>
    </xf>
    <xf numFmtId="0" fontId="33" fillId="0" borderId="357" applyNumberFormat="0" applyFill="0" applyAlignment="0" applyProtection="0">
      <alignment vertical="center"/>
    </xf>
    <xf numFmtId="0" fontId="30" fillId="23" borderId="355" applyNumberFormat="0" applyAlignment="0" applyProtection="0">
      <alignment vertical="center"/>
    </xf>
    <xf numFmtId="0" fontId="33" fillId="0" borderId="357" applyNumberFormat="0" applyFill="0" applyAlignment="0" applyProtection="0">
      <alignment vertical="center"/>
    </xf>
    <xf numFmtId="0" fontId="22" fillId="23" borderId="356" applyNumberFormat="0" applyAlignment="0" applyProtection="0">
      <alignment vertical="center"/>
    </xf>
    <xf numFmtId="0" fontId="21" fillId="7" borderId="355" applyNumberFormat="0" applyAlignment="0" applyProtection="0">
      <alignment vertical="center"/>
    </xf>
    <xf numFmtId="0" fontId="22" fillId="23" borderId="361" applyNumberFormat="0" applyAlignment="0" applyProtection="0">
      <alignment vertical="center"/>
    </xf>
    <xf numFmtId="0" fontId="21" fillId="7" borderId="360" applyNumberFormat="0" applyAlignment="0" applyProtection="0">
      <alignment vertical="center"/>
    </xf>
    <xf numFmtId="0" fontId="33" fillId="0" borderId="362" applyNumberFormat="0" applyFill="0" applyAlignment="0" applyProtection="0">
      <alignment vertical="center"/>
    </xf>
    <xf numFmtId="0" fontId="22" fillId="23" borderId="361" applyNumberFormat="0" applyAlignment="0" applyProtection="0">
      <alignment vertical="center"/>
    </xf>
    <xf numFmtId="0" fontId="21" fillId="7" borderId="360" applyNumberFormat="0" applyAlignment="0" applyProtection="0">
      <alignment vertical="center"/>
    </xf>
    <xf numFmtId="0" fontId="19" fillId="22" borderId="359" applyNumberFormat="0" applyAlignment="0" applyProtection="0">
      <alignment vertical="center"/>
    </xf>
    <xf numFmtId="0" fontId="22" fillId="23" borderId="361" applyNumberFormat="0" applyAlignment="0" applyProtection="0">
      <alignment vertical="center"/>
    </xf>
    <xf numFmtId="0" fontId="33" fillId="0" borderId="362" applyNumberFormat="0" applyFill="0" applyAlignment="0" applyProtection="0">
      <alignment vertical="center"/>
    </xf>
    <xf numFmtId="0" fontId="30" fillId="23" borderId="360" applyNumberFormat="0" applyAlignment="0" applyProtection="0">
      <alignment vertical="center"/>
    </xf>
    <xf numFmtId="0" fontId="21" fillId="7" borderId="360" applyNumberFormat="0" applyAlignment="0" applyProtection="0">
      <alignment vertical="center"/>
    </xf>
    <xf numFmtId="0" fontId="19" fillId="22" borderId="359" applyNumberFormat="0" applyAlignment="0" applyProtection="0">
      <alignment vertical="center"/>
    </xf>
    <xf numFmtId="0" fontId="21" fillId="7" borderId="360" applyNumberFormat="0" applyAlignment="0" applyProtection="0">
      <alignment vertical="center"/>
    </xf>
    <xf numFmtId="0" fontId="22" fillId="23" borderId="361" applyNumberFormat="0" applyAlignment="0" applyProtection="0">
      <alignment vertical="center"/>
    </xf>
    <xf numFmtId="0" fontId="21" fillId="7" borderId="360" applyNumberFormat="0" applyAlignment="0" applyProtection="0">
      <alignment vertical="center"/>
    </xf>
    <xf numFmtId="0" fontId="21" fillId="7" borderId="360" applyNumberFormat="0" applyAlignment="0" applyProtection="0">
      <alignment vertical="center"/>
    </xf>
    <xf numFmtId="0" fontId="33" fillId="0" borderId="362" applyNumberFormat="0" applyFill="0" applyAlignment="0" applyProtection="0">
      <alignment vertical="center"/>
    </xf>
    <xf numFmtId="0" fontId="29" fillId="0" borderId="358" applyNumberFormat="0" applyFill="0" applyAlignment="0" applyProtection="0">
      <alignment vertical="center"/>
    </xf>
    <xf numFmtId="0" fontId="21" fillId="7" borderId="360" applyNumberFormat="0" applyAlignment="0" applyProtection="0">
      <alignment vertical="center"/>
    </xf>
    <xf numFmtId="0" fontId="30" fillId="23" borderId="360" applyNumberFormat="0" applyAlignment="0" applyProtection="0">
      <alignment vertical="center"/>
    </xf>
    <xf numFmtId="0" fontId="22" fillId="23" borderId="361" applyNumberFormat="0" applyAlignment="0" applyProtection="0">
      <alignment vertical="center"/>
    </xf>
    <xf numFmtId="0" fontId="33" fillId="0" borderId="362" applyNumberFormat="0" applyFill="0" applyAlignment="0" applyProtection="0">
      <alignment vertical="center"/>
    </xf>
    <xf numFmtId="0" fontId="19" fillId="22" borderId="359" applyNumberFormat="0" applyAlignment="0" applyProtection="0">
      <alignment vertical="center"/>
    </xf>
    <xf numFmtId="0" fontId="29" fillId="0" borderId="358" applyNumberFormat="0" applyFill="0" applyAlignment="0" applyProtection="0">
      <alignment vertical="center"/>
    </xf>
    <xf numFmtId="0" fontId="30" fillId="23" borderId="360" applyNumberFormat="0" applyAlignment="0" applyProtection="0">
      <alignment vertical="center"/>
    </xf>
    <xf numFmtId="0" fontId="29" fillId="0" borderId="358" applyNumberFormat="0" applyFill="0" applyAlignment="0" applyProtection="0">
      <alignment vertical="center"/>
    </xf>
    <xf numFmtId="0" fontId="30" fillId="23" borderId="360" applyNumberFormat="0" applyAlignment="0" applyProtection="0">
      <alignment vertical="center"/>
    </xf>
    <xf numFmtId="0" fontId="29" fillId="0" borderId="358" applyNumberFormat="0" applyFill="0" applyAlignment="0" applyProtection="0">
      <alignment vertical="center"/>
    </xf>
    <xf numFmtId="0" fontId="30" fillId="23" borderId="360" applyNumberFormat="0" applyAlignment="0" applyProtection="0">
      <alignment vertical="center"/>
    </xf>
    <xf numFmtId="0" fontId="30" fillId="23" borderId="360" applyNumberFormat="0" applyAlignment="0" applyProtection="0">
      <alignment vertical="center"/>
    </xf>
    <xf numFmtId="0" fontId="33" fillId="0" borderId="362" applyNumberFormat="0" applyFill="0" applyAlignment="0" applyProtection="0">
      <alignment vertical="center"/>
    </xf>
    <xf numFmtId="0" fontId="19" fillId="22" borderId="359" applyNumberFormat="0" applyAlignment="0" applyProtection="0">
      <alignment vertical="center"/>
    </xf>
    <xf numFmtId="0" fontId="19" fillId="22" borderId="359" applyNumberFormat="0" applyAlignment="0" applyProtection="0">
      <alignment vertical="center"/>
    </xf>
    <xf numFmtId="0" fontId="21" fillId="7" borderId="360" applyNumberFormat="0" applyAlignment="0" applyProtection="0">
      <alignment vertical="center"/>
    </xf>
    <xf numFmtId="0" fontId="22" fillId="23" borderId="361" applyNumberFormat="0" applyAlignment="0" applyProtection="0">
      <alignment vertical="center"/>
    </xf>
    <xf numFmtId="0" fontId="30" fillId="23" borderId="360" applyNumberFormat="0" applyAlignment="0" applyProtection="0">
      <alignment vertical="center"/>
    </xf>
    <xf numFmtId="0" fontId="33" fillId="0" borderId="362" applyNumberFormat="0" applyFill="0" applyAlignment="0" applyProtection="0">
      <alignment vertical="center"/>
    </xf>
    <xf numFmtId="0" fontId="19" fillId="22" borderId="359" applyNumberFormat="0" applyAlignment="0" applyProtection="0">
      <alignment vertical="center"/>
    </xf>
    <xf numFmtId="0" fontId="33" fillId="0" borderId="362" applyNumberFormat="0" applyFill="0" applyAlignment="0" applyProtection="0">
      <alignment vertical="center"/>
    </xf>
    <xf numFmtId="0" fontId="33" fillId="0" borderId="362" applyNumberFormat="0" applyFill="0" applyAlignment="0" applyProtection="0">
      <alignment vertical="center"/>
    </xf>
    <xf numFmtId="0" fontId="22" fillId="23" borderId="361" applyNumberFormat="0" applyAlignment="0" applyProtection="0">
      <alignment vertical="center"/>
    </xf>
    <xf numFmtId="0" fontId="22" fillId="23" borderId="361" applyNumberFormat="0" applyAlignment="0" applyProtection="0">
      <alignment vertical="center"/>
    </xf>
    <xf numFmtId="0" fontId="19" fillId="22" borderId="359" applyNumberFormat="0" applyAlignment="0" applyProtection="0">
      <alignment vertical="center"/>
    </xf>
    <xf numFmtId="0" fontId="33" fillId="0" borderId="362" applyNumberFormat="0" applyFill="0" applyAlignment="0" applyProtection="0">
      <alignment vertical="center"/>
    </xf>
    <xf numFmtId="0" fontId="33" fillId="0" borderId="362" applyNumberFormat="0" applyFill="0" applyAlignment="0" applyProtection="0">
      <alignment vertical="center"/>
    </xf>
    <xf numFmtId="0" fontId="29" fillId="0" borderId="358" applyNumberFormat="0" applyFill="0" applyAlignment="0" applyProtection="0">
      <alignment vertical="center"/>
    </xf>
    <xf numFmtId="0" fontId="30" fillId="23" borderId="360" applyNumberFormat="0" applyAlignment="0" applyProtection="0">
      <alignment vertical="center"/>
    </xf>
    <xf numFmtId="0" fontId="33" fillId="0" borderId="362" applyNumberFormat="0" applyFill="0" applyAlignment="0" applyProtection="0">
      <alignment vertical="center"/>
    </xf>
    <xf numFmtId="0" fontId="30" fillId="23" borderId="360" applyNumberFormat="0" applyAlignment="0" applyProtection="0">
      <alignment vertical="center"/>
    </xf>
    <xf numFmtId="0" fontId="22" fillId="23" borderId="361" applyNumberFormat="0" applyAlignment="0" applyProtection="0">
      <alignment vertical="center"/>
    </xf>
    <xf numFmtId="0" fontId="21" fillId="7" borderId="360" applyNumberFormat="0" applyAlignment="0" applyProtection="0">
      <alignment vertical="center"/>
    </xf>
    <xf numFmtId="0" fontId="19" fillId="22" borderId="359" applyNumberFormat="0" applyAlignment="0" applyProtection="0">
      <alignment vertical="center"/>
    </xf>
    <xf numFmtId="0" fontId="30" fillId="23" borderId="360" applyNumberFormat="0" applyAlignment="0" applyProtection="0">
      <alignment vertical="center"/>
    </xf>
    <xf numFmtId="0" fontId="21" fillId="7" borderId="360" applyNumberFormat="0" applyAlignment="0" applyProtection="0">
      <alignment vertical="center"/>
    </xf>
    <xf numFmtId="0" fontId="29" fillId="0" borderId="358" applyNumberFormat="0" applyFill="0" applyAlignment="0" applyProtection="0">
      <alignment vertical="center"/>
    </xf>
    <xf numFmtId="0" fontId="29" fillId="0" borderId="358" applyNumberFormat="0" applyFill="0" applyAlignment="0" applyProtection="0">
      <alignment vertical="center"/>
    </xf>
    <xf numFmtId="0" fontId="22" fillId="23" borderId="361" applyNumberFormat="0" applyAlignment="0" applyProtection="0">
      <alignment vertical="center"/>
    </xf>
    <xf numFmtId="0" fontId="30" fillId="23" borderId="360" applyNumberFormat="0" applyAlignment="0" applyProtection="0">
      <alignment vertical="center"/>
    </xf>
    <xf numFmtId="0" fontId="33" fillId="0" borderId="362" applyNumberFormat="0" applyFill="0" applyAlignment="0" applyProtection="0">
      <alignment vertical="center"/>
    </xf>
    <xf numFmtId="0" fontId="19" fillId="22" borderId="359" applyNumberFormat="0" applyAlignment="0" applyProtection="0">
      <alignment vertical="center"/>
    </xf>
    <xf numFmtId="0" fontId="30" fillId="23" borderId="360" applyNumberFormat="0" applyAlignment="0" applyProtection="0">
      <alignment vertical="center"/>
    </xf>
    <xf numFmtId="0" fontId="19" fillId="22" borderId="359" applyNumberFormat="0" applyAlignment="0" applyProtection="0">
      <alignment vertical="center"/>
    </xf>
    <xf numFmtId="0" fontId="21" fillId="7" borderId="360" applyNumberFormat="0" applyAlignment="0" applyProtection="0">
      <alignment vertical="center"/>
    </xf>
    <xf numFmtId="0" fontId="22" fillId="23" borderId="361" applyNumberFormat="0" applyAlignment="0" applyProtection="0">
      <alignment vertical="center"/>
    </xf>
    <xf numFmtId="0" fontId="22" fillId="23" borderId="361" applyNumberFormat="0" applyAlignment="0" applyProtection="0">
      <alignment vertical="center"/>
    </xf>
    <xf numFmtId="0" fontId="19" fillId="22" borderId="359" applyNumberFormat="0" applyAlignment="0" applyProtection="0">
      <alignment vertical="center"/>
    </xf>
    <xf numFmtId="0" fontId="19" fillId="22" borderId="359" applyNumberFormat="0" applyAlignment="0" applyProtection="0">
      <alignment vertical="center"/>
    </xf>
    <xf numFmtId="0" fontId="19" fillId="22" borderId="359" applyNumberFormat="0" applyAlignment="0" applyProtection="0">
      <alignment vertical="center"/>
    </xf>
    <xf numFmtId="0" fontId="22" fillId="23" borderId="361" applyNumberFormat="0" applyAlignment="0" applyProtection="0">
      <alignment vertical="center"/>
    </xf>
    <xf numFmtId="0" fontId="30" fillId="23" borderId="360" applyNumberFormat="0" applyAlignment="0" applyProtection="0">
      <alignment vertical="center"/>
    </xf>
    <xf numFmtId="0" fontId="21" fillId="7" borderId="360" applyNumberFormat="0" applyAlignment="0" applyProtection="0">
      <alignment vertical="center"/>
    </xf>
    <xf numFmtId="0" fontId="33" fillId="0" borderId="362" applyNumberFormat="0" applyFill="0" applyAlignment="0" applyProtection="0">
      <alignment vertical="center"/>
    </xf>
    <xf numFmtId="0" fontId="30" fillId="23" borderId="360" applyNumberFormat="0" applyAlignment="0" applyProtection="0">
      <alignment vertical="center"/>
    </xf>
    <xf numFmtId="0" fontId="33" fillId="0" borderId="362" applyNumberFormat="0" applyFill="0" applyAlignment="0" applyProtection="0">
      <alignment vertical="center"/>
    </xf>
    <xf numFmtId="0" fontId="22" fillId="23" borderId="361" applyNumberFormat="0" applyAlignment="0" applyProtection="0">
      <alignment vertical="center"/>
    </xf>
    <xf numFmtId="0" fontId="21" fillId="7" borderId="360" applyNumberFormat="0" applyAlignment="0" applyProtection="0">
      <alignment vertical="center"/>
    </xf>
    <xf numFmtId="0" fontId="22" fillId="23" borderId="361" applyNumberFormat="0" applyAlignment="0" applyProtection="0">
      <alignment vertical="center"/>
    </xf>
    <xf numFmtId="0" fontId="30" fillId="23" borderId="360" applyNumberFormat="0" applyAlignment="0" applyProtection="0">
      <alignment vertical="center"/>
    </xf>
    <xf numFmtId="0" fontId="33" fillId="0" borderId="362" applyNumberFormat="0" applyFill="0" applyAlignment="0" applyProtection="0">
      <alignment vertical="center"/>
    </xf>
    <xf numFmtId="0" fontId="22" fillId="23" borderId="365" applyNumberFormat="0" applyAlignment="0" applyProtection="0">
      <alignment vertical="center"/>
    </xf>
    <xf numFmtId="0" fontId="22" fillId="23" borderId="396" applyNumberFormat="0" applyAlignment="0" applyProtection="0">
      <alignment vertical="center"/>
    </xf>
    <xf numFmtId="0" fontId="22" fillId="23" borderId="418" applyNumberFormat="0" applyAlignment="0" applyProtection="0">
      <alignment vertical="center"/>
    </xf>
    <xf numFmtId="0" fontId="19" fillId="22" borderId="363" applyNumberFormat="0" applyAlignment="0" applyProtection="0">
      <alignment vertical="center"/>
    </xf>
    <xf numFmtId="0" fontId="21" fillId="7" borderId="364" applyNumberFormat="0" applyAlignment="0" applyProtection="0">
      <alignment vertical="center"/>
    </xf>
    <xf numFmtId="0" fontId="22" fillId="23" borderId="365" applyNumberFormat="0" applyAlignment="0" applyProtection="0">
      <alignment vertical="center"/>
    </xf>
    <xf numFmtId="0" fontId="21" fillId="7" borderId="364" applyNumberFormat="0" applyAlignment="0" applyProtection="0">
      <alignment vertical="center"/>
    </xf>
    <xf numFmtId="0" fontId="33" fillId="0" borderId="366" applyNumberFormat="0" applyFill="0" applyAlignment="0" applyProtection="0">
      <alignment vertical="center"/>
    </xf>
    <xf numFmtId="0" fontId="22" fillId="23" borderId="365" applyNumberFormat="0" applyAlignment="0" applyProtection="0">
      <alignment vertical="center"/>
    </xf>
    <xf numFmtId="0" fontId="21" fillId="7" borderId="364" applyNumberFormat="0" applyAlignment="0" applyProtection="0">
      <alignment vertical="center"/>
    </xf>
    <xf numFmtId="0" fontId="19" fillId="22" borderId="363" applyNumberFormat="0" applyAlignment="0" applyProtection="0">
      <alignment vertical="center"/>
    </xf>
    <xf numFmtId="0" fontId="22" fillId="23" borderId="365" applyNumberFormat="0" applyAlignment="0" applyProtection="0">
      <alignment vertical="center"/>
    </xf>
    <xf numFmtId="0" fontId="33" fillId="0" borderId="366" applyNumberFormat="0" applyFill="0" applyAlignment="0" applyProtection="0">
      <alignment vertical="center"/>
    </xf>
    <xf numFmtId="0" fontId="30" fillId="23" borderId="364" applyNumberFormat="0" applyAlignment="0" applyProtection="0">
      <alignment vertical="center"/>
    </xf>
    <xf numFmtId="0" fontId="21" fillId="7" borderId="364" applyNumberFormat="0" applyAlignment="0" applyProtection="0">
      <alignment vertical="center"/>
    </xf>
    <xf numFmtId="0" fontId="19" fillId="22" borderId="363" applyNumberFormat="0" applyAlignment="0" applyProtection="0">
      <alignment vertical="center"/>
    </xf>
    <xf numFmtId="0" fontId="21" fillId="7" borderId="364" applyNumberFormat="0" applyAlignment="0" applyProtection="0">
      <alignment vertical="center"/>
    </xf>
    <xf numFmtId="0" fontId="22" fillId="23" borderId="365" applyNumberFormat="0" applyAlignment="0" applyProtection="0">
      <alignment vertical="center"/>
    </xf>
    <xf numFmtId="0" fontId="21" fillId="7" borderId="364" applyNumberFormat="0" applyAlignment="0" applyProtection="0">
      <alignment vertical="center"/>
    </xf>
    <xf numFmtId="0" fontId="21" fillId="7" borderId="364" applyNumberFormat="0" applyAlignment="0" applyProtection="0">
      <alignment vertical="center"/>
    </xf>
    <xf numFmtId="0" fontId="33" fillId="0" borderId="366" applyNumberFormat="0" applyFill="0" applyAlignment="0" applyProtection="0">
      <alignment vertical="center"/>
    </xf>
    <xf numFmtId="0" fontId="21" fillId="7" borderId="368" applyNumberFormat="0" applyAlignment="0" applyProtection="0">
      <alignment vertical="center"/>
    </xf>
    <xf numFmtId="0" fontId="21" fillId="7" borderId="364" applyNumberFormat="0" applyAlignment="0" applyProtection="0">
      <alignment vertical="center"/>
    </xf>
    <xf numFmtId="0" fontId="30" fillId="23" borderId="364" applyNumberFormat="0" applyAlignment="0" applyProtection="0">
      <alignment vertical="center"/>
    </xf>
    <xf numFmtId="0" fontId="22" fillId="23" borderId="365" applyNumberFormat="0" applyAlignment="0" applyProtection="0">
      <alignment vertical="center"/>
    </xf>
    <xf numFmtId="0" fontId="33" fillId="0" borderId="366" applyNumberFormat="0" applyFill="0" applyAlignment="0" applyProtection="0">
      <alignment vertical="center"/>
    </xf>
    <xf numFmtId="0" fontId="19" fillId="22" borderId="363" applyNumberFormat="0" applyAlignment="0" applyProtection="0">
      <alignment vertical="center"/>
    </xf>
    <xf numFmtId="0" fontId="21" fillId="7" borderId="368" applyNumberFormat="0" applyAlignment="0" applyProtection="0">
      <alignment vertical="center"/>
    </xf>
    <xf numFmtId="0" fontId="30" fillId="23" borderId="364" applyNumberFormat="0" applyAlignment="0" applyProtection="0">
      <alignment vertical="center"/>
    </xf>
    <xf numFmtId="0" fontId="19" fillId="22" borderId="367" applyNumberFormat="0" applyAlignment="0" applyProtection="0">
      <alignment vertical="center"/>
    </xf>
    <xf numFmtId="0" fontId="30" fillId="23" borderId="364" applyNumberFormat="0" applyAlignment="0" applyProtection="0">
      <alignment vertical="center"/>
    </xf>
    <xf numFmtId="0" fontId="21" fillId="7" borderId="368" applyNumberFormat="0" applyAlignment="0" applyProtection="0">
      <alignment vertical="center"/>
    </xf>
    <xf numFmtId="0" fontId="30" fillId="23" borderId="364" applyNumberFormat="0" applyAlignment="0" applyProtection="0">
      <alignment vertical="center"/>
    </xf>
    <xf numFmtId="0" fontId="30" fillId="23" borderId="364" applyNumberFormat="0" applyAlignment="0" applyProtection="0">
      <alignment vertical="center"/>
    </xf>
    <xf numFmtId="0" fontId="33" fillId="0" borderId="366" applyNumberFormat="0" applyFill="0" applyAlignment="0" applyProtection="0">
      <alignment vertical="center"/>
    </xf>
    <xf numFmtId="0" fontId="19" fillId="22" borderId="363" applyNumberFormat="0" applyAlignment="0" applyProtection="0">
      <alignment vertical="center"/>
    </xf>
    <xf numFmtId="0" fontId="19" fillId="22" borderId="363" applyNumberFormat="0" applyAlignment="0" applyProtection="0">
      <alignment vertical="center"/>
    </xf>
    <xf numFmtId="0" fontId="21" fillId="7" borderId="364" applyNumberFormat="0" applyAlignment="0" applyProtection="0">
      <alignment vertical="center"/>
    </xf>
    <xf numFmtId="0" fontId="22" fillId="23" borderId="365" applyNumberFormat="0" applyAlignment="0" applyProtection="0">
      <alignment vertical="center"/>
    </xf>
    <xf numFmtId="0" fontId="30" fillId="23" borderId="364" applyNumberFormat="0" applyAlignment="0" applyProtection="0">
      <alignment vertical="center"/>
    </xf>
    <xf numFmtId="0" fontId="33" fillId="0" borderId="366" applyNumberFormat="0" applyFill="0" applyAlignment="0" applyProtection="0">
      <alignment vertical="center"/>
    </xf>
    <xf numFmtId="0" fontId="19" fillId="22" borderId="363" applyNumberFormat="0" applyAlignment="0" applyProtection="0">
      <alignment vertical="center"/>
    </xf>
    <xf numFmtId="0" fontId="33" fillId="0" borderId="366" applyNumberFormat="0" applyFill="0" applyAlignment="0" applyProtection="0">
      <alignment vertical="center"/>
    </xf>
    <xf numFmtId="0" fontId="33" fillId="0" borderId="366" applyNumberFormat="0" applyFill="0" applyAlignment="0" applyProtection="0">
      <alignment vertical="center"/>
    </xf>
    <xf numFmtId="0" fontId="22" fillId="23" borderId="365" applyNumberFormat="0" applyAlignment="0" applyProtection="0">
      <alignment vertical="center"/>
    </xf>
    <xf numFmtId="0" fontId="22" fillId="23" borderId="365" applyNumberFormat="0" applyAlignment="0" applyProtection="0">
      <alignment vertical="center"/>
    </xf>
    <xf numFmtId="0" fontId="19" fillId="22" borderId="363" applyNumberFormat="0" applyAlignment="0" applyProtection="0">
      <alignment vertical="center"/>
    </xf>
    <xf numFmtId="0" fontId="33" fillId="0" borderId="366" applyNumberFormat="0" applyFill="0" applyAlignment="0" applyProtection="0">
      <alignment vertical="center"/>
    </xf>
    <xf numFmtId="0" fontId="33" fillId="0" borderId="366" applyNumberFormat="0" applyFill="0" applyAlignment="0" applyProtection="0">
      <alignment vertical="center"/>
    </xf>
    <xf numFmtId="0" fontId="33" fillId="0" borderId="371" applyNumberFormat="0" applyFill="0" applyAlignment="0" applyProtection="0">
      <alignment vertical="center"/>
    </xf>
    <xf numFmtId="0" fontId="30" fillId="23" borderId="364" applyNumberFormat="0" applyAlignment="0" applyProtection="0">
      <alignment vertical="center"/>
    </xf>
    <xf numFmtId="0" fontId="33" fillId="0" borderId="366" applyNumberFormat="0" applyFill="0" applyAlignment="0" applyProtection="0">
      <alignment vertical="center"/>
    </xf>
    <xf numFmtId="0" fontId="30" fillId="23" borderId="364" applyNumberFormat="0" applyAlignment="0" applyProtection="0">
      <alignment vertical="center"/>
    </xf>
    <xf numFmtId="0" fontId="22" fillId="23" borderId="365" applyNumberFormat="0" applyAlignment="0" applyProtection="0">
      <alignment vertical="center"/>
    </xf>
    <xf numFmtId="0" fontId="21" fillId="7" borderId="364" applyNumberFormat="0" applyAlignment="0" applyProtection="0">
      <alignment vertical="center"/>
    </xf>
    <xf numFmtId="0" fontId="19" fillId="22" borderId="363" applyNumberFormat="0" applyAlignment="0" applyProtection="0">
      <alignment vertical="center"/>
    </xf>
    <xf numFmtId="0" fontId="30" fillId="23" borderId="364" applyNumberFormat="0" applyAlignment="0" applyProtection="0">
      <alignment vertical="center"/>
    </xf>
    <xf numFmtId="0" fontId="21" fillId="7" borderId="364" applyNumberFormat="0" applyAlignment="0" applyProtection="0">
      <alignment vertical="center"/>
    </xf>
    <xf numFmtId="0" fontId="22" fillId="23" borderId="369" applyNumberFormat="0" applyAlignment="0" applyProtection="0">
      <alignment vertical="center"/>
    </xf>
    <xf numFmtId="0" fontId="22" fillId="23" borderId="369" applyNumberFormat="0" applyAlignment="0" applyProtection="0">
      <alignment vertical="center"/>
    </xf>
    <xf numFmtId="0" fontId="22" fillId="23" borderId="365" applyNumberFormat="0" applyAlignment="0" applyProtection="0">
      <alignment vertical="center"/>
    </xf>
    <xf numFmtId="0" fontId="30" fillId="23" borderId="364" applyNumberFormat="0" applyAlignment="0" applyProtection="0">
      <alignment vertical="center"/>
    </xf>
    <xf numFmtId="0" fontId="33" fillId="0" borderId="366" applyNumberFormat="0" applyFill="0" applyAlignment="0" applyProtection="0">
      <alignment vertical="center"/>
    </xf>
    <xf numFmtId="0" fontId="19" fillId="22" borderId="363" applyNumberFormat="0" applyAlignment="0" applyProtection="0">
      <alignment vertical="center"/>
    </xf>
    <xf numFmtId="0" fontId="30" fillId="23" borderId="364" applyNumberFormat="0" applyAlignment="0" applyProtection="0">
      <alignment vertical="center"/>
    </xf>
    <xf numFmtId="0" fontId="19" fillId="22" borderId="363" applyNumberFormat="0" applyAlignment="0" applyProtection="0">
      <alignment vertical="center"/>
    </xf>
    <xf numFmtId="0" fontId="21" fillId="7" borderId="364" applyNumberFormat="0" applyAlignment="0" applyProtection="0">
      <alignment vertical="center"/>
    </xf>
    <xf numFmtId="0" fontId="22" fillId="23" borderId="365" applyNumberFormat="0" applyAlignment="0" applyProtection="0">
      <alignment vertical="center"/>
    </xf>
    <xf numFmtId="0" fontId="22" fillId="23" borderId="365" applyNumberFormat="0" applyAlignment="0" applyProtection="0">
      <alignment vertical="center"/>
    </xf>
    <xf numFmtId="0" fontId="19" fillId="22" borderId="363" applyNumberFormat="0" applyAlignment="0" applyProtection="0">
      <alignment vertical="center"/>
    </xf>
    <xf numFmtId="0" fontId="19" fillId="22" borderId="363" applyNumberFormat="0" applyAlignment="0" applyProtection="0">
      <alignment vertical="center"/>
    </xf>
    <xf numFmtId="0" fontId="19" fillId="22" borderId="363" applyNumberFormat="0" applyAlignment="0" applyProtection="0">
      <alignment vertical="center"/>
    </xf>
    <xf numFmtId="0" fontId="22" fillId="23" borderId="365" applyNumberFormat="0" applyAlignment="0" applyProtection="0">
      <alignment vertical="center"/>
    </xf>
    <xf numFmtId="0" fontId="30" fillId="23" borderId="364" applyNumberFormat="0" applyAlignment="0" applyProtection="0">
      <alignment vertical="center"/>
    </xf>
    <xf numFmtId="0" fontId="21" fillId="7" borderId="364" applyNumberFormat="0" applyAlignment="0" applyProtection="0">
      <alignment vertical="center"/>
    </xf>
    <xf numFmtId="0" fontId="33" fillId="0" borderId="366" applyNumberFormat="0" applyFill="0" applyAlignment="0" applyProtection="0">
      <alignment vertical="center"/>
    </xf>
    <xf numFmtId="0" fontId="30" fillId="23" borderId="364" applyNumberFormat="0" applyAlignment="0" applyProtection="0">
      <alignment vertical="center"/>
    </xf>
    <xf numFmtId="0" fontId="33" fillId="0" borderId="366" applyNumberFormat="0" applyFill="0" applyAlignment="0" applyProtection="0">
      <alignment vertical="center"/>
    </xf>
    <xf numFmtId="0" fontId="22" fillId="23" borderId="365" applyNumberFormat="0" applyAlignment="0" applyProtection="0">
      <alignment vertical="center"/>
    </xf>
    <xf numFmtId="0" fontId="21" fillId="7" borderId="364" applyNumberFormat="0" applyAlignment="0" applyProtection="0">
      <alignment vertical="center"/>
    </xf>
    <xf numFmtId="0" fontId="30" fillId="23" borderId="368" applyNumberFormat="0" applyAlignment="0" applyProtection="0">
      <alignment vertical="center"/>
    </xf>
    <xf numFmtId="0" fontId="33" fillId="0" borderId="371" applyNumberFormat="0" applyFill="0" applyAlignment="0" applyProtection="0">
      <alignment vertical="center"/>
    </xf>
    <xf numFmtId="0" fontId="22" fillId="23" borderId="369" applyNumberFormat="0" applyAlignment="0" applyProtection="0">
      <alignment vertical="center"/>
    </xf>
    <xf numFmtId="0" fontId="21" fillId="7" borderId="368" applyNumberFormat="0" applyAlignment="0" applyProtection="0">
      <alignment vertical="center"/>
    </xf>
    <xf numFmtId="0" fontId="33" fillId="0" borderId="371" applyNumberFormat="0" applyFill="0" applyAlignment="0" applyProtection="0">
      <alignment vertical="center"/>
    </xf>
    <xf numFmtId="0" fontId="33" fillId="0" borderId="371" applyNumberFormat="0" applyFill="0" applyAlignment="0" applyProtection="0">
      <alignment vertical="center"/>
    </xf>
    <xf numFmtId="0" fontId="30" fillId="23" borderId="368" applyNumberFormat="0" applyAlignment="0" applyProtection="0">
      <alignment vertical="center"/>
    </xf>
    <xf numFmtId="0" fontId="22" fillId="23" borderId="369" applyNumberFormat="0" applyAlignment="0" applyProtection="0">
      <alignment vertical="center"/>
    </xf>
    <xf numFmtId="0" fontId="21" fillId="7" borderId="368" applyNumberFormat="0" applyAlignment="0" applyProtection="0">
      <alignment vertical="center"/>
    </xf>
    <xf numFmtId="0" fontId="19" fillId="22" borderId="367" applyNumberFormat="0" applyAlignment="0" applyProtection="0">
      <alignment vertical="center"/>
    </xf>
    <xf numFmtId="0" fontId="19" fillId="22" borderId="367" applyNumberFormat="0" applyAlignment="0" applyProtection="0">
      <alignment vertical="center"/>
    </xf>
    <xf numFmtId="0" fontId="21" fillId="7" borderId="368" applyNumberFormat="0" applyAlignment="0" applyProtection="0">
      <alignment vertical="center"/>
    </xf>
    <xf numFmtId="0" fontId="22" fillId="23" borderId="369" applyNumberFormat="0" applyAlignment="0" applyProtection="0">
      <alignment vertical="center"/>
    </xf>
    <xf numFmtId="0" fontId="30" fillId="23" borderId="368" applyNumberFormat="0" applyAlignment="0" applyProtection="0">
      <alignment vertical="center"/>
    </xf>
    <xf numFmtId="0" fontId="33" fillId="0" borderId="371" applyNumberFormat="0" applyFill="0" applyAlignment="0" applyProtection="0">
      <alignment vertical="center"/>
    </xf>
    <xf numFmtId="0" fontId="22" fillId="23" borderId="374" applyNumberFormat="0" applyAlignment="0" applyProtection="0">
      <alignment vertical="center"/>
    </xf>
    <xf numFmtId="0" fontId="19" fillId="22" borderId="403" applyNumberFormat="0" applyAlignment="0" applyProtection="0">
      <alignment vertical="center"/>
    </xf>
    <xf numFmtId="0" fontId="30" fillId="23" borderId="400" applyNumberFormat="0" applyAlignment="0" applyProtection="0">
      <alignment vertical="center"/>
    </xf>
    <xf numFmtId="0" fontId="19" fillId="22" borderId="372" applyNumberFormat="0" applyAlignment="0" applyProtection="0">
      <alignment vertical="center"/>
    </xf>
    <xf numFmtId="0" fontId="21" fillId="7" borderId="373" applyNumberFormat="0" applyAlignment="0" applyProtection="0">
      <alignment vertical="center"/>
    </xf>
    <xf numFmtId="0" fontId="22" fillId="23" borderId="374" applyNumberFormat="0" applyAlignment="0" applyProtection="0">
      <alignment vertical="center"/>
    </xf>
    <xf numFmtId="0" fontId="21" fillId="7" borderId="373" applyNumberFormat="0" applyAlignment="0" applyProtection="0">
      <alignment vertical="center"/>
    </xf>
    <xf numFmtId="0" fontId="33" fillId="0" borderId="375" applyNumberFormat="0" applyFill="0" applyAlignment="0" applyProtection="0">
      <alignment vertical="center"/>
    </xf>
    <xf numFmtId="0" fontId="22" fillId="23" borderId="374" applyNumberFormat="0" applyAlignment="0" applyProtection="0">
      <alignment vertical="center"/>
    </xf>
    <xf numFmtId="0" fontId="21" fillId="7" borderId="373" applyNumberFormat="0" applyAlignment="0" applyProtection="0">
      <alignment vertical="center"/>
    </xf>
    <xf numFmtId="0" fontId="19" fillId="22" borderId="372" applyNumberFormat="0" applyAlignment="0" applyProtection="0">
      <alignment vertical="center"/>
    </xf>
    <xf numFmtId="0" fontId="22" fillId="23" borderId="374" applyNumberFormat="0" applyAlignment="0" applyProtection="0">
      <alignment vertical="center"/>
    </xf>
    <xf numFmtId="0" fontId="33" fillId="0" borderId="375" applyNumberFormat="0" applyFill="0" applyAlignment="0" applyProtection="0">
      <alignment vertical="center"/>
    </xf>
    <xf numFmtId="0" fontId="30" fillId="23" borderId="373" applyNumberFormat="0" applyAlignment="0" applyProtection="0">
      <alignment vertical="center"/>
    </xf>
    <xf numFmtId="0" fontId="21" fillId="7" borderId="373" applyNumberFormat="0" applyAlignment="0" applyProtection="0">
      <alignment vertical="center"/>
    </xf>
    <xf numFmtId="0" fontId="19" fillId="22" borderId="372" applyNumberFormat="0" applyAlignment="0" applyProtection="0">
      <alignment vertical="center"/>
    </xf>
    <xf numFmtId="0" fontId="21" fillId="7" borderId="373" applyNumberFormat="0" applyAlignment="0" applyProtection="0">
      <alignment vertical="center"/>
    </xf>
    <xf numFmtId="0" fontId="22" fillId="23" borderId="374" applyNumberFormat="0" applyAlignment="0" applyProtection="0">
      <alignment vertical="center"/>
    </xf>
    <xf numFmtId="0" fontId="21" fillId="7" borderId="373" applyNumberFormat="0" applyAlignment="0" applyProtection="0">
      <alignment vertical="center"/>
    </xf>
    <xf numFmtId="0" fontId="21" fillId="7" borderId="373" applyNumberFormat="0" applyAlignment="0" applyProtection="0">
      <alignment vertical="center"/>
    </xf>
    <xf numFmtId="0" fontId="33" fillId="0" borderId="375" applyNumberFormat="0" applyFill="0" applyAlignment="0" applyProtection="0">
      <alignment vertical="center"/>
    </xf>
    <xf numFmtId="0" fontId="29" fillId="0" borderId="370" applyNumberFormat="0" applyFill="0" applyAlignment="0" applyProtection="0">
      <alignment vertical="center"/>
    </xf>
    <xf numFmtId="0" fontId="21" fillId="7" borderId="373" applyNumberFormat="0" applyAlignment="0" applyProtection="0">
      <alignment vertical="center"/>
    </xf>
    <xf numFmtId="0" fontId="30" fillId="23" borderId="373" applyNumberFormat="0" applyAlignment="0" applyProtection="0">
      <alignment vertical="center"/>
    </xf>
    <xf numFmtId="0" fontId="22" fillId="23" borderId="374" applyNumberFormat="0" applyAlignment="0" applyProtection="0">
      <alignment vertical="center"/>
    </xf>
    <xf numFmtId="0" fontId="33" fillId="0" borderId="375" applyNumberFormat="0" applyFill="0" applyAlignment="0" applyProtection="0">
      <alignment vertical="center"/>
    </xf>
    <xf numFmtId="0" fontId="19" fillId="22" borderId="372" applyNumberFormat="0" applyAlignment="0" applyProtection="0">
      <alignment vertical="center"/>
    </xf>
    <xf numFmtId="0" fontId="29" fillId="0" borderId="370" applyNumberFormat="0" applyFill="0" applyAlignment="0" applyProtection="0">
      <alignment vertical="center"/>
    </xf>
    <xf numFmtId="0" fontId="30" fillId="23" borderId="373" applyNumberFormat="0" applyAlignment="0" applyProtection="0">
      <alignment vertical="center"/>
    </xf>
    <xf numFmtId="0" fontId="29" fillId="0" borderId="370" applyNumberFormat="0" applyFill="0" applyAlignment="0" applyProtection="0">
      <alignment vertical="center"/>
    </xf>
    <xf numFmtId="0" fontId="30" fillId="23" borderId="373" applyNumberFormat="0" applyAlignment="0" applyProtection="0">
      <alignment vertical="center"/>
    </xf>
    <xf numFmtId="0" fontId="29" fillId="0" borderId="370" applyNumberFormat="0" applyFill="0" applyAlignment="0" applyProtection="0">
      <alignment vertical="center"/>
    </xf>
    <xf numFmtId="0" fontId="30" fillId="23" borderId="373" applyNumberFormat="0" applyAlignment="0" applyProtection="0">
      <alignment vertical="center"/>
    </xf>
    <xf numFmtId="0" fontId="30" fillId="23" borderId="373" applyNumberFormat="0" applyAlignment="0" applyProtection="0">
      <alignment vertical="center"/>
    </xf>
    <xf numFmtId="0" fontId="33" fillId="0" borderId="375" applyNumberFormat="0" applyFill="0" applyAlignment="0" applyProtection="0">
      <alignment vertical="center"/>
    </xf>
    <xf numFmtId="0" fontId="19" fillId="22" borderId="372" applyNumberFormat="0" applyAlignment="0" applyProtection="0">
      <alignment vertical="center"/>
    </xf>
    <xf numFmtId="0" fontId="19" fillId="22" borderId="372" applyNumberFormat="0" applyAlignment="0" applyProtection="0">
      <alignment vertical="center"/>
    </xf>
    <xf numFmtId="0" fontId="21" fillId="7" borderId="373" applyNumberFormat="0" applyAlignment="0" applyProtection="0">
      <alignment vertical="center"/>
    </xf>
    <xf numFmtId="0" fontId="22" fillId="23" borderId="374" applyNumberFormat="0" applyAlignment="0" applyProtection="0">
      <alignment vertical="center"/>
    </xf>
    <xf numFmtId="0" fontId="30" fillId="23" borderId="373" applyNumberFormat="0" applyAlignment="0" applyProtection="0">
      <alignment vertical="center"/>
    </xf>
    <xf numFmtId="0" fontId="33" fillId="0" borderId="375" applyNumberFormat="0" applyFill="0" applyAlignment="0" applyProtection="0">
      <alignment vertical="center"/>
    </xf>
    <xf numFmtId="0" fontId="19" fillId="22" borderId="372" applyNumberFormat="0" applyAlignment="0" applyProtection="0">
      <alignment vertical="center"/>
    </xf>
    <xf numFmtId="0" fontId="33" fillId="0" borderId="375" applyNumberFormat="0" applyFill="0" applyAlignment="0" applyProtection="0">
      <alignment vertical="center"/>
    </xf>
    <xf numFmtId="0" fontId="33" fillId="0" borderId="375" applyNumberFormat="0" applyFill="0" applyAlignment="0" applyProtection="0">
      <alignment vertical="center"/>
    </xf>
    <xf numFmtId="0" fontId="22" fillId="23" borderId="374" applyNumberFormat="0" applyAlignment="0" applyProtection="0">
      <alignment vertical="center"/>
    </xf>
    <xf numFmtId="0" fontId="22" fillId="23" borderId="374" applyNumberFormat="0" applyAlignment="0" applyProtection="0">
      <alignment vertical="center"/>
    </xf>
    <xf numFmtId="0" fontId="19" fillId="22" borderId="372" applyNumberFormat="0" applyAlignment="0" applyProtection="0">
      <alignment vertical="center"/>
    </xf>
    <xf numFmtId="0" fontId="33" fillId="0" borderId="375" applyNumberFormat="0" applyFill="0" applyAlignment="0" applyProtection="0">
      <alignment vertical="center"/>
    </xf>
    <xf numFmtId="0" fontId="33" fillId="0" borderId="375" applyNumberFormat="0" applyFill="0" applyAlignment="0" applyProtection="0">
      <alignment vertical="center"/>
    </xf>
    <xf numFmtId="0" fontId="29" fillId="0" borderId="370" applyNumberFormat="0" applyFill="0" applyAlignment="0" applyProtection="0">
      <alignment vertical="center"/>
    </xf>
    <xf numFmtId="0" fontId="30" fillId="23" borderId="373" applyNumberFormat="0" applyAlignment="0" applyProtection="0">
      <alignment vertical="center"/>
    </xf>
    <xf numFmtId="0" fontId="33" fillId="0" borderId="375" applyNumberFormat="0" applyFill="0" applyAlignment="0" applyProtection="0">
      <alignment vertical="center"/>
    </xf>
    <xf numFmtId="0" fontId="30" fillId="23" borderId="373" applyNumberFormat="0" applyAlignment="0" applyProtection="0">
      <alignment vertical="center"/>
    </xf>
    <xf numFmtId="0" fontId="22" fillId="23" borderId="374" applyNumberFormat="0" applyAlignment="0" applyProtection="0">
      <alignment vertical="center"/>
    </xf>
    <xf numFmtId="0" fontId="21" fillId="7" borderId="373" applyNumberFormat="0" applyAlignment="0" applyProtection="0">
      <alignment vertical="center"/>
    </xf>
    <xf numFmtId="0" fontId="19" fillId="22" borderId="372" applyNumberFormat="0" applyAlignment="0" applyProtection="0">
      <alignment vertical="center"/>
    </xf>
    <xf numFmtId="0" fontId="30" fillId="23" borderId="373" applyNumberFormat="0" applyAlignment="0" applyProtection="0">
      <alignment vertical="center"/>
    </xf>
    <xf numFmtId="0" fontId="21" fillId="7" borderId="373" applyNumberFormat="0" applyAlignment="0" applyProtection="0">
      <alignment vertical="center"/>
    </xf>
    <xf numFmtId="0" fontId="29" fillId="0" borderId="370" applyNumberFormat="0" applyFill="0" applyAlignment="0" applyProtection="0">
      <alignment vertical="center"/>
    </xf>
    <xf numFmtId="0" fontId="29" fillId="0" borderId="370" applyNumberFormat="0" applyFill="0" applyAlignment="0" applyProtection="0">
      <alignment vertical="center"/>
    </xf>
    <xf numFmtId="0" fontId="22" fillId="23" borderId="374" applyNumberFormat="0" applyAlignment="0" applyProtection="0">
      <alignment vertical="center"/>
    </xf>
    <xf numFmtId="0" fontId="30" fillId="23" borderId="373" applyNumberFormat="0" applyAlignment="0" applyProtection="0">
      <alignment vertical="center"/>
    </xf>
    <xf numFmtId="0" fontId="33" fillId="0" borderId="375" applyNumberFormat="0" applyFill="0" applyAlignment="0" applyProtection="0">
      <alignment vertical="center"/>
    </xf>
    <xf numFmtId="0" fontId="19" fillId="22" borderId="372" applyNumberFormat="0" applyAlignment="0" applyProtection="0">
      <alignment vertical="center"/>
    </xf>
    <xf numFmtId="0" fontId="30" fillId="23" borderId="373" applyNumberFormat="0" applyAlignment="0" applyProtection="0">
      <alignment vertical="center"/>
    </xf>
    <xf numFmtId="0" fontId="19" fillId="22" borderId="372" applyNumberFormat="0" applyAlignment="0" applyProtection="0">
      <alignment vertical="center"/>
    </xf>
    <xf numFmtId="0" fontId="21" fillId="7" borderId="373" applyNumberFormat="0" applyAlignment="0" applyProtection="0">
      <alignment vertical="center"/>
    </xf>
    <xf numFmtId="0" fontId="22" fillId="23" borderId="374" applyNumberFormat="0" applyAlignment="0" applyProtection="0">
      <alignment vertical="center"/>
    </xf>
    <xf numFmtId="0" fontId="22" fillId="23" borderId="374" applyNumberFormat="0" applyAlignment="0" applyProtection="0">
      <alignment vertical="center"/>
    </xf>
    <xf numFmtId="0" fontId="19" fillId="22" borderId="372" applyNumberFormat="0" applyAlignment="0" applyProtection="0">
      <alignment vertical="center"/>
    </xf>
    <xf numFmtId="0" fontId="19" fillId="22" borderId="372" applyNumberFormat="0" applyAlignment="0" applyProtection="0">
      <alignment vertical="center"/>
    </xf>
    <xf numFmtId="0" fontId="19" fillId="22" borderId="372" applyNumberFormat="0" applyAlignment="0" applyProtection="0">
      <alignment vertical="center"/>
    </xf>
    <xf numFmtId="0" fontId="22" fillId="23" borderId="374" applyNumberFormat="0" applyAlignment="0" applyProtection="0">
      <alignment vertical="center"/>
    </xf>
    <xf numFmtId="0" fontId="30" fillId="23" borderId="373" applyNumberFormat="0" applyAlignment="0" applyProtection="0">
      <alignment vertical="center"/>
    </xf>
    <xf numFmtId="0" fontId="21" fillId="7" borderId="373" applyNumberFormat="0" applyAlignment="0" applyProtection="0">
      <alignment vertical="center"/>
    </xf>
    <xf numFmtId="0" fontId="33" fillId="0" borderId="375" applyNumberFormat="0" applyFill="0" applyAlignment="0" applyProtection="0">
      <alignment vertical="center"/>
    </xf>
    <xf numFmtId="0" fontId="30" fillId="23" borderId="373" applyNumberFormat="0" applyAlignment="0" applyProtection="0">
      <alignment vertical="center"/>
    </xf>
    <xf numFmtId="0" fontId="33" fillId="0" borderId="375" applyNumberFormat="0" applyFill="0" applyAlignment="0" applyProtection="0">
      <alignment vertical="center"/>
    </xf>
    <xf numFmtId="0" fontId="22" fillId="23" borderId="374" applyNumberFormat="0" applyAlignment="0" applyProtection="0">
      <alignment vertical="center"/>
    </xf>
    <xf numFmtId="0" fontId="21" fillId="7" borderId="373" applyNumberFormat="0" applyAlignment="0" applyProtection="0">
      <alignment vertical="center"/>
    </xf>
    <xf numFmtId="0" fontId="21" fillId="7" borderId="377" applyNumberFormat="0" applyAlignment="0" applyProtection="0">
      <alignment vertical="center"/>
    </xf>
    <xf numFmtId="0" fontId="19" fillId="22" borderId="376" applyNumberFormat="0" applyAlignment="0" applyProtection="0">
      <alignment vertical="center"/>
    </xf>
    <xf numFmtId="0" fontId="21" fillId="7" borderId="377" applyNumberFormat="0" applyAlignment="0" applyProtection="0">
      <alignment vertical="center"/>
    </xf>
    <xf numFmtId="0" fontId="22" fillId="23" borderId="378" applyNumberFormat="0" applyAlignment="0" applyProtection="0">
      <alignment vertical="center"/>
    </xf>
    <xf numFmtId="0" fontId="21" fillId="7" borderId="377" applyNumberFormat="0" applyAlignment="0" applyProtection="0">
      <alignment vertical="center"/>
    </xf>
    <xf numFmtId="0" fontId="21" fillId="7" borderId="377" applyNumberFormat="0" applyAlignment="0" applyProtection="0">
      <alignment vertical="center"/>
    </xf>
    <xf numFmtId="0" fontId="33" fillId="0" borderId="380" applyNumberFormat="0" applyFill="0" applyAlignment="0" applyProtection="0">
      <alignment vertical="center"/>
    </xf>
    <xf numFmtId="0" fontId="19" fillId="22" borderId="390" applyNumberFormat="0" applyAlignment="0" applyProtection="0">
      <alignment vertical="center"/>
    </xf>
    <xf numFmtId="0" fontId="33" fillId="0" borderId="419" applyNumberFormat="0" applyFill="0" applyAlignment="0" applyProtection="0">
      <alignment vertical="center"/>
    </xf>
    <xf numFmtId="0" fontId="21" fillId="7" borderId="377" applyNumberFormat="0" applyAlignment="0" applyProtection="0">
      <alignment vertical="center"/>
    </xf>
    <xf numFmtId="0" fontId="30" fillId="23" borderId="377" applyNumberFormat="0" applyAlignment="0" applyProtection="0">
      <alignment vertical="center"/>
    </xf>
    <xf numFmtId="0" fontId="22" fillId="23" borderId="378" applyNumberFormat="0" applyAlignment="0" applyProtection="0">
      <alignment vertical="center"/>
    </xf>
    <xf numFmtId="0" fontId="33" fillId="0" borderId="380" applyNumberFormat="0" applyFill="0" applyAlignment="0" applyProtection="0">
      <alignment vertical="center"/>
    </xf>
    <xf numFmtId="0" fontId="19" fillId="22" borderId="376" applyNumberFormat="0" applyAlignment="0" applyProtection="0">
      <alignment vertical="center"/>
    </xf>
    <xf numFmtId="0" fontId="21" fillId="7" borderId="395" applyNumberFormat="0" applyAlignment="0" applyProtection="0">
      <alignment vertical="center"/>
    </xf>
    <xf numFmtId="0" fontId="33" fillId="0" borderId="436" applyNumberFormat="0" applyFill="0" applyAlignment="0" applyProtection="0">
      <alignment vertical="center"/>
    </xf>
    <xf numFmtId="0" fontId="21" fillId="7" borderId="417" applyNumberFormat="0" applyAlignment="0" applyProtection="0">
      <alignment vertical="center"/>
    </xf>
    <xf numFmtId="0" fontId="30" fillId="23" borderId="377" applyNumberFormat="0" applyAlignment="0" applyProtection="0">
      <alignment vertical="center"/>
    </xf>
    <xf numFmtId="0" fontId="19" fillId="22" borderId="394" applyNumberFormat="0" applyAlignment="0" applyProtection="0">
      <alignment vertical="center"/>
    </xf>
    <xf numFmtId="0" fontId="30" fillId="23" borderId="395" applyNumberFormat="0" applyAlignment="0" applyProtection="0">
      <alignment vertical="center"/>
    </xf>
    <xf numFmtId="0" fontId="21" fillId="7" borderId="395" applyNumberFormat="0" applyAlignment="0" applyProtection="0">
      <alignment vertical="center"/>
    </xf>
    <xf numFmtId="0" fontId="21" fillId="7" borderId="395" applyNumberFormat="0" applyAlignment="0" applyProtection="0">
      <alignment vertical="center"/>
    </xf>
    <xf numFmtId="0" fontId="21" fillId="7" borderId="404" applyNumberFormat="0" applyAlignment="0" applyProtection="0">
      <alignment vertical="center"/>
    </xf>
    <xf numFmtId="0" fontId="22" fillId="23" borderId="396" applyNumberFormat="0" applyAlignment="0" applyProtection="0">
      <alignment vertical="center"/>
    </xf>
    <xf numFmtId="0" fontId="19" fillId="22" borderId="394" applyNumberFormat="0" applyAlignment="0" applyProtection="0">
      <alignment vertical="center"/>
    </xf>
    <xf numFmtId="0" fontId="30" fillId="23" borderId="377" applyNumberFormat="0" applyAlignment="0" applyProtection="0">
      <alignment vertical="center"/>
    </xf>
    <xf numFmtId="0" fontId="21" fillId="7" borderId="408" applyNumberFormat="0" applyAlignment="0" applyProtection="0">
      <alignment vertical="center"/>
    </xf>
    <xf numFmtId="0" fontId="30" fillId="23" borderId="377" applyNumberFormat="0" applyAlignment="0" applyProtection="0">
      <alignment vertical="center"/>
    </xf>
    <xf numFmtId="0" fontId="30" fillId="23" borderId="377" applyNumberFormat="0" applyAlignment="0" applyProtection="0">
      <alignment vertical="center"/>
    </xf>
    <xf numFmtId="0" fontId="33" fillId="0" borderId="380" applyNumberFormat="0" applyFill="0" applyAlignment="0" applyProtection="0">
      <alignment vertical="center"/>
    </xf>
    <xf numFmtId="0" fontId="19" fillId="22" borderId="376" applyNumberFormat="0" applyAlignment="0" applyProtection="0">
      <alignment vertical="center"/>
    </xf>
    <xf numFmtId="0" fontId="19" fillId="22" borderId="394" applyNumberFormat="0" applyAlignment="0" applyProtection="0">
      <alignment vertical="center"/>
    </xf>
    <xf numFmtId="0" fontId="19" fillId="22" borderId="376" applyNumberFormat="0" applyAlignment="0" applyProtection="0">
      <alignment vertical="center"/>
    </xf>
    <xf numFmtId="0" fontId="21" fillId="7" borderId="377" applyNumberFormat="0" applyAlignment="0" applyProtection="0">
      <alignment vertical="center"/>
    </xf>
    <xf numFmtId="0" fontId="22" fillId="23" borderId="378" applyNumberFormat="0" applyAlignment="0" applyProtection="0">
      <alignment vertical="center"/>
    </xf>
    <xf numFmtId="0" fontId="30" fillId="23" borderId="377" applyNumberFormat="0" applyAlignment="0" applyProtection="0">
      <alignment vertical="center"/>
    </xf>
    <xf numFmtId="0" fontId="33" fillId="0" borderId="380" applyNumberFormat="0" applyFill="0" applyAlignment="0" applyProtection="0">
      <alignment vertical="center"/>
    </xf>
    <xf numFmtId="0" fontId="21" fillId="7" borderId="400" applyNumberFormat="0" applyAlignment="0" applyProtection="0">
      <alignment vertical="center"/>
    </xf>
    <xf numFmtId="0" fontId="19" fillId="22" borderId="376" applyNumberFormat="0" applyAlignment="0" applyProtection="0">
      <alignment vertical="center"/>
    </xf>
    <xf numFmtId="0" fontId="33" fillId="0" borderId="380" applyNumberFormat="0" applyFill="0" applyAlignment="0" applyProtection="0">
      <alignment vertical="center"/>
    </xf>
    <xf numFmtId="0" fontId="33" fillId="0" borderId="380" applyNumberFormat="0" applyFill="0" applyAlignment="0" applyProtection="0">
      <alignment vertical="center"/>
    </xf>
    <xf numFmtId="0" fontId="22" fillId="23" borderId="378" applyNumberFormat="0" applyAlignment="0" applyProtection="0">
      <alignment vertical="center"/>
    </xf>
    <xf numFmtId="0" fontId="22" fillId="23" borderId="378" applyNumberFormat="0" applyAlignment="0" applyProtection="0">
      <alignment vertical="center"/>
    </xf>
    <xf numFmtId="0" fontId="19" fillId="22" borderId="376" applyNumberFormat="0" applyAlignment="0" applyProtection="0">
      <alignment vertical="center"/>
    </xf>
    <xf numFmtId="0" fontId="33" fillId="0" borderId="380" applyNumberFormat="0" applyFill="0" applyAlignment="0" applyProtection="0">
      <alignment vertical="center"/>
    </xf>
    <xf numFmtId="0" fontId="33" fillId="0" borderId="380" applyNumberFormat="0" applyFill="0" applyAlignment="0" applyProtection="0">
      <alignment vertical="center"/>
    </xf>
    <xf numFmtId="0" fontId="30" fillId="23" borderId="400" applyNumberFormat="0" applyAlignment="0" applyProtection="0">
      <alignment vertical="center"/>
    </xf>
    <xf numFmtId="0" fontId="30" fillId="23" borderId="377" applyNumberFormat="0" applyAlignment="0" applyProtection="0">
      <alignment vertical="center"/>
    </xf>
    <xf numFmtId="0" fontId="33" fillId="0" borderId="380" applyNumberFormat="0" applyFill="0" applyAlignment="0" applyProtection="0">
      <alignment vertical="center"/>
    </xf>
    <xf numFmtId="0" fontId="30" fillId="23" borderId="377" applyNumberFormat="0" applyAlignment="0" applyProtection="0">
      <alignment vertical="center"/>
    </xf>
    <xf numFmtId="0" fontId="22" fillId="23" borderId="378" applyNumberFormat="0" applyAlignment="0" applyProtection="0">
      <alignment vertical="center"/>
    </xf>
    <xf numFmtId="0" fontId="21" fillId="7" borderId="377" applyNumberFormat="0" applyAlignment="0" applyProtection="0">
      <alignment vertical="center"/>
    </xf>
    <xf numFmtId="0" fontId="19" fillId="22" borderId="376" applyNumberFormat="0" applyAlignment="0" applyProtection="0">
      <alignment vertical="center"/>
    </xf>
    <xf numFmtId="0" fontId="30" fillId="23" borderId="377" applyNumberFormat="0" applyAlignment="0" applyProtection="0">
      <alignment vertical="center"/>
    </xf>
    <xf numFmtId="0" fontId="21" fillId="7" borderId="377" applyNumberFormat="0" applyAlignment="0" applyProtection="0">
      <alignment vertical="center"/>
    </xf>
    <xf numFmtId="0" fontId="21" fillId="7" borderId="395" applyNumberFormat="0" applyAlignment="0" applyProtection="0">
      <alignment vertical="center"/>
    </xf>
    <xf numFmtId="0" fontId="29" fillId="0" borderId="397" applyNumberFormat="0" applyFill="0" applyAlignment="0" applyProtection="0">
      <alignment vertical="center"/>
    </xf>
    <xf numFmtId="0" fontId="22" fillId="23" borderId="396" applyNumberFormat="0" applyAlignment="0" applyProtection="0">
      <alignment vertical="center"/>
    </xf>
    <xf numFmtId="0" fontId="30" fillId="23" borderId="395" applyNumberFormat="0" applyAlignment="0" applyProtection="0">
      <alignment vertical="center"/>
    </xf>
    <xf numFmtId="0" fontId="22" fillId="23" borderId="418" applyNumberFormat="0" applyAlignment="0" applyProtection="0">
      <alignment vertical="center"/>
    </xf>
    <xf numFmtId="0" fontId="30" fillId="23" borderId="395" applyNumberFormat="0" applyAlignment="0" applyProtection="0">
      <alignment vertical="center"/>
    </xf>
    <xf numFmtId="0" fontId="22" fillId="23" borderId="378" applyNumberFormat="0" applyAlignment="0" applyProtection="0">
      <alignment vertical="center"/>
    </xf>
    <xf numFmtId="0" fontId="30" fillId="23" borderId="377" applyNumberFormat="0" applyAlignment="0" applyProtection="0">
      <alignment vertical="center"/>
    </xf>
    <xf numFmtId="0" fontId="33" fillId="0" borderId="380" applyNumberFormat="0" applyFill="0" applyAlignment="0" applyProtection="0">
      <alignment vertical="center"/>
    </xf>
    <xf numFmtId="0" fontId="19" fillId="22" borderId="376" applyNumberFormat="0" applyAlignment="0" applyProtection="0">
      <alignment vertical="center"/>
    </xf>
    <xf numFmtId="0" fontId="30" fillId="23" borderId="377" applyNumberFormat="0" applyAlignment="0" applyProtection="0">
      <alignment vertical="center"/>
    </xf>
    <xf numFmtId="0" fontId="19" fillId="22" borderId="376" applyNumberFormat="0" applyAlignment="0" applyProtection="0">
      <alignment vertical="center"/>
    </xf>
    <xf numFmtId="0" fontId="21" fillId="7" borderId="377" applyNumberFormat="0" applyAlignment="0" applyProtection="0">
      <alignment vertical="center"/>
    </xf>
    <xf numFmtId="0" fontId="22" fillId="23" borderId="378" applyNumberFormat="0" applyAlignment="0" applyProtection="0">
      <alignment vertical="center"/>
    </xf>
    <xf numFmtId="0" fontId="22" fillId="23" borderId="378" applyNumberFormat="0" applyAlignment="0" applyProtection="0">
      <alignment vertical="center"/>
    </xf>
    <xf numFmtId="0" fontId="19" fillId="22" borderId="376" applyNumberFormat="0" applyAlignment="0" applyProtection="0">
      <alignment vertical="center"/>
    </xf>
    <xf numFmtId="0" fontId="19" fillId="22" borderId="376" applyNumberFormat="0" applyAlignment="0" applyProtection="0">
      <alignment vertical="center"/>
    </xf>
    <xf numFmtId="0" fontId="19" fillId="22" borderId="376" applyNumberFormat="0" applyAlignment="0" applyProtection="0">
      <alignment vertical="center"/>
    </xf>
    <xf numFmtId="0" fontId="22" fillId="23" borderId="378" applyNumberFormat="0" applyAlignment="0" applyProtection="0">
      <alignment vertical="center"/>
    </xf>
    <xf numFmtId="0" fontId="30" fillId="23" borderId="377" applyNumberFormat="0" applyAlignment="0" applyProtection="0">
      <alignment vertical="center"/>
    </xf>
    <xf numFmtId="0" fontId="21" fillId="7" borderId="377" applyNumberFormat="0" applyAlignment="0" applyProtection="0">
      <alignment vertical="center"/>
    </xf>
    <xf numFmtId="0" fontId="33" fillId="0" borderId="380" applyNumberFormat="0" applyFill="0" applyAlignment="0" applyProtection="0">
      <alignment vertical="center"/>
    </xf>
    <xf numFmtId="0" fontId="30" fillId="23" borderId="377" applyNumberFormat="0" applyAlignment="0" applyProtection="0">
      <alignment vertical="center"/>
    </xf>
    <xf numFmtId="0" fontId="33" fillId="0" borderId="380" applyNumberFormat="0" applyFill="0" applyAlignment="0" applyProtection="0">
      <alignment vertical="center"/>
    </xf>
    <xf numFmtId="0" fontId="22" fillId="23" borderId="378" applyNumberFormat="0" applyAlignment="0" applyProtection="0">
      <alignment vertical="center"/>
    </xf>
    <xf numFmtId="0" fontId="21" fillId="7" borderId="377" applyNumberFormat="0" applyAlignment="0" applyProtection="0">
      <alignment vertical="center"/>
    </xf>
    <xf numFmtId="0" fontId="33" fillId="0" borderId="380" applyNumberFormat="0" applyFill="0" applyAlignment="0" applyProtection="0">
      <alignment vertical="center"/>
    </xf>
    <xf numFmtId="0" fontId="33" fillId="0" borderId="380" applyNumberFormat="0" applyFill="0" applyAlignment="0" applyProtection="0">
      <alignment vertical="center"/>
    </xf>
    <xf numFmtId="0" fontId="30" fillId="23" borderId="377" applyNumberFormat="0" applyAlignment="0" applyProtection="0">
      <alignment vertical="center"/>
    </xf>
    <xf numFmtId="0" fontId="22" fillId="23" borderId="378" applyNumberFormat="0" applyAlignment="0" applyProtection="0">
      <alignment vertical="center"/>
    </xf>
    <xf numFmtId="0" fontId="21" fillId="7" borderId="377" applyNumberFormat="0" applyAlignment="0" applyProtection="0">
      <alignment vertical="center"/>
    </xf>
    <xf numFmtId="0" fontId="19" fillId="22" borderId="376" applyNumberFormat="0" applyAlignment="0" applyProtection="0">
      <alignment vertical="center"/>
    </xf>
    <xf numFmtId="0" fontId="19" fillId="22" borderId="376" applyNumberFormat="0" applyAlignment="0" applyProtection="0">
      <alignment vertical="center"/>
    </xf>
    <xf numFmtId="0" fontId="21" fillId="7" borderId="377" applyNumberFormat="0" applyAlignment="0" applyProtection="0">
      <alignment vertical="center"/>
    </xf>
    <xf numFmtId="0" fontId="22" fillId="23" borderId="378" applyNumberFormat="0" applyAlignment="0" applyProtection="0">
      <alignment vertical="center"/>
    </xf>
    <xf numFmtId="0" fontId="30" fillId="23" borderId="377" applyNumberFormat="0" applyAlignment="0" applyProtection="0">
      <alignment vertical="center"/>
    </xf>
    <xf numFmtId="0" fontId="33" fillId="0" borderId="380" applyNumberFormat="0" applyFill="0" applyAlignment="0" applyProtection="0">
      <alignment vertical="center"/>
    </xf>
    <xf numFmtId="0" fontId="22" fillId="23" borderId="383" applyNumberFormat="0" applyAlignment="0" applyProtection="0">
      <alignment vertical="center"/>
    </xf>
    <xf numFmtId="0" fontId="33" fillId="0" borderId="398" applyNumberFormat="0" applyFill="0" applyAlignment="0" applyProtection="0">
      <alignment vertical="center"/>
    </xf>
    <xf numFmtId="0" fontId="21" fillId="7" borderId="408" applyNumberFormat="0" applyAlignment="0" applyProtection="0">
      <alignment vertical="center"/>
    </xf>
    <xf numFmtId="0" fontId="19" fillId="22" borderId="381" applyNumberFormat="0" applyAlignment="0" applyProtection="0">
      <alignment vertical="center"/>
    </xf>
    <xf numFmtId="0" fontId="21" fillId="7" borderId="382" applyNumberFormat="0" applyAlignment="0" applyProtection="0">
      <alignment vertical="center"/>
    </xf>
    <xf numFmtId="0" fontId="22" fillId="23" borderId="383" applyNumberFormat="0" applyAlignment="0" applyProtection="0">
      <alignment vertical="center"/>
    </xf>
    <xf numFmtId="0" fontId="21" fillId="7" borderId="382" applyNumberFormat="0" applyAlignment="0" applyProtection="0">
      <alignment vertical="center"/>
    </xf>
    <xf numFmtId="0" fontId="33" fillId="0" borderId="384" applyNumberFormat="0" applyFill="0" applyAlignment="0" applyProtection="0">
      <alignment vertical="center"/>
    </xf>
    <xf numFmtId="0" fontId="22" fillId="23" borderId="383" applyNumberFormat="0" applyAlignment="0" applyProtection="0">
      <alignment vertical="center"/>
    </xf>
    <xf numFmtId="0" fontId="21" fillId="7" borderId="382" applyNumberFormat="0" applyAlignment="0" applyProtection="0">
      <alignment vertical="center"/>
    </xf>
    <xf numFmtId="0" fontId="19" fillId="22" borderId="381" applyNumberFormat="0" applyAlignment="0" applyProtection="0">
      <alignment vertical="center"/>
    </xf>
    <xf numFmtId="0" fontId="22" fillId="23" borderId="383" applyNumberFormat="0" applyAlignment="0" applyProtection="0">
      <alignment vertical="center"/>
    </xf>
    <xf numFmtId="0" fontId="33" fillId="0" borderId="384" applyNumberFormat="0" applyFill="0" applyAlignment="0" applyProtection="0">
      <alignment vertical="center"/>
    </xf>
    <xf numFmtId="0" fontId="30" fillId="23" borderId="382" applyNumberFormat="0" applyAlignment="0" applyProtection="0">
      <alignment vertical="center"/>
    </xf>
    <xf numFmtId="0" fontId="21" fillId="7" borderId="382" applyNumberFormat="0" applyAlignment="0" applyProtection="0">
      <alignment vertical="center"/>
    </xf>
    <xf numFmtId="0" fontId="19" fillId="22" borderId="381" applyNumberFormat="0" applyAlignment="0" applyProtection="0">
      <alignment vertical="center"/>
    </xf>
    <xf numFmtId="0" fontId="21" fillId="7" borderId="382" applyNumberFormat="0" applyAlignment="0" applyProtection="0">
      <alignment vertical="center"/>
    </xf>
    <xf numFmtId="0" fontId="22" fillId="23" borderId="383" applyNumberFormat="0" applyAlignment="0" applyProtection="0">
      <alignment vertical="center"/>
    </xf>
    <xf numFmtId="0" fontId="21" fillId="7" borderId="382" applyNumberFormat="0" applyAlignment="0" applyProtection="0">
      <alignment vertical="center"/>
    </xf>
    <xf numFmtId="0" fontId="21" fillId="7" borderId="382" applyNumberFormat="0" applyAlignment="0" applyProtection="0">
      <alignment vertical="center"/>
    </xf>
    <xf numFmtId="0" fontId="33" fillId="0" borderId="384" applyNumberFormat="0" applyFill="0" applyAlignment="0" applyProtection="0">
      <alignment vertical="center"/>
    </xf>
    <xf numFmtId="0" fontId="29" fillId="0" borderId="379" applyNumberFormat="0" applyFill="0" applyAlignment="0" applyProtection="0">
      <alignment vertical="center"/>
    </xf>
    <xf numFmtId="0" fontId="21" fillId="7" borderId="382" applyNumberFormat="0" applyAlignment="0" applyProtection="0">
      <alignment vertical="center"/>
    </xf>
    <xf numFmtId="0" fontId="30" fillId="23" borderId="382" applyNumberFormat="0" applyAlignment="0" applyProtection="0">
      <alignment vertical="center"/>
    </xf>
    <xf numFmtId="0" fontId="22" fillId="23" borderId="383" applyNumberFormat="0" applyAlignment="0" applyProtection="0">
      <alignment vertical="center"/>
    </xf>
    <xf numFmtId="0" fontId="33" fillId="0" borderId="384" applyNumberFormat="0" applyFill="0" applyAlignment="0" applyProtection="0">
      <alignment vertical="center"/>
    </xf>
    <xf numFmtId="0" fontId="19" fillId="22" borderId="381" applyNumberFormat="0" applyAlignment="0" applyProtection="0">
      <alignment vertical="center"/>
    </xf>
    <xf numFmtId="0" fontId="29" fillId="0" borderId="379" applyNumberFormat="0" applyFill="0" applyAlignment="0" applyProtection="0">
      <alignment vertical="center"/>
    </xf>
    <xf numFmtId="0" fontId="30" fillId="23" borderId="382" applyNumberFormat="0" applyAlignment="0" applyProtection="0">
      <alignment vertical="center"/>
    </xf>
    <xf numFmtId="0" fontId="29" fillId="0" borderId="379" applyNumberFormat="0" applyFill="0" applyAlignment="0" applyProtection="0">
      <alignment vertical="center"/>
    </xf>
    <xf numFmtId="0" fontId="30" fillId="23" borderId="382" applyNumberFormat="0" applyAlignment="0" applyProtection="0">
      <alignment vertical="center"/>
    </xf>
    <xf numFmtId="0" fontId="29" fillId="0" borderId="379" applyNumberFormat="0" applyFill="0" applyAlignment="0" applyProtection="0">
      <alignment vertical="center"/>
    </xf>
    <xf numFmtId="0" fontId="30" fillId="23" borderId="382" applyNumberFormat="0" applyAlignment="0" applyProtection="0">
      <alignment vertical="center"/>
    </xf>
    <xf numFmtId="0" fontId="30" fillId="23" borderId="382" applyNumberFormat="0" applyAlignment="0" applyProtection="0">
      <alignment vertical="center"/>
    </xf>
    <xf numFmtId="0" fontId="33" fillId="0" borderId="384" applyNumberFormat="0" applyFill="0" applyAlignment="0" applyProtection="0">
      <alignment vertical="center"/>
    </xf>
    <xf numFmtId="0" fontId="19" fillId="22" borderId="381" applyNumberFormat="0" applyAlignment="0" applyProtection="0">
      <alignment vertical="center"/>
    </xf>
    <xf numFmtId="0" fontId="19" fillId="22" borderId="381" applyNumberFormat="0" applyAlignment="0" applyProtection="0">
      <alignment vertical="center"/>
    </xf>
    <xf numFmtId="0" fontId="21" fillId="7" borderId="382" applyNumberFormat="0" applyAlignment="0" applyProtection="0">
      <alignment vertical="center"/>
    </xf>
    <xf numFmtId="0" fontId="22" fillId="23" borderId="383" applyNumberFormat="0" applyAlignment="0" applyProtection="0">
      <alignment vertical="center"/>
    </xf>
    <xf numFmtId="0" fontId="30" fillId="23" borderId="382" applyNumberFormat="0" applyAlignment="0" applyProtection="0">
      <alignment vertical="center"/>
    </xf>
    <xf numFmtId="0" fontId="33" fillId="0" borderId="384" applyNumberFormat="0" applyFill="0" applyAlignment="0" applyProtection="0">
      <alignment vertical="center"/>
    </xf>
    <xf numFmtId="0" fontId="19" fillId="22" borderId="381" applyNumberFormat="0" applyAlignment="0" applyProtection="0">
      <alignment vertical="center"/>
    </xf>
    <xf numFmtId="0" fontId="33" fillId="0" borderId="384" applyNumberFormat="0" applyFill="0" applyAlignment="0" applyProtection="0">
      <alignment vertical="center"/>
    </xf>
    <xf numFmtId="0" fontId="33" fillId="0" borderId="384" applyNumberFormat="0" applyFill="0" applyAlignment="0" applyProtection="0">
      <alignment vertical="center"/>
    </xf>
    <xf numFmtId="0" fontId="22" fillId="23" borderId="383" applyNumberFormat="0" applyAlignment="0" applyProtection="0">
      <alignment vertical="center"/>
    </xf>
    <xf numFmtId="0" fontId="22" fillId="23" borderId="383" applyNumberFormat="0" applyAlignment="0" applyProtection="0">
      <alignment vertical="center"/>
    </xf>
    <xf numFmtId="0" fontId="19" fillId="22" borderId="381" applyNumberFormat="0" applyAlignment="0" applyProtection="0">
      <alignment vertical="center"/>
    </xf>
    <xf numFmtId="0" fontId="33" fillId="0" borderId="384" applyNumberFormat="0" applyFill="0" applyAlignment="0" applyProtection="0">
      <alignment vertical="center"/>
    </xf>
    <xf numFmtId="0" fontId="33" fillId="0" borderId="384" applyNumberFormat="0" applyFill="0" applyAlignment="0" applyProtection="0">
      <alignment vertical="center"/>
    </xf>
    <xf numFmtId="0" fontId="29" fillId="0" borderId="379" applyNumberFormat="0" applyFill="0" applyAlignment="0" applyProtection="0">
      <alignment vertical="center"/>
    </xf>
    <xf numFmtId="0" fontId="30" fillId="23" borderId="382" applyNumberFormat="0" applyAlignment="0" applyProtection="0">
      <alignment vertical="center"/>
    </xf>
    <xf numFmtId="0" fontId="33" fillId="0" borderId="384" applyNumberFormat="0" applyFill="0" applyAlignment="0" applyProtection="0">
      <alignment vertical="center"/>
    </xf>
    <xf numFmtId="0" fontId="30" fillId="23" borderId="382" applyNumberFormat="0" applyAlignment="0" applyProtection="0">
      <alignment vertical="center"/>
    </xf>
    <xf numFmtId="0" fontId="22" fillId="23" borderId="383" applyNumberFormat="0" applyAlignment="0" applyProtection="0">
      <alignment vertical="center"/>
    </xf>
    <xf numFmtId="0" fontId="21" fillId="7" borderId="382" applyNumberFormat="0" applyAlignment="0" applyProtection="0">
      <alignment vertical="center"/>
    </xf>
    <xf numFmtId="0" fontId="19" fillId="22" borderId="381" applyNumberFormat="0" applyAlignment="0" applyProtection="0">
      <alignment vertical="center"/>
    </xf>
    <xf numFmtId="0" fontId="30" fillId="23" borderId="382" applyNumberFormat="0" applyAlignment="0" applyProtection="0">
      <alignment vertical="center"/>
    </xf>
    <xf numFmtId="0" fontId="21" fillId="7" borderId="382" applyNumberFormat="0" applyAlignment="0" applyProtection="0">
      <alignment vertical="center"/>
    </xf>
    <xf numFmtId="0" fontId="29" fillId="0" borderId="379" applyNumberFormat="0" applyFill="0" applyAlignment="0" applyProtection="0">
      <alignment vertical="center"/>
    </xf>
    <xf numFmtId="0" fontId="29" fillId="0" borderId="379" applyNumberFormat="0" applyFill="0" applyAlignment="0" applyProtection="0">
      <alignment vertical="center"/>
    </xf>
    <xf numFmtId="0" fontId="22" fillId="23" borderId="383" applyNumberFormat="0" applyAlignment="0" applyProtection="0">
      <alignment vertical="center"/>
    </xf>
    <xf numFmtId="0" fontId="30" fillId="23" borderId="382" applyNumberFormat="0" applyAlignment="0" applyProtection="0">
      <alignment vertical="center"/>
    </xf>
    <xf numFmtId="0" fontId="33" fillId="0" borderId="384" applyNumberFormat="0" applyFill="0" applyAlignment="0" applyProtection="0">
      <alignment vertical="center"/>
    </xf>
    <xf numFmtId="0" fontId="19" fillId="22" borderId="381" applyNumberFormat="0" applyAlignment="0" applyProtection="0">
      <alignment vertical="center"/>
    </xf>
    <xf numFmtId="0" fontId="30" fillId="23" borderId="382" applyNumberFormat="0" applyAlignment="0" applyProtection="0">
      <alignment vertical="center"/>
    </xf>
    <xf numFmtId="0" fontId="19" fillId="22" borderId="381" applyNumberFormat="0" applyAlignment="0" applyProtection="0">
      <alignment vertical="center"/>
    </xf>
    <xf numFmtId="0" fontId="21" fillId="7" borderId="382" applyNumberFormat="0" applyAlignment="0" applyProtection="0">
      <alignment vertical="center"/>
    </xf>
    <xf numFmtId="0" fontId="22" fillId="23" borderId="383" applyNumberFormat="0" applyAlignment="0" applyProtection="0">
      <alignment vertical="center"/>
    </xf>
    <xf numFmtId="0" fontId="22" fillId="23" borderId="383" applyNumberFormat="0" applyAlignment="0" applyProtection="0">
      <alignment vertical="center"/>
    </xf>
    <xf numFmtId="0" fontId="19" fillId="22" borderId="381" applyNumberFormat="0" applyAlignment="0" applyProtection="0">
      <alignment vertical="center"/>
    </xf>
    <xf numFmtId="0" fontId="19" fillId="22" borderId="381" applyNumberFormat="0" applyAlignment="0" applyProtection="0">
      <alignment vertical="center"/>
    </xf>
    <xf numFmtId="0" fontId="19" fillId="22" borderId="381" applyNumberFormat="0" applyAlignment="0" applyProtection="0">
      <alignment vertical="center"/>
    </xf>
    <xf numFmtId="0" fontId="22" fillId="23" borderId="383" applyNumberFormat="0" applyAlignment="0" applyProtection="0">
      <alignment vertical="center"/>
    </xf>
    <xf numFmtId="0" fontId="30" fillId="23" borderId="382" applyNumberFormat="0" applyAlignment="0" applyProtection="0">
      <alignment vertical="center"/>
    </xf>
    <xf numFmtId="0" fontId="21" fillId="7" borderId="382" applyNumberFormat="0" applyAlignment="0" applyProtection="0">
      <alignment vertical="center"/>
    </xf>
    <xf numFmtId="0" fontId="33" fillId="0" borderId="384" applyNumberFormat="0" applyFill="0" applyAlignment="0" applyProtection="0">
      <alignment vertical="center"/>
    </xf>
    <xf numFmtId="0" fontId="30" fillId="23" borderId="382" applyNumberFormat="0" applyAlignment="0" applyProtection="0">
      <alignment vertical="center"/>
    </xf>
    <xf numFmtId="0" fontId="33" fillId="0" borderId="384" applyNumberFormat="0" applyFill="0" applyAlignment="0" applyProtection="0">
      <alignment vertical="center"/>
    </xf>
    <xf numFmtId="0" fontId="22" fillId="23" borderId="383" applyNumberFormat="0" applyAlignment="0" applyProtection="0">
      <alignment vertical="center"/>
    </xf>
    <xf numFmtId="0" fontId="21" fillId="7" borderId="382" applyNumberFormat="0" applyAlignment="0" applyProtection="0">
      <alignment vertical="center"/>
    </xf>
    <xf numFmtId="0" fontId="30" fillId="23" borderId="404" applyNumberFormat="0" applyAlignment="0" applyProtection="0">
      <alignment vertical="center"/>
    </xf>
    <xf numFmtId="0" fontId="19" fillId="22" borderId="376" applyNumberFormat="0" applyAlignment="0" applyProtection="0">
      <alignment vertical="center"/>
    </xf>
    <xf numFmtId="0" fontId="19" fillId="22" borderId="407" applyNumberFormat="0" applyAlignment="0" applyProtection="0">
      <alignment vertical="center"/>
    </xf>
    <xf numFmtId="0" fontId="33" fillId="0" borderId="398" applyNumberFormat="0" applyFill="0" applyAlignment="0" applyProtection="0">
      <alignment vertical="center"/>
    </xf>
    <xf numFmtId="0" fontId="33" fillId="0" borderId="398" applyNumberFormat="0" applyFill="0" applyAlignment="0" applyProtection="0">
      <alignment vertical="center"/>
    </xf>
    <xf numFmtId="0" fontId="22" fillId="23" borderId="396" applyNumberFormat="0" applyAlignment="0" applyProtection="0">
      <alignment vertical="center"/>
    </xf>
    <xf numFmtId="0" fontId="30" fillId="23" borderId="395" applyNumberFormat="0" applyAlignment="0" applyProtection="0">
      <alignment vertical="center"/>
    </xf>
    <xf numFmtId="0" fontId="22" fillId="23" borderId="401" applyNumberFormat="0" applyAlignment="0" applyProtection="0">
      <alignment vertical="center"/>
    </xf>
    <xf numFmtId="0" fontId="30" fillId="23" borderId="395" applyNumberFormat="0" applyAlignment="0" applyProtection="0">
      <alignment vertical="center"/>
    </xf>
    <xf numFmtId="0" fontId="33" fillId="0" borderId="398" applyNumberFormat="0" applyFill="0" applyAlignment="0" applyProtection="0">
      <alignment vertical="center"/>
    </xf>
    <xf numFmtId="0" fontId="19" fillId="22" borderId="394" applyNumberFormat="0" applyAlignment="0" applyProtection="0">
      <alignment vertical="center"/>
    </xf>
    <xf numFmtId="0" fontId="30" fillId="23" borderId="408" applyNumberFormat="0" applyAlignment="0" applyProtection="0">
      <alignment vertical="center"/>
    </xf>
    <xf numFmtId="0" fontId="22" fillId="23" borderId="396" applyNumberFormat="0" applyAlignment="0" applyProtection="0">
      <alignment vertical="center"/>
    </xf>
    <xf numFmtId="0" fontId="30" fillId="23" borderId="400" applyNumberFormat="0" applyAlignment="0" applyProtection="0">
      <alignment vertical="center"/>
    </xf>
    <xf numFmtId="0" fontId="33" fillId="0" borderId="398" applyNumberFormat="0" applyFill="0" applyAlignment="0" applyProtection="0">
      <alignment vertical="center"/>
    </xf>
    <xf numFmtId="0" fontId="19" fillId="22" borderId="407" applyNumberFormat="0" applyAlignment="0" applyProtection="0">
      <alignment vertical="center"/>
    </xf>
    <xf numFmtId="0" fontId="19" fillId="22" borderId="394" applyNumberFormat="0" applyAlignment="0" applyProtection="0">
      <alignment vertical="center"/>
    </xf>
    <xf numFmtId="0" fontId="21" fillId="7" borderId="400" applyNumberFormat="0" applyAlignment="0" applyProtection="0">
      <alignment vertical="center"/>
    </xf>
    <xf numFmtId="0" fontId="30" fillId="23" borderId="417" applyNumberFormat="0" applyAlignment="0" applyProtection="0">
      <alignment vertical="center"/>
    </xf>
    <xf numFmtId="0" fontId="30" fillId="23" borderId="395" applyNumberFormat="0" applyAlignment="0" applyProtection="0">
      <alignment vertical="center"/>
    </xf>
    <xf numFmtId="0" fontId="22" fillId="23" borderId="396" applyNumberFormat="0" applyAlignment="0" applyProtection="0">
      <alignment vertical="center"/>
    </xf>
    <xf numFmtId="0" fontId="30" fillId="23" borderId="395" applyNumberFormat="0" applyAlignment="0" applyProtection="0">
      <alignment vertical="center"/>
    </xf>
    <xf numFmtId="0" fontId="21" fillId="7" borderId="395" applyNumberFormat="0" applyAlignment="0" applyProtection="0">
      <alignment vertical="center"/>
    </xf>
    <xf numFmtId="0" fontId="33" fillId="0" borderId="398" applyNumberFormat="0" applyFill="0" applyAlignment="0" applyProtection="0">
      <alignment vertical="center"/>
    </xf>
    <xf numFmtId="0" fontId="33" fillId="0" borderId="398" applyNumberFormat="0" applyFill="0" applyAlignment="0" applyProtection="0">
      <alignment vertical="center"/>
    </xf>
    <xf numFmtId="0" fontId="19" fillId="22" borderId="394" applyNumberFormat="0" applyAlignment="0" applyProtection="0">
      <alignment vertical="center"/>
    </xf>
    <xf numFmtId="0" fontId="21" fillId="7" borderId="417" applyNumberFormat="0" applyAlignment="0" applyProtection="0">
      <alignment vertical="center"/>
    </xf>
    <xf numFmtId="0" fontId="33" fillId="0" borderId="436" applyNumberFormat="0" applyFill="0" applyAlignment="0" applyProtection="0">
      <alignment vertical="center"/>
    </xf>
    <xf numFmtId="0" fontId="19" fillId="22" borderId="416" applyNumberFormat="0" applyAlignment="0" applyProtection="0">
      <alignment vertical="center"/>
    </xf>
    <xf numFmtId="0" fontId="19" fillId="22" borderId="399" applyNumberFormat="0" applyAlignment="0" applyProtection="0">
      <alignment vertical="center"/>
    </xf>
    <xf numFmtId="0" fontId="30" fillId="23" borderId="395" applyNumberFormat="0" applyAlignment="0" applyProtection="0">
      <alignment vertical="center"/>
    </xf>
    <xf numFmtId="0" fontId="21" fillId="7" borderId="395" applyNumberFormat="0" applyAlignment="0" applyProtection="0">
      <alignment vertical="center"/>
    </xf>
    <xf numFmtId="0" fontId="21" fillId="7" borderId="408" applyNumberFormat="0" applyAlignment="0" applyProtection="0">
      <alignment vertical="center"/>
    </xf>
    <xf numFmtId="0" fontId="22" fillId="23" borderId="387" applyNumberFormat="0" applyAlignment="0" applyProtection="0">
      <alignment vertical="center"/>
    </xf>
    <xf numFmtId="0" fontId="19" fillId="22" borderId="433" applyNumberFormat="0" applyAlignment="0" applyProtection="0">
      <alignment vertical="center"/>
    </xf>
    <xf numFmtId="0" fontId="21" fillId="7" borderId="395" applyNumberFormat="0" applyAlignment="0" applyProtection="0">
      <alignment vertical="center"/>
    </xf>
    <xf numFmtId="0" fontId="21" fillId="7" borderId="417" applyNumberFormat="0" applyAlignment="0" applyProtection="0">
      <alignment vertical="center"/>
    </xf>
    <xf numFmtId="0" fontId="30" fillId="23" borderId="408" applyNumberFormat="0" applyAlignment="0" applyProtection="0">
      <alignment vertical="center"/>
    </xf>
    <xf numFmtId="0" fontId="33" fillId="0" borderId="398" applyNumberFormat="0" applyFill="0" applyAlignment="0" applyProtection="0">
      <alignment vertical="center"/>
    </xf>
    <xf numFmtId="0" fontId="33" fillId="0" borderId="402" applyNumberFormat="0" applyFill="0" applyAlignment="0" applyProtection="0">
      <alignment vertical="center"/>
    </xf>
    <xf numFmtId="0" fontId="33" fillId="0" borderId="393" applyNumberFormat="0" applyFill="0" applyAlignment="0" applyProtection="0">
      <alignment vertical="center"/>
    </xf>
    <xf numFmtId="0" fontId="22" fillId="23" borderId="418" applyNumberFormat="0" applyAlignment="0" applyProtection="0">
      <alignment vertical="center"/>
    </xf>
    <xf numFmtId="0" fontId="21" fillId="7" borderId="413" applyNumberFormat="0" applyAlignment="0" applyProtection="0">
      <alignment vertical="center"/>
    </xf>
    <xf numFmtId="0" fontId="30" fillId="23" borderId="395" applyNumberFormat="0" applyAlignment="0" applyProtection="0">
      <alignment vertical="center"/>
    </xf>
    <xf numFmtId="0" fontId="21" fillId="7" borderId="400" applyNumberFormat="0" applyAlignment="0" applyProtection="0">
      <alignment vertical="center"/>
    </xf>
    <xf numFmtId="0" fontId="30" fillId="23" borderId="395" applyNumberFormat="0" applyAlignment="0" applyProtection="0">
      <alignment vertical="center"/>
    </xf>
    <xf numFmtId="0" fontId="33" fillId="0" borderId="398" applyNumberFormat="0" applyFill="0" applyAlignment="0" applyProtection="0">
      <alignment vertical="center"/>
    </xf>
    <xf numFmtId="0" fontId="19" fillId="22" borderId="399" applyNumberFormat="0" applyAlignment="0" applyProtection="0">
      <alignment vertical="center"/>
    </xf>
    <xf numFmtId="0" fontId="21" fillId="7" borderId="395" applyNumberFormat="0" applyAlignment="0" applyProtection="0">
      <alignment vertical="center"/>
    </xf>
    <xf numFmtId="0" fontId="21" fillId="7" borderId="434" applyNumberFormat="0" applyAlignment="0" applyProtection="0">
      <alignment vertical="center"/>
    </xf>
    <xf numFmtId="0" fontId="22" fillId="23" borderId="396" applyNumberFormat="0" applyAlignment="0" applyProtection="0">
      <alignment vertical="center"/>
    </xf>
    <xf numFmtId="0" fontId="22" fillId="23" borderId="401" applyNumberFormat="0" applyAlignment="0" applyProtection="0">
      <alignment vertical="center"/>
    </xf>
    <xf numFmtId="0" fontId="22" fillId="23" borderId="409" applyNumberFormat="0" applyAlignment="0" applyProtection="0">
      <alignment vertical="center"/>
    </xf>
    <xf numFmtId="0" fontId="33" fillId="0" borderId="411" applyNumberFormat="0" applyFill="0" applyAlignment="0" applyProtection="0">
      <alignment vertical="center"/>
    </xf>
    <xf numFmtId="0" fontId="21" fillId="7" borderId="400" applyNumberFormat="0" applyAlignment="0" applyProtection="0">
      <alignment vertical="center"/>
    </xf>
    <xf numFmtId="0" fontId="22" fillId="23" borderId="396" applyNumberFormat="0" applyAlignment="0" applyProtection="0">
      <alignment vertical="center"/>
    </xf>
    <xf numFmtId="0" fontId="21" fillId="7" borderId="400" applyNumberFormat="0" applyAlignment="0" applyProtection="0">
      <alignment vertical="center"/>
    </xf>
    <xf numFmtId="0" fontId="21" fillId="7" borderId="400" applyNumberFormat="0" applyAlignment="0" applyProtection="0">
      <alignment vertical="center"/>
    </xf>
    <xf numFmtId="0" fontId="30" fillId="23" borderId="395" applyNumberFormat="0" applyAlignment="0" applyProtection="0">
      <alignment vertical="center"/>
    </xf>
    <xf numFmtId="0" fontId="19" fillId="22" borderId="399" applyNumberFormat="0" applyAlignment="0" applyProtection="0">
      <alignment vertical="center"/>
    </xf>
    <xf numFmtId="0" fontId="19" fillId="22" borderId="390" applyNumberFormat="0" applyAlignment="0" applyProtection="0">
      <alignment vertical="center"/>
    </xf>
    <xf numFmtId="0" fontId="21" fillId="7" borderId="400" applyNumberFormat="0" applyAlignment="0" applyProtection="0">
      <alignment vertical="center"/>
    </xf>
    <xf numFmtId="0" fontId="21" fillId="7" borderId="400" applyNumberFormat="0" applyAlignment="0" applyProtection="0">
      <alignment vertical="center"/>
    </xf>
    <xf numFmtId="0" fontId="21" fillId="7" borderId="395" applyNumberFormat="0" applyAlignment="0" applyProtection="0">
      <alignment vertical="center"/>
    </xf>
    <xf numFmtId="0" fontId="22" fillId="23" borderId="396" applyNumberFormat="0" applyAlignment="0" applyProtection="0">
      <alignment vertical="center"/>
    </xf>
    <xf numFmtId="0" fontId="21" fillId="7" borderId="434" applyNumberFormat="0" applyAlignment="0" applyProtection="0">
      <alignment vertical="center"/>
    </xf>
    <xf numFmtId="0" fontId="19" fillId="22" borderId="394" applyNumberFormat="0" applyAlignment="0" applyProtection="0">
      <alignment vertical="center"/>
    </xf>
    <xf numFmtId="0" fontId="33" fillId="0" borderId="398" applyNumberFormat="0" applyFill="0" applyAlignment="0" applyProtection="0">
      <alignment vertical="center"/>
    </xf>
    <xf numFmtId="0" fontId="33" fillId="0" borderId="398" applyNumberFormat="0" applyFill="0" applyAlignment="0" applyProtection="0">
      <alignment vertical="center"/>
    </xf>
    <xf numFmtId="0" fontId="22" fillId="23" borderId="435" applyNumberFormat="0" applyAlignment="0" applyProtection="0">
      <alignment vertical="center"/>
    </xf>
    <xf numFmtId="0" fontId="30" fillId="23" borderId="434" applyNumberFormat="0" applyAlignment="0" applyProtection="0">
      <alignment vertical="center"/>
    </xf>
    <xf numFmtId="0" fontId="30" fillId="23" borderId="421" applyNumberFormat="0" applyAlignment="0" applyProtection="0">
      <alignment vertical="center"/>
    </xf>
    <xf numFmtId="0" fontId="19" fillId="22" borderId="394" applyNumberFormat="0" applyAlignment="0" applyProtection="0">
      <alignment vertical="center"/>
    </xf>
    <xf numFmtId="0" fontId="22" fillId="23" borderId="401" applyNumberFormat="0" applyAlignment="0" applyProtection="0">
      <alignment vertical="center"/>
    </xf>
    <xf numFmtId="0" fontId="21" fillId="7" borderId="395" applyNumberFormat="0" applyAlignment="0" applyProtection="0">
      <alignment vertical="center"/>
    </xf>
    <xf numFmtId="0" fontId="19" fillId="22" borderId="394" applyNumberFormat="0" applyAlignment="0" applyProtection="0">
      <alignment vertical="center"/>
    </xf>
    <xf numFmtId="0" fontId="19" fillId="22" borderId="437" applyNumberFormat="0" applyAlignment="0" applyProtection="0">
      <alignment vertical="center"/>
    </xf>
    <xf numFmtId="0" fontId="30" fillId="23" borderId="391" applyNumberFormat="0" applyAlignment="0" applyProtection="0">
      <alignment vertical="center"/>
    </xf>
    <xf numFmtId="0" fontId="33" fillId="0" borderId="398" applyNumberFormat="0" applyFill="0" applyAlignment="0" applyProtection="0">
      <alignment vertical="center"/>
    </xf>
    <xf numFmtId="0" fontId="22" fillId="23" borderId="396" applyNumberFormat="0" applyAlignment="0" applyProtection="0">
      <alignment vertical="center"/>
    </xf>
    <xf numFmtId="0" fontId="30" fillId="23" borderId="395" applyNumberFormat="0" applyAlignment="0" applyProtection="0">
      <alignment vertical="center"/>
    </xf>
    <xf numFmtId="0" fontId="22" fillId="23" borderId="387" applyNumberFormat="0" applyAlignment="0" applyProtection="0">
      <alignment vertical="center"/>
    </xf>
    <xf numFmtId="0" fontId="19" fillId="22" borderId="416" applyNumberFormat="0" applyAlignment="0" applyProtection="0">
      <alignment vertical="center"/>
    </xf>
    <xf numFmtId="0" fontId="33" fillId="0" borderId="411" applyNumberFormat="0" applyFill="0" applyAlignment="0" applyProtection="0">
      <alignment vertical="center"/>
    </xf>
    <xf numFmtId="0" fontId="22" fillId="23" borderId="409" applyNumberFormat="0" applyAlignment="0" applyProtection="0">
      <alignment vertical="center"/>
    </xf>
    <xf numFmtId="0" fontId="19" fillId="22" borderId="437" applyNumberFormat="0" applyAlignment="0" applyProtection="0">
      <alignment vertical="center"/>
    </xf>
    <xf numFmtId="0" fontId="21" fillId="7" borderId="395" applyNumberFormat="0" applyAlignment="0" applyProtection="0">
      <alignment vertical="center"/>
    </xf>
    <xf numFmtId="0" fontId="33" fillId="0" borderId="406" applyNumberFormat="0" applyFill="0" applyAlignment="0" applyProtection="0">
      <alignment vertical="center"/>
    </xf>
    <xf numFmtId="0" fontId="22" fillId="23" borderId="435" applyNumberFormat="0" applyAlignment="0" applyProtection="0">
      <alignment vertical="center"/>
    </xf>
    <xf numFmtId="0" fontId="22" fillId="23" borderId="387" applyNumberFormat="0" applyAlignment="0" applyProtection="0">
      <alignment vertical="center"/>
    </xf>
    <xf numFmtId="0" fontId="22" fillId="23" borderId="443" applyNumberFormat="0" applyAlignment="0" applyProtection="0">
      <alignment vertical="center"/>
    </xf>
    <xf numFmtId="0" fontId="19" fillId="22" borderId="394" applyNumberFormat="0" applyAlignment="0" applyProtection="0">
      <alignment vertical="center"/>
    </xf>
    <xf numFmtId="0" fontId="19" fillId="22" borderId="385" applyNumberFormat="0" applyAlignment="0" applyProtection="0">
      <alignment vertical="center"/>
    </xf>
    <xf numFmtId="0" fontId="21" fillId="7" borderId="386" applyNumberFormat="0" applyAlignment="0" applyProtection="0">
      <alignment vertical="center"/>
    </xf>
    <xf numFmtId="0" fontId="22" fillId="23" borderId="387" applyNumberFormat="0" applyAlignment="0" applyProtection="0">
      <alignment vertical="center"/>
    </xf>
    <xf numFmtId="0" fontId="21" fillId="7" borderId="386" applyNumberFormat="0" applyAlignment="0" applyProtection="0">
      <alignment vertical="center"/>
    </xf>
    <xf numFmtId="0" fontId="33" fillId="0" borderId="388" applyNumberFormat="0" applyFill="0" applyAlignment="0" applyProtection="0">
      <alignment vertical="center"/>
    </xf>
    <xf numFmtId="0" fontId="22" fillId="23" borderId="387" applyNumberFormat="0" applyAlignment="0" applyProtection="0">
      <alignment vertical="center"/>
    </xf>
    <xf numFmtId="0" fontId="21" fillId="7" borderId="386" applyNumberFormat="0" applyAlignment="0" applyProtection="0">
      <alignment vertical="center"/>
    </xf>
    <xf numFmtId="0" fontId="19" fillId="22" borderId="385" applyNumberFormat="0" applyAlignment="0" applyProtection="0">
      <alignment vertical="center"/>
    </xf>
    <xf numFmtId="0" fontId="22" fillId="23" borderId="387" applyNumberFormat="0" applyAlignment="0" applyProtection="0">
      <alignment vertical="center"/>
    </xf>
    <xf numFmtId="0" fontId="33" fillId="0" borderId="388" applyNumberFormat="0" applyFill="0" applyAlignment="0" applyProtection="0">
      <alignment vertical="center"/>
    </xf>
    <xf numFmtId="0" fontId="30" fillId="23" borderId="386" applyNumberFormat="0" applyAlignment="0" applyProtection="0">
      <alignment vertical="center"/>
    </xf>
    <xf numFmtId="0" fontId="21" fillId="7" borderId="386" applyNumberFormat="0" applyAlignment="0" applyProtection="0">
      <alignment vertical="center"/>
    </xf>
    <xf numFmtId="0" fontId="19" fillId="22" borderId="385" applyNumberFormat="0" applyAlignment="0" applyProtection="0">
      <alignment vertical="center"/>
    </xf>
    <xf numFmtId="0" fontId="21" fillId="7" borderId="386" applyNumberFormat="0" applyAlignment="0" applyProtection="0">
      <alignment vertical="center"/>
    </xf>
    <xf numFmtId="0" fontId="22" fillId="23" borderId="387" applyNumberFormat="0" applyAlignment="0" applyProtection="0">
      <alignment vertical="center"/>
    </xf>
    <xf numFmtId="0" fontId="21" fillId="7" borderId="386" applyNumberFormat="0" applyAlignment="0" applyProtection="0">
      <alignment vertical="center"/>
    </xf>
    <xf numFmtId="0" fontId="21" fillId="7" borderId="386" applyNumberFormat="0" applyAlignment="0" applyProtection="0">
      <alignment vertical="center"/>
    </xf>
    <xf numFmtId="0" fontId="33" fillId="0" borderId="388" applyNumberFormat="0" applyFill="0" applyAlignment="0" applyProtection="0">
      <alignment vertical="center"/>
    </xf>
    <xf numFmtId="0" fontId="22" fillId="23" borderId="409" applyNumberFormat="0" applyAlignment="0" applyProtection="0">
      <alignment vertical="center"/>
    </xf>
    <xf numFmtId="0" fontId="21" fillId="7" borderId="386" applyNumberFormat="0" applyAlignment="0" applyProtection="0">
      <alignment vertical="center"/>
    </xf>
    <xf numFmtId="0" fontId="30" fillId="23" borderId="386" applyNumberFormat="0" applyAlignment="0" applyProtection="0">
      <alignment vertical="center"/>
    </xf>
    <xf numFmtId="0" fontId="22" fillId="23" borderId="387" applyNumberFormat="0" applyAlignment="0" applyProtection="0">
      <alignment vertical="center"/>
    </xf>
    <xf numFmtId="0" fontId="33" fillId="0" borderId="388" applyNumberFormat="0" applyFill="0" applyAlignment="0" applyProtection="0">
      <alignment vertical="center"/>
    </xf>
    <xf numFmtId="0" fontId="19" fillId="22" borderId="385" applyNumberFormat="0" applyAlignment="0" applyProtection="0">
      <alignment vertical="center"/>
    </xf>
    <xf numFmtId="0" fontId="21" fillId="7" borderId="400" applyNumberFormat="0" applyAlignment="0" applyProtection="0">
      <alignment vertical="center"/>
    </xf>
    <xf numFmtId="0" fontId="30" fillId="23" borderId="386" applyNumberFormat="0" applyAlignment="0" applyProtection="0">
      <alignment vertical="center"/>
    </xf>
    <xf numFmtId="0" fontId="21" fillId="7" borderId="395" applyNumberFormat="0" applyAlignment="0" applyProtection="0">
      <alignment vertical="center"/>
    </xf>
    <xf numFmtId="0" fontId="30" fillId="23" borderId="386" applyNumberFormat="0" applyAlignment="0" applyProtection="0">
      <alignment vertical="center"/>
    </xf>
    <xf numFmtId="0" fontId="22" fillId="23" borderId="396" applyNumberFormat="0" applyAlignment="0" applyProtection="0">
      <alignment vertical="center"/>
    </xf>
    <xf numFmtId="0" fontId="30" fillId="23" borderId="386" applyNumberFormat="0" applyAlignment="0" applyProtection="0">
      <alignment vertical="center"/>
    </xf>
    <xf numFmtId="0" fontId="30" fillId="23" borderId="386" applyNumberFormat="0" applyAlignment="0" applyProtection="0">
      <alignment vertical="center"/>
    </xf>
    <xf numFmtId="0" fontId="33" fillId="0" borderId="388" applyNumberFormat="0" applyFill="0" applyAlignment="0" applyProtection="0">
      <alignment vertical="center"/>
    </xf>
    <xf numFmtId="0" fontId="19" fillId="22" borderId="385" applyNumberFormat="0" applyAlignment="0" applyProtection="0">
      <alignment vertical="center"/>
    </xf>
    <xf numFmtId="0" fontId="19" fillId="22" borderId="385" applyNumberFormat="0" applyAlignment="0" applyProtection="0">
      <alignment vertical="center"/>
    </xf>
    <xf numFmtId="0" fontId="21" fillId="7" borderId="386" applyNumberFormat="0" applyAlignment="0" applyProtection="0">
      <alignment vertical="center"/>
    </xf>
    <xf numFmtId="0" fontId="22" fillId="23" borderId="387" applyNumberFormat="0" applyAlignment="0" applyProtection="0">
      <alignment vertical="center"/>
    </xf>
    <xf numFmtId="0" fontId="30" fillId="23" borderId="386" applyNumberFormat="0" applyAlignment="0" applyProtection="0">
      <alignment vertical="center"/>
    </xf>
    <xf numFmtId="0" fontId="33" fillId="0" borderId="388" applyNumberFormat="0" applyFill="0" applyAlignment="0" applyProtection="0">
      <alignment vertical="center"/>
    </xf>
    <xf numFmtId="0" fontId="19" fillId="22" borderId="385" applyNumberFormat="0" applyAlignment="0" applyProtection="0">
      <alignment vertical="center"/>
    </xf>
    <xf numFmtId="0" fontId="33" fillId="0" borderId="388" applyNumberFormat="0" applyFill="0" applyAlignment="0" applyProtection="0">
      <alignment vertical="center"/>
    </xf>
    <xf numFmtId="0" fontId="33" fillId="0" borderId="388" applyNumberFormat="0" applyFill="0" applyAlignment="0" applyProtection="0">
      <alignment vertical="center"/>
    </xf>
    <xf numFmtId="0" fontId="22" fillId="23" borderId="387" applyNumberFormat="0" applyAlignment="0" applyProtection="0">
      <alignment vertical="center"/>
    </xf>
    <xf numFmtId="0" fontId="22" fillId="23" borderId="387" applyNumberFormat="0" applyAlignment="0" applyProtection="0">
      <alignment vertical="center"/>
    </xf>
    <xf numFmtId="0" fontId="19" fillId="22" borderId="385" applyNumberFormat="0" applyAlignment="0" applyProtection="0">
      <alignment vertical="center"/>
    </xf>
    <xf numFmtId="0" fontId="33" fillId="0" borderId="388" applyNumberFormat="0" applyFill="0" applyAlignment="0" applyProtection="0">
      <alignment vertical="center"/>
    </xf>
    <xf numFmtId="0" fontId="33" fillId="0" borderId="388" applyNumberFormat="0" applyFill="0" applyAlignment="0" applyProtection="0">
      <alignment vertical="center"/>
    </xf>
    <xf numFmtId="0" fontId="33" fillId="0" borderId="398" applyNumberFormat="0" applyFill="0" applyAlignment="0" applyProtection="0">
      <alignment vertical="center"/>
    </xf>
    <xf numFmtId="0" fontId="30" fillId="23" borderId="386" applyNumberFormat="0" applyAlignment="0" applyProtection="0">
      <alignment vertical="center"/>
    </xf>
    <xf numFmtId="0" fontId="33" fillId="0" borderId="388" applyNumberFormat="0" applyFill="0" applyAlignment="0" applyProtection="0">
      <alignment vertical="center"/>
    </xf>
    <xf numFmtId="0" fontId="30" fillId="23" borderId="386" applyNumberFormat="0" applyAlignment="0" applyProtection="0">
      <alignment vertical="center"/>
    </xf>
    <xf numFmtId="0" fontId="22" fillId="23" borderId="387" applyNumberFormat="0" applyAlignment="0" applyProtection="0">
      <alignment vertical="center"/>
    </xf>
    <xf numFmtId="0" fontId="21" fillId="7" borderId="386" applyNumberFormat="0" applyAlignment="0" applyProtection="0">
      <alignment vertical="center"/>
    </xf>
    <xf numFmtId="0" fontId="19" fillId="22" borderId="385" applyNumberFormat="0" applyAlignment="0" applyProtection="0">
      <alignment vertical="center"/>
    </xf>
    <xf numFmtId="0" fontId="30" fillId="23" borderId="386" applyNumberFormat="0" applyAlignment="0" applyProtection="0">
      <alignment vertical="center"/>
    </xf>
    <xf numFmtId="0" fontId="21" fillId="7" borderId="386" applyNumberFormat="0" applyAlignment="0" applyProtection="0">
      <alignment vertical="center"/>
    </xf>
    <xf numFmtId="0" fontId="22" fillId="23" borderId="418" applyNumberFormat="0" applyAlignment="0" applyProtection="0">
      <alignment vertical="center"/>
    </xf>
    <xf numFmtId="0" fontId="33" fillId="0" borderId="380" applyNumberFormat="0" applyFill="0" applyAlignment="0" applyProtection="0">
      <alignment vertical="center"/>
    </xf>
    <xf numFmtId="0" fontId="22" fillId="23" borderId="387" applyNumberFormat="0" applyAlignment="0" applyProtection="0">
      <alignment vertical="center"/>
    </xf>
    <xf numFmtId="0" fontId="30" fillId="23" borderId="386" applyNumberFormat="0" applyAlignment="0" applyProtection="0">
      <alignment vertical="center"/>
    </xf>
    <xf numFmtId="0" fontId="33" fillId="0" borderId="388" applyNumberFormat="0" applyFill="0" applyAlignment="0" applyProtection="0">
      <alignment vertical="center"/>
    </xf>
    <xf numFmtId="0" fontId="19" fillId="22" borderId="385" applyNumberFormat="0" applyAlignment="0" applyProtection="0">
      <alignment vertical="center"/>
    </xf>
    <xf numFmtId="0" fontId="30" fillId="23" borderId="386" applyNumberFormat="0" applyAlignment="0" applyProtection="0">
      <alignment vertical="center"/>
    </xf>
    <xf numFmtId="0" fontId="19" fillId="22" borderId="385" applyNumberFormat="0" applyAlignment="0" applyProtection="0">
      <alignment vertical="center"/>
    </xf>
    <xf numFmtId="0" fontId="21" fillId="7" borderId="386" applyNumberFormat="0" applyAlignment="0" applyProtection="0">
      <alignment vertical="center"/>
    </xf>
    <xf numFmtId="0" fontId="22" fillId="23" borderId="387" applyNumberFormat="0" applyAlignment="0" applyProtection="0">
      <alignment vertical="center"/>
    </xf>
    <xf numFmtId="0" fontId="22" fillId="23" borderId="387" applyNumberFormat="0" applyAlignment="0" applyProtection="0">
      <alignment vertical="center"/>
    </xf>
    <xf numFmtId="0" fontId="19" fillId="22" borderId="385" applyNumberFormat="0" applyAlignment="0" applyProtection="0">
      <alignment vertical="center"/>
    </xf>
    <xf numFmtId="0" fontId="19" fillId="22" borderId="385" applyNumberFormat="0" applyAlignment="0" applyProtection="0">
      <alignment vertical="center"/>
    </xf>
    <xf numFmtId="0" fontId="19" fillId="22" borderId="385" applyNumberFormat="0" applyAlignment="0" applyProtection="0">
      <alignment vertical="center"/>
    </xf>
    <xf numFmtId="0" fontId="22" fillId="23" borderId="387" applyNumberFormat="0" applyAlignment="0" applyProtection="0">
      <alignment vertical="center"/>
    </xf>
    <xf numFmtId="0" fontId="30" fillId="23" borderId="386" applyNumberFormat="0" applyAlignment="0" applyProtection="0">
      <alignment vertical="center"/>
    </xf>
    <xf numFmtId="0" fontId="21" fillId="7" borderId="386" applyNumberFormat="0" applyAlignment="0" applyProtection="0">
      <alignment vertical="center"/>
    </xf>
    <xf numFmtId="0" fontId="33" fillId="0" borderId="388" applyNumberFormat="0" applyFill="0" applyAlignment="0" applyProtection="0">
      <alignment vertical="center"/>
    </xf>
    <xf numFmtId="0" fontId="30" fillId="23" borderId="386" applyNumberFormat="0" applyAlignment="0" applyProtection="0">
      <alignment vertical="center"/>
    </xf>
    <xf numFmtId="0" fontId="33" fillId="0" borderId="388" applyNumberFormat="0" applyFill="0" applyAlignment="0" applyProtection="0">
      <alignment vertical="center"/>
    </xf>
    <xf numFmtId="0" fontId="22" fillId="23" borderId="387" applyNumberFormat="0" applyAlignment="0" applyProtection="0">
      <alignment vertical="center"/>
    </xf>
    <xf numFmtId="0" fontId="21" fillId="7" borderId="386" applyNumberFormat="0" applyAlignment="0" applyProtection="0">
      <alignment vertical="center"/>
    </xf>
    <xf numFmtId="0" fontId="22" fillId="23" borderId="392" applyNumberFormat="0" applyAlignment="0" applyProtection="0">
      <alignment vertical="center"/>
    </xf>
    <xf numFmtId="0" fontId="21" fillId="7" borderId="391" applyNumberFormat="0" applyAlignment="0" applyProtection="0">
      <alignment vertical="center"/>
    </xf>
    <xf numFmtId="0" fontId="33" fillId="0" borderId="393" applyNumberFormat="0" applyFill="0" applyAlignment="0" applyProtection="0">
      <alignment vertical="center"/>
    </xf>
    <xf numFmtId="0" fontId="22" fillId="23" borderId="392" applyNumberFormat="0" applyAlignment="0" applyProtection="0">
      <alignment vertical="center"/>
    </xf>
    <xf numFmtId="0" fontId="21" fillId="7" borderId="391" applyNumberFormat="0" applyAlignment="0" applyProtection="0">
      <alignment vertical="center"/>
    </xf>
    <xf numFmtId="0" fontId="19" fillId="22" borderId="390" applyNumberFormat="0" applyAlignment="0" applyProtection="0">
      <alignment vertical="center"/>
    </xf>
    <xf numFmtId="0" fontId="22" fillId="23" borderId="392" applyNumberFormat="0" applyAlignment="0" applyProtection="0">
      <alignment vertical="center"/>
    </xf>
    <xf numFmtId="0" fontId="33" fillId="0" borderId="393" applyNumberFormat="0" applyFill="0" applyAlignment="0" applyProtection="0">
      <alignment vertical="center"/>
    </xf>
    <xf numFmtId="0" fontId="30" fillId="23" borderId="391" applyNumberFormat="0" applyAlignment="0" applyProtection="0">
      <alignment vertical="center"/>
    </xf>
    <xf numFmtId="0" fontId="21" fillId="7" borderId="391" applyNumberFormat="0" applyAlignment="0" applyProtection="0">
      <alignment vertical="center"/>
    </xf>
    <xf numFmtId="0" fontId="19" fillId="22" borderId="390" applyNumberFormat="0" applyAlignment="0" applyProtection="0">
      <alignment vertical="center"/>
    </xf>
    <xf numFmtId="0" fontId="21" fillId="7" borderId="391" applyNumberFormat="0" applyAlignment="0" applyProtection="0">
      <alignment vertical="center"/>
    </xf>
    <xf numFmtId="0" fontId="22" fillId="23" borderId="392" applyNumberFormat="0" applyAlignment="0" applyProtection="0">
      <alignment vertical="center"/>
    </xf>
    <xf numFmtId="0" fontId="21" fillId="7" borderId="391" applyNumberFormat="0" applyAlignment="0" applyProtection="0">
      <alignment vertical="center"/>
    </xf>
    <xf numFmtId="0" fontId="21" fillId="7" borderId="391" applyNumberFormat="0" applyAlignment="0" applyProtection="0">
      <alignment vertical="center"/>
    </xf>
    <xf numFmtId="0" fontId="33" fillId="0" borderId="393" applyNumberFormat="0" applyFill="0" applyAlignment="0" applyProtection="0">
      <alignment vertical="center"/>
    </xf>
    <xf numFmtId="0" fontId="29" fillId="0" borderId="389" applyNumberFormat="0" applyFill="0" applyAlignment="0" applyProtection="0">
      <alignment vertical="center"/>
    </xf>
    <xf numFmtId="0" fontId="21" fillId="7" borderId="391" applyNumberFormat="0" applyAlignment="0" applyProtection="0">
      <alignment vertical="center"/>
    </xf>
    <xf numFmtId="0" fontId="30" fillId="23" borderId="391" applyNumberFormat="0" applyAlignment="0" applyProtection="0">
      <alignment vertical="center"/>
    </xf>
    <xf numFmtId="0" fontId="22" fillId="23" borderId="392" applyNumberFormat="0" applyAlignment="0" applyProtection="0">
      <alignment vertical="center"/>
    </xf>
    <xf numFmtId="0" fontId="33" fillId="0" borderId="393" applyNumberFormat="0" applyFill="0" applyAlignment="0" applyProtection="0">
      <alignment vertical="center"/>
    </xf>
    <xf numFmtId="0" fontId="19" fillId="22" borderId="390" applyNumberFormat="0" applyAlignment="0" applyProtection="0">
      <alignment vertical="center"/>
    </xf>
    <xf numFmtId="0" fontId="29" fillId="0" borderId="389" applyNumberFormat="0" applyFill="0" applyAlignment="0" applyProtection="0">
      <alignment vertical="center"/>
    </xf>
    <xf numFmtId="0" fontId="30" fillId="23" borderId="391" applyNumberFormat="0" applyAlignment="0" applyProtection="0">
      <alignment vertical="center"/>
    </xf>
    <xf numFmtId="0" fontId="29" fillId="0" borderId="389" applyNumberFormat="0" applyFill="0" applyAlignment="0" applyProtection="0">
      <alignment vertical="center"/>
    </xf>
    <xf numFmtId="0" fontId="30" fillId="23" borderId="391" applyNumberFormat="0" applyAlignment="0" applyProtection="0">
      <alignment vertical="center"/>
    </xf>
    <xf numFmtId="0" fontId="29" fillId="0" borderId="389" applyNumberFormat="0" applyFill="0" applyAlignment="0" applyProtection="0">
      <alignment vertical="center"/>
    </xf>
    <xf numFmtId="0" fontId="30" fillId="23" borderId="391" applyNumberFormat="0" applyAlignment="0" applyProtection="0">
      <alignment vertical="center"/>
    </xf>
    <xf numFmtId="0" fontId="30" fillId="23" borderId="391" applyNumberFormat="0" applyAlignment="0" applyProtection="0">
      <alignment vertical="center"/>
    </xf>
    <xf numFmtId="0" fontId="33" fillId="0" borderId="393" applyNumberFormat="0" applyFill="0" applyAlignment="0" applyProtection="0">
      <alignment vertical="center"/>
    </xf>
    <xf numFmtId="0" fontId="19" fillId="22" borderId="390" applyNumberFormat="0" applyAlignment="0" applyProtection="0">
      <alignment vertical="center"/>
    </xf>
    <xf numFmtId="0" fontId="19" fillId="22" borderId="390" applyNumberFormat="0" applyAlignment="0" applyProtection="0">
      <alignment vertical="center"/>
    </xf>
    <xf numFmtId="0" fontId="21" fillId="7" borderId="391" applyNumberFormat="0" applyAlignment="0" applyProtection="0">
      <alignment vertical="center"/>
    </xf>
    <xf numFmtId="0" fontId="22" fillId="23" borderId="392" applyNumberFormat="0" applyAlignment="0" applyProtection="0">
      <alignment vertical="center"/>
    </xf>
    <xf numFmtId="0" fontId="30" fillId="23" borderId="391" applyNumberFormat="0" applyAlignment="0" applyProtection="0">
      <alignment vertical="center"/>
    </xf>
    <xf numFmtId="0" fontId="33" fillId="0" borderId="393" applyNumberFormat="0" applyFill="0" applyAlignment="0" applyProtection="0">
      <alignment vertical="center"/>
    </xf>
    <xf numFmtId="0" fontId="19" fillId="22" borderId="390" applyNumberFormat="0" applyAlignment="0" applyProtection="0">
      <alignment vertical="center"/>
    </xf>
    <xf numFmtId="0" fontId="33" fillId="0" borderId="393" applyNumberFormat="0" applyFill="0" applyAlignment="0" applyProtection="0">
      <alignment vertical="center"/>
    </xf>
    <xf numFmtId="0" fontId="33" fillId="0" borderId="393" applyNumberFormat="0" applyFill="0" applyAlignment="0" applyProtection="0">
      <alignment vertical="center"/>
    </xf>
    <xf numFmtId="0" fontId="22" fillId="23" borderId="392" applyNumberFormat="0" applyAlignment="0" applyProtection="0">
      <alignment vertical="center"/>
    </xf>
    <xf numFmtId="0" fontId="22" fillId="23" borderId="392" applyNumberFormat="0" applyAlignment="0" applyProtection="0">
      <alignment vertical="center"/>
    </xf>
    <xf numFmtId="0" fontId="19" fillId="22" borderId="390" applyNumberFormat="0" applyAlignment="0" applyProtection="0">
      <alignment vertical="center"/>
    </xf>
    <xf numFmtId="0" fontId="33" fillId="0" borderId="393" applyNumberFormat="0" applyFill="0" applyAlignment="0" applyProtection="0">
      <alignment vertical="center"/>
    </xf>
    <xf numFmtId="0" fontId="33" fillId="0" borderId="393" applyNumberFormat="0" applyFill="0" applyAlignment="0" applyProtection="0">
      <alignment vertical="center"/>
    </xf>
    <xf numFmtId="0" fontId="29" fillId="0" borderId="389" applyNumberFormat="0" applyFill="0" applyAlignment="0" applyProtection="0">
      <alignment vertical="center"/>
    </xf>
    <xf numFmtId="0" fontId="30" fillId="23" borderId="391" applyNumberFormat="0" applyAlignment="0" applyProtection="0">
      <alignment vertical="center"/>
    </xf>
    <xf numFmtId="0" fontId="33" fillId="0" borderId="393" applyNumberFormat="0" applyFill="0" applyAlignment="0" applyProtection="0">
      <alignment vertical="center"/>
    </xf>
    <xf numFmtId="0" fontId="30" fillId="23" borderId="391" applyNumberFormat="0" applyAlignment="0" applyProtection="0">
      <alignment vertical="center"/>
    </xf>
    <xf numFmtId="0" fontId="22" fillId="23" borderId="392" applyNumberFormat="0" applyAlignment="0" applyProtection="0">
      <alignment vertical="center"/>
    </xf>
    <xf numFmtId="0" fontId="21" fillId="7" borderId="391" applyNumberFormat="0" applyAlignment="0" applyProtection="0">
      <alignment vertical="center"/>
    </xf>
    <xf numFmtId="0" fontId="19" fillId="22" borderId="390" applyNumberFormat="0" applyAlignment="0" applyProtection="0">
      <alignment vertical="center"/>
    </xf>
    <xf numFmtId="0" fontId="30" fillId="23" borderId="391" applyNumberFormat="0" applyAlignment="0" applyProtection="0">
      <alignment vertical="center"/>
    </xf>
    <xf numFmtId="0" fontId="21" fillId="7" borderId="391" applyNumberFormat="0" applyAlignment="0" applyProtection="0">
      <alignment vertical="center"/>
    </xf>
    <xf numFmtId="0" fontId="29" fillId="0" borderId="389" applyNumberFormat="0" applyFill="0" applyAlignment="0" applyProtection="0">
      <alignment vertical="center"/>
    </xf>
    <xf numFmtId="0" fontId="29" fillId="0" borderId="389" applyNumberFormat="0" applyFill="0" applyAlignment="0" applyProtection="0">
      <alignment vertical="center"/>
    </xf>
    <xf numFmtId="0" fontId="22" fillId="23" borderId="392" applyNumberFormat="0" applyAlignment="0" applyProtection="0">
      <alignment vertical="center"/>
    </xf>
    <xf numFmtId="0" fontId="30" fillId="23" borderId="391" applyNumberFormat="0" applyAlignment="0" applyProtection="0">
      <alignment vertical="center"/>
    </xf>
    <xf numFmtId="0" fontId="33" fillId="0" borderId="393" applyNumberFormat="0" applyFill="0" applyAlignment="0" applyProtection="0">
      <alignment vertical="center"/>
    </xf>
    <xf numFmtId="0" fontId="19" fillId="22" borderId="390" applyNumberFormat="0" applyAlignment="0" applyProtection="0">
      <alignment vertical="center"/>
    </xf>
    <xf numFmtId="0" fontId="30" fillId="23" borderId="391" applyNumberFormat="0" applyAlignment="0" applyProtection="0">
      <alignment vertical="center"/>
    </xf>
    <xf numFmtId="0" fontId="19" fillId="22" borderId="390" applyNumberFormat="0" applyAlignment="0" applyProtection="0">
      <alignment vertical="center"/>
    </xf>
    <xf numFmtId="0" fontId="21" fillId="7" borderId="391" applyNumberFormat="0" applyAlignment="0" applyProtection="0">
      <alignment vertical="center"/>
    </xf>
    <xf numFmtId="0" fontId="22" fillId="23" borderId="392" applyNumberFormat="0" applyAlignment="0" applyProtection="0">
      <alignment vertical="center"/>
    </xf>
    <xf numFmtId="0" fontId="22" fillId="23" borderId="392" applyNumberFormat="0" applyAlignment="0" applyProtection="0">
      <alignment vertical="center"/>
    </xf>
    <xf numFmtId="0" fontId="19" fillId="22" borderId="390" applyNumberFormat="0" applyAlignment="0" applyProtection="0">
      <alignment vertical="center"/>
    </xf>
    <xf numFmtId="0" fontId="19" fillId="22" borderId="390" applyNumberFormat="0" applyAlignment="0" applyProtection="0">
      <alignment vertical="center"/>
    </xf>
    <xf numFmtId="0" fontId="19" fillId="22" borderId="390" applyNumberFormat="0" applyAlignment="0" applyProtection="0">
      <alignment vertical="center"/>
    </xf>
    <xf numFmtId="0" fontId="22" fillId="23" borderId="392" applyNumberFormat="0" applyAlignment="0" applyProtection="0">
      <alignment vertical="center"/>
    </xf>
    <xf numFmtId="0" fontId="30" fillId="23" borderId="391" applyNumberFormat="0" applyAlignment="0" applyProtection="0">
      <alignment vertical="center"/>
    </xf>
    <xf numFmtId="0" fontId="21" fillId="7" borderId="391" applyNumberFormat="0" applyAlignment="0" applyProtection="0">
      <alignment vertical="center"/>
    </xf>
    <xf numFmtId="0" fontId="33" fillId="0" borderId="393" applyNumberFormat="0" applyFill="0" applyAlignment="0" applyProtection="0">
      <alignment vertical="center"/>
    </xf>
    <xf numFmtId="0" fontId="30" fillId="23" borderId="391" applyNumberFormat="0" applyAlignment="0" applyProtection="0">
      <alignment vertical="center"/>
    </xf>
    <xf numFmtId="0" fontId="33" fillId="0" borderId="393" applyNumberFormat="0" applyFill="0" applyAlignment="0" applyProtection="0">
      <alignment vertical="center"/>
    </xf>
    <xf numFmtId="0" fontId="22" fillId="23" borderId="392" applyNumberFormat="0" applyAlignment="0" applyProtection="0">
      <alignment vertical="center"/>
    </xf>
    <xf numFmtId="0" fontId="21" fillId="7" borderId="391" applyNumberFormat="0" applyAlignment="0" applyProtection="0">
      <alignment vertical="center"/>
    </xf>
    <xf numFmtId="0" fontId="21" fillId="7" borderId="395" applyNumberFormat="0" applyAlignment="0" applyProtection="0">
      <alignment vertical="center"/>
    </xf>
    <xf numFmtId="0" fontId="19" fillId="22" borderId="394" applyNumberFormat="0" applyAlignment="0" applyProtection="0">
      <alignment vertical="center"/>
    </xf>
    <xf numFmtId="0" fontId="19" fillId="22" borderId="394" applyNumberFormat="0" applyAlignment="0" applyProtection="0">
      <alignment vertical="center"/>
    </xf>
    <xf numFmtId="0" fontId="21" fillId="7" borderId="395" applyNumberFormat="0" applyAlignment="0" applyProtection="0">
      <alignment vertical="center"/>
    </xf>
    <xf numFmtId="0" fontId="22" fillId="23" borderId="396" applyNumberFormat="0" applyAlignment="0" applyProtection="0">
      <alignment vertical="center"/>
    </xf>
    <xf numFmtId="0" fontId="30" fillId="23" borderId="395" applyNumberFormat="0" applyAlignment="0" applyProtection="0">
      <alignment vertical="center"/>
    </xf>
    <xf numFmtId="0" fontId="33" fillId="0" borderId="398" applyNumberFormat="0" applyFill="0" applyAlignment="0" applyProtection="0">
      <alignment vertical="center"/>
    </xf>
    <xf numFmtId="0" fontId="33" fillId="0" borderId="419" applyNumberFormat="0" applyFill="0" applyAlignment="0" applyProtection="0">
      <alignment vertical="center"/>
    </xf>
    <xf numFmtId="0" fontId="22" fillId="23" borderId="409" applyNumberFormat="0" applyAlignment="0" applyProtection="0">
      <alignment vertical="center"/>
    </xf>
    <xf numFmtId="0" fontId="19" fillId="22" borderId="376" applyNumberFormat="0" applyAlignment="0" applyProtection="0">
      <alignment vertical="center"/>
    </xf>
    <xf numFmtId="0" fontId="21" fillId="7" borderId="377" applyNumberFormat="0" applyAlignment="0" applyProtection="0">
      <alignment vertical="center"/>
    </xf>
    <xf numFmtId="0" fontId="22" fillId="23" borderId="409" applyNumberFormat="0" applyAlignment="0" applyProtection="0">
      <alignment vertical="center"/>
    </xf>
    <xf numFmtId="0" fontId="21" fillId="7" borderId="377" applyNumberFormat="0" applyAlignment="0" applyProtection="0">
      <alignment vertical="center"/>
    </xf>
    <xf numFmtId="0" fontId="33" fillId="0" borderId="380" applyNumberFormat="0" applyFill="0" applyAlignment="0" applyProtection="0">
      <alignment vertical="center"/>
    </xf>
    <xf numFmtId="0" fontId="30" fillId="23" borderId="413" applyNumberFormat="0" applyAlignment="0" applyProtection="0">
      <alignment vertical="center"/>
    </xf>
    <xf numFmtId="0" fontId="21" fillId="7" borderId="377" applyNumberFormat="0" applyAlignment="0" applyProtection="0">
      <alignment vertical="center"/>
    </xf>
    <xf numFmtId="0" fontId="19" fillId="22" borderId="376" applyNumberFormat="0" applyAlignment="0" applyProtection="0">
      <alignment vertical="center"/>
    </xf>
    <xf numFmtId="0" fontId="22" fillId="23" borderId="435" applyNumberFormat="0" applyAlignment="0" applyProtection="0">
      <alignment vertical="center"/>
    </xf>
    <xf numFmtId="0" fontId="33" fillId="0" borderId="380" applyNumberFormat="0" applyFill="0" applyAlignment="0" applyProtection="0">
      <alignment vertical="center"/>
    </xf>
    <xf numFmtId="0" fontId="30" fillId="23" borderId="377" applyNumberFormat="0" applyAlignment="0" applyProtection="0">
      <alignment vertical="center"/>
    </xf>
    <xf numFmtId="0" fontId="21" fillId="7" borderId="377" applyNumberFormat="0" applyAlignment="0" applyProtection="0">
      <alignment vertical="center"/>
    </xf>
    <xf numFmtId="0" fontId="19" fillId="22" borderId="376" applyNumberFormat="0" applyAlignment="0" applyProtection="0">
      <alignment vertical="center"/>
    </xf>
    <xf numFmtId="0" fontId="21" fillId="7" borderId="377" applyNumberFormat="0" applyAlignment="0" applyProtection="0">
      <alignment vertical="center"/>
    </xf>
    <xf numFmtId="0" fontId="21" fillId="7" borderId="442" applyNumberFormat="0" applyAlignment="0" applyProtection="0">
      <alignment vertical="center"/>
    </xf>
    <xf numFmtId="0" fontId="21" fillId="7" borderId="377" applyNumberFormat="0" applyAlignment="0" applyProtection="0">
      <alignment vertical="center"/>
    </xf>
    <xf numFmtId="0" fontId="21" fillId="7" borderId="377" applyNumberFormat="0" applyAlignment="0" applyProtection="0">
      <alignment vertical="center"/>
    </xf>
    <xf numFmtId="0" fontId="33" fillId="0" borderId="380" applyNumberFormat="0" applyFill="0" applyAlignment="0" applyProtection="0">
      <alignment vertical="center"/>
    </xf>
    <xf numFmtId="0" fontId="29" fillId="0" borderId="397" applyNumberFormat="0" applyFill="0" applyAlignment="0" applyProtection="0">
      <alignment vertical="center"/>
    </xf>
    <xf numFmtId="0" fontId="21" fillId="7" borderId="377" applyNumberFormat="0" applyAlignment="0" applyProtection="0">
      <alignment vertical="center"/>
    </xf>
    <xf numFmtId="0" fontId="30" fillId="23" borderId="377" applyNumberFormat="0" applyAlignment="0" applyProtection="0">
      <alignment vertical="center"/>
    </xf>
    <xf numFmtId="0" fontId="19" fillId="22" borderId="441" applyNumberFormat="0" applyAlignment="0" applyProtection="0">
      <alignment vertical="center"/>
    </xf>
    <xf numFmtId="0" fontId="33" fillId="0" borderId="380" applyNumberFormat="0" applyFill="0" applyAlignment="0" applyProtection="0">
      <alignment vertical="center"/>
    </xf>
    <xf numFmtId="0" fontId="19" fillId="22" borderId="376" applyNumberFormat="0" applyAlignment="0" applyProtection="0">
      <alignment vertical="center"/>
    </xf>
    <xf numFmtId="0" fontId="29" fillId="0" borderId="397" applyNumberFormat="0" applyFill="0" applyAlignment="0" applyProtection="0">
      <alignment vertical="center"/>
    </xf>
    <xf numFmtId="0" fontId="30" fillId="23" borderId="377" applyNumberFormat="0" applyAlignment="0" applyProtection="0">
      <alignment vertical="center"/>
    </xf>
    <xf numFmtId="0" fontId="29" fillId="0" borderId="397" applyNumberFormat="0" applyFill="0" applyAlignment="0" applyProtection="0">
      <alignment vertical="center"/>
    </xf>
    <xf numFmtId="0" fontId="30" fillId="23" borderId="377" applyNumberFormat="0" applyAlignment="0" applyProtection="0">
      <alignment vertical="center"/>
    </xf>
    <xf numFmtId="0" fontId="29" fillId="0" borderId="397" applyNumberFormat="0" applyFill="0" applyAlignment="0" applyProtection="0">
      <alignment vertical="center"/>
    </xf>
    <xf numFmtId="0" fontId="30" fillId="23" borderId="377" applyNumberFormat="0" applyAlignment="0" applyProtection="0">
      <alignment vertical="center"/>
    </xf>
    <xf numFmtId="0" fontId="30" fillId="23" borderId="377" applyNumberFormat="0" applyAlignment="0" applyProtection="0">
      <alignment vertical="center"/>
    </xf>
    <xf numFmtId="0" fontId="33" fillId="0" borderId="380" applyNumberFormat="0" applyFill="0" applyAlignment="0" applyProtection="0">
      <alignment vertical="center"/>
    </xf>
    <xf numFmtId="0" fontId="19" fillId="22" borderId="376" applyNumberFormat="0" applyAlignment="0" applyProtection="0">
      <alignment vertical="center"/>
    </xf>
    <xf numFmtId="0" fontId="19" fillId="22" borderId="376" applyNumberFormat="0" applyAlignment="0" applyProtection="0">
      <alignment vertical="center"/>
    </xf>
    <xf numFmtId="0" fontId="21" fillId="7" borderId="377" applyNumberFormat="0" applyAlignment="0" applyProtection="0">
      <alignment vertical="center"/>
    </xf>
    <xf numFmtId="0" fontId="33" fillId="0" borderId="436" applyNumberFormat="0" applyFill="0" applyAlignment="0" applyProtection="0">
      <alignment vertical="center"/>
    </xf>
    <xf numFmtId="0" fontId="30" fillId="23" borderId="377" applyNumberFormat="0" applyAlignment="0" applyProtection="0">
      <alignment vertical="center"/>
    </xf>
    <xf numFmtId="0" fontId="33" fillId="0" borderId="380" applyNumberFormat="0" applyFill="0" applyAlignment="0" applyProtection="0">
      <alignment vertical="center"/>
    </xf>
    <xf numFmtId="0" fontId="19" fillId="22" borderId="376" applyNumberFormat="0" applyAlignment="0" applyProtection="0">
      <alignment vertical="center"/>
    </xf>
    <xf numFmtId="0" fontId="33" fillId="0" borderId="380" applyNumberFormat="0" applyFill="0" applyAlignment="0" applyProtection="0">
      <alignment vertical="center"/>
    </xf>
    <xf numFmtId="0" fontId="33" fillId="0" borderId="380" applyNumberFormat="0" applyFill="0" applyAlignment="0" applyProtection="0">
      <alignment vertical="center"/>
    </xf>
    <xf numFmtId="0" fontId="33" fillId="0" borderId="444" applyNumberFormat="0" applyFill="0" applyAlignment="0" applyProtection="0">
      <alignment vertical="center"/>
    </xf>
    <xf numFmtId="0" fontId="19" fillId="22" borderId="376" applyNumberFormat="0" applyAlignment="0" applyProtection="0">
      <alignment vertical="center"/>
    </xf>
    <xf numFmtId="0" fontId="33" fillId="0" borderId="380" applyNumberFormat="0" applyFill="0" applyAlignment="0" applyProtection="0">
      <alignment vertical="center"/>
    </xf>
    <xf numFmtId="0" fontId="33" fillId="0" borderId="380" applyNumberFormat="0" applyFill="0" applyAlignment="0" applyProtection="0">
      <alignment vertical="center"/>
    </xf>
    <xf numFmtId="0" fontId="29" fillId="0" borderId="397" applyNumberFormat="0" applyFill="0" applyAlignment="0" applyProtection="0">
      <alignment vertical="center"/>
    </xf>
    <xf numFmtId="0" fontId="30" fillId="23" borderId="377" applyNumberFormat="0" applyAlignment="0" applyProtection="0">
      <alignment vertical="center"/>
    </xf>
    <xf numFmtId="0" fontId="33" fillId="0" borderId="380" applyNumberFormat="0" applyFill="0" applyAlignment="0" applyProtection="0">
      <alignment vertical="center"/>
    </xf>
    <xf numFmtId="0" fontId="30" fillId="23" borderId="377" applyNumberFormat="0" applyAlignment="0" applyProtection="0">
      <alignment vertical="center"/>
    </xf>
    <xf numFmtId="0" fontId="19" fillId="22" borderId="407" applyNumberFormat="0" applyAlignment="0" applyProtection="0">
      <alignment vertical="center"/>
    </xf>
    <xf numFmtId="0" fontId="21" fillId="7" borderId="377" applyNumberFormat="0" applyAlignment="0" applyProtection="0">
      <alignment vertical="center"/>
    </xf>
    <xf numFmtId="0" fontId="19" fillId="22" borderId="376" applyNumberFormat="0" applyAlignment="0" applyProtection="0">
      <alignment vertical="center"/>
    </xf>
    <xf numFmtId="0" fontId="30" fillId="23" borderId="377" applyNumberFormat="0" applyAlignment="0" applyProtection="0">
      <alignment vertical="center"/>
    </xf>
    <xf numFmtId="0" fontId="21" fillId="7" borderId="377" applyNumberFormat="0" applyAlignment="0" applyProtection="0">
      <alignment vertical="center"/>
    </xf>
    <xf numFmtId="0" fontId="29" fillId="0" borderId="397" applyNumberFormat="0" applyFill="0" applyAlignment="0" applyProtection="0">
      <alignment vertical="center"/>
    </xf>
    <xf numFmtId="0" fontId="29" fillId="0" borderId="397" applyNumberFormat="0" applyFill="0" applyAlignment="0" applyProtection="0">
      <alignment vertical="center"/>
    </xf>
    <xf numFmtId="0" fontId="21" fillId="7" borderId="408" applyNumberFormat="0" applyAlignment="0" applyProtection="0">
      <alignment vertical="center"/>
    </xf>
    <xf numFmtId="0" fontId="30" fillId="23" borderId="377" applyNumberFormat="0" applyAlignment="0" applyProtection="0">
      <alignment vertical="center"/>
    </xf>
    <xf numFmtId="0" fontId="33" fillId="0" borderId="380" applyNumberFormat="0" applyFill="0" applyAlignment="0" applyProtection="0">
      <alignment vertical="center"/>
    </xf>
    <xf numFmtId="0" fontId="19" fillId="22" borderId="376" applyNumberFormat="0" applyAlignment="0" applyProtection="0">
      <alignment vertical="center"/>
    </xf>
    <xf numFmtId="0" fontId="30" fillId="23" borderId="377" applyNumberFormat="0" applyAlignment="0" applyProtection="0">
      <alignment vertical="center"/>
    </xf>
    <xf numFmtId="0" fontId="19" fillId="22" borderId="376" applyNumberFormat="0" applyAlignment="0" applyProtection="0">
      <alignment vertical="center"/>
    </xf>
    <xf numFmtId="0" fontId="21" fillId="7" borderId="377" applyNumberFormat="0" applyAlignment="0" applyProtection="0">
      <alignment vertical="center"/>
    </xf>
    <xf numFmtId="0" fontId="30" fillId="23" borderId="417" applyNumberFormat="0" applyAlignment="0" applyProtection="0">
      <alignment vertical="center"/>
    </xf>
    <xf numFmtId="0" fontId="19" fillId="22" borderId="416" applyNumberFormat="0" applyAlignment="0" applyProtection="0">
      <alignment vertical="center"/>
    </xf>
    <xf numFmtId="0" fontId="19" fillId="22" borderId="376" applyNumberFormat="0" applyAlignment="0" applyProtection="0">
      <alignment vertical="center"/>
    </xf>
    <xf numFmtId="0" fontId="19" fillId="22" borderId="376" applyNumberFormat="0" applyAlignment="0" applyProtection="0">
      <alignment vertical="center"/>
    </xf>
    <xf numFmtId="0" fontId="19" fillId="22" borderId="376" applyNumberFormat="0" applyAlignment="0" applyProtection="0">
      <alignment vertical="center"/>
    </xf>
    <xf numFmtId="0" fontId="21" fillId="7" borderId="417" applyNumberFormat="0" applyAlignment="0" applyProtection="0">
      <alignment vertical="center"/>
    </xf>
    <xf numFmtId="0" fontId="30" fillId="23" borderId="377" applyNumberFormat="0" applyAlignment="0" applyProtection="0">
      <alignment vertical="center"/>
    </xf>
    <xf numFmtId="0" fontId="21" fillId="7" borderId="377" applyNumberFormat="0" applyAlignment="0" applyProtection="0">
      <alignment vertical="center"/>
    </xf>
    <xf numFmtId="0" fontId="33" fillId="0" borderId="380" applyNumberFormat="0" applyFill="0" applyAlignment="0" applyProtection="0">
      <alignment vertical="center"/>
    </xf>
    <xf numFmtId="0" fontId="30" fillId="23" borderId="377" applyNumberFormat="0" applyAlignment="0" applyProtection="0">
      <alignment vertical="center"/>
    </xf>
    <xf numFmtId="0" fontId="33" fillId="0" borderId="380" applyNumberFormat="0" applyFill="0" applyAlignment="0" applyProtection="0">
      <alignment vertical="center"/>
    </xf>
    <xf numFmtId="0" fontId="21" fillId="7" borderId="377" applyNumberFormat="0" applyAlignment="0" applyProtection="0">
      <alignment vertical="center"/>
    </xf>
    <xf numFmtId="0" fontId="19" fillId="22" borderId="420" applyNumberFormat="0" applyAlignment="0" applyProtection="0">
      <alignment vertical="center"/>
    </xf>
    <xf numFmtId="0" fontId="19" fillId="22" borderId="433" applyNumberFormat="0" applyAlignment="0" applyProtection="0">
      <alignment vertical="center"/>
    </xf>
    <xf numFmtId="0" fontId="30" fillId="23" borderId="400" applyNumberFormat="0" applyAlignment="0" applyProtection="0">
      <alignment vertical="center"/>
    </xf>
    <xf numFmtId="0" fontId="22" fillId="23" borderId="435" applyNumberFormat="0" applyAlignment="0" applyProtection="0">
      <alignment vertical="center"/>
    </xf>
    <xf numFmtId="0" fontId="19" fillId="22" borderId="433" applyNumberFormat="0" applyAlignment="0" applyProtection="0">
      <alignment vertical="center"/>
    </xf>
    <xf numFmtId="0" fontId="33" fillId="0" borderId="423" applyNumberFormat="0" applyFill="0" applyAlignment="0" applyProtection="0">
      <alignment vertical="center"/>
    </xf>
    <xf numFmtId="0" fontId="19" fillId="22" borderId="412" applyNumberFormat="0" applyAlignment="0" applyProtection="0">
      <alignment vertical="center"/>
    </xf>
    <xf numFmtId="0" fontId="22" fillId="23" borderId="409" applyNumberFormat="0" applyAlignment="0" applyProtection="0">
      <alignment vertical="center"/>
    </xf>
    <xf numFmtId="0" fontId="30" fillId="23" borderId="400" applyNumberFormat="0" applyAlignment="0" applyProtection="0">
      <alignment vertical="center"/>
    </xf>
    <xf numFmtId="0" fontId="21" fillId="7" borderId="438" applyNumberFormat="0" applyAlignment="0" applyProtection="0">
      <alignment vertical="center"/>
    </xf>
    <xf numFmtId="0" fontId="30" fillId="23" borderId="400" applyNumberFormat="0" applyAlignment="0" applyProtection="0">
      <alignment vertical="center"/>
    </xf>
    <xf numFmtId="0" fontId="30" fillId="23" borderId="400" applyNumberFormat="0" applyAlignment="0" applyProtection="0">
      <alignment vertical="center"/>
    </xf>
    <xf numFmtId="0" fontId="33" fillId="0" borderId="402" applyNumberFormat="0" applyFill="0" applyAlignment="0" applyProtection="0">
      <alignment vertical="center"/>
    </xf>
    <xf numFmtId="0" fontId="19" fillId="22" borderId="399" applyNumberFormat="0" applyAlignment="0" applyProtection="0">
      <alignment vertical="center"/>
    </xf>
    <xf numFmtId="0" fontId="33" fillId="0" borderId="419" applyNumberFormat="0" applyFill="0" applyAlignment="0" applyProtection="0">
      <alignment vertical="center"/>
    </xf>
    <xf numFmtId="0" fontId="19" fillId="22" borderId="399" applyNumberFormat="0" applyAlignment="0" applyProtection="0">
      <alignment vertical="center"/>
    </xf>
    <xf numFmtId="0" fontId="21" fillId="7" borderId="400" applyNumberFormat="0" applyAlignment="0" applyProtection="0">
      <alignment vertical="center"/>
    </xf>
    <xf numFmtId="0" fontId="22" fillId="23" borderId="401" applyNumberFormat="0" applyAlignment="0" applyProtection="0">
      <alignment vertical="center"/>
    </xf>
    <xf numFmtId="0" fontId="30" fillId="23" borderId="400" applyNumberFormat="0" applyAlignment="0" applyProtection="0">
      <alignment vertical="center"/>
    </xf>
    <xf numFmtId="0" fontId="33" fillId="0" borderId="402" applyNumberFormat="0" applyFill="0" applyAlignment="0" applyProtection="0">
      <alignment vertical="center"/>
    </xf>
    <xf numFmtId="0" fontId="22" fillId="23" borderId="418" applyNumberFormat="0" applyAlignment="0" applyProtection="0">
      <alignment vertical="center"/>
    </xf>
    <xf numFmtId="0" fontId="21" fillId="7" borderId="421" applyNumberFormat="0" applyAlignment="0" applyProtection="0">
      <alignment vertical="center"/>
    </xf>
    <xf numFmtId="0" fontId="19" fillId="22" borderId="399" applyNumberFormat="0" applyAlignment="0" applyProtection="0">
      <alignment vertical="center"/>
    </xf>
    <xf numFmtId="0" fontId="33" fillId="0" borderId="402" applyNumberFormat="0" applyFill="0" applyAlignment="0" applyProtection="0">
      <alignment vertical="center"/>
    </xf>
    <xf numFmtId="0" fontId="33" fillId="0" borderId="402" applyNumberFormat="0" applyFill="0" applyAlignment="0" applyProtection="0">
      <alignment vertical="center"/>
    </xf>
    <xf numFmtId="0" fontId="22" fillId="23" borderId="401" applyNumberFormat="0" applyAlignment="0" applyProtection="0">
      <alignment vertical="center"/>
    </xf>
    <xf numFmtId="0" fontId="22" fillId="23" borderId="401" applyNumberFormat="0" applyAlignment="0" applyProtection="0">
      <alignment vertical="center"/>
    </xf>
    <xf numFmtId="0" fontId="19" fillId="22" borderId="399" applyNumberFormat="0" applyAlignment="0" applyProtection="0">
      <alignment vertical="center"/>
    </xf>
    <xf numFmtId="0" fontId="33" fillId="0" borderId="402" applyNumberFormat="0" applyFill="0" applyAlignment="0" applyProtection="0">
      <alignment vertical="center"/>
    </xf>
    <xf numFmtId="0" fontId="33" fillId="0" borderId="402" applyNumberFormat="0" applyFill="0" applyAlignment="0" applyProtection="0">
      <alignment vertical="center"/>
    </xf>
    <xf numFmtId="0" fontId="21" fillId="7" borderId="434" applyNumberFormat="0" applyAlignment="0" applyProtection="0">
      <alignment vertical="center"/>
    </xf>
    <xf numFmtId="0" fontId="30" fillId="23" borderId="400" applyNumberFormat="0" applyAlignment="0" applyProtection="0">
      <alignment vertical="center"/>
    </xf>
    <xf numFmtId="0" fontId="33" fillId="0" borderId="402" applyNumberFormat="0" applyFill="0" applyAlignment="0" applyProtection="0">
      <alignment vertical="center"/>
    </xf>
    <xf numFmtId="0" fontId="30" fillId="23" borderId="400" applyNumberFormat="0" applyAlignment="0" applyProtection="0">
      <alignment vertical="center"/>
    </xf>
    <xf numFmtId="0" fontId="22" fillId="23" borderId="401" applyNumberFormat="0" applyAlignment="0" applyProtection="0">
      <alignment vertical="center"/>
    </xf>
    <xf numFmtId="0" fontId="21" fillId="7" borderId="400" applyNumberFormat="0" applyAlignment="0" applyProtection="0">
      <alignment vertical="center"/>
    </xf>
    <xf numFmtId="0" fontId="19" fillId="22" borderId="399" applyNumberFormat="0" applyAlignment="0" applyProtection="0">
      <alignment vertical="center"/>
    </xf>
    <xf numFmtId="0" fontId="30" fillId="23" borderId="400" applyNumberFormat="0" applyAlignment="0" applyProtection="0">
      <alignment vertical="center"/>
    </xf>
    <xf numFmtId="0" fontId="21" fillId="7" borderId="400"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1" fillId="7" borderId="430" applyNumberFormat="0" applyAlignment="0" applyProtection="0">
      <alignment vertical="center"/>
    </xf>
    <xf numFmtId="0" fontId="19" fillId="22" borderId="441" applyNumberFormat="0" applyAlignment="0" applyProtection="0">
      <alignment vertical="center"/>
    </xf>
    <xf numFmtId="0" fontId="22" fillId="23" borderId="401" applyNumberFormat="0" applyAlignment="0" applyProtection="0">
      <alignment vertical="center"/>
    </xf>
    <xf numFmtId="0" fontId="30" fillId="23" borderId="400" applyNumberFormat="0" applyAlignment="0" applyProtection="0">
      <alignment vertical="center"/>
    </xf>
    <xf numFmtId="0" fontId="33" fillId="0" borderId="402" applyNumberFormat="0" applyFill="0" applyAlignment="0" applyProtection="0">
      <alignment vertical="center"/>
    </xf>
    <xf numFmtId="0" fontId="19" fillId="22" borderId="399" applyNumberFormat="0" applyAlignment="0" applyProtection="0">
      <alignment vertical="center"/>
    </xf>
    <xf numFmtId="0" fontId="30" fillId="23" borderId="400" applyNumberFormat="0" applyAlignment="0" applyProtection="0">
      <alignment vertical="center"/>
    </xf>
    <xf numFmtId="0" fontId="19" fillId="22" borderId="399" applyNumberFormat="0" applyAlignment="0" applyProtection="0">
      <alignment vertical="center"/>
    </xf>
    <xf numFmtId="0" fontId="21" fillId="7" borderId="400" applyNumberFormat="0" applyAlignment="0" applyProtection="0">
      <alignment vertical="center"/>
    </xf>
    <xf numFmtId="0" fontId="22" fillId="23" borderId="401" applyNumberFormat="0" applyAlignment="0" applyProtection="0">
      <alignment vertical="center"/>
    </xf>
    <xf numFmtId="0" fontId="22" fillId="23" borderId="401" applyNumberFormat="0" applyAlignment="0" applyProtection="0">
      <alignment vertical="center"/>
    </xf>
    <xf numFmtId="0" fontId="19" fillId="22" borderId="399" applyNumberFormat="0" applyAlignment="0" applyProtection="0">
      <alignment vertical="center"/>
    </xf>
    <xf numFmtId="0" fontId="19" fillId="22" borderId="399" applyNumberFormat="0" applyAlignment="0" applyProtection="0">
      <alignment vertical="center"/>
    </xf>
    <xf numFmtId="0" fontId="19" fillId="22" borderId="399" applyNumberFormat="0" applyAlignment="0" applyProtection="0">
      <alignment vertical="center"/>
    </xf>
    <xf numFmtId="0" fontId="22" fillId="23" borderId="401" applyNumberFormat="0" applyAlignment="0" applyProtection="0">
      <alignment vertical="center"/>
    </xf>
    <xf numFmtId="0" fontId="30" fillId="23" borderId="400" applyNumberFormat="0" applyAlignment="0" applyProtection="0">
      <alignment vertical="center"/>
    </xf>
    <xf numFmtId="0" fontId="21" fillId="7" borderId="400" applyNumberFormat="0" applyAlignment="0" applyProtection="0">
      <alignment vertical="center"/>
    </xf>
    <xf numFmtId="0" fontId="33" fillId="0" borderId="402" applyNumberFormat="0" applyFill="0" applyAlignment="0" applyProtection="0">
      <alignment vertical="center"/>
    </xf>
    <xf numFmtId="0" fontId="30" fillId="23" borderId="400" applyNumberFormat="0" applyAlignment="0" applyProtection="0">
      <alignment vertical="center"/>
    </xf>
    <xf numFmtId="0" fontId="33" fillId="0" borderId="402" applyNumberFormat="0" applyFill="0" applyAlignment="0" applyProtection="0">
      <alignment vertical="center"/>
    </xf>
    <xf numFmtId="0" fontId="22" fillId="23" borderId="401" applyNumberFormat="0" applyAlignment="0" applyProtection="0">
      <alignment vertical="center"/>
    </xf>
    <xf numFmtId="0" fontId="21" fillId="7" borderId="400" applyNumberFormat="0" applyAlignment="0" applyProtection="0">
      <alignment vertical="center"/>
    </xf>
    <xf numFmtId="0" fontId="33" fillId="0" borderId="402" applyNumberFormat="0" applyFill="0" applyAlignment="0" applyProtection="0">
      <alignment vertical="center"/>
    </xf>
    <xf numFmtId="0" fontId="33" fillId="0" borderId="402" applyNumberFormat="0" applyFill="0" applyAlignment="0" applyProtection="0">
      <alignment vertical="center"/>
    </xf>
    <xf numFmtId="0" fontId="30" fillId="23" borderId="400" applyNumberFormat="0" applyAlignment="0" applyProtection="0">
      <alignment vertical="center"/>
    </xf>
    <xf numFmtId="0" fontId="22" fillId="23" borderId="401" applyNumberFormat="0" applyAlignment="0" applyProtection="0">
      <alignment vertical="center"/>
    </xf>
    <xf numFmtId="0" fontId="21" fillId="7" borderId="400" applyNumberFormat="0" applyAlignment="0" applyProtection="0">
      <alignment vertical="center"/>
    </xf>
    <xf numFmtId="0" fontId="19" fillId="22" borderId="399" applyNumberFormat="0" applyAlignment="0" applyProtection="0">
      <alignment vertical="center"/>
    </xf>
    <xf numFmtId="0" fontId="19" fillId="22" borderId="399" applyNumberFormat="0" applyAlignment="0" applyProtection="0">
      <alignment vertical="center"/>
    </xf>
    <xf numFmtId="0" fontId="21" fillId="7" borderId="400" applyNumberFormat="0" applyAlignment="0" applyProtection="0">
      <alignment vertical="center"/>
    </xf>
    <xf numFmtId="0" fontId="22" fillId="23" borderId="401" applyNumberFormat="0" applyAlignment="0" applyProtection="0">
      <alignment vertical="center"/>
    </xf>
    <xf numFmtId="0" fontId="30" fillId="23" borderId="400" applyNumberFormat="0" applyAlignment="0" applyProtection="0">
      <alignment vertical="center"/>
    </xf>
    <xf numFmtId="0" fontId="33" fillId="0" borderId="402" applyNumberFormat="0" applyFill="0" applyAlignment="0" applyProtection="0">
      <alignment vertical="center"/>
    </xf>
    <xf numFmtId="0" fontId="22" fillId="23" borderId="405" applyNumberFormat="0" applyAlignment="0" applyProtection="0">
      <alignment vertical="center"/>
    </xf>
    <xf numFmtId="0" fontId="33" fillId="0" borderId="436" applyNumberFormat="0" applyFill="0" applyAlignment="0" applyProtection="0">
      <alignment vertical="center"/>
    </xf>
    <xf numFmtId="0" fontId="22" fillId="23" borderId="435" applyNumberFormat="0" applyAlignment="0" applyProtection="0">
      <alignment vertical="center"/>
    </xf>
    <xf numFmtId="0" fontId="19" fillId="22" borderId="403" applyNumberFormat="0" applyAlignment="0" applyProtection="0">
      <alignment vertical="center"/>
    </xf>
    <xf numFmtId="0" fontId="21" fillId="7" borderId="404" applyNumberFormat="0" applyAlignment="0" applyProtection="0">
      <alignment vertical="center"/>
    </xf>
    <xf numFmtId="0" fontId="22" fillId="23" borderId="405" applyNumberFormat="0" applyAlignment="0" applyProtection="0">
      <alignment vertical="center"/>
    </xf>
    <xf numFmtId="0" fontId="21" fillId="7" borderId="404" applyNumberFormat="0" applyAlignment="0" applyProtection="0">
      <alignment vertical="center"/>
    </xf>
    <xf numFmtId="0" fontId="33" fillId="0" borderId="406" applyNumberFormat="0" applyFill="0" applyAlignment="0" applyProtection="0">
      <alignment vertical="center"/>
    </xf>
    <xf numFmtId="0" fontId="22" fillId="23" borderId="405" applyNumberFormat="0" applyAlignment="0" applyProtection="0">
      <alignment vertical="center"/>
    </xf>
    <xf numFmtId="0" fontId="21" fillId="7" borderId="404" applyNumberFormat="0" applyAlignment="0" applyProtection="0">
      <alignment vertical="center"/>
    </xf>
    <xf numFmtId="0" fontId="19" fillId="22" borderId="403" applyNumberFormat="0" applyAlignment="0" applyProtection="0">
      <alignment vertical="center"/>
    </xf>
    <xf numFmtId="0" fontId="22" fillId="23" borderId="405" applyNumberFormat="0" applyAlignment="0" applyProtection="0">
      <alignment vertical="center"/>
    </xf>
    <xf numFmtId="0" fontId="33" fillId="0" borderId="406" applyNumberFormat="0" applyFill="0" applyAlignment="0" applyProtection="0">
      <alignment vertical="center"/>
    </xf>
    <xf numFmtId="0" fontId="30" fillId="23" borderId="404" applyNumberFormat="0" applyAlignment="0" applyProtection="0">
      <alignment vertical="center"/>
    </xf>
    <xf numFmtId="0" fontId="21" fillId="7" borderId="404" applyNumberFormat="0" applyAlignment="0" applyProtection="0">
      <alignment vertical="center"/>
    </xf>
    <xf numFmtId="0" fontId="19" fillId="22" borderId="403" applyNumberFormat="0" applyAlignment="0" applyProtection="0">
      <alignment vertical="center"/>
    </xf>
    <xf numFmtId="0" fontId="21" fillId="7" borderId="404" applyNumberFormat="0" applyAlignment="0" applyProtection="0">
      <alignment vertical="center"/>
    </xf>
    <xf numFmtId="0" fontId="22" fillId="23" borderId="405" applyNumberFormat="0" applyAlignment="0" applyProtection="0">
      <alignment vertical="center"/>
    </xf>
    <xf numFmtId="0" fontId="21" fillId="7" borderId="404" applyNumberFormat="0" applyAlignment="0" applyProtection="0">
      <alignment vertical="center"/>
    </xf>
    <xf numFmtId="0" fontId="21" fillId="7" borderId="404" applyNumberFormat="0" applyAlignment="0" applyProtection="0">
      <alignment vertical="center"/>
    </xf>
    <xf numFmtId="0" fontId="33" fillId="0" borderId="406" applyNumberFormat="0" applyFill="0" applyAlignment="0" applyProtection="0">
      <alignment vertical="center"/>
    </xf>
    <xf numFmtId="0" fontId="21" fillId="7" borderId="434" applyNumberFormat="0" applyAlignment="0" applyProtection="0">
      <alignment vertical="center"/>
    </xf>
    <xf numFmtId="0" fontId="21" fillId="7" borderId="404" applyNumberFormat="0" applyAlignment="0" applyProtection="0">
      <alignment vertical="center"/>
    </xf>
    <xf numFmtId="0" fontId="30" fillId="23" borderId="404" applyNumberFormat="0" applyAlignment="0" applyProtection="0">
      <alignment vertical="center"/>
    </xf>
    <xf numFmtId="0" fontId="22" fillId="23" borderId="405" applyNumberFormat="0" applyAlignment="0" applyProtection="0">
      <alignment vertical="center"/>
    </xf>
    <xf numFmtId="0" fontId="33" fillId="0" borderId="406" applyNumberFormat="0" applyFill="0" applyAlignment="0" applyProtection="0">
      <alignment vertical="center"/>
    </xf>
    <xf numFmtId="0" fontId="19" fillId="22" borderId="403" applyNumberFormat="0" applyAlignment="0" applyProtection="0">
      <alignment vertical="center"/>
    </xf>
    <xf numFmtId="0" fontId="30" fillId="23" borderId="404" applyNumberFormat="0" applyAlignment="0" applyProtection="0">
      <alignment vertical="center"/>
    </xf>
    <xf numFmtId="0" fontId="30" fillId="23" borderId="404" applyNumberFormat="0" applyAlignment="0" applyProtection="0">
      <alignment vertical="center"/>
    </xf>
    <xf numFmtId="0" fontId="30" fillId="23" borderId="442" applyNumberFormat="0" applyAlignment="0" applyProtection="0">
      <alignment vertical="center"/>
    </xf>
    <xf numFmtId="0" fontId="30" fillId="23" borderId="404" applyNumberFormat="0" applyAlignment="0" applyProtection="0">
      <alignment vertical="center"/>
    </xf>
    <xf numFmtId="0" fontId="30" fillId="23" borderId="404" applyNumberFormat="0" applyAlignment="0" applyProtection="0">
      <alignment vertical="center"/>
    </xf>
    <xf numFmtId="0" fontId="33" fillId="0" borderId="406" applyNumberFormat="0" applyFill="0" applyAlignment="0" applyProtection="0">
      <alignment vertical="center"/>
    </xf>
    <xf numFmtId="0" fontId="19" fillId="22" borderId="403" applyNumberFormat="0" applyAlignment="0" applyProtection="0">
      <alignment vertical="center"/>
    </xf>
    <xf numFmtId="0" fontId="19" fillId="22" borderId="403" applyNumberFormat="0" applyAlignment="0" applyProtection="0">
      <alignment vertical="center"/>
    </xf>
    <xf numFmtId="0" fontId="21" fillId="7" borderId="404" applyNumberFormat="0" applyAlignment="0" applyProtection="0">
      <alignment vertical="center"/>
    </xf>
    <xf numFmtId="0" fontId="22" fillId="23" borderId="405" applyNumberFormat="0" applyAlignment="0" applyProtection="0">
      <alignment vertical="center"/>
    </xf>
    <xf numFmtId="0" fontId="30" fillId="23" borderId="404" applyNumberFormat="0" applyAlignment="0" applyProtection="0">
      <alignment vertical="center"/>
    </xf>
    <xf numFmtId="0" fontId="33" fillId="0" borderId="406" applyNumberFormat="0" applyFill="0" applyAlignment="0" applyProtection="0">
      <alignment vertical="center"/>
    </xf>
    <xf numFmtId="0" fontId="19" fillId="22" borderId="403" applyNumberFormat="0" applyAlignment="0" applyProtection="0">
      <alignment vertical="center"/>
    </xf>
    <xf numFmtId="0" fontId="33" fillId="0" borderId="406" applyNumberFormat="0" applyFill="0" applyAlignment="0" applyProtection="0">
      <alignment vertical="center"/>
    </xf>
    <xf numFmtId="0" fontId="33" fillId="0" borderId="406" applyNumberFormat="0" applyFill="0" applyAlignment="0" applyProtection="0">
      <alignment vertical="center"/>
    </xf>
    <xf numFmtId="0" fontId="22" fillId="23" borderId="405" applyNumberFormat="0" applyAlignment="0" applyProtection="0">
      <alignment vertical="center"/>
    </xf>
    <xf numFmtId="0" fontId="22" fillId="23" borderId="405" applyNumberFormat="0" applyAlignment="0" applyProtection="0">
      <alignment vertical="center"/>
    </xf>
    <xf numFmtId="0" fontId="19" fillId="22" borderId="403" applyNumberFormat="0" applyAlignment="0" applyProtection="0">
      <alignment vertical="center"/>
    </xf>
    <xf numFmtId="0" fontId="33" fillId="0" borderId="406" applyNumberFormat="0" applyFill="0" applyAlignment="0" applyProtection="0">
      <alignment vertical="center"/>
    </xf>
    <xf numFmtId="0" fontId="33" fillId="0" borderId="406" applyNumberFormat="0" applyFill="0" applyAlignment="0" applyProtection="0">
      <alignment vertical="center"/>
    </xf>
    <xf numFmtId="0" fontId="19" fillId="22" borderId="433" applyNumberFormat="0" applyAlignment="0" applyProtection="0">
      <alignment vertical="center"/>
    </xf>
    <xf numFmtId="0" fontId="30" fillId="23" borderId="404" applyNumberFormat="0" applyAlignment="0" applyProtection="0">
      <alignment vertical="center"/>
    </xf>
    <xf numFmtId="0" fontId="33" fillId="0" borderId="406" applyNumberFormat="0" applyFill="0" applyAlignment="0" applyProtection="0">
      <alignment vertical="center"/>
    </xf>
    <xf numFmtId="0" fontId="30" fillId="23" borderId="404" applyNumberFormat="0" applyAlignment="0" applyProtection="0">
      <alignment vertical="center"/>
    </xf>
    <xf numFmtId="0" fontId="22" fillId="23" borderId="405" applyNumberFormat="0" applyAlignment="0" applyProtection="0">
      <alignment vertical="center"/>
    </xf>
    <xf numFmtId="0" fontId="21" fillId="7" borderId="404" applyNumberFormat="0" applyAlignment="0" applyProtection="0">
      <alignment vertical="center"/>
    </xf>
    <xf numFmtId="0" fontId="19" fillId="22" borderId="403" applyNumberFormat="0" applyAlignment="0" applyProtection="0">
      <alignment vertical="center"/>
    </xf>
    <xf numFmtId="0" fontId="30" fillId="23" borderId="404" applyNumberFormat="0" applyAlignment="0" applyProtection="0">
      <alignment vertical="center"/>
    </xf>
    <xf numFmtId="0" fontId="21" fillId="7" borderId="404" applyNumberFormat="0" applyAlignment="0" applyProtection="0">
      <alignment vertical="center"/>
    </xf>
    <xf numFmtId="0" fontId="21" fillId="7" borderId="434" applyNumberFormat="0" applyAlignment="0" applyProtection="0">
      <alignment vertical="center"/>
    </xf>
    <xf numFmtId="0" fontId="21" fillId="7" borderId="417" applyNumberFormat="0" applyAlignment="0" applyProtection="0">
      <alignment vertical="center"/>
    </xf>
    <xf numFmtId="0" fontId="22" fillId="23" borderId="405" applyNumberFormat="0" applyAlignment="0" applyProtection="0">
      <alignment vertical="center"/>
    </xf>
    <xf numFmtId="0" fontId="30" fillId="23" borderId="404" applyNumberFormat="0" applyAlignment="0" applyProtection="0">
      <alignment vertical="center"/>
    </xf>
    <xf numFmtId="0" fontId="33" fillId="0" borderId="406" applyNumberFormat="0" applyFill="0" applyAlignment="0" applyProtection="0">
      <alignment vertical="center"/>
    </xf>
    <xf numFmtId="0" fontId="19" fillId="22" borderId="403" applyNumberFormat="0" applyAlignment="0" applyProtection="0">
      <alignment vertical="center"/>
    </xf>
    <xf numFmtId="0" fontId="30" fillId="23" borderId="404" applyNumberFormat="0" applyAlignment="0" applyProtection="0">
      <alignment vertical="center"/>
    </xf>
    <xf numFmtId="0" fontId="19" fillId="22" borderId="403" applyNumberFormat="0" applyAlignment="0" applyProtection="0">
      <alignment vertical="center"/>
    </xf>
    <xf numFmtId="0" fontId="21" fillId="7" borderId="404" applyNumberFormat="0" applyAlignment="0" applyProtection="0">
      <alignment vertical="center"/>
    </xf>
    <xf numFmtId="0" fontId="22" fillId="23" borderId="405" applyNumberFormat="0" applyAlignment="0" applyProtection="0">
      <alignment vertical="center"/>
    </xf>
    <xf numFmtId="0" fontId="22" fillId="23" borderId="405" applyNumberFormat="0" applyAlignment="0" applyProtection="0">
      <alignment vertical="center"/>
    </xf>
    <xf numFmtId="0" fontId="19" fillId="22" borderId="403" applyNumberFormat="0" applyAlignment="0" applyProtection="0">
      <alignment vertical="center"/>
    </xf>
    <xf numFmtId="0" fontId="19" fillId="22" borderId="403" applyNumberFormat="0" applyAlignment="0" applyProtection="0">
      <alignment vertical="center"/>
    </xf>
    <xf numFmtId="0" fontId="19" fillId="22" borderId="403" applyNumberFormat="0" applyAlignment="0" applyProtection="0">
      <alignment vertical="center"/>
    </xf>
    <xf numFmtId="0" fontId="22" fillId="23" borderId="405" applyNumberFormat="0" applyAlignment="0" applyProtection="0">
      <alignment vertical="center"/>
    </xf>
    <xf numFmtId="0" fontId="30" fillId="23" borderId="404" applyNumberFormat="0" applyAlignment="0" applyProtection="0">
      <alignment vertical="center"/>
    </xf>
    <xf numFmtId="0" fontId="21" fillId="7" borderId="404" applyNumberFormat="0" applyAlignment="0" applyProtection="0">
      <alignment vertical="center"/>
    </xf>
    <xf numFmtId="0" fontId="33" fillId="0" borderId="406" applyNumberFormat="0" applyFill="0" applyAlignment="0" applyProtection="0">
      <alignment vertical="center"/>
    </xf>
    <xf numFmtId="0" fontId="30" fillId="23" borderId="404" applyNumberFormat="0" applyAlignment="0" applyProtection="0">
      <alignment vertical="center"/>
    </xf>
    <xf numFmtId="0" fontId="33" fillId="0" borderId="406" applyNumberFormat="0" applyFill="0" applyAlignment="0" applyProtection="0">
      <alignment vertical="center"/>
    </xf>
    <xf numFmtId="0" fontId="22" fillId="23" borderId="405" applyNumberFormat="0" applyAlignment="0" applyProtection="0">
      <alignment vertical="center"/>
    </xf>
    <xf numFmtId="0" fontId="21" fillId="7" borderId="404" applyNumberFormat="0" applyAlignment="0" applyProtection="0">
      <alignment vertical="center"/>
    </xf>
    <xf numFmtId="0" fontId="22" fillId="23" borderId="435" applyNumberFormat="0" applyAlignment="0" applyProtection="0">
      <alignment vertical="center"/>
    </xf>
    <xf numFmtId="0" fontId="21" fillId="7" borderId="408" applyNumberFormat="0" applyAlignment="0" applyProtection="0">
      <alignment vertical="center"/>
    </xf>
    <xf numFmtId="0" fontId="30" fillId="23" borderId="408" applyNumberFormat="0" applyAlignment="0" applyProtection="0">
      <alignment vertical="center"/>
    </xf>
    <xf numFmtId="0" fontId="22" fillId="23" borderId="409" applyNumberFormat="0" applyAlignment="0" applyProtection="0">
      <alignment vertical="center"/>
    </xf>
    <xf numFmtId="0" fontId="33" fillId="0" borderId="411" applyNumberFormat="0" applyFill="0" applyAlignment="0" applyProtection="0">
      <alignment vertical="center"/>
    </xf>
    <xf numFmtId="0" fontId="19" fillId="22" borderId="407" applyNumberFormat="0" applyAlignment="0" applyProtection="0">
      <alignment vertical="center"/>
    </xf>
    <xf numFmtId="0" fontId="22" fillId="23" borderId="435" applyNumberFormat="0" applyAlignment="0" applyProtection="0">
      <alignment vertical="center"/>
    </xf>
    <xf numFmtId="0" fontId="21" fillId="7" borderId="438" applyNumberFormat="0" applyAlignment="0" applyProtection="0">
      <alignment vertical="center"/>
    </xf>
    <xf numFmtId="0" fontId="30" fillId="23" borderId="434" applyNumberFormat="0" applyAlignment="0" applyProtection="0">
      <alignment vertical="center"/>
    </xf>
    <xf numFmtId="0" fontId="30" fillId="23" borderId="408" applyNumberFormat="0" applyAlignment="0" applyProtection="0">
      <alignment vertical="center"/>
    </xf>
    <xf numFmtId="0" fontId="33" fillId="0" borderId="436" applyNumberFormat="0" applyFill="0" applyAlignment="0" applyProtection="0">
      <alignment vertical="center"/>
    </xf>
    <xf numFmtId="0" fontId="33" fillId="0" borderId="436" applyNumberFormat="0" applyFill="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19" fillId="22" borderId="433" applyNumberFormat="0" applyAlignment="0" applyProtection="0">
      <alignment vertical="center"/>
    </xf>
    <xf numFmtId="0" fontId="30" fillId="23" borderId="408" applyNumberFormat="0" applyAlignment="0" applyProtection="0">
      <alignment vertical="center"/>
    </xf>
    <xf numFmtId="0" fontId="19" fillId="22" borderId="441" applyNumberFormat="0" applyAlignment="0" applyProtection="0">
      <alignment vertical="center"/>
    </xf>
    <xf numFmtId="0" fontId="30" fillId="23" borderId="408" applyNumberFormat="0" applyAlignment="0" applyProtection="0">
      <alignment vertical="center"/>
    </xf>
    <xf numFmtId="0" fontId="30" fillId="23" borderId="408" applyNumberFormat="0" applyAlignment="0" applyProtection="0">
      <alignment vertical="center"/>
    </xf>
    <xf numFmtId="0" fontId="33" fillId="0" borderId="411" applyNumberFormat="0" applyFill="0" applyAlignment="0" applyProtection="0">
      <alignment vertical="center"/>
    </xf>
    <xf numFmtId="0" fontId="19" fillId="22" borderId="407" applyNumberFormat="0" applyAlignment="0" applyProtection="0">
      <alignment vertical="center"/>
    </xf>
    <xf numFmtId="0" fontId="19" fillId="22" borderId="407" applyNumberFormat="0" applyAlignment="0" applyProtection="0">
      <alignment vertical="center"/>
    </xf>
    <xf numFmtId="0" fontId="21" fillId="7" borderId="408" applyNumberFormat="0" applyAlignment="0" applyProtection="0">
      <alignment vertical="center"/>
    </xf>
    <xf numFmtId="0" fontId="22" fillId="23" borderId="409" applyNumberFormat="0" applyAlignment="0" applyProtection="0">
      <alignment vertical="center"/>
    </xf>
    <xf numFmtId="0" fontId="30" fillId="23" borderId="408" applyNumberFormat="0" applyAlignment="0" applyProtection="0">
      <alignment vertical="center"/>
    </xf>
    <xf numFmtId="0" fontId="33" fillId="0" borderId="411" applyNumberFormat="0" applyFill="0" applyAlignment="0" applyProtection="0">
      <alignment vertical="center"/>
    </xf>
    <xf numFmtId="0" fontId="33" fillId="0" borderId="436" applyNumberFormat="0" applyFill="0" applyAlignment="0" applyProtection="0">
      <alignment vertical="center"/>
    </xf>
    <xf numFmtId="0" fontId="29" fillId="0" borderId="424" applyNumberFormat="0" applyFill="0" applyAlignment="0" applyProtection="0">
      <alignment vertical="center"/>
    </xf>
    <xf numFmtId="0" fontId="19" fillId="22" borderId="407" applyNumberFormat="0" applyAlignment="0" applyProtection="0">
      <alignment vertical="center"/>
    </xf>
    <xf numFmtId="0" fontId="33" fillId="0" borderId="411" applyNumberFormat="0" applyFill="0" applyAlignment="0" applyProtection="0">
      <alignment vertical="center"/>
    </xf>
    <xf numFmtId="0" fontId="33" fillId="0" borderId="411" applyNumberFormat="0" applyFill="0" applyAlignment="0" applyProtection="0">
      <alignment vertical="center"/>
    </xf>
    <xf numFmtId="0" fontId="22" fillId="23" borderId="409" applyNumberFormat="0" applyAlignment="0" applyProtection="0">
      <alignment vertical="center"/>
    </xf>
    <xf numFmtId="0" fontId="22" fillId="23" borderId="409" applyNumberFormat="0" applyAlignment="0" applyProtection="0">
      <alignment vertical="center"/>
    </xf>
    <xf numFmtId="0" fontId="19" fillId="22" borderId="407" applyNumberFormat="0" applyAlignment="0" applyProtection="0">
      <alignment vertical="center"/>
    </xf>
    <xf numFmtId="0" fontId="33" fillId="0" borderId="411" applyNumberFormat="0" applyFill="0" applyAlignment="0" applyProtection="0">
      <alignment vertical="center"/>
    </xf>
    <xf numFmtId="0" fontId="33" fillId="0" borderId="411" applyNumberFormat="0" applyFill="0" applyAlignment="0" applyProtection="0">
      <alignment vertical="center"/>
    </xf>
    <xf numFmtId="0" fontId="30" fillId="23" borderId="426" applyNumberFormat="0" applyAlignment="0" applyProtection="0">
      <alignment vertical="center"/>
    </xf>
    <xf numFmtId="0" fontId="30" fillId="23" borderId="408" applyNumberFormat="0" applyAlignment="0" applyProtection="0">
      <alignment vertical="center"/>
    </xf>
    <xf numFmtId="0" fontId="33" fillId="0" borderId="411" applyNumberFormat="0" applyFill="0" applyAlignment="0" applyProtection="0">
      <alignment vertical="center"/>
    </xf>
    <xf numFmtId="0" fontId="30" fillId="23" borderId="408" applyNumberFormat="0" applyAlignment="0" applyProtection="0">
      <alignment vertical="center"/>
    </xf>
    <xf numFmtId="0" fontId="22" fillId="23" borderId="409" applyNumberFormat="0" applyAlignment="0" applyProtection="0">
      <alignment vertical="center"/>
    </xf>
    <xf numFmtId="0" fontId="21" fillId="7" borderId="408" applyNumberFormat="0" applyAlignment="0" applyProtection="0">
      <alignment vertical="center"/>
    </xf>
    <xf numFmtId="0" fontId="19" fillId="22" borderId="407" applyNumberFormat="0" applyAlignment="0" applyProtection="0">
      <alignment vertical="center"/>
    </xf>
    <xf numFmtId="0" fontId="30" fillId="23" borderId="408" applyNumberFormat="0" applyAlignment="0" applyProtection="0">
      <alignment vertical="center"/>
    </xf>
    <xf numFmtId="0" fontId="21" fillId="7" borderId="408" applyNumberFormat="0" applyAlignment="0" applyProtection="0">
      <alignment vertical="center"/>
    </xf>
    <xf numFmtId="0" fontId="30" fillId="23" borderId="438" applyNumberFormat="0" applyAlignment="0" applyProtection="0">
      <alignment vertical="center"/>
    </xf>
    <xf numFmtId="0" fontId="33" fillId="0" borderId="428" applyNumberFormat="0" applyFill="0" applyAlignment="0" applyProtection="0">
      <alignment vertical="center"/>
    </xf>
    <xf numFmtId="0" fontId="30" fillId="23" borderId="434" applyNumberFormat="0" applyAlignment="0" applyProtection="0">
      <alignment vertical="center"/>
    </xf>
    <xf numFmtId="0" fontId="33" fillId="0" borderId="436" applyNumberFormat="0" applyFill="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22" fillId="23" borderId="409" applyNumberFormat="0" applyAlignment="0" applyProtection="0">
      <alignment vertical="center"/>
    </xf>
    <xf numFmtId="0" fontId="30" fillId="23" borderId="408" applyNumberFormat="0" applyAlignment="0" applyProtection="0">
      <alignment vertical="center"/>
    </xf>
    <xf numFmtId="0" fontId="33" fillId="0" borderId="411" applyNumberFormat="0" applyFill="0" applyAlignment="0" applyProtection="0">
      <alignment vertical="center"/>
    </xf>
    <xf numFmtId="0" fontId="19" fillId="22" borderId="407" applyNumberFormat="0" applyAlignment="0" applyProtection="0">
      <alignment vertical="center"/>
    </xf>
    <xf numFmtId="0" fontId="30" fillId="23" borderId="408" applyNumberFormat="0" applyAlignment="0" applyProtection="0">
      <alignment vertical="center"/>
    </xf>
    <xf numFmtId="0" fontId="19" fillId="22" borderId="407" applyNumberFormat="0" applyAlignment="0" applyProtection="0">
      <alignment vertical="center"/>
    </xf>
    <xf numFmtId="0" fontId="21" fillId="7" borderId="408" applyNumberFormat="0" applyAlignment="0" applyProtection="0">
      <alignment vertical="center"/>
    </xf>
    <xf numFmtId="0" fontId="22" fillId="23" borderId="409" applyNumberFormat="0" applyAlignment="0" applyProtection="0">
      <alignment vertical="center"/>
    </xf>
    <xf numFmtId="0" fontId="22" fillId="23" borderId="409" applyNumberFormat="0" applyAlignment="0" applyProtection="0">
      <alignment vertical="center"/>
    </xf>
    <xf numFmtId="0" fontId="19" fillId="22" borderId="407" applyNumberFormat="0" applyAlignment="0" applyProtection="0">
      <alignment vertical="center"/>
    </xf>
    <xf numFmtId="0" fontId="19" fillId="22" borderId="407" applyNumberFormat="0" applyAlignment="0" applyProtection="0">
      <alignment vertical="center"/>
    </xf>
    <xf numFmtId="0" fontId="19" fillId="22" borderId="407" applyNumberFormat="0" applyAlignment="0" applyProtection="0">
      <alignment vertical="center"/>
    </xf>
    <xf numFmtId="0" fontId="22" fillId="23" borderId="409" applyNumberFormat="0" applyAlignment="0" applyProtection="0">
      <alignment vertical="center"/>
    </xf>
    <xf numFmtId="0" fontId="30" fillId="23" borderId="408" applyNumberFormat="0" applyAlignment="0" applyProtection="0">
      <alignment vertical="center"/>
    </xf>
    <xf numFmtId="0" fontId="21" fillId="7" borderId="408" applyNumberFormat="0" applyAlignment="0" applyProtection="0">
      <alignment vertical="center"/>
    </xf>
    <xf numFmtId="0" fontId="33" fillId="0" borderId="411" applyNumberFormat="0" applyFill="0" applyAlignment="0" applyProtection="0">
      <alignment vertical="center"/>
    </xf>
    <xf numFmtId="0" fontId="30" fillId="23" borderId="408" applyNumberFormat="0" applyAlignment="0" applyProtection="0">
      <alignment vertical="center"/>
    </xf>
    <xf numFmtId="0" fontId="33" fillId="0" borderId="411" applyNumberFormat="0" applyFill="0" applyAlignment="0" applyProtection="0">
      <alignment vertical="center"/>
    </xf>
    <xf numFmtId="0" fontId="22" fillId="23" borderId="409" applyNumberFormat="0" applyAlignment="0" applyProtection="0">
      <alignment vertical="center"/>
    </xf>
    <xf numFmtId="0" fontId="21" fillId="7" borderId="408" applyNumberFormat="0" applyAlignment="0" applyProtection="0">
      <alignment vertical="center"/>
    </xf>
    <xf numFmtId="0" fontId="33" fillId="0" borderId="411" applyNumberFormat="0" applyFill="0" applyAlignment="0" applyProtection="0">
      <alignment vertical="center"/>
    </xf>
    <xf numFmtId="0" fontId="33" fillId="0" borderId="411" applyNumberFormat="0" applyFill="0" applyAlignment="0" applyProtection="0">
      <alignment vertical="center"/>
    </xf>
    <xf numFmtId="0" fontId="30" fillId="23" borderId="408" applyNumberFormat="0" applyAlignment="0" applyProtection="0">
      <alignment vertical="center"/>
    </xf>
    <xf numFmtId="0" fontId="22" fillId="23" borderId="409" applyNumberFormat="0" applyAlignment="0" applyProtection="0">
      <alignment vertical="center"/>
    </xf>
    <xf numFmtId="0" fontId="21" fillId="7" borderId="408" applyNumberFormat="0" applyAlignment="0" applyProtection="0">
      <alignment vertical="center"/>
    </xf>
    <xf numFmtId="0" fontId="19" fillId="22" borderId="407" applyNumberFormat="0" applyAlignment="0" applyProtection="0">
      <alignment vertical="center"/>
    </xf>
    <xf numFmtId="0" fontId="19" fillId="22" borderId="407" applyNumberFormat="0" applyAlignment="0" applyProtection="0">
      <alignment vertical="center"/>
    </xf>
    <xf numFmtId="0" fontId="21" fillId="7" borderId="408" applyNumberFormat="0" applyAlignment="0" applyProtection="0">
      <alignment vertical="center"/>
    </xf>
    <xf numFmtId="0" fontId="22" fillId="23" borderId="409" applyNumberFormat="0" applyAlignment="0" applyProtection="0">
      <alignment vertical="center"/>
    </xf>
    <xf numFmtId="0" fontId="30" fillId="23" borderId="408" applyNumberFormat="0" applyAlignment="0" applyProtection="0">
      <alignment vertical="center"/>
    </xf>
    <xf numFmtId="0" fontId="33" fillId="0" borderId="411" applyNumberFormat="0" applyFill="0" applyAlignment="0" applyProtection="0">
      <alignment vertical="center"/>
    </xf>
    <xf numFmtId="0" fontId="22" fillId="23" borderId="414" applyNumberFormat="0" applyAlignment="0" applyProtection="0">
      <alignment vertical="center"/>
    </xf>
    <xf numFmtId="0" fontId="19" fillId="22" borderId="433" applyNumberFormat="0" applyAlignment="0" applyProtection="0">
      <alignment vertical="center"/>
    </xf>
    <xf numFmtId="0" fontId="30" fillId="23" borderId="434" applyNumberFormat="0" applyAlignment="0" applyProtection="0">
      <alignment vertical="center"/>
    </xf>
    <xf numFmtId="0" fontId="19" fillId="22" borderId="412" applyNumberFormat="0" applyAlignment="0" applyProtection="0">
      <alignment vertical="center"/>
    </xf>
    <xf numFmtId="0" fontId="21" fillId="7" borderId="413" applyNumberFormat="0" applyAlignment="0" applyProtection="0">
      <alignment vertical="center"/>
    </xf>
    <xf numFmtId="0" fontId="22" fillId="23" borderId="414" applyNumberFormat="0" applyAlignment="0" applyProtection="0">
      <alignment vertical="center"/>
    </xf>
    <xf numFmtId="0" fontId="21" fillId="7" borderId="413" applyNumberFormat="0" applyAlignment="0" applyProtection="0">
      <alignment vertical="center"/>
    </xf>
    <xf numFmtId="0" fontId="33" fillId="0" borderId="415" applyNumberFormat="0" applyFill="0" applyAlignment="0" applyProtection="0">
      <alignment vertical="center"/>
    </xf>
    <xf numFmtId="0" fontId="22" fillId="23" borderId="414" applyNumberFormat="0" applyAlignment="0" applyProtection="0">
      <alignment vertical="center"/>
    </xf>
    <xf numFmtId="0" fontId="21" fillId="7" borderId="413" applyNumberFormat="0" applyAlignment="0" applyProtection="0">
      <alignment vertical="center"/>
    </xf>
    <xf numFmtId="0" fontId="19" fillId="22" borderId="412" applyNumberFormat="0" applyAlignment="0" applyProtection="0">
      <alignment vertical="center"/>
    </xf>
    <xf numFmtId="0" fontId="22" fillId="23" borderId="414" applyNumberFormat="0" applyAlignment="0" applyProtection="0">
      <alignment vertical="center"/>
    </xf>
    <xf numFmtId="0" fontId="33" fillId="0" borderId="415" applyNumberFormat="0" applyFill="0" applyAlignment="0" applyProtection="0">
      <alignment vertical="center"/>
    </xf>
    <xf numFmtId="0" fontId="30" fillId="23" borderId="413" applyNumberFormat="0" applyAlignment="0" applyProtection="0">
      <alignment vertical="center"/>
    </xf>
    <xf numFmtId="0" fontId="21" fillId="7" borderId="413" applyNumberFormat="0" applyAlignment="0" applyProtection="0">
      <alignment vertical="center"/>
    </xf>
    <xf numFmtId="0" fontId="19" fillId="22" borderId="412" applyNumberFormat="0" applyAlignment="0" applyProtection="0">
      <alignment vertical="center"/>
    </xf>
    <xf numFmtId="0" fontId="21" fillId="7" borderId="413" applyNumberFormat="0" applyAlignment="0" applyProtection="0">
      <alignment vertical="center"/>
    </xf>
    <xf numFmtId="0" fontId="22" fillId="23" borderId="414" applyNumberFormat="0" applyAlignment="0" applyProtection="0">
      <alignment vertical="center"/>
    </xf>
    <xf numFmtId="0" fontId="21" fillId="7" borderId="413" applyNumberFormat="0" applyAlignment="0" applyProtection="0">
      <alignment vertical="center"/>
    </xf>
    <xf numFmtId="0" fontId="21" fillId="7" borderId="413" applyNumberFormat="0" applyAlignment="0" applyProtection="0">
      <alignment vertical="center"/>
    </xf>
    <xf numFmtId="0" fontId="33" fillId="0" borderId="415" applyNumberFormat="0" applyFill="0" applyAlignment="0" applyProtection="0">
      <alignment vertical="center"/>
    </xf>
    <xf numFmtId="0" fontId="29" fillId="0" borderId="410" applyNumberFormat="0" applyFill="0" applyAlignment="0" applyProtection="0">
      <alignment vertical="center"/>
    </xf>
    <xf numFmtId="0" fontId="21" fillId="7" borderId="413" applyNumberFormat="0" applyAlignment="0" applyProtection="0">
      <alignment vertical="center"/>
    </xf>
    <xf numFmtId="0" fontId="30" fillId="23" borderId="413" applyNumberFormat="0" applyAlignment="0" applyProtection="0">
      <alignment vertical="center"/>
    </xf>
    <xf numFmtId="0" fontId="22" fillId="23" borderId="414" applyNumberFormat="0" applyAlignment="0" applyProtection="0">
      <alignment vertical="center"/>
    </xf>
    <xf numFmtId="0" fontId="33" fillId="0" borderId="415" applyNumberFormat="0" applyFill="0" applyAlignment="0" applyProtection="0">
      <alignment vertical="center"/>
    </xf>
    <xf numFmtId="0" fontId="19" fillId="22" borderId="412" applyNumberFormat="0" applyAlignment="0" applyProtection="0">
      <alignment vertical="center"/>
    </xf>
    <xf numFmtId="0" fontId="29" fillId="0" borderId="410" applyNumberFormat="0" applyFill="0" applyAlignment="0" applyProtection="0">
      <alignment vertical="center"/>
    </xf>
    <xf numFmtId="0" fontId="30" fillId="23" borderId="413" applyNumberFormat="0" applyAlignment="0" applyProtection="0">
      <alignment vertical="center"/>
    </xf>
    <xf numFmtId="0" fontId="29" fillId="0" borderId="410" applyNumberFormat="0" applyFill="0" applyAlignment="0" applyProtection="0">
      <alignment vertical="center"/>
    </xf>
    <xf numFmtId="0" fontId="30" fillId="23" borderId="413" applyNumberFormat="0" applyAlignment="0" applyProtection="0">
      <alignment vertical="center"/>
    </xf>
    <xf numFmtId="0" fontId="29" fillId="0" borderId="410" applyNumberFormat="0" applyFill="0" applyAlignment="0" applyProtection="0">
      <alignment vertical="center"/>
    </xf>
    <xf numFmtId="0" fontId="30" fillId="23" borderId="413" applyNumberFormat="0" applyAlignment="0" applyProtection="0">
      <alignment vertical="center"/>
    </xf>
    <xf numFmtId="0" fontId="30" fillId="23" borderId="413" applyNumberFormat="0" applyAlignment="0" applyProtection="0">
      <alignment vertical="center"/>
    </xf>
    <xf numFmtId="0" fontId="33" fillId="0" borderId="415" applyNumberFormat="0" applyFill="0" applyAlignment="0" applyProtection="0">
      <alignment vertical="center"/>
    </xf>
    <xf numFmtId="0" fontId="19" fillId="22" borderId="412" applyNumberFormat="0" applyAlignment="0" applyProtection="0">
      <alignment vertical="center"/>
    </xf>
    <xf numFmtId="0" fontId="19" fillId="22" borderId="412" applyNumberFormat="0" applyAlignment="0" applyProtection="0">
      <alignment vertical="center"/>
    </xf>
    <xf numFmtId="0" fontId="21" fillId="7" borderId="413" applyNumberFormat="0" applyAlignment="0" applyProtection="0">
      <alignment vertical="center"/>
    </xf>
    <xf numFmtId="0" fontId="22" fillId="23" borderId="414" applyNumberFormat="0" applyAlignment="0" applyProtection="0">
      <alignment vertical="center"/>
    </xf>
    <xf numFmtId="0" fontId="30" fillId="23" borderId="413" applyNumberFormat="0" applyAlignment="0" applyProtection="0">
      <alignment vertical="center"/>
    </xf>
    <xf numFmtId="0" fontId="33" fillId="0" borderId="415" applyNumberFormat="0" applyFill="0" applyAlignment="0" applyProtection="0">
      <alignment vertical="center"/>
    </xf>
    <xf numFmtId="0" fontId="19" fillId="22" borderId="412" applyNumberFormat="0" applyAlignment="0" applyProtection="0">
      <alignment vertical="center"/>
    </xf>
    <xf numFmtId="0" fontId="33" fillId="0" borderId="415" applyNumberFormat="0" applyFill="0" applyAlignment="0" applyProtection="0">
      <alignment vertical="center"/>
    </xf>
    <xf numFmtId="0" fontId="33" fillId="0" borderId="415" applyNumberFormat="0" applyFill="0" applyAlignment="0" applyProtection="0">
      <alignment vertical="center"/>
    </xf>
    <xf numFmtId="0" fontId="22" fillId="23" borderId="414" applyNumberFormat="0" applyAlignment="0" applyProtection="0">
      <alignment vertical="center"/>
    </xf>
    <xf numFmtId="0" fontId="22" fillId="23" borderId="414" applyNumberFormat="0" applyAlignment="0" applyProtection="0">
      <alignment vertical="center"/>
    </xf>
    <xf numFmtId="0" fontId="19" fillId="22" borderId="412" applyNumberFormat="0" applyAlignment="0" applyProtection="0">
      <alignment vertical="center"/>
    </xf>
    <xf numFmtId="0" fontId="33" fillId="0" borderId="415" applyNumberFormat="0" applyFill="0" applyAlignment="0" applyProtection="0">
      <alignment vertical="center"/>
    </xf>
    <xf numFmtId="0" fontId="33" fillId="0" borderId="415" applyNumberFormat="0" applyFill="0" applyAlignment="0" applyProtection="0">
      <alignment vertical="center"/>
    </xf>
    <xf numFmtId="0" fontId="29" fillId="0" borderId="410" applyNumberFormat="0" applyFill="0" applyAlignment="0" applyProtection="0">
      <alignment vertical="center"/>
    </xf>
    <xf numFmtId="0" fontId="30" fillId="23" borderId="413" applyNumberFormat="0" applyAlignment="0" applyProtection="0">
      <alignment vertical="center"/>
    </xf>
    <xf numFmtId="0" fontId="33" fillId="0" borderId="415" applyNumberFormat="0" applyFill="0" applyAlignment="0" applyProtection="0">
      <alignment vertical="center"/>
    </xf>
    <xf numFmtId="0" fontId="30" fillId="23" borderId="413" applyNumberFormat="0" applyAlignment="0" applyProtection="0">
      <alignment vertical="center"/>
    </xf>
    <xf numFmtId="0" fontId="22" fillId="23" borderId="414" applyNumberFormat="0" applyAlignment="0" applyProtection="0">
      <alignment vertical="center"/>
    </xf>
    <xf numFmtId="0" fontId="21" fillId="7" borderId="413" applyNumberFormat="0" applyAlignment="0" applyProtection="0">
      <alignment vertical="center"/>
    </xf>
    <xf numFmtId="0" fontId="19" fillId="22" borderId="412" applyNumberFormat="0" applyAlignment="0" applyProtection="0">
      <alignment vertical="center"/>
    </xf>
    <xf numFmtId="0" fontId="30" fillId="23" borderId="413" applyNumberFormat="0" applyAlignment="0" applyProtection="0">
      <alignment vertical="center"/>
    </xf>
    <xf numFmtId="0" fontId="21" fillId="7" borderId="413" applyNumberFormat="0" applyAlignment="0" applyProtection="0">
      <alignment vertical="center"/>
    </xf>
    <xf numFmtId="0" fontId="29" fillId="0" borderId="410" applyNumberFormat="0" applyFill="0" applyAlignment="0" applyProtection="0">
      <alignment vertical="center"/>
    </xf>
    <xf numFmtId="0" fontId="29" fillId="0" borderId="410" applyNumberFormat="0" applyFill="0" applyAlignment="0" applyProtection="0">
      <alignment vertical="center"/>
    </xf>
    <xf numFmtId="0" fontId="22" fillId="23" borderId="414" applyNumberFormat="0" applyAlignment="0" applyProtection="0">
      <alignment vertical="center"/>
    </xf>
    <xf numFmtId="0" fontId="30" fillId="23" borderId="413" applyNumberFormat="0" applyAlignment="0" applyProtection="0">
      <alignment vertical="center"/>
    </xf>
    <xf numFmtId="0" fontId="33" fillId="0" borderId="415" applyNumberFormat="0" applyFill="0" applyAlignment="0" applyProtection="0">
      <alignment vertical="center"/>
    </xf>
    <xf numFmtId="0" fontId="19" fillId="22" borderId="412" applyNumberFormat="0" applyAlignment="0" applyProtection="0">
      <alignment vertical="center"/>
    </xf>
    <xf numFmtId="0" fontId="30" fillId="23" borderId="413" applyNumberFormat="0" applyAlignment="0" applyProtection="0">
      <alignment vertical="center"/>
    </xf>
    <xf numFmtId="0" fontId="19" fillId="22" borderId="412" applyNumberFormat="0" applyAlignment="0" applyProtection="0">
      <alignment vertical="center"/>
    </xf>
    <xf numFmtId="0" fontId="21" fillId="7" borderId="413" applyNumberFormat="0" applyAlignment="0" applyProtection="0">
      <alignment vertical="center"/>
    </xf>
    <xf numFmtId="0" fontId="22" fillId="23" borderId="414" applyNumberFormat="0" applyAlignment="0" applyProtection="0">
      <alignment vertical="center"/>
    </xf>
    <xf numFmtId="0" fontId="22" fillId="23" borderId="414" applyNumberFormat="0" applyAlignment="0" applyProtection="0">
      <alignment vertical="center"/>
    </xf>
    <xf numFmtId="0" fontId="19" fillId="22" borderId="412" applyNumberFormat="0" applyAlignment="0" applyProtection="0">
      <alignment vertical="center"/>
    </xf>
    <xf numFmtId="0" fontId="19" fillId="22" borderId="412" applyNumberFormat="0" applyAlignment="0" applyProtection="0">
      <alignment vertical="center"/>
    </xf>
    <xf numFmtId="0" fontId="19" fillId="22" borderId="412" applyNumberFormat="0" applyAlignment="0" applyProtection="0">
      <alignment vertical="center"/>
    </xf>
    <xf numFmtId="0" fontId="22" fillId="23" borderId="414" applyNumberFormat="0" applyAlignment="0" applyProtection="0">
      <alignment vertical="center"/>
    </xf>
    <xf numFmtId="0" fontId="30" fillId="23" borderId="413" applyNumberFormat="0" applyAlignment="0" applyProtection="0">
      <alignment vertical="center"/>
    </xf>
    <xf numFmtId="0" fontId="21" fillId="7" borderId="413" applyNumberFormat="0" applyAlignment="0" applyProtection="0">
      <alignment vertical="center"/>
    </xf>
    <xf numFmtId="0" fontId="33" fillId="0" borderId="415" applyNumberFormat="0" applyFill="0" applyAlignment="0" applyProtection="0">
      <alignment vertical="center"/>
    </xf>
    <xf numFmtId="0" fontId="30" fillId="23" borderId="413" applyNumberFormat="0" applyAlignment="0" applyProtection="0">
      <alignment vertical="center"/>
    </xf>
    <xf numFmtId="0" fontId="33" fillId="0" borderId="415" applyNumberFormat="0" applyFill="0" applyAlignment="0" applyProtection="0">
      <alignment vertical="center"/>
    </xf>
    <xf numFmtId="0" fontId="22" fillId="23" borderId="414" applyNumberFormat="0" applyAlignment="0" applyProtection="0">
      <alignment vertical="center"/>
    </xf>
    <xf numFmtId="0" fontId="21" fillId="7" borderId="413" applyNumberFormat="0" applyAlignment="0" applyProtection="0">
      <alignment vertical="center"/>
    </xf>
    <xf numFmtId="0" fontId="21" fillId="7" borderId="417" applyNumberFormat="0" applyAlignment="0" applyProtection="0">
      <alignment vertical="center"/>
    </xf>
    <xf numFmtId="0" fontId="19" fillId="22" borderId="416" applyNumberFormat="0" applyAlignment="0" applyProtection="0">
      <alignment vertical="center"/>
    </xf>
    <xf numFmtId="0" fontId="21" fillId="7" borderId="417" applyNumberFormat="0" applyAlignment="0" applyProtection="0">
      <alignment vertical="center"/>
    </xf>
    <xf numFmtId="0" fontId="22" fillId="23" borderId="418" applyNumberFormat="0" applyAlignment="0" applyProtection="0">
      <alignment vertical="center"/>
    </xf>
    <xf numFmtId="0" fontId="21" fillId="7" borderId="417" applyNumberFormat="0" applyAlignment="0" applyProtection="0">
      <alignment vertical="center"/>
    </xf>
    <xf numFmtId="0" fontId="21" fillId="7" borderId="417" applyNumberFormat="0" applyAlignment="0" applyProtection="0">
      <alignment vertical="center"/>
    </xf>
    <xf numFmtId="0" fontId="33" fillId="0" borderId="419" applyNumberFormat="0" applyFill="0" applyAlignment="0" applyProtection="0">
      <alignment vertical="center"/>
    </xf>
    <xf numFmtId="0" fontId="22" fillId="23" borderId="443" applyNumberFormat="0" applyAlignment="0" applyProtection="0">
      <alignment vertical="center"/>
    </xf>
    <xf numFmtId="0" fontId="21" fillId="7" borderId="417" applyNumberFormat="0" applyAlignment="0" applyProtection="0">
      <alignment vertical="center"/>
    </xf>
    <xf numFmtId="0" fontId="30" fillId="23" borderId="417" applyNumberFormat="0" applyAlignment="0" applyProtection="0">
      <alignment vertical="center"/>
    </xf>
    <xf numFmtId="0" fontId="22" fillId="23" borderId="418" applyNumberFormat="0" applyAlignment="0" applyProtection="0">
      <alignment vertical="center"/>
    </xf>
    <xf numFmtId="0" fontId="33" fillId="0" borderId="419" applyNumberFormat="0" applyFill="0" applyAlignment="0" applyProtection="0">
      <alignment vertical="center"/>
    </xf>
    <xf numFmtId="0" fontId="19" fillId="22" borderId="416" applyNumberFormat="0" applyAlignment="0" applyProtection="0">
      <alignment vertical="center"/>
    </xf>
    <xf numFmtId="0" fontId="22" fillId="23" borderId="439" applyNumberFormat="0" applyAlignment="0" applyProtection="0">
      <alignment vertical="center"/>
    </xf>
    <xf numFmtId="0" fontId="19" fillId="22" borderId="441" applyNumberFormat="0" applyAlignment="0" applyProtection="0">
      <alignment vertical="center"/>
    </xf>
    <xf numFmtId="0" fontId="22" fillId="23" borderId="435" applyNumberFormat="0" applyAlignment="0" applyProtection="0">
      <alignment vertical="center"/>
    </xf>
    <xf numFmtId="0" fontId="30" fillId="23" borderId="417" applyNumberFormat="0" applyAlignment="0" applyProtection="0">
      <alignment vertical="center"/>
    </xf>
    <xf numFmtId="0" fontId="22" fillId="23" borderId="435" applyNumberFormat="0" applyAlignment="0" applyProtection="0">
      <alignment vertical="center"/>
    </xf>
    <xf numFmtId="0" fontId="21" fillId="7" borderId="434" applyNumberFormat="0" applyAlignment="0" applyProtection="0">
      <alignment vertical="center"/>
    </xf>
    <xf numFmtId="0" fontId="19" fillId="22" borderId="425" applyNumberFormat="0" applyAlignment="0" applyProtection="0">
      <alignment vertical="center"/>
    </xf>
    <xf numFmtId="0" fontId="30" fillId="23" borderId="434" applyNumberFormat="0" applyAlignment="0" applyProtection="0">
      <alignment vertical="center"/>
    </xf>
    <xf numFmtId="0" fontId="22" fillId="23" borderId="435" applyNumberFormat="0" applyAlignment="0" applyProtection="0">
      <alignment vertical="center"/>
    </xf>
    <xf numFmtId="0" fontId="30" fillId="23" borderId="417" applyNumberFormat="0" applyAlignment="0" applyProtection="0">
      <alignment vertical="center"/>
    </xf>
    <xf numFmtId="0" fontId="22" fillId="23" borderId="435" applyNumberFormat="0" applyAlignment="0" applyProtection="0">
      <alignment vertical="center"/>
    </xf>
    <xf numFmtId="0" fontId="30" fillId="23" borderId="417" applyNumberFormat="0" applyAlignment="0" applyProtection="0">
      <alignment vertical="center"/>
    </xf>
    <xf numFmtId="0" fontId="30" fillId="23" borderId="417" applyNumberFormat="0" applyAlignment="0" applyProtection="0">
      <alignment vertical="center"/>
    </xf>
    <xf numFmtId="0" fontId="33" fillId="0" borderId="419" applyNumberFormat="0" applyFill="0" applyAlignment="0" applyProtection="0">
      <alignment vertical="center"/>
    </xf>
    <xf numFmtId="0" fontId="19" fillId="22" borderId="416" applyNumberFormat="0" applyAlignment="0" applyProtection="0">
      <alignment vertical="center"/>
    </xf>
    <xf numFmtId="0" fontId="33" fillId="0" borderId="436" applyNumberFormat="0" applyFill="0" applyAlignment="0" applyProtection="0">
      <alignment vertical="center"/>
    </xf>
    <xf numFmtId="0" fontId="19" fillId="22" borderId="416" applyNumberFormat="0" applyAlignment="0" applyProtection="0">
      <alignment vertical="center"/>
    </xf>
    <xf numFmtId="0" fontId="21" fillId="7" borderId="417" applyNumberFormat="0" applyAlignment="0" applyProtection="0">
      <alignment vertical="center"/>
    </xf>
    <xf numFmtId="0" fontId="22" fillId="23" borderId="418" applyNumberFormat="0" applyAlignment="0" applyProtection="0">
      <alignment vertical="center"/>
    </xf>
    <xf numFmtId="0" fontId="30" fillId="23" borderId="417" applyNumberFormat="0" applyAlignment="0" applyProtection="0">
      <alignment vertical="center"/>
    </xf>
    <xf numFmtId="0" fontId="33" fillId="0" borderId="419" applyNumberFormat="0" applyFill="0" applyAlignment="0" applyProtection="0">
      <alignment vertical="center"/>
    </xf>
    <xf numFmtId="0" fontId="33" fillId="0" borderId="440" applyNumberFormat="0" applyFill="0" applyAlignment="0" applyProtection="0">
      <alignment vertical="center"/>
    </xf>
    <xf numFmtId="0" fontId="19" fillId="22" borderId="416" applyNumberFormat="0" applyAlignment="0" applyProtection="0">
      <alignment vertical="center"/>
    </xf>
    <xf numFmtId="0" fontId="33" fillId="0" borderId="419" applyNumberFormat="0" applyFill="0" applyAlignment="0" applyProtection="0">
      <alignment vertical="center"/>
    </xf>
    <xf numFmtId="0" fontId="33" fillId="0" borderId="419" applyNumberFormat="0" applyFill="0" applyAlignment="0" applyProtection="0">
      <alignment vertical="center"/>
    </xf>
    <xf numFmtId="0" fontId="22" fillId="23" borderId="418" applyNumberFormat="0" applyAlignment="0" applyProtection="0">
      <alignment vertical="center"/>
    </xf>
    <xf numFmtId="0" fontId="22" fillId="23" borderId="418" applyNumberFormat="0" applyAlignment="0" applyProtection="0">
      <alignment vertical="center"/>
    </xf>
    <xf numFmtId="0" fontId="19" fillId="22" borderId="416" applyNumberFormat="0" applyAlignment="0" applyProtection="0">
      <alignment vertical="center"/>
    </xf>
    <xf numFmtId="0" fontId="33" fillId="0" borderId="419" applyNumberFormat="0" applyFill="0" applyAlignment="0" applyProtection="0">
      <alignment vertical="center"/>
    </xf>
    <xf numFmtId="0" fontId="33" fillId="0" borderId="419" applyNumberFormat="0" applyFill="0" applyAlignment="0" applyProtection="0">
      <alignment vertical="center"/>
    </xf>
    <xf numFmtId="0" fontId="30" fillId="23" borderId="442" applyNumberFormat="0" applyAlignment="0" applyProtection="0">
      <alignment vertical="center"/>
    </xf>
    <xf numFmtId="0" fontId="30" fillId="23" borderId="417" applyNumberFormat="0" applyAlignment="0" applyProtection="0">
      <alignment vertical="center"/>
    </xf>
    <xf numFmtId="0" fontId="33" fillId="0" borderId="419" applyNumberFormat="0" applyFill="0" applyAlignment="0" applyProtection="0">
      <alignment vertical="center"/>
    </xf>
    <xf numFmtId="0" fontId="30" fillId="23" borderId="417" applyNumberFormat="0" applyAlignment="0" applyProtection="0">
      <alignment vertical="center"/>
    </xf>
    <xf numFmtId="0" fontId="22" fillId="23" borderId="418" applyNumberFormat="0" applyAlignment="0" applyProtection="0">
      <alignment vertical="center"/>
    </xf>
    <xf numFmtId="0" fontId="21" fillId="7" borderId="417" applyNumberFormat="0" applyAlignment="0" applyProtection="0">
      <alignment vertical="center"/>
    </xf>
    <xf numFmtId="0" fontId="19" fillId="22" borderId="416" applyNumberFormat="0" applyAlignment="0" applyProtection="0">
      <alignment vertical="center"/>
    </xf>
    <xf numFmtId="0" fontId="30" fillId="23" borderId="417" applyNumberFormat="0" applyAlignment="0" applyProtection="0">
      <alignment vertical="center"/>
    </xf>
    <xf numFmtId="0" fontId="21" fillId="7" borderId="417" applyNumberFormat="0" applyAlignment="0" applyProtection="0">
      <alignment vertical="center"/>
    </xf>
    <xf numFmtId="0" fontId="19" fillId="22" borderId="433" applyNumberFormat="0" applyAlignment="0" applyProtection="0">
      <alignment vertical="center"/>
    </xf>
    <xf numFmtId="0" fontId="19" fillId="22" borderId="433" applyNumberFormat="0" applyAlignment="0" applyProtection="0">
      <alignment vertical="center"/>
    </xf>
    <xf numFmtId="0" fontId="33" fillId="0" borderId="436" applyNumberFormat="0" applyFill="0" applyAlignment="0" applyProtection="0">
      <alignment vertical="center"/>
    </xf>
    <xf numFmtId="0" fontId="19" fillId="22" borderId="433" applyNumberFormat="0" applyAlignment="0" applyProtection="0">
      <alignment vertical="center"/>
    </xf>
    <xf numFmtId="0" fontId="33" fillId="0" borderId="436" applyNumberFormat="0" applyFill="0" applyAlignment="0" applyProtection="0">
      <alignment vertical="center"/>
    </xf>
    <xf numFmtId="0" fontId="21" fillId="7" borderId="434" applyNumberFormat="0" applyAlignment="0" applyProtection="0">
      <alignment vertical="center"/>
    </xf>
    <xf numFmtId="0" fontId="22" fillId="23" borderId="418" applyNumberFormat="0" applyAlignment="0" applyProtection="0">
      <alignment vertical="center"/>
    </xf>
    <xf numFmtId="0" fontId="30" fillId="23" borderId="417" applyNumberFormat="0" applyAlignment="0" applyProtection="0">
      <alignment vertical="center"/>
    </xf>
    <xf numFmtId="0" fontId="33" fillId="0" borderId="419" applyNumberFormat="0" applyFill="0" applyAlignment="0" applyProtection="0">
      <alignment vertical="center"/>
    </xf>
    <xf numFmtId="0" fontId="19" fillId="22" borderId="416" applyNumberFormat="0" applyAlignment="0" applyProtection="0">
      <alignment vertical="center"/>
    </xf>
    <xf numFmtId="0" fontId="30" fillId="23" borderId="417" applyNumberFormat="0" applyAlignment="0" applyProtection="0">
      <alignment vertical="center"/>
    </xf>
    <xf numFmtId="0" fontId="19" fillId="22" borderId="416" applyNumberFormat="0" applyAlignment="0" applyProtection="0">
      <alignment vertical="center"/>
    </xf>
    <xf numFmtId="0" fontId="21" fillId="7" borderId="417" applyNumberFormat="0" applyAlignment="0" applyProtection="0">
      <alignment vertical="center"/>
    </xf>
    <xf numFmtId="0" fontId="22" fillId="23" borderId="418" applyNumberFormat="0" applyAlignment="0" applyProtection="0">
      <alignment vertical="center"/>
    </xf>
    <xf numFmtId="0" fontId="22" fillId="23" borderId="418" applyNumberFormat="0" applyAlignment="0" applyProtection="0">
      <alignment vertical="center"/>
    </xf>
    <xf numFmtId="0" fontId="19" fillId="22" borderId="416" applyNumberFormat="0" applyAlignment="0" applyProtection="0">
      <alignment vertical="center"/>
    </xf>
    <xf numFmtId="0" fontId="19" fillId="22" borderId="416" applyNumberFormat="0" applyAlignment="0" applyProtection="0">
      <alignment vertical="center"/>
    </xf>
    <xf numFmtId="0" fontId="19" fillId="22" borderId="416" applyNumberFormat="0" applyAlignment="0" applyProtection="0">
      <alignment vertical="center"/>
    </xf>
    <xf numFmtId="0" fontId="22" fillId="23" borderId="418" applyNumberFormat="0" applyAlignment="0" applyProtection="0">
      <alignment vertical="center"/>
    </xf>
    <xf numFmtId="0" fontId="30" fillId="23" borderId="417" applyNumberFormat="0" applyAlignment="0" applyProtection="0">
      <alignment vertical="center"/>
    </xf>
    <xf numFmtId="0" fontId="21" fillId="7" borderId="417" applyNumberFormat="0" applyAlignment="0" applyProtection="0">
      <alignment vertical="center"/>
    </xf>
    <xf numFmtId="0" fontId="33" fillId="0" borderId="419" applyNumberFormat="0" applyFill="0" applyAlignment="0" applyProtection="0">
      <alignment vertical="center"/>
    </xf>
    <xf numFmtId="0" fontId="30" fillId="23" borderId="417" applyNumberFormat="0" applyAlignment="0" applyProtection="0">
      <alignment vertical="center"/>
    </xf>
    <xf numFmtId="0" fontId="33" fillId="0" borderId="419" applyNumberFormat="0" applyFill="0" applyAlignment="0" applyProtection="0">
      <alignment vertical="center"/>
    </xf>
    <xf numFmtId="0" fontId="22" fillId="23" borderId="418" applyNumberFormat="0" applyAlignment="0" applyProtection="0">
      <alignment vertical="center"/>
    </xf>
    <xf numFmtId="0" fontId="21" fillId="7" borderId="417" applyNumberFormat="0" applyAlignment="0" applyProtection="0">
      <alignment vertical="center"/>
    </xf>
    <xf numFmtId="0" fontId="33" fillId="0" borderId="419" applyNumberFormat="0" applyFill="0" applyAlignment="0" applyProtection="0">
      <alignment vertical="center"/>
    </xf>
    <xf numFmtId="0" fontId="33" fillId="0" borderId="419" applyNumberFormat="0" applyFill="0" applyAlignment="0" applyProtection="0">
      <alignment vertical="center"/>
    </xf>
    <xf numFmtId="0" fontId="30" fillId="23" borderId="417" applyNumberFormat="0" applyAlignment="0" applyProtection="0">
      <alignment vertical="center"/>
    </xf>
    <xf numFmtId="0" fontId="22" fillId="23" borderId="418" applyNumberFormat="0" applyAlignment="0" applyProtection="0">
      <alignment vertical="center"/>
    </xf>
    <xf numFmtId="0" fontId="21" fillId="7" borderId="417" applyNumberFormat="0" applyAlignment="0" applyProtection="0">
      <alignment vertical="center"/>
    </xf>
    <xf numFmtId="0" fontId="19" fillId="22" borderId="416" applyNumberFormat="0" applyAlignment="0" applyProtection="0">
      <alignment vertical="center"/>
    </xf>
    <xf numFmtId="0" fontId="19" fillId="22" borderId="416" applyNumberFormat="0" applyAlignment="0" applyProtection="0">
      <alignment vertical="center"/>
    </xf>
    <xf numFmtId="0" fontId="21" fillId="7" borderId="417" applyNumberFormat="0" applyAlignment="0" applyProtection="0">
      <alignment vertical="center"/>
    </xf>
    <xf numFmtId="0" fontId="22" fillId="23" borderId="418" applyNumberFormat="0" applyAlignment="0" applyProtection="0">
      <alignment vertical="center"/>
    </xf>
    <xf numFmtId="0" fontId="30" fillId="23" borderId="417" applyNumberFormat="0" applyAlignment="0" applyProtection="0">
      <alignment vertical="center"/>
    </xf>
    <xf numFmtId="0" fontId="33" fillId="0" borderId="419" applyNumberFormat="0" applyFill="0" applyAlignment="0" applyProtection="0">
      <alignment vertical="center"/>
    </xf>
    <xf numFmtId="0" fontId="22" fillId="23" borderId="422" applyNumberFormat="0" applyAlignment="0" applyProtection="0">
      <alignment vertical="center"/>
    </xf>
    <xf numFmtId="0" fontId="30" fillId="23" borderId="434" applyNumberFormat="0" applyAlignment="0" applyProtection="0">
      <alignment vertical="center"/>
    </xf>
    <xf numFmtId="0" fontId="19" fillId="22" borderId="420" applyNumberFormat="0" applyAlignment="0" applyProtection="0">
      <alignment vertical="center"/>
    </xf>
    <xf numFmtId="0" fontId="21" fillId="7" borderId="421" applyNumberFormat="0" applyAlignment="0" applyProtection="0">
      <alignment vertical="center"/>
    </xf>
    <xf numFmtId="0" fontId="22" fillId="23" borderId="422" applyNumberFormat="0" applyAlignment="0" applyProtection="0">
      <alignment vertical="center"/>
    </xf>
    <xf numFmtId="0" fontId="21" fillId="7" borderId="421" applyNumberFormat="0" applyAlignment="0" applyProtection="0">
      <alignment vertical="center"/>
    </xf>
    <xf numFmtId="0" fontId="33" fillId="0" borderId="423" applyNumberFormat="0" applyFill="0" applyAlignment="0" applyProtection="0">
      <alignment vertical="center"/>
    </xf>
    <xf numFmtId="0" fontId="22" fillId="23" borderId="422" applyNumberFormat="0" applyAlignment="0" applyProtection="0">
      <alignment vertical="center"/>
    </xf>
    <xf numFmtId="0" fontId="21" fillId="7" borderId="421" applyNumberFormat="0" applyAlignment="0" applyProtection="0">
      <alignment vertical="center"/>
    </xf>
    <xf numFmtId="0" fontId="19" fillId="22" borderId="420" applyNumberFormat="0" applyAlignment="0" applyProtection="0">
      <alignment vertical="center"/>
    </xf>
    <xf numFmtId="0" fontId="22" fillId="23" borderId="422" applyNumberFormat="0" applyAlignment="0" applyProtection="0">
      <alignment vertical="center"/>
    </xf>
    <xf numFmtId="0" fontId="33" fillId="0" borderId="423" applyNumberFormat="0" applyFill="0" applyAlignment="0" applyProtection="0">
      <alignment vertical="center"/>
    </xf>
    <xf numFmtId="0" fontId="30" fillId="23" borderId="421" applyNumberFormat="0" applyAlignment="0" applyProtection="0">
      <alignment vertical="center"/>
    </xf>
    <xf numFmtId="0" fontId="21" fillId="7" borderId="421" applyNumberFormat="0" applyAlignment="0" applyProtection="0">
      <alignment vertical="center"/>
    </xf>
    <xf numFmtId="0" fontId="19" fillId="22" borderId="420" applyNumberFormat="0" applyAlignment="0" applyProtection="0">
      <alignment vertical="center"/>
    </xf>
    <xf numFmtId="0" fontId="21" fillId="7" borderId="421" applyNumberFormat="0" applyAlignment="0" applyProtection="0">
      <alignment vertical="center"/>
    </xf>
    <xf numFmtId="0" fontId="22" fillId="23" borderId="422" applyNumberFormat="0" applyAlignment="0" applyProtection="0">
      <alignment vertical="center"/>
    </xf>
    <xf numFmtId="0" fontId="21" fillId="7" borderId="421" applyNumberFormat="0" applyAlignment="0" applyProtection="0">
      <alignment vertical="center"/>
    </xf>
    <xf numFmtId="0" fontId="21" fillId="7" borderId="421" applyNumberFormat="0" applyAlignment="0" applyProtection="0">
      <alignment vertical="center"/>
    </xf>
    <xf numFmtId="0" fontId="33" fillId="0" borderId="423" applyNumberFormat="0" applyFill="0" applyAlignment="0" applyProtection="0">
      <alignment vertical="center"/>
    </xf>
    <xf numFmtId="0" fontId="19" fillId="22" borderId="433" applyNumberFormat="0" applyAlignment="0" applyProtection="0">
      <alignment vertical="center"/>
    </xf>
    <xf numFmtId="0" fontId="21" fillId="7" borderId="421" applyNumberFormat="0" applyAlignment="0" applyProtection="0">
      <alignment vertical="center"/>
    </xf>
    <xf numFmtId="0" fontId="30" fillId="23" borderId="421" applyNumberFormat="0" applyAlignment="0" applyProtection="0">
      <alignment vertical="center"/>
    </xf>
    <xf numFmtId="0" fontId="22" fillId="23" borderId="422" applyNumberFormat="0" applyAlignment="0" applyProtection="0">
      <alignment vertical="center"/>
    </xf>
    <xf numFmtId="0" fontId="33" fillId="0" borderId="423" applyNumberFormat="0" applyFill="0" applyAlignment="0" applyProtection="0">
      <alignment vertical="center"/>
    </xf>
    <xf numFmtId="0" fontId="19" fillId="22" borderId="420" applyNumberFormat="0" applyAlignment="0" applyProtection="0">
      <alignment vertical="center"/>
    </xf>
    <xf numFmtId="0" fontId="30" fillId="23" borderId="421" applyNumberFormat="0" applyAlignment="0" applyProtection="0">
      <alignment vertical="center"/>
    </xf>
    <xf numFmtId="0" fontId="30" fillId="23" borderId="421" applyNumberFormat="0" applyAlignment="0" applyProtection="0">
      <alignment vertical="center"/>
    </xf>
    <xf numFmtId="0" fontId="30" fillId="23" borderId="442" applyNumberFormat="0" applyAlignment="0" applyProtection="0">
      <alignment vertical="center"/>
    </xf>
    <xf numFmtId="0" fontId="30" fillId="23" borderId="421" applyNumberFormat="0" applyAlignment="0" applyProtection="0">
      <alignment vertical="center"/>
    </xf>
    <xf numFmtId="0" fontId="30" fillId="23" borderId="421" applyNumberFormat="0" applyAlignment="0" applyProtection="0">
      <alignment vertical="center"/>
    </xf>
    <xf numFmtId="0" fontId="33" fillId="0" borderId="423" applyNumberFormat="0" applyFill="0" applyAlignment="0" applyProtection="0">
      <alignment vertical="center"/>
    </xf>
    <xf numFmtId="0" fontId="19" fillId="22" borderId="420" applyNumberFormat="0" applyAlignment="0" applyProtection="0">
      <alignment vertical="center"/>
    </xf>
    <xf numFmtId="0" fontId="19" fillId="22" borderId="420" applyNumberFormat="0" applyAlignment="0" applyProtection="0">
      <alignment vertical="center"/>
    </xf>
    <xf numFmtId="0" fontId="21" fillId="7" borderId="421" applyNumberFormat="0" applyAlignment="0" applyProtection="0">
      <alignment vertical="center"/>
    </xf>
    <xf numFmtId="0" fontId="22" fillId="23" borderId="422" applyNumberFormat="0" applyAlignment="0" applyProtection="0">
      <alignment vertical="center"/>
    </xf>
    <xf numFmtId="0" fontId="30" fillId="23" borderId="421" applyNumberFormat="0" applyAlignment="0" applyProtection="0">
      <alignment vertical="center"/>
    </xf>
    <xf numFmtId="0" fontId="33" fillId="0" borderId="423" applyNumberFormat="0" applyFill="0" applyAlignment="0" applyProtection="0">
      <alignment vertical="center"/>
    </xf>
    <xf numFmtId="0" fontId="19" fillId="22" borderId="420" applyNumberFormat="0" applyAlignment="0" applyProtection="0">
      <alignment vertical="center"/>
    </xf>
    <xf numFmtId="0" fontId="33" fillId="0" borderId="423" applyNumberFormat="0" applyFill="0" applyAlignment="0" applyProtection="0">
      <alignment vertical="center"/>
    </xf>
    <xf numFmtId="0" fontId="33" fillId="0" borderId="423" applyNumberFormat="0" applyFill="0" applyAlignment="0" applyProtection="0">
      <alignment vertical="center"/>
    </xf>
    <xf numFmtId="0" fontId="22" fillId="23" borderId="422" applyNumberFormat="0" applyAlignment="0" applyProtection="0">
      <alignment vertical="center"/>
    </xf>
    <xf numFmtId="0" fontId="22" fillId="23" borderId="422" applyNumberFormat="0" applyAlignment="0" applyProtection="0">
      <alignment vertical="center"/>
    </xf>
    <xf numFmtId="0" fontId="19" fillId="22" borderId="420" applyNumberFormat="0" applyAlignment="0" applyProtection="0">
      <alignment vertical="center"/>
    </xf>
    <xf numFmtId="0" fontId="33" fillId="0" borderId="423" applyNumberFormat="0" applyFill="0" applyAlignment="0" applyProtection="0">
      <alignment vertical="center"/>
    </xf>
    <xf numFmtId="0" fontId="33" fillId="0" borderId="423" applyNumberFormat="0" applyFill="0" applyAlignment="0" applyProtection="0">
      <alignment vertical="center"/>
    </xf>
    <xf numFmtId="0" fontId="30" fillId="23" borderId="442" applyNumberFormat="0" applyAlignment="0" applyProtection="0">
      <alignment vertical="center"/>
    </xf>
    <xf numFmtId="0" fontId="30" fillId="23" borderId="421" applyNumberFormat="0" applyAlignment="0" applyProtection="0">
      <alignment vertical="center"/>
    </xf>
    <xf numFmtId="0" fontId="33" fillId="0" borderId="423" applyNumberFormat="0" applyFill="0" applyAlignment="0" applyProtection="0">
      <alignment vertical="center"/>
    </xf>
    <xf numFmtId="0" fontId="30" fillId="23" borderId="421" applyNumberFormat="0" applyAlignment="0" applyProtection="0">
      <alignment vertical="center"/>
    </xf>
    <xf numFmtId="0" fontId="22" fillId="23" borderId="422" applyNumberFormat="0" applyAlignment="0" applyProtection="0">
      <alignment vertical="center"/>
    </xf>
    <xf numFmtId="0" fontId="21" fillId="7" borderId="421" applyNumberFormat="0" applyAlignment="0" applyProtection="0">
      <alignment vertical="center"/>
    </xf>
    <xf numFmtId="0" fontId="19" fillId="22" borderId="420" applyNumberFormat="0" applyAlignment="0" applyProtection="0">
      <alignment vertical="center"/>
    </xf>
    <xf numFmtId="0" fontId="30" fillId="23" borderId="421" applyNumberFormat="0" applyAlignment="0" applyProtection="0">
      <alignment vertical="center"/>
    </xf>
    <xf numFmtId="0" fontId="21" fillId="7" borderId="421" applyNumberFormat="0" applyAlignment="0" applyProtection="0">
      <alignment vertical="center"/>
    </xf>
    <xf numFmtId="0" fontId="33" fillId="0" borderId="436" applyNumberFormat="0" applyFill="0" applyAlignment="0" applyProtection="0">
      <alignment vertical="center"/>
    </xf>
    <xf numFmtId="0" fontId="22" fillId="23" borderId="443" applyNumberFormat="0" applyAlignment="0" applyProtection="0">
      <alignment vertical="center"/>
    </xf>
    <xf numFmtId="0" fontId="22" fillId="23" borderId="422" applyNumberFormat="0" applyAlignment="0" applyProtection="0">
      <alignment vertical="center"/>
    </xf>
    <xf numFmtId="0" fontId="30" fillId="23" borderId="421" applyNumberFormat="0" applyAlignment="0" applyProtection="0">
      <alignment vertical="center"/>
    </xf>
    <xf numFmtId="0" fontId="33" fillId="0" borderId="423" applyNumberFormat="0" applyFill="0" applyAlignment="0" applyProtection="0">
      <alignment vertical="center"/>
    </xf>
    <xf numFmtId="0" fontId="19" fillId="22" borderId="420" applyNumberFormat="0" applyAlignment="0" applyProtection="0">
      <alignment vertical="center"/>
    </xf>
    <xf numFmtId="0" fontId="30" fillId="23" borderId="421" applyNumberFormat="0" applyAlignment="0" applyProtection="0">
      <alignment vertical="center"/>
    </xf>
    <xf numFmtId="0" fontId="19" fillId="22" borderId="420" applyNumberFormat="0" applyAlignment="0" applyProtection="0">
      <alignment vertical="center"/>
    </xf>
    <xf numFmtId="0" fontId="21" fillId="7" borderId="421" applyNumberFormat="0" applyAlignment="0" applyProtection="0">
      <alignment vertical="center"/>
    </xf>
    <xf numFmtId="0" fontId="22" fillId="23" borderId="422" applyNumberFormat="0" applyAlignment="0" applyProtection="0">
      <alignment vertical="center"/>
    </xf>
    <xf numFmtId="0" fontId="22" fillId="23" borderId="422" applyNumberFormat="0" applyAlignment="0" applyProtection="0">
      <alignment vertical="center"/>
    </xf>
    <xf numFmtId="0" fontId="19" fillId="22" borderId="420" applyNumberFormat="0" applyAlignment="0" applyProtection="0">
      <alignment vertical="center"/>
    </xf>
    <xf numFmtId="0" fontId="19" fillId="22" borderId="420" applyNumberFormat="0" applyAlignment="0" applyProtection="0">
      <alignment vertical="center"/>
    </xf>
    <xf numFmtId="0" fontId="19" fillId="22" borderId="420" applyNumberFormat="0" applyAlignment="0" applyProtection="0">
      <alignment vertical="center"/>
    </xf>
    <xf numFmtId="0" fontId="22" fillId="23" borderId="422" applyNumberFormat="0" applyAlignment="0" applyProtection="0">
      <alignment vertical="center"/>
    </xf>
    <xf numFmtId="0" fontId="30" fillId="23" borderId="421" applyNumberFormat="0" applyAlignment="0" applyProtection="0">
      <alignment vertical="center"/>
    </xf>
    <xf numFmtId="0" fontId="21" fillId="7" borderId="421" applyNumberFormat="0" applyAlignment="0" applyProtection="0">
      <alignment vertical="center"/>
    </xf>
    <xf numFmtId="0" fontId="33" fillId="0" borderId="423" applyNumberFormat="0" applyFill="0" applyAlignment="0" applyProtection="0">
      <alignment vertical="center"/>
    </xf>
    <xf numFmtId="0" fontId="30" fillId="23" borderId="421" applyNumberFormat="0" applyAlignment="0" applyProtection="0">
      <alignment vertical="center"/>
    </xf>
    <xf numFmtId="0" fontId="33" fillId="0" borderId="423" applyNumberFormat="0" applyFill="0" applyAlignment="0" applyProtection="0">
      <alignment vertical="center"/>
    </xf>
    <xf numFmtId="0" fontId="22" fillId="23" borderId="422" applyNumberFormat="0" applyAlignment="0" applyProtection="0">
      <alignment vertical="center"/>
    </xf>
    <xf numFmtId="0" fontId="21" fillId="7" borderId="421" applyNumberFormat="0" applyAlignment="0" applyProtection="0">
      <alignment vertical="center"/>
    </xf>
    <xf numFmtId="0" fontId="22" fillId="23" borderId="435" applyNumberFormat="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30" fillId="23" borderId="434" applyNumberFormat="0" applyAlignment="0" applyProtection="0">
      <alignment vertical="center"/>
    </xf>
    <xf numFmtId="0" fontId="21" fillId="7" borderId="442" applyNumberFormat="0" applyAlignment="0" applyProtection="0">
      <alignment vertical="center"/>
    </xf>
    <xf numFmtId="0" fontId="19" fillId="22" borderId="433" applyNumberFormat="0" applyAlignment="0" applyProtection="0">
      <alignment vertical="center"/>
    </xf>
    <xf numFmtId="0" fontId="21" fillId="7" borderId="442" applyNumberFormat="0" applyAlignment="0" applyProtection="0">
      <alignment vertical="center"/>
    </xf>
    <xf numFmtId="0" fontId="30" fillId="23" borderId="434" applyNumberFormat="0" applyAlignment="0" applyProtection="0">
      <alignment vertical="center"/>
    </xf>
    <xf numFmtId="0" fontId="33" fillId="0" borderId="436" applyNumberFormat="0" applyFill="0" applyAlignment="0" applyProtection="0">
      <alignment vertical="center"/>
    </xf>
    <xf numFmtId="0" fontId="33" fillId="0" borderId="444" applyNumberFormat="0" applyFill="0" applyAlignment="0" applyProtection="0">
      <alignment vertical="center"/>
    </xf>
    <xf numFmtId="0" fontId="22" fillId="23" borderId="435" applyNumberFormat="0" applyAlignment="0" applyProtection="0">
      <alignment vertical="center"/>
    </xf>
    <xf numFmtId="0" fontId="21" fillId="7" borderId="434" applyNumberFormat="0" applyAlignment="0" applyProtection="0">
      <alignment vertical="center"/>
    </xf>
    <xf numFmtId="0" fontId="19" fillId="22" borderId="433" applyNumberFormat="0" applyAlignment="0" applyProtection="0">
      <alignment vertical="center"/>
    </xf>
    <xf numFmtId="0" fontId="22" fillId="23" borderId="435" applyNumberFormat="0" applyAlignment="0" applyProtection="0">
      <alignment vertical="center"/>
    </xf>
    <xf numFmtId="0" fontId="22" fillId="23" borderId="435" applyNumberFormat="0" applyAlignment="0" applyProtection="0">
      <alignment vertical="center"/>
    </xf>
    <xf numFmtId="0" fontId="30" fillId="23" borderId="434" applyNumberFormat="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30" fillId="23" borderId="434" applyNumberFormat="0" applyAlignment="0" applyProtection="0">
      <alignment vertical="center"/>
    </xf>
    <xf numFmtId="0" fontId="19" fillId="22" borderId="433" applyNumberFormat="0" applyAlignment="0" applyProtection="0">
      <alignment vertical="center"/>
    </xf>
    <xf numFmtId="0" fontId="21" fillId="7" borderId="434" applyNumberFormat="0" applyAlignment="0" applyProtection="0">
      <alignment vertical="center"/>
    </xf>
    <xf numFmtId="0" fontId="33" fillId="0" borderId="436" applyNumberFormat="0" applyFill="0" applyAlignment="0" applyProtection="0">
      <alignment vertical="center"/>
    </xf>
    <xf numFmtId="0" fontId="21" fillId="7" borderId="434" applyNumberFormat="0" applyAlignment="0" applyProtection="0">
      <alignment vertical="center"/>
    </xf>
    <xf numFmtId="0" fontId="33" fillId="0" borderId="444" applyNumberFormat="0" applyFill="0" applyAlignment="0" applyProtection="0">
      <alignment vertical="center"/>
    </xf>
    <xf numFmtId="0" fontId="33" fillId="0" borderId="432" applyNumberFormat="0" applyFill="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19" fillId="22" borderId="433" applyNumberFormat="0" applyAlignment="0" applyProtection="0">
      <alignment vertical="center"/>
    </xf>
    <xf numFmtId="0" fontId="21" fillId="7" borderId="434" applyNumberFormat="0" applyAlignment="0" applyProtection="0">
      <alignment vertical="center"/>
    </xf>
    <xf numFmtId="0" fontId="22" fillId="23" borderId="435" applyNumberFormat="0" applyAlignment="0" applyProtection="0">
      <alignment vertical="center"/>
    </xf>
    <xf numFmtId="0" fontId="30" fillId="23" borderId="434" applyNumberFormat="0" applyAlignment="0" applyProtection="0">
      <alignment vertical="center"/>
    </xf>
    <xf numFmtId="0" fontId="19" fillId="22" borderId="429" applyNumberFormat="0" applyAlignment="0" applyProtection="0">
      <alignment vertical="center"/>
    </xf>
    <xf numFmtId="0" fontId="19" fillId="22" borderId="441" applyNumberFormat="0" applyAlignment="0" applyProtection="0">
      <alignment vertical="center"/>
    </xf>
    <xf numFmtId="0" fontId="19" fillId="22" borderId="433" applyNumberFormat="0" applyAlignment="0" applyProtection="0">
      <alignment vertical="center"/>
    </xf>
    <xf numFmtId="0" fontId="30" fillId="23" borderId="434" applyNumberFormat="0" applyAlignment="0" applyProtection="0">
      <alignment vertical="center"/>
    </xf>
    <xf numFmtId="0" fontId="22" fillId="23" borderId="435" applyNumberFormat="0" applyAlignment="0" applyProtection="0">
      <alignment vertical="center"/>
    </xf>
    <xf numFmtId="0" fontId="19" fillId="22" borderId="441" applyNumberFormat="0" applyAlignment="0" applyProtection="0">
      <alignment vertical="center"/>
    </xf>
    <xf numFmtId="0" fontId="21" fillId="7" borderId="434"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30" fillId="23" borderId="434" applyNumberFormat="0" applyAlignment="0" applyProtection="0">
      <alignment vertical="center"/>
    </xf>
    <xf numFmtId="0" fontId="22" fillId="23" borderId="435" applyNumberFormat="0" applyAlignment="0" applyProtection="0">
      <alignment vertical="center"/>
    </xf>
    <xf numFmtId="0" fontId="21" fillId="7" borderId="442" applyNumberFormat="0" applyAlignment="0" applyProtection="0">
      <alignment vertical="center"/>
    </xf>
    <xf numFmtId="0" fontId="30" fillId="23" borderId="430" applyNumberFormat="0" applyAlignment="0" applyProtection="0">
      <alignment vertical="center"/>
    </xf>
    <xf numFmtId="0" fontId="30" fillId="23" borderId="434" applyNumberFormat="0" applyAlignment="0" applyProtection="0">
      <alignment vertical="center"/>
    </xf>
    <xf numFmtId="0" fontId="21" fillId="7" borderId="434" applyNumberFormat="0" applyAlignment="0" applyProtection="0">
      <alignment vertical="center"/>
    </xf>
    <xf numFmtId="0" fontId="30" fillId="23" borderId="434" applyNumberFormat="0" applyAlignment="0" applyProtection="0">
      <alignment vertical="center"/>
    </xf>
    <xf numFmtId="0" fontId="19" fillId="22" borderId="433" applyNumberFormat="0" applyAlignment="0" applyProtection="0">
      <alignment vertical="center"/>
    </xf>
    <xf numFmtId="0" fontId="21" fillId="7" borderId="434" applyNumberFormat="0" applyAlignment="0" applyProtection="0">
      <alignment vertical="center"/>
    </xf>
    <xf numFmtId="0" fontId="30" fillId="23" borderId="434" applyNumberFormat="0" applyAlignment="0" applyProtection="0">
      <alignment vertical="center"/>
    </xf>
    <xf numFmtId="0" fontId="33" fillId="0" borderId="436" applyNumberFormat="0" applyFill="0" applyAlignment="0" applyProtection="0">
      <alignment vertical="center"/>
    </xf>
    <xf numFmtId="0" fontId="21" fillId="7" borderId="434" applyNumberFormat="0" applyAlignment="0" applyProtection="0">
      <alignment vertical="center"/>
    </xf>
    <xf numFmtId="0" fontId="21" fillId="7" borderId="442" applyNumberFormat="0" applyAlignment="0" applyProtection="0">
      <alignment vertical="center"/>
    </xf>
    <xf numFmtId="0" fontId="22" fillId="23" borderId="427" applyNumberFormat="0" applyAlignment="0" applyProtection="0">
      <alignment vertical="center"/>
    </xf>
    <xf numFmtId="0" fontId="33" fillId="0" borderId="444" applyNumberFormat="0" applyFill="0" applyAlignment="0" applyProtection="0">
      <alignment vertical="center"/>
    </xf>
    <xf numFmtId="0" fontId="30" fillId="23" borderId="434" applyNumberFormat="0" applyAlignment="0" applyProtection="0">
      <alignment vertical="center"/>
    </xf>
    <xf numFmtId="0" fontId="19" fillId="22" borderId="425" applyNumberFormat="0" applyAlignment="0" applyProtection="0">
      <alignment vertical="center"/>
    </xf>
    <xf numFmtId="0" fontId="21" fillId="7" borderId="426" applyNumberFormat="0" applyAlignment="0" applyProtection="0">
      <alignment vertical="center"/>
    </xf>
    <xf numFmtId="0" fontId="22" fillId="23" borderId="427" applyNumberFormat="0" applyAlignment="0" applyProtection="0">
      <alignment vertical="center"/>
    </xf>
    <xf numFmtId="0" fontId="21" fillId="7" borderId="426" applyNumberFormat="0" applyAlignment="0" applyProtection="0">
      <alignment vertical="center"/>
    </xf>
    <xf numFmtId="0" fontId="33" fillId="0" borderId="428" applyNumberFormat="0" applyFill="0" applyAlignment="0" applyProtection="0">
      <alignment vertical="center"/>
    </xf>
    <xf numFmtId="0" fontId="22" fillId="23" borderId="427" applyNumberFormat="0" applyAlignment="0" applyProtection="0">
      <alignment vertical="center"/>
    </xf>
    <xf numFmtId="0" fontId="21" fillId="7" borderId="426" applyNumberFormat="0" applyAlignment="0" applyProtection="0">
      <alignment vertical="center"/>
    </xf>
    <xf numFmtId="0" fontId="19" fillId="22" borderId="425" applyNumberFormat="0" applyAlignment="0" applyProtection="0">
      <alignment vertical="center"/>
    </xf>
    <xf numFmtId="0" fontId="22" fillId="23" borderId="427" applyNumberFormat="0" applyAlignment="0" applyProtection="0">
      <alignment vertical="center"/>
    </xf>
    <xf numFmtId="0" fontId="33" fillId="0" borderId="428" applyNumberFormat="0" applyFill="0" applyAlignment="0" applyProtection="0">
      <alignment vertical="center"/>
    </xf>
    <xf numFmtId="0" fontId="30" fillId="23" borderId="426" applyNumberFormat="0" applyAlignment="0" applyProtection="0">
      <alignment vertical="center"/>
    </xf>
    <xf numFmtId="0" fontId="21" fillId="7" borderId="426" applyNumberFormat="0" applyAlignment="0" applyProtection="0">
      <alignment vertical="center"/>
    </xf>
    <xf numFmtId="0" fontId="19" fillId="22" borderId="425" applyNumberFormat="0" applyAlignment="0" applyProtection="0">
      <alignment vertical="center"/>
    </xf>
    <xf numFmtId="0" fontId="21" fillId="7" borderId="426" applyNumberFormat="0" applyAlignment="0" applyProtection="0">
      <alignment vertical="center"/>
    </xf>
    <xf numFmtId="0" fontId="22" fillId="23" borderId="427" applyNumberFormat="0" applyAlignment="0" applyProtection="0">
      <alignment vertical="center"/>
    </xf>
    <xf numFmtId="0" fontId="21" fillId="7" borderId="426" applyNumberFormat="0" applyAlignment="0" applyProtection="0">
      <alignment vertical="center"/>
    </xf>
    <xf numFmtId="0" fontId="21" fillId="7" borderId="426" applyNumberFormat="0" applyAlignment="0" applyProtection="0">
      <alignment vertical="center"/>
    </xf>
    <xf numFmtId="0" fontId="33" fillId="0" borderId="428" applyNumberFormat="0" applyFill="0" applyAlignment="0" applyProtection="0">
      <alignment vertical="center"/>
    </xf>
    <xf numFmtId="0" fontId="29" fillId="0" borderId="424" applyNumberFormat="0" applyFill="0" applyAlignment="0" applyProtection="0">
      <alignment vertical="center"/>
    </xf>
    <xf numFmtId="0" fontId="21" fillId="7" borderId="426" applyNumberFormat="0" applyAlignment="0" applyProtection="0">
      <alignment vertical="center"/>
    </xf>
    <xf numFmtId="0" fontId="30" fillId="23" borderId="426" applyNumberFormat="0" applyAlignment="0" applyProtection="0">
      <alignment vertical="center"/>
    </xf>
    <xf numFmtId="0" fontId="22" fillId="23" borderId="427" applyNumberFormat="0" applyAlignment="0" applyProtection="0">
      <alignment vertical="center"/>
    </xf>
    <xf numFmtId="0" fontId="33" fillId="0" borderId="428" applyNumberFormat="0" applyFill="0" applyAlignment="0" applyProtection="0">
      <alignment vertical="center"/>
    </xf>
    <xf numFmtId="0" fontId="19" fillId="22" borderId="425" applyNumberFormat="0" applyAlignment="0" applyProtection="0">
      <alignment vertical="center"/>
    </xf>
    <xf numFmtId="0" fontId="29" fillId="0" borderId="424" applyNumberFormat="0" applyFill="0" applyAlignment="0" applyProtection="0">
      <alignment vertical="center"/>
    </xf>
    <xf numFmtId="0" fontId="30" fillId="23" borderId="426" applyNumberFormat="0" applyAlignment="0" applyProtection="0">
      <alignment vertical="center"/>
    </xf>
    <xf numFmtId="0" fontId="29" fillId="0" borderId="424" applyNumberFormat="0" applyFill="0" applyAlignment="0" applyProtection="0">
      <alignment vertical="center"/>
    </xf>
    <xf numFmtId="0" fontId="30" fillId="23" borderId="426" applyNumberFormat="0" applyAlignment="0" applyProtection="0">
      <alignment vertical="center"/>
    </xf>
    <xf numFmtId="0" fontId="29" fillId="0" borderId="424" applyNumberFormat="0" applyFill="0" applyAlignment="0" applyProtection="0">
      <alignment vertical="center"/>
    </xf>
    <xf numFmtId="0" fontId="30" fillId="23" borderId="426" applyNumberFormat="0" applyAlignment="0" applyProtection="0">
      <alignment vertical="center"/>
    </xf>
    <xf numFmtId="0" fontId="30" fillId="23" borderId="426" applyNumberFormat="0" applyAlignment="0" applyProtection="0">
      <alignment vertical="center"/>
    </xf>
    <xf numFmtId="0" fontId="33" fillId="0" borderId="428" applyNumberFormat="0" applyFill="0" applyAlignment="0" applyProtection="0">
      <alignment vertical="center"/>
    </xf>
    <xf numFmtId="0" fontId="19" fillId="22" borderId="425" applyNumberFormat="0" applyAlignment="0" applyProtection="0">
      <alignment vertical="center"/>
    </xf>
    <xf numFmtId="0" fontId="19" fillId="22" borderId="425" applyNumberFormat="0" applyAlignment="0" applyProtection="0">
      <alignment vertical="center"/>
    </xf>
    <xf numFmtId="0" fontId="21" fillId="7" borderId="426" applyNumberFormat="0" applyAlignment="0" applyProtection="0">
      <alignment vertical="center"/>
    </xf>
    <xf numFmtId="0" fontId="22" fillId="23" borderId="427" applyNumberFormat="0" applyAlignment="0" applyProtection="0">
      <alignment vertical="center"/>
    </xf>
    <xf numFmtId="0" fontId="30" fillId="23" borderId="426" applyNumberFormat="0" applyAlignment="0" applyProtection="0">
      <alignment vertical="center"/>
    </xf>
    <xf numFmtId="0" fontId="33" fillId="0" borderId="428" applyNumberFormat="0" applyFill="0" applyAlignment="0" applyProtection="0">
      <alignment vertical="center"/>
    </xf>
    <xf numFmtId="0" fontId="19" fillId="22" borderId="425" applyNumberFormat="0" applyAlignment="0" applyProtection="0">
      <alignment vertical="center"/>
    </xf>
    <xf numFmtId="0" fontId="33" fillId="0" borderId="428" applyNumberFormat="0" applyFill="0" applyAlignment="0" applyProtection="0">
      <alignment vertical="center"/>
    </xf>
    <xf numFmtId="0" fontId="33" fillId="0" borderId="428" applyNumberFormat="0" applyFill="0" applyAlignment="0" applyProtection="0">
      <alignment vertical="center"/>
    </xf>
    <xf numFmtId="0" fontId="22" fillId="23" borderId="427" applyNumberFormat="0" applyAlignment="0" applyProtection="0">
      <alignment vertical="center"/>
    </xf>
    <xf numFmtId="0" fontId="22" fillId="23" borderId="427" applyNumberFormat="0" applyAlignment="0" applyProtection="0">
      <alignment vertical="center"/>
    </xf>
    <xf numFmtId="0" fontId="19" fillId="22" borderId="425" applyNumberFormat="0" applyAlignment="0" applyProtection="0">
      <alignment vertical="center"/>
    </xf>
    <xf numFmtId="0" fontId="33" fillId="0" borderId="428" applyNumberFormat="0" applyFill="0" applyAlignment="0" applyProtection="0">
      <alignment vertical="center"/>
    </xf>
    <xf numFmtId="0" fontId="33" fillId="0" borderId="428" applyNumberFormat="0" applyFill="0" applyAlignment="0" applyProtection="0">
      <alignment vertical="center"/>
    </xf>
    <xf numFmtId="0" fontId="29" fillId="0" borderId="424" applyNumberFormat="0" applyFill="0" applyAlignment="0" applyProtection="0">
      <alignment vertical="center"/>
    </xf>
    <xf numFmtId="0" fontId="30" fillId="23" borderId="426" applyNumberFormat="0" applyAlignment="0" applyProtection="0">
      <alignment vertical="center"/>
    </xf>
    <xf numFmtId="0" fontId="33" fillId="0" borderId="428" applyNumberFormat="0" applyFill="0" applyAlignment="0" applyProtection="0">
      <alignment vertical="center"/>
    </xf>
    <xf numFmtId="0" fontId="30" fillId="23" borderId="426" applyNumberFormat="0" applyAlignment="0" applyProtection="0">
      <alignment vertical="center"/>
    </xf>
    <xf numFmtId="0" fontId="22" fillId="23" borderId="427" applyNumberFormat="0" applyAlignment="0" applyProtection="0">
      <alignment vertical="center"/>
    </xf>
    <xf numFmtId="0" fontId="21" fillId="7" borderId="426" applyNumberFormat="0" applyAlignment="0" applyProtection="0">
      <alignment vertical="center"/>
    </xf>
    <xf numFmtId="0" fontId="19" fillId="22" borderId="425" applyNumberFormat="0" applyAlignment="0" applyProtection="0">
      <alignment vertical="center"/>
    </xf>
    <xf numFmtId="0" fontId="30" fillId="23" borderId="426" applyNumberFormat="0" applyAlignment="0" applyProtection="0">
      <alignment vertical="center"/>
    </xf>
    <xf numFmtId="0" fontId="21" fillId="7" borderId="426" applyNumberFormat="0" applyAlignment="0" applyProtection="0">
      <alignment vertical="center"/>
    </xf>
    <xf numFmtId="0" fontId="29" fillId="0" borderId="424" applyNumberFormat="0" applyFill="0" applyAlignment="0" applyProtection="0">
      <alignment vertical="center"/>
    </xf>
    <xf numFmtId="0" fontId="29" fillId="0" borderId="424" applyNumberFormat="0" applyFill="0" applyAlignment="0" applyProtection="0">
      <alignment vertical="center"/>
    </xf>
    <xf numFmtId="0" fontId="22" fillId="23" borderId="427" applyNumberFormat="0" applyAlignment="0" applyProtection="0">
      <alignment vertical="center"/>
    </xf>
    <xf numFmtId="0" fontId="30" fillId="23" borderId="426" applyNumberFormat="0" applyAlignment="0" applyProtection="0">
      <alignment vertical="center"/>
    </xf>
    <xf numFmtId="0" fontId="33" fillId="0" borderId="428" applyNumberFormat="0" applyFill="0" applyAlignment="0" applyProtection="0">
      <alignment vertical="center"/>
    </xf>
    <xf numFmtId="0" fontId="19" fillId="22" borderId="425" applyNumberFormat="0" applyAlignment="0" applyProtection="0">
      <alignment vertical="center"/>
    </xf>
    <xf numFmtId="0" fontId="30" fillId="23" borderId="426" applyNumberFormat="0" applyAlignment="0" applyProtection="0">
      <alignment vertical="center"/>
    </xf>
    <xf numFmtId="0" fontId="19" fillId="22" borderId="425" applyNumberFormat="0" applyAlignment="0" applyProtection="0">
      <alignment vertical="center"/>
    </xf>
    <xf numFmtId="0" fontId="21" fillId="7" borderId="426" applyNumberFormat="0" applyAlignment="0" applyProtection="0">
      <alignment vertical="center"/>
    </xf>
    <xf numFmtId="0" fontId="22" fillId="23" borderId="427" applyNumberFormat="0" applyAlignment="0" applyProtection="0">
      <alignment vertical="center"/>
    </xf>
    <xf numFmtId="0" fontId="22" fillId="23" borderId="427" applyNumberFormat="0" applyAlignment="0" applyProtection="0">
      <alignment vertical="center"/>
    </xf>
    <xf numFmtId="0" fontId="19" fillId="22" borderId="425" applyNumberFormat="0" applyAlignment="0" applyProtection="0">
      <alignment vertical="center"/>
    </xf>
    <xf numFmtId="0" fontId="19" fillId="22" borderId="425" applyNumberFormat="0" applyAlignment="0" applyProtection="0">
      <alignment vertical="center"/>
    </xf>
    <xf numFmtId="0" fontId="19" fillId="22" borderId="425" applyNumberFormat="0" applyAlignment="0" applyProtection="0">
      <alignment vertical="center"/>
    </xf>
    <xf numFmtId="0" fontId="22" fillId="23" borderId="427" applyNumberFormat="0" applyAlignment="0" applyProtection="0">
      <alignment vertical="center"/>
    </xf>
    <xf numFmtId="0" fontId="30" fillId="23" borderId="426" applyNumberFormat="0" applyAlignment="0" applyProtection="0">
      <alignment vertical="center"/>
    </xf>
    <xf numFmtId="0" fontId="21" fillId="7" borderId="426" applyNumberFormat="0" applyAlignment="0" applyProtection="0">
      <alignment vertical="center"/>
    </xf>
    <xf numFmtId="0" fontId="33" fillId="0" borderId="428" applyNumberFormat="0" applyFill="0" applyAlignment="0" applyProtection="0">
      <alignment vertical="center"/>
    </xf>
    <xf numFmtId="0" fontId="30" fillId="23" borderId="426" applyNumberFormat="0" applyAlignment="0" applyProtection="0">
      <alignment vertical="center"/>
    </xf>
    <xf numFmtId="0" fontId="33" fillId="0" borderId="428" applyNumberFormat="0" applyFill="0" applyAlignment="0" applyProtection="0">
      <alignment vertical="center"/>
    </xf>
    <xf numFmtId="0" fontId="22" fillId="23" borderId="427" applyNumberFormat="0" applyAlignment="0" applyProtection="0">
      <alignment vertical="center"/>
    </xf>
    <xf numFmtId="0" fontId="21" fillId="7" borderId="426" applyNumberFormat="0" applyAlignment="0" applyProtection="0">
      <alignment vertical="center"/>
    </xf>
    <xf numFmtId="0" fontId="19" fillId="22" borderId="433" applyNumberFormat="0" applyAlignment="0" applyProtection="0">
      <alignment vertical="center"/>
    </xf>
    <xf numFmtId="0" fontId="21" fillId="7" borderId="442" applyNumberFormat="0" applyAlignment="0" applyProtection="0">
      <alignment vertical="center"/>
    </xf>
    <xf numFmtId="0" fontId="21" fillId="7" borderId="434" applyNumberFormat="0" applyAlignment="0" applyProtection="0">
      <alignment vertical="center"/>
    </xf>
    <xf numFmtId="0" fontId="22" fillId="23" borderId="431" applyNumberFormat="0" applyAlignment="0" applyProtection="0">
      <alignment vertical="center"/>
    </xf>
    <xf numFmtId="0" fontId="30" fillId="23" borderId="442" applyNumberFormat="0" applyAlignment="0" applyProtection="0">
      <alignment vertical="center"/>
    </xf>
    <xf numFmtId="0" fontId="19" fillId="22" borderId="429" applyNumberFormat="0" applyAlignment="0" applyProtection="0">
      <alignment vertical="center"/>
    </xf>
    <xf numFmtId="0" fontId="21" fillId="7" borderId="430" applyNumberFormat="0" applyAlignment="0" applyProtection="0">
      <alignment vertical="center"/>
    </xf>
    <xf numFmtId="0" fontId="22" fillId="23" borderId="431" applyNumberFormat="0" applyAlignment="0" applyProtection="0">
      <alignment vertical="center"/>
    </xf>
    <xf numFmtId="0" fontId="21" fillId="7" borderId="430" applyNumberFormat="0" applyAlignment="0" applyProtection="0">
      <alignment vertical="center"/>
    </xf>
    <xf numFmtId="0" fontId="33" fillId="0" borderId="432" applyNumberFormat="0" applyFill="0" applyAlignment="0" applyProtection="0">
      <alignment vertical="center"/>
    </xf>
    <xf numFmtId="0" fontId="22" fillId="23" borderId="431" applyNumberFormat="0" applyAlignment="0" applyProtection="0">
      <alignment vertical="center"/>
    </xf>
    <xf numFmtId="0" fontId="21" fillId="7" borderId="430" applyNumberFormat="0" applyAlignment="0" applyProtection="0">
      <alignment vertical="center"/>
    </xf>
    <xf numFmtId="0" fontId="19" fillId="22" borderId="429" applyNumberFormat="0" applyAlignment="0" applyProtection="0">
      <alignment vertical="center"/>
    </xf>
    <xf numFmtId="0" fontId="22" fillId="23" borderId="431" applyNumberFormat="0" applyAlignment="0" applyProtection="0">
      <alignment vertical="center"/>
    </xf>
    <xf numFmtId="0" fontId="33" fillId="0" borderId="432" applyNumberFormat="0" applyFill="0" applyAlignment="0" applyProtection="0">
      <alignment vertical="center"/>
    </xf>
    <xf numFmtId="0" fontId="30" fillId="23" borderId="430" applyNumberFormat="0" applyAlignment="0" applyProtection="0">
      <alignment vertical="center"/>
    </xf>
    <xf numFmtId="0" fontId="21" fillId="7" borderId="430" applyNumberFormat="0" applyAlignment="0" applyProtection="0">
      <alignment vertical="center"/>
    </xf>
    <xf numFmtId="0" fontId="19" fillId="22" borderId="429" applyNumberFormat="0" applyAlignment="0" applyProtection="0">
      <alignment vertical="center"/>
    </xf>
    <xf numFmtId="0" fontId="21" fillId="7" borderId="430" applyNumberFormat="0" applyAlignment="0" applyProtection="0">
      <alignment vertical="center"/>
    </xf>
    <xf numFmtId="0" fontId="22" fillId="23" borderId="431" applyNumberFormat="0" applyAlignment="0" applyProtection="0">
      <alignment vertical="center"/>
    </xf>
    <xf numFmtId="0" fontId="21" fillId="7" borderId="430" applyNumberFormat="0" applyAlignment="0" applyProtection="0">
      <alignment vertical="center"/>
    </xf>
    <xf numFmtId="0" fontId="21" fillId="7" borderId="430" applyNumberFormat="0" applyAlignment="0" applyProtection="0">
      <alignment vertical="center"/>
    </xf>
    <xf numFmtId="0" fontId="33" fillId="0" borderId="432" applyNumberFormat="0" applyFill="0" applyAlignment="0" applyProtection="0">
      <alignment vertical="center"/>
    </xf>
    <xf numFmtId="0" fontId="21" fillId="7" borderId="430" applyNumberFormat="0" applyAlignment="0" applyProtection="0">
      <alignment vertical="center"/>
    </xf>
    <xf numFmtId="0" fontId="30" fillId="23" borderId="430" applyNumberFormat="0" applyAlignment="0" applyProtection="0">
      <alignment vertical="center"/>
    </xf>
    <xf numFmtId="0" fontId="22" fillId="23" borderId="431" applyNumberFormat="0" applyAlignment="0" applyProtection="0">
      <alignment vertical="center"/>
    </xf>
    <xf numFmtId="0" fontId="33" fillId="0" borderId="432" applyNumberFormat="0" applyFill="0" applyAlignment="0" applyProtection="0">
      <alignment vertical="center"/>
    </xf>
    <xf numFmtId="0" fontId="19" fillId="22" borderId="429" applyNumberFormat="0" applyAlignment="0" applyProtection="0">
      <alignment vertical="center"/>
    </xf>
    <xf numFmtId="0" fontId="21" fillId="7" borderId="434" applyNumberFormat="0" applyAlignment="0" applyProtection="0">
      <alignment vertical="center"/>
    </xf>
    <xf numFmtId="0" fontId="30" fillId="23" borderId="430" applyNumberFormat="0" applyAlignment="0" applyProtection="0">
      <alignment vertical="center"/>
    </xf>
    <xf numFmtId="0" fontId="30" fillId="23" borderId="430" applyNumberFormat="0" applyAlignment="0" applyProtection="0">
      <alignment vertical="center"/>
    </xf>
    <xf numFmtId="0" fontId="33" fillId="0" borderId="436" applyNumberFormat="0" applyFill="0" applyAlignment="0" applyProtection="0">
      <alignment vertical="center"/>
    </xf>
    <xf numFmtId="0" fontId="30" fillId="23" borderId="430" applyNumberFormat="0" applyAlignment="0" applyProtection="0">
      <alignment vertical="center"/>
    </xf>
    <xf numFmtId="0" fontId="30" fillId="23" borderId="430" applyNumberFormat="0" applyAlignment="0" applyProtection="0">
      <alignment vertical="center"/>
    </xf>
    <xf numFmtId="0" fontId="33" fillId="0" borderId="432" applyNumberFormat="0" applyFill="0" applyAlignment="0" applyProtection="0">
      <alignment vertical="center"/>
    </xf>
    <xf numFmtId="0" fontId="19" fillId="22" borderId="429" applyNumberFormat="0" applyAlignment="0" applyProtection="0">
      <alignment vertical="center"/>
    </xf>
    <xf numFmtId="0" fontId="19" fillId="22" borderId="429" applyNumberFormat="0" applyAlignment="0" applyProtection="0">
      <alignment vertical="center"/>
    </xf>
    <xf numFmtId="0" fontId="21" fillId="7" borderId="430" applyNumberFormat="0" applyAlignment="0" applyProtection="0">
      <alignment vertical="center"/>
    </xf>
    <xf numFmtId="0" fontId="22" fillId="23" borderId="431" applyNumberFormat="0" applyAlignment="0" applyProtection="0">
      <alignment vertical="center"/>
    </xf>
    <xf numFmtId="0" fontId="30" fillId="23" borderId="430" applyNumberFormat="0" applyAlignment="0" applyProtection="0">
      <alignment vertical="center"/>
    </xf>
    <xf numFmtId="0" fontId="33" fillId="0" borderId="432" applyNumberFormat="0" applyFill="0" applyAlignment="0" applyProtection="0">
      <alignment vertical="center"/>
    </xf>
    <xf numFmtId="0" fontId="19" fillId="22" borderId="429" applyNumberFormat="0" applyAlignment="0" applyProtection="0">
      <alignment vertical="center"/>
    </xf>
    <xf numFmtId="0" fontId="33" fillId="0" borderId="432" applyNumberFormat="0" applyFill="0" applyAlignment="0" applyProtection="0">
      <alignment vertical="center"/>
    </xf>
    <xf numFmtId="0" fontId="33" fillId="0" borderId="432" applyNumberFormat="0" applyFill="0" applyAlignment="0" applyProtection="0">
      <alignment vertical="center"/>
    </xf>
    <xf numFmtId="0" fontId="22" fillId="23" borderId="431" applyNumberFormat="0" applyAlignment="0" applyProtection="0">
      <alignment vertical="center"/>
    </xf>
    <xf numFmtId="0" fontId="22" fillId="23" borderId="431" applyNumberFormat="0" applyAlignment="0" applyProtection="0">
      <alignment vertical="center"/>
    </xf>
    <xf numFmtId="0" fontId="19" fillId="22" borderId="429" applyNumberFormat="0" applyAlignment="0" applyProtection="0">
      <alignment vertical="center"/>
    </xf>
    <xf numFmtId="0" fontId="33" fillId="0" borderId="432" applyNumberFormat="0" applyFill="0" applyAlignment="0" applyProtection="0">
      <alignment vertical="center"/>
    </xf>
    <xf numFmtId="0" fontId="33" fillId="0" borderId="432" applyNumberFormat="0" applyFill="0" applyAlignment="0" applyProtection="0">
      <alignment vertical="center"/>
    </xf>
    <xf numFmtId="0" fontId="30" fillId="23" borderId="434" applyNumberFormat="0" applyAlignment="0" applyProtection="0">
      <alignment vertical="center"/>
    </xf>
    <xf numFmtId="0" fontId="30" fillId="23" borderId="430" applyNumberFormat="0" applyAlignment="0" applyProtection="0">
      <alignment vertical="center"/>
    </xf>
    <xf numFmtId="0" fontId="33" fillId="0" borderId="432" applyNumberFormat="0" applyFill="0" applyAlignment="0" applyProtection="0">
      <alignment vertical="center"/>
    </xf>
    <xf numFmtId="0" fontId="30" fillId="23" borderId="430" applyNumberFormat="0" applyAlignment="0" applyProtection="0">
      <alignment vertical="center"/>
    </xf>
    <xf numFmtId="0" fontId="22" fillId="23" borderId="431" applyNumberFormat="0" applyAlignment="0" applyProtection="0">
      <alignment vertical="center"/>
    </xf>
    <xf numFmtId="0" fontId="21" fillId="7" borderId="430" applyNumberFormat="0" applyAlignment="0" applyProtection="0">
      <alignment vertical="center"/>
    </xf>
    <xf numFmtId="0" fontId="19" fillId="22" borderId="429" applyNumberFormat="0" applyAlignment="0" applyProtection="0">
      <alignment vertical="center"/>
    </xf>
    <xf numFmtId="0" fontId="30" fillId="23" borderId="430" applyNumberFormat="0" applyAlignment="0" applyProtection="0">
      <alignment vertical="center"/>
    </xf>
    <xf numFmtId="0" fontId="21" fillId="7" borderId="430" applyNumberFormat="0" applyAlignment="0" applyProtection="0">
      <alignment vertical="center"/>
    </xf>
    <xf numFmtId="0" fontId="19" fillId="22" borderId="441" applyNumberFormat="0" applyAlignment="0" applyProtection="0">
      <alignment vertical="center"/>
    </xf>
    <xf numFmtId="0" fontId="33" fillId="0" borderId="436" applyNumberFormat="0" applyFill="0" applyAlignment="0" applyProtection="0">
      <alignment vertical="center"/>
    </xf>
    <xf numFmtId="0" fontId="22" fillId="23" borderId="431" applyNumberFormat="0" applyAlignment="0" applyProtection="0">
      <alignment vertical="center"/>
    </xf>
    <xf numFmtId="0" fontId="30" fillId="23" borderId="430" applyNumberFormat="0" applyAlignment="0" applyProtection="0">
      <alignment vertical="center"/>
    </xf>
    <xf numFmtId="0" fontId="33" fillId="0" borderId="432" applyNumberFormat="0" applyFill="0" applyAlignment="0" applyProtection="0">
      <alignment vertical="center"/>
    </xf>
    <xf numFmtId="0" fontId="19" fillId="22" borderId="429" applyNumberFormat="0" applyAlignment="0" applyProtection="0">
      <alignment vertical="center"/>
    </xf>
    <xf numFmtId="0" fontId="30" fillId="23" borderId="430" applyNumberFormat="0" applyAlignment="0" applyProtection="0">
      <alignment vertical="center"/>
    </xf>
    <xf numFmtId="0" fontId="19" fillId="22" borderId="429" applyNumberFormat="0" applyAlignment="0" applyProtection="0">
      <alignment vertical="center"/>
    </xf>
    <xf numFmtId="0" fontId="21" fillId="7" borderId="430" applyNumberFormat="0" applyAlignment="0" applyProtection="0">
      <alignment vertical="center"/>
    </xf>
    <xf numFmtId="0" fontId="22" fillId="23" borderId="431" applyNumberFormat="0" applyAlignment="0" applyProtection="0">
      <alignment vertical="center"/>
    </xf>
    <xf numFmtId="0" fontId="22" fillId="23" borderId="431" applyNumberFormat="0" applyAlignment="0" applyProtection="0">
      <alignment vertical="center"/>
    </xf>
    <xf numFmtId="0" fontId="19" fillId="22" borderId="429" applyNumberFormat="0" applyAlignment="0" applyProtection="0">
      <alignment vertical="center"/>
    </xf>
    <xf numFmtId="0" fontId="19" fillId="22" borderId="429" applyNumberFormat="0" applyAlignment="0" applyProtection="0">
      <alignment vertical="center"/>
    </xf>
    <xf numFmtId="0" fontId="19" fillId="22" borderId="429" applyNumberFormat="0" applyAlignment="0" applyProtection="0">
      <alignment vertical="center"/>
    </xf>
    <xf numFmtId="0" fontId="22" fillId="23" borderId="431" applyNumberFormat="0" applyAlignment="0" applyProtection="0">
      <alignment vertical="center"/>
    </xf>
    <xf numFmtId="0" fontId="30" fillId="23" borderId="430" applyNumberFormat="0" applyAlignment="0" applyProtection="0">
      <alignment vertical="center"/>
    </xf>
    <xf numFmtId="0" fontId="21" fillId="7" borderId="430" applyNumberFormat="0" applyAlignment="0" applyProtection="0">
      <alignment vertical="center"/>
    </xf>
    <xf numFmtId="0" fontId="33" fillId="0" borderId="432" applyNumberFormat="0" applyFill="0" applyAlignment="0" applyProtection="0">
      <alignment vertical="center"/>
    </xf>
    <xf numFmtId="0" fontId="30" fillId="23" borderId="430" applyNumberFormat="0" applyAlignment="0" applyProtection="0">
      <alignment vertical="center"/>
    </xf>
    <xf numFmtId="0" fontId="33" fillId="0" borderId="432" applyNumberFormat="0" applyFill="0" applyAlignment="0" applyProtection="0">
      <alignment vertical="center"/>
    </xf>
    <xf numFmtId="0" fontId="22" fillId="23" borderId="431" applyNumberFormat="0" applyAlignment="0" applyProtection="0">
      <alignment vertical="center"/>
    </xf>
    <xf numFmtId="0" fontId="21" fillId="7" borderId="430" applyNumberFormat="0" applyAlignment="0" applyProtection="0">
      <alignment vertical="center"/>
    </xf>
    <xf numFmtId="0" fontId="22" fillId="23" borderId="439" applyNumberFormat="0" applyAlignment="0" applyProtection="0">
      <alignment vertical="center"/>
    </xf>
    <xf numFmtId="0" fontId="21" fillId="7" borderId="438" applyNumberFormat="0" applyAlignment="0" applyProtection="0">
      <alignment vertical="center"/>
    </xf>
    <xf numFmtId="0" fontId="33" fillId="0" borderId="440" applyNumberFormat="0" applyFill="0" applyAlignment="0" applyProtection="0">
      <alignment vertical="center"/>
    </xf>
    <xf numFmtId="0" fontId="22" fillId="23" borderId="439" applyNumberFormat="0" applyAlignment="0" applyProtection="0">
      <alignment vertical="center"/>
    </xf>
    <xf numFmtId="0" fontId="21" fillId="7" borderId="438" applyNumberFormat="0" applyAlignment="0" applyProtection="0">
      <alignment vertical="center"/>
    </xf>
    <xf numFmtId="0" fontId="19" fillId="22" borderId="437" applyNumberFormat="0" applyAlignment="0" applyProtection="0">
      <alignment vertical="center"/>
    </xf>
    <xf numFmtId="0" fontId="22" fillId="23" borderId="439" applyNumberFormat="0" applyAlignment="0" applyProtection="0">
      <alignment vertical="center"/>
    </xf>
    <xf numFmtId="0" fontId="33" fillId="0" borderId="440" applyNumberFormat="0" applyFill="0" applyAlignment="0" applyProtection="0">
      <alignment vertical="center"/>
    </xf>
    <xf numFmtId="0" fontId="30" fillId="23" borderId="438" applyNumberFormat="0" applyAlignment="0" applyProtection="0">
      <alignment vertical="center"/>
    </xf>
    <xf numFmtId="0" fontId="21" fillId="7" borderId="438" applyNumberFormat="0" applyAlignment="0" applyProtection="0">
      <alignment vertical="center"/>
    </xf>
    <xf numFmtId="0" fontId="19" fillId="22" borderId="437" applyNumberFormat="0" applyAlignment="0" applyProtection="0">
      <alignment vertical="center"/>
    </xf>
    <xf numFmtId="0" fontId="21" fillId="7" borderId="438" applyNumberFormat="0" applyAlignment="0" applyProtection="0">
      <alignment vertical="center"/>
    </xf>
    <xf numFmtId="0" fontId="22" fillId="23" borderId="439" applyNumberFormat="0" applyAlignment="0" applyProtection="0">
      <alignment vertical="center"/>
    </xf>
    <xf numFmtId="0" fontId="21" fillId="7" borderId="438" applyNumberFormat="0" applyAlignment="0" applyProtection="0">
      <alignment vertical="center"/>
    </xf>
    <xf numFmtId="0" fontId="21" fillId="7" borderId="438" applyNumberFormat="0" applyAlignment="0" applyProtection="0">
      <alignment vertical="center"/>
    </xf>
    <xf numFmtId="0" fontId="33" fillId="0" borderId="440" applyNumberFormat="0" applyFill="0" applyAlignment="0" applyProtection="0">
      <alignment vertical="center"/>
    </xf>
    <xf numFmtId="0" fontId="21" fillId="7" borderId="438" applyNumberFormat="0" applyAlignment="0" applyProtection="0">
      <alignment vertical="center"/>
    </xf>
    <xf numFmtId="0" fontId="30" fillId="23" borderId="438" applyNumberFormat="0" applyAlignment="0" applyProtection="0">
      <alignment vertical="center"/>
    </xf>
    <xf numFmtId="0" fontId="22" fillId="23" borderId="439" applyNumberFormat="0" applyAlignment="0" applyProtection="0">
      <alignment vertical="center"/>
    </xf>
    <xf numFmtId="0" fontId="33" fillId="0" borderId="440" applyNumberFormat="0" applyFill="0" applyAlignment="0" applyProtection="0">
      <alignment vertical="center"/>
    </xf>
    <xf numFmtId="0" fontId="19" fillId="22" borderId="437" applyNumberFormat="0" applyAlignment="0" applyProtection="0">
      <alignment vertical="center"/>
    </xf>
    <xf numFmtId="0" fontId="30" fillId="23" borderId="438" applyNumberFormat="0" applyAlignment="0" applyProtection="0">
      <alignment vertical="center"/>
    </xf>
    <xf numFmtId="0" fontId="30" fillId="23" borderId="438" applyNumberFormat="0" applyAlignment="0" applyProtection="0">
      <alignment vertical="center"/>
    </xf>
    <xf numFmtId="0" fontId="30" fillId="23" borderId="438" applyNumberFormat="0" applyAlignment="0" applyProtection="0">
      <alignment vertical="center"/>
    </xf>
    <xf numFmtId="0" fontId="30" fillId="23" borderId="438" applyNumberFormat="0" applyAlignment="0" applyProtection="0">
      <alignment vertical="center"/>
    </xf>
    <xf numFmtId="0" fontId="33" fillId="0" borderId="440" applyNumberFormat="0" applyFill="0" applyAlignment="0" applyProtection="0">
      <alignment vertical="center"/>
    </xf>
    <xf numFmtId="0" fontId="19" fillId="22" borderId="437" applyNumberFormat="0" applyAlignment="0" applyProtection="0">
      <alignment vertical="center"/>
    </xf>
    <xf numFmtId="0" fontId="19" fillId="22" borderId="437" applyNumberFormat="0" applyAlignment="0" applyProtection="0">
      <alignment vertical="center"/>
    </xf>
    <xf numFmtId="0" fontId="21" fillId="7" borderId="438" applyNumberFormat="0" applyAlignment="0" applyProtection="0">
      <alignment vertical="center"/>
    </xf>
    <xf numFmtId="0" fontId="22" fillId="23" borderId="439" applyNumberFormat="0" applyAlignment="0" applyProtection="0">
      <alignment vertical="center"/>
    </xf>
    <xf numFmtId="0" fontId="30" fillId="23" borderId="438" applyNumberFormat="0" applyAlignment="0" applyProtection="0">
      <alignment vertical="center"/>
    </xf>
    <xf numFmtId="0" fontId="33" fillId="0" borderId="440" applyNumberFormat="0" applyFill="0" applyAlignment="0" applyProtection="0">
      <alignment vertical="center"/>
    </xf>
    <xf numFmtId="0" fontId="19" fillId="22" borderId="437" applyNumberFormat="0" applyAlignment="0" applyProtection="0">
      <alignment vertical="center"/>
    </xf>
    <xf numFmtId="0" fontId="33" fillId="0" borderId="440" applyNumberFormat="0" applyFill="0" applyAlignment="0" applyProtection="0">
      <alignment vertical="center"/>
    </xf>
    <xf numFmtId="0" fontId="33" fillId="0" borderId="440" applyNumberFormat="0" applyFill="0" applyAlignment="0" applyProtection="0">
      <alignment vertical="center"/>
    </xf>
    <xf numFmtId="0" fontId="22" fillId="23" borderId="439" applyNumberFormat="0" applyAlignment="0" applyProtection="0">
      <alignment vertical="center"/>
    </xf>
    <xf numFmtId="0" fontId="22" fillId="23" borderId="439" applyNumberFormat="0" applyAlignment="0" applyProtection="0">
      <alignment vertical="center"/>
    </xf>
    <xf numFmtId="0" fontId="19" fillId="22" borderId="437" applyNumberFormat="0" applyAlignment="0" applyProtection="0">
      <alignment vertical="center"/>
    </xf>
    <xf numFmtId="0" fontId="33" fillId="0" borderId="440" applyNumberFormat="0" applyFill="0" applyAlignment="0" applyProtection="0">
      <alignment vertical="center"/>
    </xf>
    <xf numFmtId="0" fontId="33" fillId="0" borderId="440" applyNumberFormat="0" applyFill="0" applyAlignment="0" applyProtection="0">
      <alignment vertical="center"/>
    </xf>
    <xf numFmtId="0" fontId="30" fillId="23" borderId="438" applyNumberFormat="0" applyAlignment="0" applyProtection="0">
      <alignment vertical="center"/>
    </xf>
    <xf numFmtId="0" fontId="33" fillId="0" borderId="440" applyNumberFormat="0" applyFill="0" applyAlignment="0" applyProtection="0">
      <alignment vertical="center"/>
    </xf>
    <xf numFmtId="0" fontId="30" fillId="23" borderId="438" applyNumberFormat="0" applyAlignment="0" applyProtection="0">
      <alignment vertical="center"/>
    </xf>
    <xf numFmtId="0" fontId="22" fillId="23" borderId="439" applyNumberFormat="0" applyAlignment="0" applyProtection="0">
      <alignment vertical="center"/>
    </xf>
    <xf numFmtId="0" fontId="21" fillId="7" borderId="438" applyNumberFormat="0" applyAlignment="0" applyProtection="0">
      <alignment vertical="center"/>
    </xf>
    <xf numFmtId="0" fontId="19" fillId="22" borderId="437" applyNumberFormat="0" applyAlignment="0" applyProtection="0">
      <alignment vertical="center"/>
    </xf>
    <xf numFmtId="0" fontId="30" fillId="23" borderId="438" applyNumberFormat="0" applyAlignment="0" applyProtection="0">
      <alignment vertical="center"/>
    </xf>
    <xf numFmtId="0" fontId="21" fillId="7" borderId="438" applyNumberFormat="0" applyAlignment="0" applyProtection="0">
      <alignment vertical="center"/>
    </xf>
    <xf numFmtId="0" fontId="33" fillId="0" borderId="444" applyNumberFormat="0" applyFill="0" applyAlignment="0" applyProtection="0">
      <alignment vertical="center"/>
    </xf>
    <xf numFmtId="0" fontId="22" fillId="23" borderId="439" applyNumberFormat="0" applyAlignment="0" applyProtection="0">
      <alignment vertical="center"/>
    </xf>
    <xf numFmtId="0" fontId="30" fillId="23" borderId="438" applyNumberFormat="0" applyAlignment="0" applyProtection="0">
      <alignment vertical="center"/>
    </xf>
    <xf numFmtId="0" fontId="33" fillId="0" borderId="440" applyNumberFormat="0" applyFill="0" applyAlignment="0" applyProtection="0">
      <alignment vertical="center"/>
    </xf>
    <xf numFmtId="0" fontId="19" fillId="22" borderId="437" applyNumberFormat="0" applyAlignment="0" applyProtection="0">
      <alignment vertical="center"/>
    </xf>
    <xf numFmtId="0" fontId="30" fillId="23" borderId="438" applyNumberFormat="0" applyAlignment="0" applyProtection="0">
      <alignment vertical="center"/>
    </xf>
    <xf numFmtId="0" fontId="19" fillId="22" borderId="437" applyNumberFormat="0" applyAlignment="0" applyProtection="0">
      <alignment vertical="center"/>
    </xf>
    <xf numFmtId="0" fontId="21" fillId="7" borderId="438" applyNumberFormat="0" applyAlignment="0" applyProtection="0">
      <alignment vertical="center"/>
    </xf>
    <xf numFmtId="0" fontId="22" fillId="23" borderId="439" applyNumberFormat="0" applyAlignment="0" applyProtection="0">
      <alignment vertical="center"/>
    </xf>
    <xf numFmtId="0" fontId="22" fillId="23" borderId="439" applyNumberFormat="0" applyAlignment="0" applyProtection="0">
      <alignment vertical="center"/>
    </xf>
    <xf numFmtId="0" fontId="19" fillId="22" borderId="437" applyNumberFormat="0" applyAlignment="0" applyProtection="0">
      <alignment vertical="center"/>
    </xf>
    <xf numFmtId="0" fontId="19" fillId="22" borderId="437" applyNumberFormat="0" applyAlignment="0" applyProtection="0">
      <alignment vertical="center"/>
    </xf>
    <xf numFmtId="0" fontId="19" fillId="22" borderId="437" applyNumberFormat="0" applyAlignment="0" applyProtection="0">
      <alignment vertical="center"/>
    </xf>
    <xf numFmtId="0" fontId="22" fillId="23" borderId="439" applyNumberFormat="0" applyAlignment="0" applyProtection="0">
      <alignment vertical="center"/>
    </xf>
    <xf numFmtId="0" fontId="30" fillId="23" borderId="438" applyNumberFormat="0" applyAlignment="0" applyProtection="0">
      <alignment vertical="center"/>
    </xf>
    <xf numFmtId="0" fontId="21" fillId="7" borderId="438" applyNumberFormat="0" applyAlignment="0" applyProtection="0">
      <alignment vertical="center"/>
    </xf>
    <xf numFmtId="0" fontId="33" fillId="0" borderId="440" applyNumberFormat="0" applyFill="0" applyAlignment="0" applyProtection="0">
      <alignment vertical="center"/>
    </xf>
    <xf numFmtId="0" fontId="30" fillId="23" borderId="438" applyNumberFormat="0" applyAlignment="0" applyProtection="0">
      <alignment vertical="center"/>
    </xf>
    <xf numFmtId="0" fontId="33" fillId="0" borderId="440" applyNumberFormat="0" applyFill="0" applyAlignment="0" applyProtection="0">
      <alignment vertical="center"/>
    </xf>
    <xf numFmtId="0" fontId="22" fillId="23" borderId="439" applyNumberFormat="0" applyAlignment="0" applyProtection="0">
      <alignment vertical="center"/>
    </xf>
    <xf numFmtId="0" fontId="21" fillId="7" borderId="438"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1" fillId="0" borderId="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0" fontId="19" fillId="0" borderId="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2" fillId="23" borderId="443"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21" fillId="7" borderId="442"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0" fillId="23" borderId="442" applyNumberFormat="0" applyAlignment="0" applyProtection="0">
      <alignment vertical="center"/>
    </xf>
    <xf numFmtId="0" fontId="21" fillId="7" borderId="447"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9" applyNumberFormat="0" applyFill="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1" fillId="7" borderId="447" applyNumberFormat="0" applyAlignment="0" applyProtection="0">
      <alignment vertical="center"/>
    </xf>
    <xf numFmtId="0" fontId="33" fillId="0" borderId="444" applyNumberFormat="0" applyFill="0" applyAlignment="0" applyProtection="0">
      <alignment vertical="center"/>
    </xf>
    <xf numFmtId="0" fontId="22" fillId="23" borderId="448" applyNumberFormat="0" applyAlignment="0" applyProtection="0">
      <alignment vertical="center"/>
    </xf>
    <xf numFmtId="0" fontId="30" fillId="23" borderId="442" applyNumberFormat="0" applyAlignment="0" applyProtection="0">
      <alignment vertical="center"/>
    </xf>
    <xf numFmtId="0" fontId="21" fillId="7" borderId="447" applyNumberFormat="0" applyAlignment="0" applyProtection="0">
      <alignment vertical="center"/>
    </xf>
    <xf numFmtId="0" fontId="22" fillId="23" borderId="443" applyNumberFormat="0" applyAlignment="0" applyProtection="0">
      <alignment vertical="center"/>
    </xf>
    <xf numFmtId="0" fontId="19" fillId="22" borderId="446" applyNumberFormat="0" applyAlignment="0" applyProtection="0">
      <alignment vertical="center"/>
    </xf>
    <xf numFmtId="0" fontId="19" fillId="22" borderId="441"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1" fillId="0" borderId="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1" fillId="0" borderId="0">
      <alignment vertical="center"/>
    </xf>
    <xf numFmtId="0" fontId="19" fillId="22" borderId="441" applyNumberFormat="0" applyAlignment="0" applyProtection="0">
      <alignment vertical="center"/>
    </xf>
    <xf numFmtId="0" fontId="1" fillId="0" borderId="0">
      <alignment vertical="center"/>
    </xf>
    <xf numFmtId="0" fontId="75" fillId="0" borderId="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0" fillId="23" borderId="447"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9" fillId="0" borderId="8" applyNumberFormat="0" applyFill="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xf numFmtId="0" fontId="1" fillId="0" borderId="0">
      <alignment vertical="center"/>
    </xf>
    <xf numFmtId="0" fontId="30" fillId="23" borderId="442" applyNumberFormat="0" applyAlignment="0" applyProtection="0">
      <alignment vertical="center"/>
    </xf>
    <xf numFmtId="0" fontId="1" fillId="0" borderId="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1" fillId="0" borderId="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1" fillId="0" borderId="0">
      <alignment vertical="center"/>
    </xf>
    <xf numFmtId="0" fontId="21" fillId="7" borderId="442" applyNumberFormat="0" applyAlignment="0" applyProtection="0">
      <alignment vertical="center"/>
    </xf>
    <xf numFmtId="0" fontId="1" fillId="0" borderId="0">
      <alignment vertical="center"/>
    </xf>
    <xf numFmtId="0" fontId="21" fillId="7" borderId="442" applyNumberFormat="0" applyAlignment="0" applyProtection="0">
      <alignment vertical="center"/>
    </xf>
    <xf numFmtId="0" fontId="1" fillId="0" borderId="0">
      <alignment vertical="center"/>
    </xf>
    <xf numFmtId="38" fontId="1"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9" fillId="0" borderId="8" applyNumberFormat="0" applyFill="0" applyAlignment="0" applyProtection="0">
      <alignment vertical="center"/>
    </xf>
    <xf numFmtId="0" fontId="30" fillId="23" borderId="442" applyNumberFormat="0" applyAlignment="0" applyProtection="0">
      <alignment vertical="center"/>
    </xf>
    <xf numFmtId="0" fontId="19" fillId="22" borderId="450" applyNumberFormat="0" applyAlignment="0" applyProtection="0">
      <alignment vertical="center"/>
    </xf>
    <xf numFmtId="0" fontId="33" fillId="0" borderId="444" applyNumberFormat="0" applyFill="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19" fillId="22" borderId="450" applyNumberFormat="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22" fillId="23" borderId="452" applyNumberFormat="0" applyAlignment="0" applyProtection="0">
      <alignment vertical="center"/>
    </xf>
    <xf numFmtId="0" fontId="33" fillId="0" borderId="444" applyNumberFormat="0" applyFill="0" applyAlignment="0" applyProtection="0">
      <alignment vertical="center"/>
    </xf>
    <xf numFmtId="0" fontId="1" fillId="0" borderId="0">
      <alignment vertical="center"/>
    </xf>
    <xf numFmtId="0" fontId="30" fillId="23" borderId="442" applyNumberFormat="0" applyAlignment="0" applyProtection="0">
      <alignment vertical="center"/>
    </xf>
    <xf numFmtId="0" fontId="29" fillId="0" borderId="8" applyNumberFormat="0" applyFill="0" applyAlignment="0" applyProtection="0">
      <alignment vertical="center"/>
    </xf>
    <xf numFmtId="0" fontId="30" fillId="23" borderId="451" applyNumberFormat="0" applyAlignment="0" applyProtection="0">
      <alignment vertical="center"/>
    </xf>
    <xf numFmtId="0" fontId="1" fillId="0" borderId="0">
      <alignment vertical="center"/>
    </xf>
    <xf numFmtId="0" fontId="29" fillId="0" borderId="8" applyNumberFormat="0" applyFill="0" applyAlignment="0" applyProtection="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0" fontId="22" fillId="23" borderId="452" applyNumberFormat="0" applyAlignment="0" applyProtection="0">
      <alignment vertical="center"/>
    </xf>
    <xf numFmtId="0" fontId="29" fillId="0" borderId="8" applyNumberFormat="0" applyFill="0" applyAlignment="0" applyProtection="0">
      <alignment vertical="center"/>
    </xf>
    <xf numFmtId="0" fontId="21" fillId="7" borderId="451" applyNumberFormat="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47"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29" fillId="0" borderId="8" applyNumberFormat="0" applyFill="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9" fillId="0" borderId="8" applyNumberFormat="0" applyFill="0" applyAlignment="0" applyProtection="0">
      <alignment vertical="center"/>
    </xf>
    <xf numFmtId="0" fontId="29" fillId="0" borderId="8"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9" fillId="0" borderId="424" applyNumberFormat="0" applyFill="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33" fillId="0" borderId="453" applyNumberFormat="0" applyFill="0" applyAlignment="0" applyProtection="0">
      <alignment vertical="center"/>
    </xf>
    <xf numFmtId="0" fontId="1" fillId="0" borderId="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9" fillId="0" borderId="8" applyNumberFormat="0" applyFill="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9" fillId="0" borderId="8" applyNumberFormat="0" applyFill="0" applyAlignment="0" applyProtection="0">
      <alignment vertical="center"/>
    </xf>
    <xf numFmtId="0" fontId="21" fillId="7" borderId="451" applyNumberFormat="0" applyAlignment="0" applyProtection="0">
      <alignment vertical="center"/>
    </xf>
    <xf numFmtId="0" fontId="29" fillId="0" borderId="8" applyNumberFormat="0" applyFill="0" applyAlignment="0" applyProtection="0">
      <alignment vertical="center"/>
    </xf>
    <xf numFmtId="0" fontId="33" fillId="0" borderId="453" applyNumberFormat="0" applyFill="0" applyAlignment="0" applyProtection="0">
      <alignment vertical="center"/>
    </xf>
    <xf numFmtId="0" fontId="29" fillId="0" borderId="8" applyNumberFormat="0" applyFill="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9" fillId="0" borderId="8" applyNumberFormat="0" applyFill="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9" fillId="0" borderId="8" applyNumberFormat="0" applyFill="0" applyAlignment="0" applyProtection="0">
      <alignment vertical="center"/>
    </xf>
    <xf numFmtId="0" fontId="29" fillId="0" borderId="8" applyNumberFormat="0" applyFill="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29" fillId="0" borderId="8" applyNumberFormat="0" applyFill="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9" fillId="0" borderId="8" applyNumberFormat="0" applyFill="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29" fillId="0" borderId="8" applyNumberFormat="0" applyFill="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29" fillId="0" borderId="8" applyNumberFormat="0" applyFill="0" applyAlignment="0" applyProtection="0">
      <alignment vertical="center"/>
    </xf>
    <xf numFmtId="0" fontId="30" fillId="23" borderId="442" applyNumberFormat="0" applyAlignment="0" applyProtection="0">
      <alignment vertical="center"/>
    </xf>
    <xf numFmtId="0" fontId="29" fillId="0" borderId="8" applyNumberFormat="0" applyFill="0" applyAlignment="0" applyProtection="0">
      <alignment vertical="center"/>
    </xf>
    <xf numFmtId="0" fontId="30" fillId="23" borderId="442" applyNumberFormat="0" applyAlignment="0" applyProtection="0">
      <alignment vertical="center"/>
    </xf>
    <xf numFmtId="0" fontId="29" fillId="0" borderId="8" applyNumberFormat="0" applyFill="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29" fillId="0" borderId="8" applyNumberFormat="0" applyFill="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29" fillId="0" borderId="8" applyNumberFormat="0" applyFill="0" applyAlignment="0" applyProtection="0">
      <alignment vertical="center"/>
    </xf>
    <xf numFmtId="0" fontId="29" fillId="0" borderId="8" applyNumberFormat="0" applyFill="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29" fillId="0" borderId="8" applyNumberFormat="0" applyFill="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29" fillId="0" borderId="8" applyNumberFormat="0" applyFill="0" applyAlignment="0" applyProtection="0">
      <alignment vertical="center"/>
    </xf>
    <xf numFmtId="0" fontId="30" fillId="23" borderId="442" applyNumberFormat="0" applyAlignment="0" applyProtection="0">
      <alignment vertical="center"/>
    </xf>
    <xf numFmtId="0" fontId="29" fillId="0" borderId="8" applyNumberFormat="0" applyFill="0" applyAlignment="0" applyProtection="0">
      <alignment vertical="center"/>
    </xf>
    <xf numFmtId="0" fontId="30" fillId="23" borderId="442" applyNumberFormat="0" applyAlignment="0" applyProtection="0">
      <alignment vertical="center"/>
    </xf>
    <xf numFmtId="0" fontId="29" fillId="0" borderId="8" applyNumberFormat="0" applyFill="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29" fillId="0" borderId="8" applyNumberFormat="0" applyFill="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29" fillId="0" borderId="8" applyNumberFormat="0" applyFill="0" applyAlignment="0" applyProtection="0">
      <alignment vertical="center"/>
    </xf>
    <xf numFmtId="0" fontId="29" fillId="0" borderId="8" applyNumberFormat="0" applyFill="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9" fillId="0" borderId="8" applyNumberFormat="0" applyFill="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9" fillId="0" borderId="8" applyNumberFormat="0" applyFill="0" applyAlignment="0" applyProtection="0">
      <alignment vertical="center"/>
    </xf>
    <xf numFmtId="0" fontId="30" fillId="23" borderId="442" applyNumberFormat="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29" fillId="0" borderId="8" applyNumberFormat="0" applyFill="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9" fillId="0" borderId="8" applyNumberFormat="0" applyFill="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29" fillId="0" borderId="8" applyNumberFormat="0" applyFill="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9" fillId="0" borderId="8" applyNumberFormat="0" applyFill="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29" fillId="0" borderId="8" applyNumberFormat="0" applyFill="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29" fillId="0" borderId="8" applyNumberFormat="0" applyFill="0" applyAlignment="0" applyProtection="0">
      <alignment vertical="center"/>
    </xf>
    <xf numFmtId="0" fontId="30" fillId="23" borderId="442" applyNumberFormat="0" applyAlignment="0" applyProtection="0">
      <alignment vertical="center"/>
    </xf>
    <xf numFmtId="0" fontId="29" fillId="0" borderId="8" applyNumberFormat="0" applyFill="0" applyAlignment="0" applyProtection="0">
      <alignment vertical="center"/>
    </xf>
    <xf numFmtId="0" fontId="30" fillId="23" borderId="442" applyNumberFormat="0" applyAlignment="0" applyProtection="0">
      <alignment vertical="center"/>
    </xf>
    <xf numFmtId="0" fontId="29" fillId="0" borderId="8" applyNumberFormat="0" applyFill="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29" fillId="0" borderId="8" applyNumberFormat="0" applyFill="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29" fillId="0" borderId="8" applyNumberFormat="0" applyFill="0" applyAlignment="0" applyProtection="0">
      <alignment vertical="center"/>
    </xf>
    <xf numFmtId="0" fontId="29" fillId="0" borderId="8" applyNumberFormat="0" applyFill="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29" fillId="0" borderId="8" applyNumberFormat="0" applyFill="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29" fillId="0" borderId="8" applyNumberFormat="0" applyFill="0" applyAlignment="0" applyProtection="0">
      <alignment vertical="center"/>
    </xf>
    <xf numFmtId="0" fontId="30" fillId="23" borderId="442" applyNumberFormat="0" applyAlignment="0" applyProtection="0">
      <alignment vertical="center"/>
    </xf>
    <xf numFmtId="0" fontId="29" fillId="0" borderId="8" applyNumberFormat="0" applyFill="0" applyAlignment="0" applyProtection="0">
      <alignment vertical="center"/>
    </xf>
    <xf numFmtId="0" fontId="30" fillId="23" borderId="442" applyNumberFormat="0" applyAlignment="0" applyProtection="0">
      <alignment vertical="center"/>
    </xf>
    <xf numFmtId="0" fontId="29" fillId="0" borderId="8" applyNumberFormat="0" applyFill="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29" fillId="0" borderId="8" applyNumberFormat="0" applyFill="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29" fillId="0" borderId="8" applyNumberFormat="0" applyFill="0" applyAlignment="0" applyProtection="0">
      <alignment vertical="center"/>
    </xf>
    <xf numFmtId="0" fontId="29" fillId="0" borderId="8" applyNumberFormat="0" applyFill="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29" fillId="0" borderId="8" applyNumberFormat="0" applyFill="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29" fillId="0" borderId="8" applyNumberFormat="0" applyFill="0" applyAlignment="0" applyProtection="0">
      <alignment vertical="center"/>
    </xf>
    <xf numFmtId="0" fontId="30" fillId="23" borderId="442" applyNumberFormat="0" applyAlignment="0" applyProtection="0">
      <alignment vertical="center"/>
    </xf>
    <xf numFmtId="0" fontId="29" fillId="0" borderId="8" applyNumberFormat="0" applyFill="0" applyAlignment="0" applyProtection="0">
      <alignment vertical="center"/>
    </xf>
    <xf numFmtId="0" fontId="30" fillId="23" borderId="442" applyNumberFormat="0" applyAlignment="0" applyProtection="0">
      <alignment vertical="center"/>
    </xf>
    <xf numFmtId="0" fontId="29" fillId="0" borderId="8" applyNumberFormat="0" applyFill="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29" fillId="0" borderId="8" applyNumberFormat="0" applyFill="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29" fillId="0" borderId="8" applyNumberFormat="0" applyFill="0" applyAlignment="0" applyProtection="0">
      <alignment vertical="center"/>
    </xf>
    <xf numFmtId="0" fontId="29" fillId="0" borderId="8" applyNumberFormat="0" applyFill="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21" fillId="7" borderId="451" applyNumberFormat="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29" fillId="0" borderId="8" applyNumberFormat="0" applyFill="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21" fillId="7" borderId="451" applyNumberFormat="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29" fillId="0" borderId="8" applyNumberFormat="0" applyFill="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29" fillId="0" borderId="8" applyNumberFormat="0" applyFill="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0" fillId="23" borderId="451" applyNumberFormat="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9" fillId="0" borderId="8" applyNumberFormat="0" applyFill="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9" fillId="0" borderId="8" applyNumberFormat="0" applyFill="0" applyAlignment="0" applyProtection="0">
      <alignment vertical="center"/>
    </xf>
    <xf numFmtId="0" fontId="22" fillId="23" borderId="443" applyNumberFormat="0" applyAlignment="0" applyProtection="0">
      <alignment vertical="center"/>
    </xf>
    <xf numFmtId="0" fontId="29" fillId="0" borderId="8" applyNumberFormat="0" applyFill="0" applyAlignment="0" applyProtection="0">
      <alignment vertical="center"/>
    </xf>
    <xf numFmtId="0" fontId="22" fillId="23" borderId="443" applyNumberFormat="0" applyAlignment="0" applyProtection="0">
      <alignment vertical="center"/>
    </xf>
    <xf numFmtId="0" fontId="29" fillId="0" borderId="8" applyNumberFormat="0" applyFill="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21" fillId="7" borderId="442" applyNumberFormat="0" applyAlignment="0" applyProtection="0">
      <alignment vertical="center"/>
    </xf>
    <xf numFmtId="0" fontId="29" fillId="0" borderId="8" applyNumberFormat="0" applyFill="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29" fillId="0" borderId="8" applyNumberFormat="0" applyFill="0" applyAlignment="0" applyProtection="0">
      <alignment vertical="center"/>
    </xf>
    <xf numFmtId="0" fontId="29" fillId="0" borderId="8" applyNumberFormat="0" applyFill="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29" fillId="0" borderId="8" applyNumberFormat="0" applyFill="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29" fillId="0" borderId="8" applyNumberFormat="0" applyFill="0" applyAlignment="0" applyProtection="0">
      <alignment vertical="center"/>
    </xf>
    <xf numFmtId="0" fontId="30" fillId="23" borderId="442" applyNumberFormat="0" applyAlignment="0" applyProtection="0">
      <alignment vertical="center"/>
    </xf>
    <xf numFmtId="0" fontId="29" fillId="0" borderId="8" applyNumberFormat="0" applyFill="0" applyAlignment="0" applyProtection="0">
      <alignment vertical="center"/>
    </xf>
    <xf numFmtId="0" fontId="30" fillId="23" borderId="442" applyNumberFormat="0" applyAlignment="0" applyProtection="0">
      <alignment vertical="center"/>
    </xf>
    <xf numFmtId="0" fontId="29" fillId="0" borderId="8" applyNumberFormat="0" applyFill="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29" fillId="0" borderId="8" applyNumberFormat="0" applyFill="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29" fillId="0" borderId="8" applyNumberFormat="0" applyFill="0" applyAlignment="0" applyProtection="0">
      <alignment vertical="center"/>
    </xf>
    <xf numFmtId="0" fontId="29" fillId="0" borderId="8" applyNumberFormat="0" applyFill="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29" fillId="0" borderId="8" applyNumberFormat="0" applyFill="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29" fillId="0" borderId="8" applyNumberFormat="0" applyFill="0" applyAlignment="0" applyProtection="0">
      <alignment vertical="center"/>
    </xf>
    <xf numFmtId="0" fontId="30" fillId="23" borderId="442" applyNumberFormat="0" applyAlignment="0" applyProtection="0">
      <alignment vertical="center"/>
    </xf>
    <xf numFmtId="0" fontId="29" fillId="0" borderId="8" applyNumberFormat="0" applyFill="0" applyAlignment="0" applyProtection="0">
      <alignment vertical="center"/>
    </xf>
    <xf numFmtId="0" fontId="30" fillId="23" borderId="442" applyNumberFormat="0" applyAlignment="0" applyProtection="0">
      <alignment vertical="center"/>
    </xf>
    <xf numFmtId="0" fontId="29" fillId="0" borderId="8" applyNumberFormat="0" applyFill="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29" fillId="0" borderId="8" applyNumberFormat="0" applyFill="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29" fillId="0" borderId="8" applyNumberFormat="0" applyFill="0" applyAlignment="0" applyProtection="0">
      <alignment vertical="center"/>
    </xf>
    <xf numFmtId="0" fontId="29" fillId="0" borderId="8" applyNumberFormat="0" applyFill="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29" fillId="0" borderId="8" applyNumberFormat="0" applyFill="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29" fillId="0" borderId="8" applyNumberFormat="0" applyFill="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29" fillId="0" borderId="8" applyNumberFormat="0" applyFill="0" applyAlignment="0" applyProtection="0">
      <alignment vertical="center"/>
    </xf>
    <xf numFmtId="0" fontId="30" fillId="23" borderId="442" applyNumberFormat="0" applyAlignment="0" applyProtection="0">
      <alignment vertical="center"/>
    </xf>
    <xf numFmtId="0" fontId="29" fillId="0" borderId="8" applyNumberFormat="0" applyFill="0" applyAlignment="0" applyProtection="0">
      <alignment vertical="center"/>
    </xf>
    <xf numFmtId="0" fontId="30" fillId="23" borderId="442" applyNumberFormat="0" applyAlignment="0" applyProtection="0">
      <alignment vertical="center"/>
    </xf>
    <xf numFmtId="0" fontId="29" fillId="0" borderId="8" applyNumberFormat="0" applyFill="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29" fillId="0" borderId="8" applyNumberFormat="0" applyFill="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29" fillId="0" borderId="8" applyNumberFormat="0" applyFill="0" applyAlignment="0" applyProtection="0">
      <alignment vertical="center"/>
    </xf>
    <xf numFmtId="0" fontId="29" fillId="0" borderId="8" applyNumberFormat="0" applyFill="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30" fillId="23" borderId="451"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29" fillId="0" borderId="8" applyNumberFormat="0" applyFill="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29" fillId="0" borderId="8" applyNumberFormat="0" applyFill="0" applyAlignment="0" applyProtection="0">
      <alignment vertical="center"/>
    </xf>
    <xf numFmtId="0" fontId="30" fillId="23" borderId="442" applyNumberFormat="0" applyAlignment="0" applyProtection="0">
      <alignment vertical="center"/>
    </xf>
    <xf numFmtId="0" fontId="29" fillId="0" borderId="8" applyNumberFormat="0" applyFill="0" applyAlignment="0" applyProtection="0">
      <alignment vertical="center"/>
    </xf>
    <xf numFmtId="0" fontId="30" fillId="23" borderId="442" applyNumberFormat="0" applyAlignment="0" applyProtection="0">
      <alignment vertical="center"/>
    </xf>
    <xf numFmtId="0" fontId="29" fillId="0" borderId="8" applyNumberFormat="0" applyFill="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29" fillId="0" borderId="8" applyNumberFormat="0" applyFill="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29" fillId="0" borderId="8" applyNumberFormat="0" applyFill="0" applyAlignment="0" applyProtection="0">
      <alignment vertical="center"/>
    </xf>
    <xf numFmtId="0" fontId="29" fillId="0" borderId="8" applyNumberFormat="0" applyFill="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29" fillId="0" borderId="8" applyNumberFormat="0" applyFill="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29" fillId="0" borderId="8" applyNumberFormat="0" applyFill="0" applyAlignment="0" applyProtection="0">
      <alignment vertical="center"/>
    </xf>
    <xf numFmtId="0" fontId="30" fillId="23" borderId="442" applyNumberFormat="0" applyAlignment="0" applyProtection="0">
      <alignment vertical="center"/>
    </xf>
    <xf numFmtId="0" fontId="29" fillId="0" borderId="8" applyNumberFormat="0" applyFill="0" applyAlignment="0" applyProtection="0">
      <alignment vertical="center"/>
    </xf>
    <xf numFmtId="0" fontId="30" fillId="23" borderId="442" applyNumberFormat="0" applyAlignment="0" applyProtection="0">
      <alignment vertical="center"/>
    </xf>
    <xf numFmtId="0" fontId="29" fillId="0" borderId="8" applyNumberFormat="0" applyFill="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29" fillId="0" borderId="8" applyNumberFormat="0" applyFill="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29" fillId="0" borderId="8" applyNumberFormat="0" applyFill="0" applyAlignment="0" applyProtection="0">
      <alignment vertical="center"/>
    </xf>
    <xf numFmtId="0" fontId="29" fillId="0" borderId="8" applyNumberFormat="0" applyFill="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42" applyNumberFormat="0" applyAlignment="0" applyProtection="0">
      <alignment vertical="center"/>
    </xf>
    <xf numFmtId="0" fontId="22" fillId="23" borderId="45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22" fillId="23" borderId="452" applyNumberFormat="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21" fillId="7" borderId="451" applyNumberFormat="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21" fillId="7" borderId="451" applyNumberFormat="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29" fillId="0" borderId="8" applyNumberFormat="0" applyFill="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33" fillId="0" borderId="453" applyNumberFormat="0" applyFill="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29" fillId="0" borderId="8" applyNumberFormat="0" applyFill="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29" fillId="0" borderId="8" applyNumberFormat="0" applyFill="0" applyAlignment="0" applyProtection="0">
      <alignment vertical="center"/>
    </xf>
    <xf numFmtId="0" fontId="30" fillId="23" borderId="442" applyNumberFormat="0" applyAlignment="0" applyProtection="0">
      <alignment vertical="center"/>
    </xf>
    <xf numFmtId="0" fontId="29" fillId="0" borderId="8" applyNumberFormat="0" applyFill="0" applyAlignment="0" applyProtection="0">
      <alignment vertical="center"/>
    </xf>
    <xf numFmtId="0" fontId="30" fillId="23" borderId="442" applyNumberFormat="0" applyAlignment="0" applyProtection="0">
      <alignment vertical="center"/>
    </xf>
    <xf numFmtId="0" fontId="29" fillId="0" borderId="8" applyNumberFormat="0" applyFill="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29" fillId="0" borderId="8" applyNumberFormat="0" applyFill="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29" fillId="0" borderId="8" applyNumberFormat="0" applyFill="0" applyAlignment="0" applyProtection="0">
      <alignment vertical="center"/>
    </xf>
    <xf numFmtId="0" fontId="29" fillId="0" borderId="8" applyNumberFormat="0" applyFill="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30" fillId="23" borderId="451"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21" fillId="7" borderId="451" applyNumberFormat="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22" fillId="23" borderId="452"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21" fillId="7" borderId="451"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19" fillId="22" borderId="450" applyNumberFormat="0" applyAlignment="0" applyProtection="0">
      <alignment vertical="center"/>
    </xf>
    <xf numFmtId="0" fontId="30" fillId="23" borderId="442" applyNumberFormat="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21" fillId="7" borderId="451"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0" fillId="23"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33" fillId="0" borderId="453" applyNumberFormat="0" applyFill="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19" fillId="22" borderId="450" applyNumberFormat="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30" fillId="23" borderId="451" applyNumberFormat="0" applyAlignment="0" applyProtection="0">
      <alignment vertical="center"/>
    </xf>
    <xf numFmtId="0" fontId="30" fillId="23"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29" fillId="0" borderId="8" applyNumberFormat="0" applyFill="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29" fillId="0" borderId="8" applyNumberFormat="0" applyFill="0" applyAlignment="0" applyProtection="0">
      <alignment vertical="center"/>
    </xf>
    <xf numFmtId="0" fontId="30" fillId="23" borderId="442" applyNumberFormat="0" applyAlignment="0" applyProtection="0">
      <alignment vertical="center"/>
    </xf>
    <xf numFmtId="0" fontId="29" fillId="0" borderId="8" applyNumberFormat="0" applyFill="0" applyAlignment="0" applyProtection="0">
      <alignment vertical="center"/>
    </xf>
    <xf numFmtId="0" fontId="30" fillId="23" borderId="442" applyNumberFormat="0" applyAlignment="0" applyProtection="0">
      <alignment vertical="center"/>
    </xf>
    <xf numFmtId="0" fontId="29" fillId="0" borderId="8" applyNumberFormat="0" applyFill="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29" fillId="0" borderId="8" applyNumberFormat="0" applyFill="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29" fillId="0" borderId="8" applyNumberFormat="0" applyFill="0" applyAlignment="0" applyProtection="0">
      <alignment vertical="center"/>
    </xf>
    <xf numFmtId="0" fontId="29" fillId="0" borderId="8" applyNumberFormat="0" applyFill="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33" fillId="0" borderId="453" applyNumberFormat="0" applyFill="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30" fillId="23" borderId="451"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33" fillId="0" borderId="453" applyNumberFormat="0" applyFill="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1" fillId="0" borderId="0">
      <alignment vertical="center"/>
    </xf>
    <xf numFmtId="38" fontId="1" fillId="0" borderId="0" applyFont="0" applyFill="0" applyBorder="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33" fillId="0" borderId="449" applyNumberFormat="0" applyFill="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21" fillId="7" borderId="442"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33" fillId="0" borderId="449" applyNumberFormat="0" applyFill="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9" applyNumberFormat="0" applyFill="0" applyAlignment="0" applyProtection="0">
      <alignment vertical="center"/>
    </xf>
    <xf numFmtId="0" fontId="21" fillId="7" borderId="442" applyNumberFormat="0" applyAlignment="0" applyProtection="0">
      <alignment vertical="center"/>
    </xf>
    <xf numFmtId="0" fontId="30" fillId="23" borderId="447"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30" fillId="23" borderId="447"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19" fillId="22" borderId="446" applyNumberFormat="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21" fillId="7" borderId="447"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30" fillId="23" borderId="442"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1" fillId="7" borderId="442" applyNumberFormat="0" applyAlignment="0" applyProtection="0">
      <alignment vertical="center"/>
    </xf>
    <xf numFmtId="0" fontId="33" fillId="0" borderId="449" applyNumberFormat="0" applyFill="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21" fillId="7" borderId="447"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19" fillId="22" borderId="441" applyNumberFormat="0" applyAlignment="0" applyProtection="0">
      <alignment vertical="center"/>
    </xf>
    <xf numFmtId="0" fontId="19" fillId="22" borderId="446"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21" fillId="7" borderId="447"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19" fillId="22" borderId="446" applyNumberFormat="0" applyAlignment="0" applyProtection="0">
      <alignment vertical="center"/>
    </xf>
    <xf numFmtId="0" fontId="33" fillId="0" borderId="444" applyNumberFormat="0" applyFill="0" applyAlignment="0" applyProtection="0">
      <alignment vertical="center"/>
    </xf>
    <xf numFmtId="0" fontId="19" fillId="22" borderId="446"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22" fillId="23" borderId="448" applyNumberFormat="0" applyAlignment="0" applyProtection="0">
      <alignment vertical="center"/>
    </xf>
    <xf numFmtId="0" fontId="30" fillId="23" borderId="442" applyNumberFormat="0" applyAlignment="0" applyProtection="0">
      <alignment vertical="center"/>
    </xf>
    <xf numFmtId="0" fontId="22" fillId="23" borderId="448" applyNumberFormat="0" applyAlignment="0" applyProtection="0">
      <alignment vertical="center"/>
    </xf>
    <xf numFmtId="0" fontId="30" fillId="23" borderId="442" applyNumberFormat="0" applyAlignment="0" applyProtection="0">
      <alignment vertical="center"/>
    </xf>
    <xf numFmtId="0" fontId="30" fillId="23" borderId="447" applyNumberFormat="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30" fillId="23" borderId="447"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22" fillId="23" borderId="448"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3" fillId="0" borderId="449" applyNumberFormat="0" applyFill="0" applyAlignment="0" applyProtection="0">
      <alignment vertical="center"/>
    </xf>
    <xf numFmtId="0" fontId="30" fillId="23" borderId="442" applyNumberFormat="0" applyAlignment="0" applyProtection="0">
      <alignment vertical="center"/>
    </xf>
    <xf numFmtId="0" fontId="19" fillId="22" borderId="446" applyNumberFormat="0" applyAlignment="0" applyProtection="0">
      <alignment vertical="center"/>
    </xf>
    <xf numFmtId="0" fontId="30" fillId="23" borderId="442" applyNumberFormat="0" applyAlignment="0" applyProtection="0">
      <alignment vertical="center"/>
    </xf>
    <xf numFmtId="0" fontId="30" fillId="23" borderId="447" applyNumberFormat="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19" fillId="22" borderId="446"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3" fillId="0" borderId="449" applyNumberFormat="0" applyFill="0" applyAlignment="0" applyProtection="0">
      <alignment vertical="center"/>
    </xf>
    <xf numFmtId="0" fontId="30" fillId="23" borderId="442" applyNumberFormat="0" applyAlignment="0" applyProtection="0">
      <alignment vertical="center"/>
    </xf>
    <xf numFmtId="0" fontId="22" fillId="23" borderId="448" applyNumberFormat="0" applyAlignment="0" applyProtection="0">
      <alignment vertical="center"/>
    </xf>
    <xf numFmtId="0" fontId="30" fillId="23" borderId="442" applyNumberFormat="0" applyAlignment="0" applyProtection="0">
      <alignment vertical="center"/>
    </xf>
    <xf numFmtId="0" fontId="22" fillId="23" borderId="448" applyNumberFormat="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21" fillId="7" borderId="447"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3" fillId="0" borderId="449" applyNumberFormat="0" applyFill="0" applyAlignment="0" applyProtection="0">
      <alignment vertical="center"/>
    </xf>
    <xf numFmtId="0" fontId="30" fillId="23" borderId="442" applyNumberFormat="0" applyAlignment="0" applyProtection="0">
      <alignment vertical="center"/>
    </xf>
    <xf numFmtId="0" fontId="30" fillId="23" borderId="447" applyNumberFormat="0" applyAlignment="0" applyProtection="0">
      <alignment vertical="center"/>
    </xf>
    <xf numFmtId="0" fontId="30" fillId="23" borderId="442" applyNumberFormat="0" applyAlignment="0" applyProtection="0">
      <alignment vertical="center"/>
    </xf>
    <xf numFmtId="0" fontId="21" fillId="7" borderId="447" applyNumberFormat="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22" fillId="23" borderId="448"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21" fillId="7" borderId="447" applyNumberFormat="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22" fillId="23" borderId="448" applyNumberFormat="0" applyAlignment="0" applyProtection="0">
      <alignment vertical="center"/>
    </xf>
    <xf numFmtId="0" fontId="30" fillId="23" borderId="442" applyNumberFormat="0" applyAlignment="0" applyProtection="0">
      <alignment vertical="center"/>
    </xf>
    <xf numFmtId="0" fontId="21" fillId="7" borderId="447" applyNumberFormat="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33" fillId="0" borderId="449" applyNumberFormat="0" applyFill="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19" fillId="22" borderId="446" applyNumberFormat="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21" fillId="7" borderId="447" applyNumberFormat="0" applyAlignment="0" applyProtection="0">
      <alignment vertical="center"/>
    </xf>
    <xf numFmtId="0" fontId="30" fillId="23" borderId="442" applyNumberFormat="0" applyAlignment="0" applyProtection="0">
      <alignment vertical="center"/>
    </xf>
    <xf numFmtId="0" fontId="19" fillId="22" borderId="446" applyNumberFormat="0" applyAlignment="0" applyProtection="0">
      <alignment vertical="center"/>
    </xf>
    <xf numFmtId="0" fontId="30" fillId="23" borderId="442" applyNumberFormat="0" applyAlignment="0" applyProtection="0">
      <alignment vertical="center"/>
    </xf>
    <xf numFmtId="0" fontId="19" fillId="22" borderId="446" applyNumberFormat="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19" fillId="22" borderId="446"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19" fillId="22" borderId="446"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19" fillId="22" borderId="446" applyNumberFormat="0" applyAlignment="0" applyProtection="0">
      <alignment vertical="center"/>
    </xf>
    <xf numFmtId="0" fontId="22" fillId="23" borderId="443" applyNumberFormat="0" applyAlignment="0" applyProtection="0">
      <alignment vertical="center"/>
    </xf>
    <xf numFmtId="0" fontId="21" fillId="7" borderId="447" applyNumberFormat="0" applyAlignment="0" applyProtection="0">
      <alignment vertical="center"/>
    </xf>
    <xf numFmtId="0" fontId="22" fillId="23" borderId="443" applyNumberFormat="0" applyAlignment="0" applyProtection="0">
      <alignment vertical="center"/>
    </xf>
    <xf numFmtId="0" fontId="21" fillId="7" borderId="447" applyNumberFormat="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21" fillId="7" borderId="442" applyNumberFormat="0" applyAlignment="0" applyProtection="0">
      <alignment vertical="center"/>
    </xf>
    <xf numFmtId="0" fontId="21" fillId="7" borderId="447"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21" fillId="7" borderId="447"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33" fillId="0" borderId="449" applyNumberFormat="0" applyFill="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21" fillId="7" borderId="447" applyNumberFormat="0" applyAlignment="0" applyProtection="0">
      <alignment vertical="center"/>
    </xf>
    <xf numFmtId="0" fontId="30" fillId="23" borderId="442" applyNumberFormat="0" applyAlignment="0" applyProtection="0">
      <alignment vertical="center"/>
    </xf>
    <xf numFmtId="0" fontId="33" fillId="0" borderId="449" applyNumberFormat="0" applyFill="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22" fillId="23" borderId="448"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21" fillId="7" borderId="447"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22" fillId="23" borderId="448" applyNumberFormat="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3" fillId="0" borderId="449" applyNumberFormat="0" applyFill="0" applyAlignment="0" applyProtection="0">
      <alignment vertical="center"/>
    </xf>
    <xf numFmtId="0" fontId="30" fillId="23" borderId="442" applyNumberFormat="0" applyAlignment="0" applyProtection="0">
      <alignment vertical="center"/>
    </xf>
    <xf numFmtId="0" fontId="22" fillId="23" borderId="448" applyNumberFormat="0" applyAlignment="0" applyProtection="0">
      <alignment vertical="center"/>
    </xf>
    <xf numFmtId="0" fontId="30" fillId="23" borderId="442" applyNumberFormat="0" applyAlignment="0" applyProtection="0">
      <alignment vertical="center"/>
    </xf>
    <xf numFmtId="0" fontId="22" fillId="23" borderId="448" applyNumberFormat="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33" fillId="0" borderId="449" applyNumberFormat="0" applyFill="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21" fillId="7" borderId="447" applyNumberFormat="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21" fillId="7" borderId="447" applyNumberFormat="0" applyAlignment="0" applyProtection="0">
      <alignment vertical="center"/>
    </xf>
    <xf numFmtId="0" fontId="30" fillId="23" borderId="442" applyNumberFormat="0" applyAlignment="0" applyProtection="0">
      <alignment vertical="center"/>
    </xf>
    <xf numFmtId="0" fontId="19" fillId="22" borderId="446" applyNumberFormat="0" applyAlignment="0" applyProtection="0">
      <alignment vertical="center"/>
    </xf>
    <xf numFmtId="0" fontId="30" fillId="23" borderId="442" applyNumberFormat="0" applyAlignment="0" applyProtection="0">
      <alignment vertical="center"/>
    </xf>
    <xf numFmtId="0" fontId="33" fillId="0" borderId="449" applyNumberFormat="0" applyFill="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30" fillId="23" borderId="447"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33" fillId="0" borderId="449" applyNumberFormat="0" applyFill="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19" fillId="22" borderId="446" applyNumberFormat="0" applyAlignment="0" applyProtection="0">
      <alignment vertical="center"/>
    </xf>
    <xf numFmtId="0" fontId="30" fillId="23" borderId="442" applyNumberFormat="0" applyAlignment="0" applyProtection="0">
      <alignment vertical="center"/>
    </xf>
    <xf numFmtId="0" fontId="33" fillId="0" borderId="449" applyNumberFormat="0" applyFill="0" applyAlignment="0" applyProtection="0">
      <alignment vertical="center"/>
    </xf>
    <xf numFmtId="0" fontId="30" fillId="23" borderId="442" applyNumberFormat="0" applyAlignment="0" applyProtection="0">
      <alignment vertical="center"/>
    </xf>
    <xf numFmtId="0" fontId="21" fillId="7" borderId="447" applyNumberFormat="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33" fillId="0" borderId="449" applyNumberFormat="0" applyFill="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21" fillId="7" borderId="447"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3" fillId="0" borderId="449" applyNumberFormat="0" applyFill="0" applyAlignment="0" applyProtection="0">
      <alignment vertical="center"/>
    </xf>
    <xf numFmtId="0" fontId="30" fillId="23" borderId="442" applyNumberFormat="0" applyAlignment="0" applyProtection="0">
      <alignment vertical="center"/>
    </xf>
    <xf numFmtId="0" fontId="22" fillId="23" borderId="448" applyNumberFormat="0" applyAlignment="0" applyProtection="0">
      <alignment vertical="center"/>
    </xf>
    <xf numFmtId="0" fontId="30" fillId="23" borderId="442" applyNumberFormat="0" applyAlignment="0" applyProtection="0">
      <alignment vertical="center"/>
    </xf>
    <xf numFmtId="0" fontId="30" fillId="23" borderId="447" applyNumberFormat="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22" fillId="23" borderId="448"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30" fillId="23" borderId="447" applyNumberFormat="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22" fillId="23" borderId="448" applyNumberFormat="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21" fillId="7" borderId="447" applyNumberFormat="0" applyAlignment="0" applyProtection="0">
      <alignment vertical="center"/>
    </xf>
    <xf numFmtId="0" fontId="30" fillId="23" borderId="442" applyNumberFormat="0" applyAlignment="0" applyProtection="0">
      <alignment vertical="center"/>
    </xf>
    <xf numFmtId="0" fontId="21" fillId="7" borderId="447" applyNumberFormat="0" applyAlignment="0" applyProtection="0">
      <alignment vertical="center"/>
    </xf>
    <xf numFmtId="0" fontId="30" fillId="23" borderId="442" applyNumberFormat="0" applyAlignment="0" applyProtection="0">
      <alignment vertical="center"/>
    </xf>
    <xf numFmtId="0" fontId="21" fillId="7" borderId="447" applyNumberFormat="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21" fillId="7" borderId="447"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0" fillId="23" borderId="447" applyNumberFormat="0" applyAlignment="0" applyProtection="0">
      <alignment vertical="center"/>
    </xf>
    <xf numFmtId="0" fontId="30" fillId="23" borderId="442" applyNumberFormat="0" applyAlignment="0" applyProtection="0">
      <alignment vertical="center"/>
    </xf>
    <xf numFmtId="0" fontId="22" fillId="23" borderId="448" applyNumberFormat="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30" fillId="23" borderId="447"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30" fillId="23" borderId="442" applyNumberFormat="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21" fillId="7" borderId="447"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19" fillId="22" borderId="441" applyNumberFormat="0" applyAlignment="0" applyProtection="0">
      <alignment vertical="center"/>
    </xf>
    <xf numFmtId="0" fontId="30" fillId="23" borderId="442"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22" fillId="23" borderId="443"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33" fillId="0" borderId="444" applyNumberFormat="0" applyFill="0" applyAlignment="0" applyProtection="0">
      <alignment vertical="center"/>
    </xf>
    <xf numFmtId="0" fontId="33" fillId="0" borderId="444" applyNumberFormat="0" applyFill="0" applyAlignment="0" applyProtection="0">
      <alignment vertical="center"/>
    </xf>
    <xf numFmtId="0" fontId="30" fillId="23" borderId="442" applyNumberFormat="0" applyAlignment="0" applyProtection="0">
      <alignment vertical="center"/>
    </xf>
    <xf numFmtId="0" fontId="22" fillId="23" borderId="443" applyNumberFormat="0" applyAlignment="0" applyProtection="0">
      <alignment vertical="center"/>
    </xf>
    <xf numFmtId="0" fontId="21" fillId="7" borderId="442" applyNumberFormat="0" applyAlignment="0" applyProtection="0">
      <alignment vertical="center"/>
    </xf>
    <xf numFmtId="0" fontId="19" fillId="22" borderId="441" applyNumberFormat="0" applyAlignment="0" applyProtection="0">
      <alignment vertical="center"/>
    </xf>
    <xf numFmtId="0" fontId="19" fillId="22" borderId="441" applyNumberFormat="0" applyAlignment="0" applyProtection="0">
      <alignment vertical="center"/>
    </xf>
    <xf numFmtId="0" fontId="21" fillId="7" borderId="442" applyNumberFormat="0" applyAlignment="0" applyProtection="0">
      <alignment vertical="center"/>
    </xf>
    <xf numFmtId="0" fontId="22" fillId="23" borderId="443" applyNumberFormat="0" applyAlignment="0" applyProtection="0">
      <alignment vertical="center"/>
    </xf>
    <xf numFmtId="0" fontId="30" fillId="23" borderId="442" applyNumberFormat="0" applyAlignment="0" applyProtection="0">
      <alignment vertical="center"/>
    </xf>
    <xf numFmtId="0" fontId="33" fillId="0" borderId="444" applyNumberFormat="0" applyFill="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19" fillId="22" borderId="446"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21" fillId="7" borderId="447"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21" fillId="7" borderId="447" applyNumberFormat="0" applyAlignment="0" applyProtection="0">
      <alignment vertical="center"/>
    </xf>
    <xf numFmtId="0" fontId="30" fillId="23" borderId="447"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33" fillId="0" borderId="449" applyNumberFormat="0" applyFill="0" applyAlignment="0" applyProtection="0">
      <alignment vertical="center"/>
    </xf>
    <xf numFmtId="0" fontId="21" fillId="7" borderId="447" applyNumberFormat="0" applyAlignment="0" applyProtection="0">
      <alignment vertical="center"/>
    </xf>
    <xf numFmtId="0" fontId="22" fillId="23" borderId="448" applyNumberFormat="0" applyAlignment="0" applyProtection="0">
      <alignment vertical="center"/>
    </xf>
    <xf numFmtId="0" fontId="22" fillId="23" borderId="448" applyNumberFormat="0" applyAlignment="0" applyProtection="0">
      <alignment vertical="center"/>
    </xf>
    <xf numFmtId="0" fontId="30" fillId="23" borderId="447" applyNumberFormat="0" applyAlignment="0" applyProtection="0">
      <alignment vertical="center"/>
    </xf>
    <xf numFmtId="0" fontId="30" fillId="23" borderId="447" applyNumberFormat="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33" fillId="0" borderId="449" applyNumberFormat="0" applyFill="0" applyAlignment="0" applyProtection="0">
      <alignment vertical="center"/>
    </xf>
    <xf numFmtId="0" fontId="22" fillId="23" borderId="448" applyNumberFormat="0" applyAlignment="0" applyProtection="0">
      <alignment vertical="center"/>
    </xf>
    <xf numFmtId="0" fontId="19" fillId="22" borderId="446" applyNumberFormat="0" applyAlignment="0" applyProtection="0">
      <alignment vertical="center"/>
    </xf>
    <xf numFmtId="0" fontId="19" fillId="22" borderId="446" applyNumberFormat="0" applyAlignment="0" applyProtection="0">
      <alignment vertical="center"/>
    </xf>
    <xf numFmtId="0" fontId="22" fillId="23" borderId="448"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9" fillId="0" borderId="424" applyNumberFormat="0" applyFill="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9" fillId="0" borderId="424"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9" fillId="0" borderId="424" applyNumberFormat="0" applyFill="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9" fillId="0" borderId="424" applyNumberFormat="0" applyFill="0" applyAlignment="0" applyProtection="0">
      <alignment vertical="center"/>
    </xf>
    <xf numFmtId="0" fontId="30" fillId="23" borderId="451" applyNumberFormat="0" applyAlignment="0" applyProtection="0">
      <alignment vertical="center"/>
    </xf>
    <xf numFmtId="0" fontId="29" fillId="0" borderId="424" applyNumberFormat="0" applyFill="0" applyAlignment="0" applyProtection="0">
      <alignment vertical="center"/>
    </xf>
    <xf numFmtId="0" fontId="30" fillId="23" borderId="451" applyNumberFormat="0" applyAlignment="0" applyProtection="0">
      <alignment vertical="center"/>
    </xf>
    <xf numFmtId="0" fontId="29" fillId="0" borderId="424" applyNumberFormat="0" applyFill="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9" fillId="0" borderId="424"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9" fillId="0" borderId="424" applyNumberFormat="0" applyFill="0" applyAlignment="0" applyProtection="0">
      <alignment vertical="center"/>
    </xf>
    <xf numFmtId="0" fontId="29" fillId="0" borderId="424" applyNumberFormat="0" applyFill="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9" fillId="0" borderId="424" applyNumberFormat="0" applyFill="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9" fillId="0" borderId="424" applyNumberFormat="0" applyFill="0" applyAlignment="0" applyProtection="0">
      <alignment vertical="center"/>
    </xf>
    <xf numFmtId="0" fontId="30" fillId="23" borderId="451" applyNumberFormat="0" applyAlignment="0" applyProtection="0">
      <alignment vertical="center"/>
    </xf>
    <xf numFmtId="0" fontId="29" fillId="0" borderId="424" applyNumberFormat="0" applyFill="0" applyAlignment="0" applyProtection="0">
      <alignment vertical="center"/>
    </xf>
    <xf numFmtId="0" fontId="30" fillId="23" borderId="451" applyNumberFormat="0" applyAlignment="0" applyProtection="0">
      <alignment vertical="center"/>
    </xf>
    <xf numFmtId="0" fontId="29" fillId="0" borderId="424" applyNumberFormat="0" applyFill="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9" fillId="0" borderId="424"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9" fillId="0" borderId="424" applyNumberFormat="0" applyFill="0" applyAlignment="0" applyProtection="0">
      <alignment vertical="center"/>
    </xf>
    <xf numFmtId="0" fontId="29" fillId="0" borderId="424" applyNumberFormat="0" applyFill="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9" fillId="0" borderId="424" applyNumberFormat="0" applyFill="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9" fillId="0" borderId="424" applyNumberFormat="0" applyFill="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29" fillId="0" borderId="424"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9" fillId="0" borderId="424"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9" fillId="0" borderId="424"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9" fillId="0" borderId="424" applyNumberFormat="0" applyFill="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9" fillId="0" borderId="424" applyNumberFormat="0" applyFill="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9" fillId="0" borderId="424" applyNumberFormat="0" applyFill="0" applyAlignment="0" applyProtection="0">
      <alignment vertical="center"/>
    </xf>
    <xf numFmtId="0" fontId="30" fillId="23" borderId="451" applyNumberFormat="0" applyAlignment="0" applyProtection="0">
      <alignment vertical="center"/>
    </xf>
    <xf numFmtId="0" fontId="29" fillId="0" borderId="424" applyNumberFormat="0" applyFill="0" applyAlignment="0" applyProtection="0">
      <alignment vertical="center"/>
    </xf>
    <xf numFmtId="0" fontId="30" fillId="23" borderId="451" applyNumberFormat="0" applyAlignment="0" applyProtection="0">
      <alignment vertical="center"/>
    </xf>
    <xf numFmtId="0" fontId="29" fillId="0" borderId="424" applyNumberFormat="0" applyFill="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9" fillId="0" borderId="424"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9" fillId="0" borderId="424" applyNumberFormat="0" applyFill="0" applyAlignment="0" applyProtection="0">
      <alignment vertical="center"/>
    </xf>
    <xf numFmtId="0" fontId="29" fillId="0" borderId="424" applyNumberFormat="0" applyFill="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9" fillId="0" borderId="424" applyNumberFormat="0" applyFill="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9" fillId="0" borderId="424" applyNumberFormat="0" applyFill="0" applyAlignment="0" applyProtection="0">
      <alignment vertical="center"/>
    </xf>
    <xf numFmtId="0" fontId="30" fillId="23" borderId="451" applyNumberFormat="0" applyAlignment="0" applyProtection="0">
      <alignment vertical="center"/>
    </xf>
    <xf numFmtId="0" fontId="29" fillId="0" borderId="424" applyNumberFormat="0" applyFill="0" applyAlignment="0" applyProtection="0">
      <alignment vertical="center"/>
    </xf>
    <xf numFmtId="0" fontId="30" fillId="23" borderId="451" applyNumberFormat="0" applyAlignment="0" applyProtection="0">
      <alignment vertical="center"/>
    </xf>
    <xf numFmtId="0" fontId="29" fillId="0" borderId="424" applyNumberFormat="0" applyFill="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9" fillId="0" borderId="424"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9" fillId="0" borderId="424" applyNumberFormat="0" applyFill="0" applyAlignment="0" applyProtection="0">
      <alignment vertical="center"/>
    </xf>
    <xf numFmtId="0" fontId="29" fillId="0" borderId="424" applyNumberFormat="0" applyFill="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9" fillId="0" borderId="424" applyNumberFormat="0" applyFill="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9" fillId="0" borderId="424" applyNumberFormat="0" applyFill="0" applyAlignment="0" applyProtection="0">
      <alignment vertical="center"/>
    </xf>
    <xf numFmtId="0" fontId="30" fillId="23" borderId="451" applyNumberFormat="0" applyAlignment="0" applyProtection="0">
      <alignment vertical="center"/>
    </xf>
    <xf numFmtId="0" fontId="29" fillId="0" borderId="424" applyNumberFormat="0" applyFill="0" applyAlignment="0" applyProtection="0">
      <alignment vertical="center"/>
    </xf>
    <xf numFmtId="0" fontId="30" fillId="23" borderId="451" applyNumberFormat="0" applyAlignment="0" applyProtection="0">
      <alignment vertical="center"/>
    </xf>
    <xf numFmtId="0" fontId="29" fillId="0" borderId="424" applyNumberFormat="0" applyFill="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9" fillId="0" borderId="424"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9" fillId="0" borderId="424" applyNumberFormat="0" applyFill="0" applyAlignment="0" applyProtection="0">
      <alignment vertical="center"/>
    </xf>
    <xf numFmtId="0" fontId="29" fillId="0" borderId="424" applyNumberFormat="0" applyFill="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9" fillId="0" borderId="424"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9" fillId="0" borderId="424" applyNumberFormat="0" applyFill="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29" fillId="0" borderId="424"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9" fillId="0" borderId="424" applyNumberFormat="0" applyFill="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9" fillId="0" borderId="424" applyNumberFormat="0" applyFill="0" applyAlignment="0" applyProtection="0">
      <alignment vertical="center"/>
    </xf>
    <xf numFmtId="0" fontId="22" fillId="23" borderId="452" applyNumberFormat="0" applyAlignment="0" applyProtection="0">
      <alignment vertical="center"/>
    </xf>
    <xf numFmtId="0" fontId="29" fillId="0" borderId="424" applyNumberFormat="0" applyFill="0" applyAlignment="0" applyProtection="0">
      <alignment vertical="center"/>
    </xf>
    <xf numFmtId="0" fontId="22" fillId="23" borderId="452" applyNumberFormat="0" applyAlignment="0" applyProtection="0">
      <alignment vertical="center"/>
    </xf>
    <xf numFmtId="0" fontId="29" fillId="0" borderId="424" applyNumberFormat="0" applyFill="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29" fillId="0" borderId="424" applyNumberFormat="0" applyFill="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9" fillId="0" borderId="424" applyNumberFormat="0" applyFill="0" applyAlignment="0" applyProtection="0">
      <alignment vertical="center"/>
    </xf>
    <xf numFmtId="0" fontId="29" fillId="0" borderId="424" applyNumberFormat="0" applyFill="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9" fillId="0" borderId="424" applyNumberFormat="0" applyFill="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9" fillId="0" borderId="424" applyNumberFormat="0" applyFill="0" applyAlignment="0" applyProtection="0">
      <alignment vertical="center"/>
    </xf>
    <xf numFmtId="0" fontId="30" fillId="23" borderId="451" applyNumberFormat="0" applyAlignment="0" applyProtection="0">
      <alignment vertical="center"/>
    </xf>
    <xf numFmtId="0" fontId="29" fillId="0" borderId="424" applyNumberFormat="0" applyFill="0" applyAlignment="0" applyProtection="0">
      <alignment vertical="center"/>
    </xf>
    <xf numFmtId="0" fontId="30" fillId="23" borderId="451" applyNumberFormat="0" applyAlignment="0" applyProtection="0">
      <alignment vertical="center"/>
    </xf>
    <xf numFmtId="0" fontId="29" fillId="0" borderId="424" applyNumberFormat="0" applyFill="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9" fillId="0" borderId="424"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9" fillId="0" borderId="424" applyNumberFormat="0" applyFill="0" applyAlignment="0" applyProtection="0">
      <alignment vertical="center"/>
    </xf>
    <xf numFmtId="0" fontId="29" fillId="0" borderId="424" applyNumberFormat="0" applyFill="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9" fillId="0" borderId="424" applyNumberFormat="0" applyFill="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9" fillId="0" borderId="424" applyNumberFormat="0" applyFill="0" applyAlignment="0" applyProtection="0">
      <alignment vertical="center"/>
    </xf>
    <xf numFmtId="0" fontId="30" fillId="23" borderId="451" applyNumberFormat="0" applyAlignment="0" applyProtection="0">
      <alignment vertical="center"/>
    </xf>
    <xf numFmtId="0" fontId="29" fillId="0" borderId="424" applyNumberFormat="0" applyFill="0" applyAlignment="0" applyProtection="0">
      <alignment vertical="center"/>
    </xf>
    <xf numFmtId="0" fontId="30" fillId="23" borderId="451" applyNumberFormat="0" applyAlignment="0" applyProtection="0">
      <alignment vertical="center"/>
    </xf>
    <xf numFmtId="0" fontId="29" fillId="0" borderId="424" applyNumberFormat="0" applyFill="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9" fillId="0" borderId="424"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9" fillId="0" borderId="424" applyNumberFormat="0" applyFill="0" applyAlignment="0" applyProtection="0">
      <alignment vertical="center"/>
    </xf>
    <xf numFmtId="0" fontId="29" fillId="0" borderId="424" applyNumberFormat="0" applyFill="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29" fillId="0" borderId="424" applyNumberFormat="0" applyFill="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9" fillId="0" borderId="424" applyNumberFormat="0" applyFill="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9" fillId="0" borderId="424" applyNumberFormat="0" applyFill="0" applyAlignment="0" applyProtection="0">
      <alignment vertical="center"/>
    </xf>
    <xf numFmtId="0" fontId="30" fillId="23" borderId="451" applyNumberFormat="0" applyAlignment="0" applyProtection="0">
      <alignment vertical="center"/>
    </xf>
    <xf numFmtId="0" fontId="29" fillId="0" borderId="424" applyNumberFormat="0" applyFill="0" applyAlignment="0" applyProtection="0">
      <alignment vertical="center"/>
    </xf>
    <xf numFmtId="0" fontId="30" fillId="23" borderId="451" applyNumberFormat="0" applyAlignment="0" applyProtection="0">
      <alignment vertical="center"/>
    </xf>
    <xf numFmtId="0" fontId="29" fillId="0" borderId="424" applyNumberFormat="0" applyFill="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9" fillId="0" borderId="424"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9" fillId="0" borderId="424" applyNumberFormat="0" applyFill="0" applyAlignment="0" applyProtection="0">
      <alignment vertical="center"/>
    </xf>
    <xf numFmtId="0" fontId="29" fillId="0" borderId="424" applyNumberFormat="0" applyFill="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9" fillId="0" borderId="424" applyNumberFormat="0" applyFill="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9" fillId="0" borderId="424" applyNumberFormat="0" applyFill="0" applyAlignment="0" applyProtection="0">
      <alignment vertical="center"/>
    </xf>
    <xf numFmtId="0" fontId="30" fillId="23" borderId="451" applyNumberFormat="0" applyAlignment="0" applyProtection="0">
      <alignment vertical="center"/>
    </xf>
    <xf numFmtId="0" fontId="29" fillId="0" borderId="424" applyNumberFormat="0" applyFill="0" applyAlignment="0" applyProtection="0">
      <alignment vertical="center"/>
    </xf>
    <xf numFmtId="0" fontId="30" fillId="23" borderId="451" applyNumberFormat="0" applyAlignment="0" applyProtection="0">
      <alignment vertical="center"/>
    </xf>
    <xf numFmtId="0" fontId="29" fillId="0" borderId="424" applyNumberFormat="0" applyFill="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9" fillId="0" borderId="424"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9" fillId="0" borderId="424" applyNumberFormat="0" applyFill="0" applyAlignment="0" applyProtection="0">
      <alignment vertical="center"/>
    </xf>
    <xf numFmtId="0" fontId="29" fillId="0" borderId="424" applyNumberFormat="0" applyFill="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9" fillId="0" borderId="424" applyNumberFormat="0" applyFill="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9" fillId="0" borderId="424" applyNumberFormat="0" applyFill="0" applyAlignment="0" applyProtection="0">
      <alignment vertical="center"/>
    </xf>
    <xf numFmtId="0" fontId="30" fillId="23" borderId="451" applyNumberFormat="0" applyAlignment="0" applyProtection="0">
      <alignment vertical="center"/>
    </xf>
    <xf numFmtId="0" fontId="29" fillId="0" borderId="424" applyNumberFormat="0" applyFill="0" applyAlignment="0" applyProtection="0">
      <alignment vertical="center"/>
    </xf>
    <xf numFmtId="0" fontId="30" fillId="23" borderId="451" applyNumberFormat="0" applyAlignment="0" applyProtection="0">
      <alignment vertical="center"/>
    </xf>
    <xf numFmtId="0" fontId="29" fillId="0" borderId="424" applyNumberFormat="0" applyFill="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9" fillId="0" borderId="424"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9" fillId="0" borderId="424" applyNumberFormat="0" applyFill="0" applyAlignment="0" applyProtection="0">
      <alignment vertical="center"/>
    </xf>
    <xf numFmtId="0" fontId="29" fillId="0" borderId="424" applyNumberFormat="0" applyFill="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9" fillId="0" borderId="424" applyNumberFormat="0" applyFill="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9" fillId="0" borderId="424" applyNumberFormat="0" applyFill="0" applyAlignment="0" applyProtection="0">
      <alignment vertical="center"/>
    </xf>
    <xf numFmtId="0" fontId="30" fillId="23" borderId="451" applyNumberFormat="0" applyAlignment="0" applyProtection="0">
      <alignment vertical="center"/>
    </xf>
    <xf numFmtId="0" fontId="29" fillId="0" borderId="424" applyNumberFormat="0" applyFill="0" applyAlignment="0" applyProtection="0">
      <alignment vertical="center"/>
    </xf>
    <xf numFmtId="0" fontId="30" fillId="23" borderId="451" applyNumberFormat="0" applyAlignment="0" applyProtection="0">
      <alignment vertical="center"/>
    </xf>
    <xf numFmtId="0" fontId="29" fillId="0" borderId="424" applyNumberFormat="0" applyFill="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9" fillId="0" borderId="424"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9" fillId="0" borderId="424" applyNumberFormat="0" applyFill="0" applyAlignment="0" applyProtection="0">
      <alignment vertical="center"/>
    </xf>
    <xf numFmtId="0" fontId="29" fillId="0" borderId="424" applyNumberFormat="0" applyFill="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19" fillId="22" borderId="450"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21" fillId="7" borderId="451"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21" fillId="7" borderId="451" applyNumberFormat="0" applyAlignment="0" applyProtection="0">
      <alignment vertical="center"/>
    </xf>
    <xf numFmtId="0" fontId="30" fillId="23" borderId="451"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33" fillId="0" borderId="453" applyNumberFormat="0" applyFill="0" applyAlignment="0" applyProtection="0">
      <alignment vertical="center"/>
    </xf>
    <xf numFmtId="0" fontId="21" fillId="7" borderId="451" applyNumberFormat="0" applyAlignment="0" applyProtection="0">
      <alignment vertical="center"/>
    </xf>
    <xf numFmtId="0" fontId="22" fillId="23" borderId="452" applyNumberFormat="0" applyAlignment="0" applyProtection="0">
      <alignment vertical="center"/>
    </xf>
    <xf numFmtId="0" fontId="22" fillId="23" borderId="452" applyNumberFormat="0" applyAlignment="0" applyProtection="0">
      <alignment vertical="center"/>
    </xf>
    <xf numFmtId="0" fontId="30" fillId="23" borderId="451" applyNumberFormat="0" applyAlignment="0" applyProtection="0">
      <alignment vertical="center"/>
    </xf>
    <xf numFmtId="0" fontId="30" fillId="23" borderId="451" applyNumberFormat="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33" fillId="0" borderId="453" applyNumberFormat="0" applyFill="0" applyAlignment="0" applyProtection="0">
      <alignment vertical="center"/>
    </xf>
    <xf numFmtId="0" fontId="22" fillId="23" borderId="452" applyNumberFormat="0" applyAlignment="0" applyProtection="0">
      <alignment vertical="center"/>
    </xf>
    <xf numFmtId="0" fontId="19" fillId="22" borderId="450" applyNumberFormat="0" applyAlignment="0" applyProtection="0">
      <alignment vertical="center"/>
    </xf>
    <xf numFmtId="0" fontId="19" fillId="22" borderId="450" applyNumberFormat="0" applyAlignment="0" applyProtection="0">
      <alignment vertical="center"/>
    </xf>
    <xf numFmtId="0" fontId="22" fillId="23" borderId="452" applyNumberFormat="0" applyAlignment="0" applyProtection="0">
      <alignment vertical="center"/>
    </xf>
  </cellStyleXfs>
  <cellXfs count="1309">
    <xf numFmtId="0" fontId="0" fillId="0" borderId="0" xfId="0">
      <alignment vertical="center"/>
    </xf>
    <xf numFmtId="0" fontId="36" fillId="0" borderId="0" xfId="0" applyFont="1" applyBorder="1" applyAlignment="1">
      <alignment vertical="center"/>
    </xf>
    <xf numFmtId="0" fontId="0" fillId="0" borderId="0" xfId="0" applyFont="1" applyAlignment="1">
      <alignment horizontal="left" vertical="center"/>
    </xf>
    <xf numFmtId="0" fontId="37" fillId="0" borderId="0" xfId="0" applyFont="1">
      <alignment vertical="center"/>
    </xf>
    <xf numFmtId="0" fontId="38" fillId="0" borderId="0" xfId="40" applyFont="1">
      <alignment vertical="center"/>
    </xf>
    <xf numFmtId="0" fontId="0" fillId="0" borderId="0" xfId="37" applyFont="1">
      <alignment vertical="center"/>
    </xf>
    <xf numFmtId="0" fontId="38" fillId="0" borderId="0" xfId="40" applyFont="1" applyAlignment="1">
      <alignment vertical="center"/>
    </xf>
    <xf numFmtId="0" fontId="39" fillId="0" borderId="0" xfId="40" applyFont="1">
      <alignment vertical="center"/>
    </xf>
    <xf numFmtId="0" fontId="39" fillId="0" borderId="0" xfId="37" applyFont="1" applyBorder="1" applyAlignment="1">
      <alignment horizontal="center" vertical="center"/>
    </xf>
    <xf numFmtId="0" fontId="40" fillId="24" borderId="10" xfId="0" applyFont="1" applyFill="1" applyBorder="1">
      <alignment vertical="center"/>
    </xf>
    <xf numFmtId="0" fontId="38" fillId="0" borderId="11" xfId="39" applyFont="1" applyBorder="1" applyAlignment="1">
      <alignment vertical="center"/>
    </xf>
    <xf numFmtId="0" fontId="38" fillId="0" borderId="0" xfId="39" applyFont="1"/>
    <xf numFmtId="0" fontId="38" fillId="0" borderId="13" xfId="39" applyFont="1" applyBorder="1" applyAlignment="1">
      <alignment horizontal="left" vertical="center" indent="1"/>
    </xf>
    <xf numFmtId="0" fontId="38" fillId="0" borderId="14" xfId="39" applyFont="1" applyBorder="1" applyAlignment="1">
      <alignment horizontal="left" vertical="center" indent="1"/>
    </xf>
    <xf numFmtId="0" fontId="38" fillId="0" borderId="15" xfId="39" applyFont="1" applyBorder="1" applyAlignment="1">
      <alignment horizontal="left" vertical="center" indent="1"/>
    </xf>
    <xf numFmtId="0" fontId="38" fillId="0" borderId="17" xfId="39" applyFont="1" applyBorder="1" applyAlignment="1">
      <alignment horizontal="left" vertical="center" indent="1"/>
    </xf>
    <xf numFmtId="0" fontId="38" fillId="0" borderId="18" xfId="39" applyFont="1" applyBorder="1" applyAlignment="1">
      <alignment horizontal="left" vertical="center" indent="1"/>
    </xf>
    <xf numFmtId="0" fontId="38" fillId="0" borderId="22" xfId="39" applyFont="1" applyBorder="1" applyAlignment="1">
      <alignment horizontal="left" vertical="center" indent="1"/>
    </xf>
    <xf numFmtId="0" fontId="38" fillId="0" borderId="0" xfId="39" applyFont="1" applyAlignment="1">
      <alignment horizontal="left" vertical="center" indent="1"/>
    </xf>
    <xf numFmtId="0" fontId="38" fillId="0" borderId="0" xfId="34" applyFont="1" applyFill="1" applyAlignment="1">
      <alignment horizontal="left" vertical="center"/>
    </xf>
    <xf numFmtId="0" fontId="38" fillId="0" borderId="0" xfId="39" applyFont="1" applyBorder="1" applyAlignment="1">
      <alignment horizontal="distributed"/>
    </xf>
    <xf numFmtId="0" fontId="38" fillId="0" borderId="13" xfId="40" applyFont="1" applyFill="1" applyBorder="1" applyAlignment="1">
      <alignment horizontal="left" vertical="center" indent="1" shrinkToFit="1"/>
    </xf>
    <xf numFmtId="0" fontId="38" fillId="0" borderId="14" xfId="40" applyFont="1" applyFill="1" applyBorder="1" applyAlignment="1">
      <alignment horizontal="left" vertical="center" indent="1" shrinkToFit="1"/>
    </xf>
    <xf numFmtId="0" fontId="38" fillId="0" borderId="31" xfId="40" applyFont="1" applyBorder="1" applyAlignment="1">
      <alignment horizontal="left" vertical="center" indent="1" shrinkToFit="1"/>
    </xf>
    <xf numFmtId="0" fontId="38" fillId="0" borderId="0" xfId="39" applyFont="1" applyAlignment="1">
      <alignment horizontal="distributed"/>
    </xf>
    <xf numFmtId="0" fontId="40" fillId="24" borderId="12" xfId="39" applyFont="1" applyFill="1" applyBorder="1" applyAlignment="1">
      <alignment vertical="center"/>
    </xf>
    <xf numFmtId="0" fontId="39" fillId="0" borderId="0" xfId="39" applyFont="1"/>
    <xf numFmtId="0" fontId="38" fillId="0" borderId="32" xfId="39" applyFont="1" applyBorder="1" applyAlignment="1">
      <alignment horizontal="left" vertical="center" indent="1"/>
    </xf>
    <xf numFmtId="49" fontId="38" fillId="25" borderId="33" xfId="39" applyNumberFormat="1" applyFont="1" applyFill="1" applyBorder="1" applyAlignment="1" applyProtection="1">
      <alignment horizontal="left" vertical="center" indent="1"/>
      <protection locked="0"/>
    </xf>
    <xf numFmtId="49" fontId="38" fillId="25" borderId="34" xfId="39" applyNumberFormat="1" applyFont="1" applyFill="1" applyBorder="1" applyAlignment="1" applyProtection="1">
      <alignment horizontal="left" vertical="center" indent="1"/>
      <protection locked="0"/>
    </xf>
    <xf numFmtId="49" fontId="39" fillId="25" borderId="0" xfId="39" applyNumberFormat="1" applyFont="1" applyFill="1" applyAlignment="1" applyProtection="1">
      <alignment vertical="center"/>
      <protection locked="0"/>
    </xf>
    <xf numFmtId="49" fontId="0" fillId="0" borderId="0" xfId="39" applyNumberFormat="1" applyFont="1" applyBorder="1" applyAlignment="1" applyProtection="1">
      <alignment vertical="center"/>
      <protection locked="0"/>
    </xf>
    <xf numFmtId="49" fontId="40" fillId="24" borderId="12" xfId="39" applyNumberFormat="1" applyFont="1" applyFill="1" applyBorder="1" applyAlignment="1" applyProtection="1">
      <alignment vertical="center"/>
      <protection locked="0"/>
    </xf>
    <xf numFmtId="49" fontId="38" fillId="0" borderId="0" xfId="39" applyNumberFormat="1" applyFont="1" applyAlignment="1" applyProtection="1">
      <alignment vertical="center"/>
      <protection locked="0"/>
    </xf>
    <xf numFmtId="49" fontId="38" fillId="0" borderId="13" xfId="39" applyNumberFormat="1" applyFont="1" applyBorder="1" applyAlignment="1" applyProtection="1">
      <alignment horizontal="left" vertical="center" indent="1"/>
      <protection locked="0"/>
    </xf>
    <xf numFmtId="0" fontId="0" fillId="0" borderId="42" xfId="0" applyBorder="1" applyAlignment="1">
      <alignment horizontal="left" vertical="center" indent="1"/>
    </xf>
    <xf numFmtId="0" fontId="36" fillId="26" borderId="44" xfId="39" applyFont="1" applyFill="1" applyBorder="1" applyAlignment="1">
      <alignment vertical="center"/>
    </xf>
    <xf numFmtId="186" fontId="38" fillId="27" borderId="49" xfId="39" applyNumberFormat="1" applyFont="1" applyFill="1" applyBorder="1" applyAlignment="1">
      <alignment horizontal="left" vertical="center" indent="1"/>
    </xf>
    <xf numFmtId="186" fontId="38" fillId="0" borderId="53" xfId="34" applyNumberFormat="1" applyFont="1" applyFill="1" applyBorder="1" applyAlignment="1">
      <alignment horizontal="left" vertical="center" indent="1"/>
    </xf>
    <xf numFmtId="0" fontId="37" fillId="0" borderId="54" xfId="0" applyFont="1" applyFill="1" applyBorder="1" applyAlignment="1">
      <alignment horizontal="left" vertical="center" indent="1"/>
    </xf>
    <xf numFmtId="0" fontId="37" fillId="0" borderId="55" xfId="0" applyFont="1" applyFill="1" applyBorder="1" applyAlignment="1">
      <alignment horizontal="left" vertical="center" indent="1"/>
    </xf>
    <xf numFmtId="0" fontId="38" fillId="0" borderId="55" xfId="39" applyFont="1" applyBorder="1" applyAlignment="1">
      <alignment horizontal="left" vertical="center" indent="1"/>
    </xf>
    <xf numFmtId="0" fontId="38" fillId="29" borderId="56" xfId="39" applyFont="1" applyFill="1" applyBorder="1" applyAlignment="1">
      <alignment horizontal="left" vertical="center" indent="1"/>
    </xf>
    <xf numFmtId="0" fontId="0" fillId="0" borderId="54" xfId="0" quotePrefix="1" applyFont="1" applyBorder="1" applyAlignment="1">
      <alignment horizontal="left" vertical="center" indent="1"/>
    </xf>
    <xf numFmtId="0" fontId="0" fillId="0" borderId="58" xfId="0" quotePrefix="1" applyFont="1" applyBorder="1" applyAlignment="1">
      <alignment horizontal="left" vertical="center" indent="1"/>
    </xf>
    <xf numFmtId="0" fontId="0" fillId="0" borderId="56" xfId="0" quotePrefix="1" applyFont="1" applyBorder="1" applyAlignment="1">
      <alignment horizontal="left" vertical="center" indent="1"/>
    </xf>
    <xf numFmtId="0" fontId="0" fillId="0" borderId="59" xfId="0" quotePrefix="1" applyFont="1" applyBorder="1" applyAlignment="1">
      <alignment horizontal="left" vertical="center" indent="1"/>
    </xf>
    <xf numFmtId="0" fontId="36" fillId="0" borderId="0" xfId="39" applyFont="1" applyFill="1" applyAlignment="1">
      <alignment horizontal="left" vertical="top" wrapText="1" indent="1"/>
    </xf>
    <xf numFmtId="186" fontId="38" fillId="27" borderId="53" xfId="34" applyNumberFormat="1" applyFont="1" applyFill="1" applyBorder="1" applyAlignment="1">
      <alignment horizontal="left" vertical="center" wrapText="1" indent="1"/>
    </xf>
    <xf numFmtId="186" fontId="38" fillId="27" borderId="55" xfId="34" applyNumberFormat="1" applyFont="1" applyFill="1" applyBorder="1" applyAlignment="1">
      <alignment horizontal="left" vertical="center" wrapText="1" indent="1"/>
    </xf>
    <xf numFmtId="0" fontId="42" fillId="0" borderId="52" xfId="40" applyFont="1" applyFill="1" applyBorder="1" applyAlignment="1" applyProtection="1">
      <alignment horizontal="center" vertical="center"/>
      <protection locked="0"/>
    </xf>
    <xf numFmtId="0" fontId="38" fillId="0" borderId="73" xfId="40" applyFont="1" applyBorder="1" applyAlignment="1">
      <alignment horizontal="left" vertical="center" indent="1"/>
    </xf>
    <xf numFmtId="0" fontId="38" fillId="0" borderId="56" xfId="34" applyNumberFormat="1" applyFont="1" applyFill="1" applyBorder="1" applyAlignment="1">
      <alignment horizontal="left" vertical="center" indent="1"/>
    </xf>
    <xf numFmtId="0" fontId="38" fillId="0" borderId="74" xfId="40" applyFont="1" applyBorder="1" applyAlignment="1">
      <alignment horizontal="left" vertical="center" indent="1"/>
    </xf>
    <xf numFmtId="0" fontId="40" fillId="24" borderId="45" xfId="39" applyFont="1" applyFill="1" applyBorder="1" applyAlignment="1">
      <alignment vertical="center"/>
    </xf>
    <xf numFmtId="0" fontId="38" fillId="0" borderId="77" xfId="39" applyFont="1" applyFill="1" applyBorder="1" applyAlignment="1">
      <alignment horizontal="left" vertical="center" indent="1"/>
    </xf>
    <xf numFmtId="182" fontId="38" fillId="27" borderId="77" xfId="54" applyNumberFormat="1" applyFont="1" applyFill="1" applyBorder="1" applyAlignment="1">
      <alignment horizontal="left" vertical="center" indent="1"/>
    </xf>
    <xf numFmtId="0" fontId="39" fillId="0" borderId="0" xfId="0" applyNumberFormat="1" applyFont="1" applyAlignment="1" applyProtection="1">
      <alignment vertical="center"/>
      <protection locked="0"/>
    </xf>
    <xf numFmtId="182" fontId="42" fillId="0" borderId="0" xfId="54" applyNumberFormat="1" applyFont="1" applyBorder="1" applyAlignment="1"/>
    <xf numFmtId="182" fontId="43" fillId="24" borderId="45" xfId="54" applyNumberFormat="1" applyFont="1" applyFill="1" applyBorder="1" applyAlignment="1"/>
    <xf numFmtId="182" fontId="42" fillId="0" borderId="0" xfId="54" applyNumberFormat="1" applyFont="1" applyAlignment="1"/>
    <xf numFmtId="0" fontId="36" fillId="0" borderId="81" xfId="0" applyFont="1" applyFill="1" applyBorder="1" applyAlignment="1">
      <alignment horizontal="left" vertical="center" indent="1"/>
    </xf>
    <xf numFmtId="0" fontId="36" fillId="0" borderId="56" xfId="0" applyFont="1" applyFill="1" applyBorder="1" applyAlignment="1">
      <alignment horizontal="left" vertical="center" indent="1"/>
    </xf>
    <xf numFmtId="0" fontId="37" fillId="0" borderId="62" xfId="0" applyFont="1" applyFill="1" applyBorder="1" applyAlignment="1">
      <alignment horizontal="left" vertical="center" indent="1"/>
    </xf>
    <xf numFmtId="0" fontId="0" fillId="0" borderId="52" xfId="0" applyFont="1" applyBorder="1" applyAlignment="1">
      <alignment horizontal="center" vertical="center"/>
    </xf>
    <xf numFmtId="0" fontId="42" fillId="0" borderId="0" xfId="39" applyFont="1" applyBorder="1" applyAlignment="1"/>
    <xf numFmtId="0" fontId="42" fillId="0" borderId="0" xfId="39" applyFont="1" applyAlignment="1"/>
    <xf numFmtId="0" fontId="42" fillId="0" borderId="0" xfId="34" applyFont="1" applyFill="1" applyBorder="1" applyAlignment="1">
      <alignment vertical="center"/>
    </xf>
    <xf numFmtId="0" fontId="42" fillId="0" borderId="0" xfId="34" applyFont="1" applyFill="1" applyAlignment="1">
      <alignment vertical="center"/>
    </xf>
    <xf numFmtId="0" fontId="40" fillId="0" borderId="0" xfId="40" applyFont="1">
      <alignment vertical="center"/>
    </xf>
    <xf numFmtId="0" fontId="38" fillId="0" borderId="52" xfId="40" applyFont="1" applyFill="1" applyBorder="1" applyAlignment="1" applyProtection="1">
      <alignment horizontal="center" vertical="center" shrinkToFit="1"/>
      <protection locked="0"/>
    </xf>
    <xf numFmtId="38" fontId="38" fillId="27" borderId="77" xfId="54" applyFont="1" applyFill="1" applyBorder="1" applyAlignment="1">
      <alignment horizontal="left" vertical="center" indent="1"/>
    </xf>
    <xf numFmtId="0" fontId="38" fillId="27" borderId="77" xfId="0" applyFont="1" applyFill="1" applyBorder="1" applyAlignment="1">
      <alignment horizontal="left" vertical="center" indent="1"/>
    </xf>
    <xf numFmtId="0" fontId="0" fillId="0" borderId="0" xfId="0" applyFont="1" applyBorder="1" applyAlignment="1"/>
    <xf numFmtId="0" fontId="38" fillId="0" borderId="0" xfId="0" applyFont="1" applyBorder="1" applyAlignment="1"/>
    <xf numFmtId="0" fontId="38" fillId="0" borderId="0" xfId="40" applyFont="1" applyAlignment="1"/>
    <xf numFmtId="179" fontId="0" fillId="27" borderId="52" xfId="0" applyNumberFormat="1" applyFont="1" applyFill="1" applyBorder="1" applyAlignment="1">
      <alignment horizontal="left" vertical="center" indent="1"/>
    </xf>
    <xf numFmtId="0" fontId="38" fillId="0" borderId="0" xfId="39" applyFont="1" applyBorder="1"/>
    <xf numFmtId="186" fontId="38" fillId="27" borderId="110" xfId="39" applyNumberFormat="1" applyFont="1" applyFill="1" applyBorder="1" applyAlignment="1">
      <alignment horizontal="left" vertical="center" wrapText="1" indent="1"/>
    </xf>
    <xf numFmtId="0" fontId="38" fillId="0" borderId="124" xfId="40" applyFont="1" applyFill="1" applyBorder="1" applyAlignment="1" applyProtection="1">
      <alignment horizontal="center" vertical="center" shrinkToFit="1"/>
      <protection locked="0"/>
    </xf>
    <xf numFmtId="0" fontId="38" fillId="27" borderId="112" xfId="39" applyFont="1" applyFill="1" applyBorder="1" applyAlignment="1">
      <alignment horizontal="left" vertical="center" indent="1"/>
    </xf>
    <xf numFmtId="0" fontId="42" fillId="0" borderId="0" xfId="39" applyFont="1" applyBorder="1"/>
    <xf numFmtId="0" fontId="42" fillId="0" borderId="0" xfId="39" applyFont="1"/>
    <xf numFmtId="0" fontId="0" fillId="0" borderId="0" xfId="39" applyFont="1"/>
    <xf numFmtId="0" fontId="38" fillId="0" borderId="0" xfId="0" applyFont="1" applyFill="1" applyBorder="1" applyAlignment="1">
      <alignment vertical="center"/>
    </xf>
    <xf numFmtId="0" fontId="39" fillId="0" borderId="0" xfId="0" applyFont="1" applyAlignment="1">
      <alignment vertical="center"/>
    </xf>
    <xf numFmtId="0" fontId="39" fillId="0" borderId="0" xfId="37" applyFont="1" applyBorder="1" applyAlignment="1">
      <alignment vertical="center"/>
    </xf>
    <xf numFmtId="0" fontId="17" fillId="0" borderId="0" xfId="53" applyNumberFormat="1" applyFont="1" applyFill="1" applyAlignment="1">
      <alignment horizontal="left" vertical="center"/>
    </xf>
    <xf numFmtId="0" fontId="46" fillId="0" borderId="0" xfId="39" applyFont="1" applyFill="1" applyAlignment="1">
      <alignment horizontal="right" vertical="center"/>
    </xf>
    <xf numFmtId="14" fontId="36" fillId="0" borderId="0" xfId="40" applyNumberFormat="1" applyFont="1" applyFill="1" applyBorder="1" applyAlignment="1">
      <alignment vertical="center"/>
    </xf>
    <xf numFmtId="0" fontId="38" fillId="0" borderId="139" xfId="40" applyFont="1" applyFill="1" applyBorder="1" applyAlignment="1" applyProtection="1">
      <alignment horizontal="center" vertical="center" shrinkToFit="1"/>
      <protection locked="0"/>
    </xf>
    <xf numFmtId="0" fontId="38" fillId="0" borderId="0" xfId="40" applyFont="1" applyBorder="1">
      <alignment vertical="center"/>
    </xf>
    <xf numFmtId="0" fontId="38" fillId="0" borderId="0" xfId="0" applyNumberFormat="1" applyFont="1" applyBorder="1" applyAlignment="1" applyProtection="1">
      <alignment vertical="center"/>
      <protection locked="0"/>
    </xf>
    <xf numFmtId="186" fontId="42" fillId="0" borderId="0" xfId="0" applyNumberFormat="1" applyFont="1" applyBorder="1">
      <alignment vertical="center"/>
    </xf>
    <xf numFmtId="0" fontId="39" fillId="0" borderId="0" xfId="40" applyFont="1" applyBorder="1">
      <alignment vertical="center"/>
    </xf>
    <xf numFmtId="184" fontId="0" fillId="27" borderId="113" xfId="0" applyNumberFormat="1" applyFont="1" applyFill="1" applyBorder="1" applyAlignment="1">
      <alignment horizontal="right" vertical="center" indent="1"/>
    </xf>
    <xf numFmtId="184" fontId="0" fillId="27" borderId="118" xfId="0" applyNumberFormat="1" applyFont="1" applyFill="1" applyBorder="1" applyAlignment="1">
      <alignment horizontal="right" vertical="center" indent="1"/>
    </xf>
    <xf numFmtId="0" fontId="38" fillId="0" borderId="0" xfId="0" applyFont="1" applyAlignment="1">
      <alignment vertical="center" wrapText="1"/>
    </xf>
    <xf numFmtId="0" fontId="17" fillId="0" borderId="0" xfId="53">
      <alignment vertical="center"/>
    </xf>
    <xf numFmtId="0" fontId="0" fillId="28" borderId="10" xfId="0" applyFill="1" applyBorder="1">
      <alignment vertical="center"/>
    </xf>
    <xf numFmtId="0" fontId="0" fillId="27" borderId="10" xfId="0" applyFill="1" applyBorder="1">
      <alignment vertical="center"/>
    </xf>
    <xf numFmtId="0" fontId="0" fillId="0" borderId="10" xfId="0" applyBorder="1">
      <alignment vertical="center"/>
    </xf>
    <xf numFmtId="0" fontId="50" fillId="0" borderId="0" xfId="40" applyFont="1">
      <alignment vertical="center"/>
    </xf>
    <xf numFmtId="0" fontId="51" fillId="0" borderId="0" xfId="39" applyFont="1" applyBorder="1" applyAlignment="1">
      <alignment wrapText="1"/>
    </xf>
    <xf numFmtId="0" fontId="51" fillId="0" borderId="0" xfId="39" applyFont="1" applyAlignment="1">
      <alignment wrapText="1"/>
    </xf>
    <xf numFmtId="0" fontId="52" fillId="0" borderId="0" xfId="39" applyFont="1" applyBorder="1" applyAlignment="1">
      <alignment wrapText="1"/>
    </xf>
    <xf numFmtId="14" fontId="42" fillId="0" borderId="0" xfId="40" applyNumberFormat="1" applyFont="1" applyFill="1" applyBorder="1" applyAlignment="1">
      <alignment vertical="center"/>
    </xf>
    <xf numFmtId="0" fontId="53" fillId="0" borderId="0" xfId="40" applyFont="1" applyFill="1" applyBorder="1" applyAlignment="1">
      <alignment vertical="center"/>
    </xf>
    <xf numFmtId="0" fontId="0" fillId="0" borderId="0" xfId="0" applyFont="1" applyAlignment="1">
      <alignment horizontal="center" vertical="center"/>
    </xf>
    <xf numFmtId="0" fontId="0" fillId="0" borderId="0" xfId="39" applyFont="1" applyAlignment="1">
      <alignment horizontal="center"/>
    </xf>
    <xf numFmtId="0" fontId="38" fillId="0" borderId="0" xfId="39" applyFont="1" applyAlignment="1">
      <alignment horizontal="center"/>
    </xf>
    <xf numFmtId="0" fontId="0" fillId="0" borderId="143" xfId="0" applyFont="1" applyFill="1" applyBorder="1" applyAlignment="1">
      <alignment horizontal="center" vertical="center"/>
    </xf>
    <xf numFmtId="0" fontId="54" fillId="0" borderId="0" xfId="0" quotePrefix="1" applyFont="1">
      <alignment vertical="center"/>
    </xf>
    <xf numFmtId="0" fontId="54" fillId="0" borderId="0" xfId="0" applyFont="1">
      <alignment vertical="center"/>
    </xf>
    <xf numFmtId="38" fontId="0" fillId="0" borderId="47" xfId="54" applyFont="1" applyBorder="1" applyAlignment="1">
      <alignment horizontal="left" vertical="center" shrinkToFit="1"/>
    </xf>
    <xf numFmtId="0" fontId="0" fillId="0" borderId="0" xfId="37" applyFont="1" applyBorder="1" applyAlignment="1">
      <alignment vertical="center"/>
    </xf>
    <xf numFmtId="0" fontId="0" fillId="0" borderId="0" xfId="37" applyFont="1" applyAlignment="1">
      <alignment vertical="center"/>
    </xf>
    <xf numFmtId="0" fontId="0" fillId="0" borderId="0" xfId="37" applyFont="1" applyBorder="1" applyAlignment="1">
      <alignment horizontal="left" vertical="center"/>
    </xf>
    <xf numFmtId="0" fontId="55" fillId="0" borderId="0" xfId="40" applyFont="1">
      <alignment vertical="center"/>
    </xf>
    <xf numFmtId="0" fontId="38" fillId="0" borderId="113" xfId="40" applyFont="1" applyFill="1" applyBorder="1" applyAlignment="1" applyProtection="1">
      <alignment horizontal="center" vertical="center" shrinkToFit="1"/>
      <protection locked="0"/>
    </xf>
    <xf numFmtId="38" fontId="0" fillId="0" borderId="47" xfId="54" applyFont="1" applyBorder="1" applyAlignment="1">
      <alignment horizontal="center" vertical="center" shrinkToFit="1"/>
    </xf>
    <xf numFmtId="14" fontId="45" fillId="0" borderId="0" xfId="40" applyNumberFormat="1" applyFont="1" applyFill="1" applyBorder="1" applyAlignment="1">
      <alignment horizontal="center" vertical="center"/>
    </xf>
    <xf numFmtId="0" fontId="45" fillId="0" borderId="0" xfId="40" applyFont="1" applyFill="1" applyBorder="1" applyAlignment="1">
      <alignment horizontal="center" vertical="center"/>
    </xf>
    <xf numFmtId="0" fontId="39" fillId="0" borderId="27" xfId="40" applyFont="1" applyFill="1" applyBorder="1" applyAlignment="1">
      <alignment vertical="top"/>
    </xf>
    <xf numFmtId="0" fontId="39" fillId="0" borderId="0" xfId="40" applyFont="1" applyFill="1" applyBorder="1" applyAlignment="1">
      <alignment vertical="top"/>
    </xf>
    <xf numFmtId="0" fontId="56" fillId="0" borderId="0" xfId="34" quotePrefix="1" applyFont="1" applyFill="1" applyAlignment="1">
      <alignment horizontal="left" vertical="center"/>
    </xf>
    <xf numFmtId="0" fontId="44" fillId="0" borderId="0" xfId="38" applyFont="1"/>
    <xf numFmtId="0" fontId="57" fillId="0" borderId="0" xfId="41" applyFont="1">
      <alignment vertical="center"/>
    </xf>
    <xf numFmtId="0" fontId="57" fillId="0" borderId="47" xfId="41" applyFont="1" applyBorder="1">
      <alignment vertical="center"/>
    </xf>
    <xf numFmtId="0" fontId="57" fillId="0" borderId="10" xfId="41" applyFont="1" applyBorder="1">
      <alignment vertical="center"/>
    </xf>
    <xf numFmtId="0" fontId="0" fillId="27" borderId="47" xfId="40" applyFont="1" applyFill="1" applyBorder="1">
      <alignment vertical="center"/>
    </xf>
    <xf numFmtId="0" fontId="0" fillId="0" borderId="47" xfId="40" applyFont="1" applyBorder="1">
      <alignment vertical="center"/>
    </xf>
    <xf numFmtId="0" fontId="57" fillId="27" borderId="47" xfId="41" applyFont="1" applyFill="1" applyBorder="1">
      <alignment vertical="center"/>
    </xf>
    <xf numFmtId="0" fontId="57" fillId="0" borderId="47" xfId="41" applyFont="1" applyBorder="1" applyAlignment="1">
      <alignment horizontal="left" vertical="center"/>
    </xf>
    <xf numFmtId="0" fontId="57" fillId="0" borderId="47" xfId="41" applyFont="1" applyBorder="1" applyAlignment="1">
      <alignment vertical="center"/>
    </xf>
    <xf numFmtId="0" fontId="57" fillId="30" borderId="47" xfId="41" applyFont="1" applyFill="1" applyBorder="1" applyAlignment="1">
      <alignment horizontal="left" vertical="center"/>
    </xf>
    <xf numFmtId="0" fontId="57" fillId="25" borderId="0" xfId="41" applyFont="1" applyFill="1">
      <alignment vertical="center"/>
    </xf>
    <xf numFmtId="0" fontId="57" fillId="30" borderId="0" xfId="41" applyFont="1" applyFill="1">
      <alignment vertical="center"/>
    </xf>
    <xf numFmtId="0" fontId="38" fillId="30" borderId="47" xfId="0" applyFont="1" applyFill="1" applyBorder="1" applyAlignment="1">
      <alignment horizontal="left" vertical="center"/>
    </xf>
    <xf numFmtId="0" fontId="0" fillId="0" borderId="47" xfId="0" applyFont="1" applyBorder="1" applyAlignment="1">
      <alignment horizontal="left" vertical="center"/>
    </xf>
    <xf numFmtId="183" fontId="0" fillId="0" borderId="47" xfId="0" applyNumberFormat="1" applyFont="1" applyBorder="1" applyAlignment="1">
      <alignment horizontal="left" vertical="center"/>
    </xf>
    <xf numFmtId="0" fontId="0" fillId="30" borderId="47" xfId="0" applyFill="1" applyBorder="1">
      <alignment vertical="center"/>
    </xf>
    <xf numFmtId="0" fontId="57" fillId="0" borderId="47" xfId="41" applyFont="1" applyBorder="1" applyAlignment="1">
      <alignment horizontal="left" vertical="center" wrapText="1" indent="1"/>
    </xf>
    <xf numFmtId="0" fontId="57" fillId="0" borderId="52" xfId="41" applyFont="1" applyBorder="1" applyAlignment="1">
      <alignment horizontal="left" vertical="center" wrapText="1" indent="1"/>
    </xf>
    <xf numFmtId="0" fontId="57" fillId="0" borderId="47" xfId="41" applyFont="1" applyBorder="1" applyAlignment="1">
      <alignment vertical="center" wrapText="1"/>
    </xf>
    <xf numFmtId="0" fontId="57" fillId="0" borderId="164" xfId="41" applyFont="1" applyBorder="1" applyAlignment="1">
      <alignment horizontal="left" vertical="center" wrapText="1" indent="1"/>
    </xf>
    <xf numFmtId="0" fontId="57" fillId="0" borderId="47" xfId="41" applyFont="1" applyBorder="1" applyAlignment="1">
      <alignment horizontal="left" vertical="center" indent="1"/>
    </xf>
    <xf numFmtId="38" fontId="0" fillId="0" borderId="47" xfId="54" applyFont="1" applyBorder="1" applyAlignment="1">
      <alignment horizontal="left" vertical="center"/>
    </xf>
    <xf numFmtId="0" fontId="57" fillId="0" borderId="0" xfId="41" quotePrefix="1" applyFont="1">
      <alignment vertical="center"/>
    </xf>
    <xf numFmtId="0" fontId="0" fillId="30" borderId="0" xfId="0" applyFont="1" applyFill="1">
      <alignment vertical="center"/>
    </xf>
    <xf numFmtId="38" fontId="0" fillId="0" borderId="47" xfId="54" applyFont="1" applyBorder="1" applyAlignment="1">
      <alignment horizontal="right" vertical="center"/>
    </xf>
    <xf numFmtId="38" fontId="0" fillId="0" borderId="0" xfId="54" applyFont="1" applyAlignment="1">
      <alignment horizontal="right" vertical="center"/>
    </xf>
    <xf numFmtId="0" fontId="57" fillId="0" borderId="0" xfId="41" applyFont="1" applyAlignment="1">
      <alignment horizontal="left" vertical="center" wrapText="1"/>
    </xf>
    <xf numFmtId="38" fontId="0" fillId="0" borderId="0" xfId="54" applyFont="1" applyAlignment="1">
      <alignment horizontal="left" vertical="center"/>
    </xf>
    <xf numFmtId="0" fontId="57" fillId="0" borderId="47" xfId="41" applyFont="1" applyBorder="1" applyAlignment="1">
      <alignment horizontal="left" vertical="center" shrinkToFit="1"/>
    </xf>
    <xf numFmtId="0" fontId="57" fillId="0" borderId="0" xfId="41" applyFont="1" applyBorder="1" applyAlignment="1">
      <alignment vertical="center" wrapText="1"/>
    </xf>
    <xf numFmtId="0" fontId="57" fillId="0" borderId="0" xfId="41" applyFont="1" applyAlignment="1">
      <alignment vertical="center" wrapText="1"/>
    </xf>
    <xf numFmtId="0" fontId="38" fillId="0" borderId="0" xfId="39" applyFont="1" applyAlignment="1">
      <alignment horizontal="center" vertical="center"/>
    </xf>
    <xf numFmtId="0" fontId="38" fillId="0" borderId="0" xfId="0" applyFont="1" applyAlignment="1">
      <alignment horizontal="distributed" vertical="center"/>
    </xf>
    <xf numFmtId="0" fontId="0" fillId="0" borderId="85" xfId="37" applyFont="1" applyBorder="1">
      <alignment vertical="center"/>
    </xf>
    <xf numFmtId="0" fontId="0" fillId="0" borderId="86" xfId="40" applyFont="1" applyBorder="1">
      <alignment vertical="center"/>
    </xf>
    <xf numFmtId="0" fontId="0" fillId="0" borderId="72" xfId="37" applyFont="1" applyBorder="1">
      <alignment vertical="center"/>
    </xf>
    <xf numFmtId="0" fontId="0" fillId="0" borderId="106" xfId="37" applyFont="1" applyBorder="1">
      <alignment vertical="center"/>
    </xf>
    <xf numFmtId="0" fontId="0" fillId="0" borderId="104" xfId="37" applyFont="1" applyBorder="1">
      <alignment vertical="center"/>
    </xf>
    <xf numFmtId="183" fontId="60" fillId="0" borderId="0" xfId="40" applyNumberFormat="1" applyFont="1" applyAlignment="1">
      <alignment horizontal="distributed" vertical="center" justifyLastLine="1"/>
    </xf>
    <xf numFmtId="0" fontId="62" fillId="33" borderId="52" xfId="40" applyFont="1" applyFill="1" applyBorder="1" applyAlignment="1">
      <alignment horizontal="center" vertical="center"/>
    </xf>
    <xf numFmtId="0" fontId="39" fillId="0" borderId="104" xfId="40" applyFont="1" applyBorder="1">
      <alignment vertical="center"/>
    </xf>
    <xf numFmtId="0" fontId="0" fillId="0" borderId="0" xfId="40" applyFont="1" applyAlignment="1">
      <alignment horizontal="distributed" vertical="center" justifyLastLine="1"/>
    </xf>
    <xf numFmtId="0" fontId="18" fillId="0" borderId="0" xfId="40" applyAlignment="1">
      <alignment horizontal="distributed" vertical="center" justifyLastLine="1"/>
    </xf>
    <xf numFmtId="0" fontId="0" fillId="0" borderId="168" xfId="40" applyFont="1" applyBorder="1">
      <alignment vertical="center"/>
    </xf>
    <xf numFmtId="0" fontId="0" fillId="0" borderId="169" xfId="40" applyFont="1" applyBorder="1">
      <alignment vertical="center"/>
    </xf>
    <xf numFmtId="0" fontId="0" fillId="0" borderId="170" xfId="40" applyFont="1" applyBorder="1">
      <alignment vertical="center"/>
    </xf>
    <xf numFmtId="0" fontId="52" fillId="0" borderId="0" xfId="39" applyFont="1"/>
    <xf numFmtId="0" fontId="52" fillId="0" borderId="47" xfId="34" applyFont="1" applyFill="1" applyBorder="1" applyAlignment="1">
      <alignment vertical="center"/>
    </xf>
    <xf numFmtId="0" fontId="52" fillId="0" borderId="0" xfId="39" applyFont="1" applyBorder="1" applyAlignment="1">
      <alignment horizontal="distributed"/>
    </xf>
    <xf numFmtId="0" fontId="52" fillId="0" borderId="0" xfId="39" applyFont="1" applyBorder="1" applyAlignment="1">
      <alignment horizontal="center"/>
    </xf>
    <xf numFmtId="0" fontId="52" fillId="0" borderId="90" xfId="39" applyFont="1" applyBorder="1" applyAlignment="1">
      <alignment horizontal="distributed"/>
    </xf>
    <xf numFmtId="0" fontId="52" fillId="0" borderId="0" xfId="39" applyFont="1" applyBorder="1"/>
    <xf numFmtId="0" fontId="52" fillId="0" borderId="154" xfId="39" applyFont="1" applyBorder="1"/>
    <xf numFmtId="0" fontId="52" fillId="0" borderId="165" xfId="39" applyFont="1" applyBorder="1" applyAlignment="1">
      <alignment horizontal="center" vertical="center"/>
    </xf>
    <xf numFmtId="182" fontId="52" fillId="0" borderId="52" xfId="54" applyNumberFormat="1" applyFont="1" applyBorder="1" applyAlignment="1">
      <alignment vertical="center"/>
    </xf>
    <xf numFmtId="182" fontId="52" fillId="0" borderId="178" xfId="54" applyNumberFormat="1" applyFont="1" applyBorder="1" applyAlignment="1">
      <alignment vertical="center"/>
    </xf>
    <xf numFmtId="38" fontId="52" fillId="0" borderId="0" xfId="54" applyFont="1" applyBorder="1" applyAlignment="1"/>
    <xf numFmtId="38" fontId="52" fillId="0" borderId="174" xfId="54" applyFont="1" applyBorder="1" applyAlignment="1"/>
    <xf numFmtId="38" fontId="52" fillId="0" borderId="154" xfId="54" applyFont="1" applyBorder="1" applyAlignment="1"/>
    <xf numFmtId="0" fontId="52" fillId="0" borderId="0" xfId="39" applyFont="1" applyAlignment="1">
      <alignment horizontal="right"/>
    </xf>
    <xf numFmtId="38" fontId="52" fillId="0" borderId="52" xfId="54" applyFont="1" applyBorder="1" applyAlignment="1">
      <alignment vertical="center"/>
    </xf>
    <xf numFmtId="0" fontId="52" fillId="0" borderId="124" xfId="39" applyFont="1" applyBorder="1" applyAlignment="1">
      <alignment horizontal="center" vertical="center"/>
    </xf>
    <xf numFmtId="0" fontId="52" fillId="0" borderId="181" xfId="39" applyFont="1" applyBorder="1" applyAlignment="1">
      <alignment horizontal="center" vertical="center"/>
    </xf>
    <xf numFmtId="0" fontId="52" fillId="0" borderId="182" xfId="39" applyFont="1" applyBorder="1"/>
    <xf numFmtId="178" fontId="52" fillId="0" borderId="134" xfId="39" applyNumberFormat="1" applyFont="1" applyBorder="1" applyAlignment="1"/>
    <xf numFmtId="0" fontId="52" fillId="0" borderId="183" xfId="39" applyFont="1" applyBorder="1"/>
    <xf numFmtId="0" fontId="52" fillId="0" borderId="0" xfId="39" applyFont="1" applyBorder="1" applyAlignment="1"/>
    <xf numFmtId="177" fontId="38" fillId="0" borderId="0" xfId="0" applyNumberFormat="1" applyFont="1" applyAlignment="1">
      <alignment horizontal="left" vertical="center"/>
    </xf>
    <xf numFmtId="176" fontId="38" fillId="0" borderId="0" xfId="0" applyNumberFormat="1" applyFont="1" applyAlignment="1">
      <alignment vertical="center" shrinkToFit="1"/>
    </xf>
    <xf numFmtId="0" fontId="36" fillId="0" borderId="0" xfId="0" quotePrefix="1" applyFont="1" applyBorder="1" applyAlignment="1">
      <alignment vertical="center"/>
    </xf>
    <xf numFmtId="0" fontId="63" fillId="0" borderId="0" xfId="37" applyFont="1">
      <alignment vertical="center"/>
    </xf>
    <xf numFmtId="0" fontId="63" fillId="0" borderId="0" xfId="37" applyFont="1" applyAlignment="1">
      <alignment vertical="center"/>
    </xf>
    <xf numFmtId="0" fontId="0" fillId="0" borderId="188" xfId="37" applyFont="1" applyBorder="1" applyAlignment="1">
      <alignment vertical="center" wrapText="1"/>
    </xf>
    <xf numFmtId="0" fontId="0" fillId="0" borderId="49" xfId="37" applyFont="1" applyBorder="1" applyAlignment="1">
      <alignment vertical="center" wrapText="1"/>
    </xf>
    <xf numFmtId="0" fontId="0" fillId="0" borderId="85" xfId="37" applyFont="1" applyBorder="1" applyAlignment="1">
      <alignment vertical="center" wrapText="1"/>
    </xf>
    <xf numFmtId="0" fontId="0" fillId="0" borderId="72" xfId="37" applyFont="1" applyBorder="1" applyAlignment="1">
      <alignment vertical="center" wrapText="1"/>
    </xf>
    <xf numFmtId="0" fontId="63" fillId="0" borderId="49" xfId="37" applyFont="1" applyBorder="1" applyAlignment="1">
      <alignment vertical="center"/>
    </xf>
    <xf numFmtId="0" fontId="0" fillId="0" borderId="190" xfId="37" applyFont="1" applyBorder="1" applyAlignment="1">
      <alignment vertical="center" wrapText="1"/>
    </xf>
    <xf numFmtId="0" fontId="0" fillId="0" borderId="139" xfId="37" applyFont="1" applyBorder="1" applyAlignment="1">
      <alignment vertical="center" wrapText="1"/>
    </xf>
    <xf numFmtId="0" fontId="0" fillId="0" borderId="168" xfId="37" applyFont="1" applyBorder="1" applyAlignment="1">
      <alignment vertical="center" wrapText="1"/>
    </xf>
    <xf numFmtId="0" fontId="0" fillId="0" borderId="170" xfId="37" applyFont="1" applyBorder="1" applyAlignment="1">
      <alignment vertical="center" wrapText="1"/>
    </xf>
    <xf numFmtId="0" fontId="63" fillId="0" borderId="139" xfId="37" applyFont="1" applyBorder="1" applyAlignment="1">
      <alignment vertical="center"/>
    </xf>
    <xf numFmtId="0" fontId="0" fillId="0" borderId="187" xfId="37" applyFont="1" applyBorder="1" applyAlignment="1">
      <alignment vertical="center"/>
    </xf>
    <xf numFmtId="0" fontId="0" fillId="0" borderId="79" xfId="37" applyFont="1" applyBorder="1" applyAlignment="1">
      <alignment vertical="center"/>
    </xf>
    <xf numFmtId="0" fontId="0" fillId="0" borderId="106" xfId="37" applyFont="1" applyBorder="1" applyAlignment="1">
      <alignment vertical="center" wrapText="1"/>
    </xf>
    <xf numFmtId="0" fontId="0" fillId="0" borderId="104" xfId="37" applyFont="1" applyBorder="1" applyAlignment="1">
      <alignment vertical="center"/>
    </xf>
    <xf numFmtId="0" fontId="0" fillId="0" borderId="79" xfId="37" applyFont="1" applyBorder="1">
      <alignment vertical="center"/>
    </xf>
    <xf numFmtId="0" fontId="0" fillId="0" borderId="192" xfId="37" applyFont="1" applyBorder="1" applyAlignment="1">
      <alignment vertical="center"/>
    </xf>
    <xf numFmtId="0" fontId="0" fillId="0" borderId="193" xfId="37" applyFont="1" applyBorder="1" applyAlignment="1">
      <alignment vertical="center"/>
    </xf>
    <xf numFmtId="0" fontId="0" fillId="0" borderId="127" xfId="37" applyFont="1" applyBorder="1" applyAlignment="1">
      <alignment vertical="center"/>
    </xf>
    <xf numFmtId="0" fontId="0" fillId="0" borderId="133" xfId="37" applyFont="1" applyBorder="1">
      <alignment vertical="center"/>
    </xf>
    <xf numFmtId="0" fontId="0" fillId="0" borderId="127" xfId="37" applyFont="1" applyBorder="1">
      <alignment vertical="center"/>
    </xf>
    <xf numFmtId="0" fontId="0" fillId="0" borderId="131" xfId="37" applyFont="1" applyBorder="1">
      <alignment vertical="center"/>
    </xf>
    <xf numFmtId="0" fontId="0" fillId="0" borderId="128" xfId="37" applyFont="1" applyBorder="1" applyAlignment="1">
      <alignment vertical="center"/>
    </xf>
    <xf numFmtId="0" fontId="63" fillId="0" borderId="195" xfId="35" applyFont="1" applyBorder="1">
      <alignment vertical="center"/>
    </xf>
    <xf numFmtId="0" fontId="63" fillId="0" borderId="196" xfId="35" applyFont="1" applyBorder="1">
      <alignment vertical="center"/>
    </xf>
    <xf numFmtId="0" fontId="63" fillId="0" borderId="197" xfId="35" applyFont="1" applyBorder="1">
      <alignment vertical="center"/>
    </xf>
    <xf numFmtId="0" fontId="65" fillId="0" borderId="0" xfId="35" applyFont="1">
      <alignment vertical="center"/>
    </xf>
    <xf numFmtId="0" fontId="19" fillId="0" borderId="12" xfId="36" applyBorder="1">
      <alignment vertical="center"/>
    </xf>
    <xf numFmtId="0" fontId="19" fillId="0" borderId="142" xfId="36" applyBorder="1">
      <alignment vertical="center"/>
    </xf>
    <xf numFmtId="0" fontId="19" fillId="0" borderId="198" xfId="36" applyBorder="1">
      <alignment vertical="center"/>
    </xf>
    <xf numFmtId="0" fontId="19" fillId="0" borderId="199" xfId="36" applyBorder="1">
      <alignment vertical="center"/>
    </xf>
    <xf numFmtId="0" fontId="63" fillId="0" borderId="201" xfId="35" applyFont="1" applyBorder="1" applyAlignment="1">
      <alignment horizontal="left" vertical="center" wrapText="1"/>
    </xf>
    <xf numFmtId="0" fontId="63" fillId="0" borderId="100" xfId="35" applyFont="1" applyBorder="1" applyAlignment="1">
      <alignment horizontal="left" vertical="center" wrapText="1"/>
    </xf>
    <xf numFmtId="0" fontId="63" fillId="0" borderId="202" xfId="35" applyFont="1" applyBorder="1" applyAlignment="1">
      <alignment horizontal="left" vertical="center" wrapText="1"/>
    </xf>
    <xf numFmtId="0" fontId="19" fillId="0" borderId="45" xfId="36" applyBorder="1">
      <alignment vertical="center"/>
    </xf>
    <xf numFmtId="0" fontId="63" fillId="0" borderId="205" xfId="35" applyFont="1" applyBorder="1" applyAlignment="1">
      <alignment horizontal="left" vertical="center" wrapText="1"/>
    </xf>
    <xf numFmtId="0" fontId="63" fillId="0" borderId="110" xfId="35" applyFont="1" applyBorder="1" applyAlignment="1">
      <alignment horizontal="left" vertical="center" wrapText="1"/>
    </xf>
    <xf numFmtId="0" fontId="63" fillId="0" borderId="206" xfId="35" applyFont="1" applyBorder="1" applyAlignment="1">
      <alignment horizontal="left" vertical="center" wrapText="1"/>
    </xf>
    <xf numFmtId="0" fontId="19" fillId="0" borderId="148" xfId="35" applyFont="1" applyBorder="1" applyAlignment="1">
      <alignment vertical="center" wrapText="1"/>
    </xf>
    <xf numFmtId="0" fontId="19" fillId="0" borderId="119" xfId="35" applyFont="1" applyBorder="1" applyAlignment="1">
      <alignment vertical="center"/>
    </xf>
    <xf numFmtId="0" fontId="19" fillId="0" borderId="119" xfId="35" applyFont="1" applyBorder="1" applyAlignment="1">
      <alignment vertical="center" wrapText="1"/>
    </xf>
    <xf numFmtId="0" fontId="19" fillId="0" borderId="149" xfId="35" applyFont="1" applyBorder="1" applyAlignment="1">
      <alignment vertical="center" wrapText="1"/>
    </xf>
    <xf numFmtId="0" fontId="0" fillId="0" borderId="0" xfId="37" applyFont="1" applyBorder="1" applyAlignment="1">
      <alignment vertical="center"/>
    </xf>
    <xf numFmtId="0" fontId="0" fillId="0" borderId="0" xfId="37" applyFont="1" applyBorder="1" applyAlignment="1">
      <alignment horizontal="left" vertical="center"/>
    </xf>
    <xf numFmtId="0" fontId="38" fillId="0" borderId="207" xfId="39" applyFont="1" applyBorder="1" applyAlignment="1">
      <alignment horizontal="left" vertical="center" indent="1"/>
    </xf>
    <xf numFmtId="0" fontId="19" fillId="0" borderId="0" xfId="0" applyFont="1">
      <alignment vertical="center"/>
    </xf>
    <xf numFmtId="0" fontId="38" fillId="0" borderId="0" xfId="39" applyFont="1" applyBorder="1" applyAlignment="1">
      <alignment horizontal="left" vertical="top"/>
    </xf>
    <xf numFmtId="0" fontId="0" fillId="0" borderId="0" xfId="0" applyFont="1" applyBorder="1" applyAlignment="1">
      <alignment horizontal="left" vertical="top" indent="1"/>
    </xf>
    <xf numFmtId="0" fontId="17" fillId="0" borderId="0" xfId="53" applyFont="1" applyBorder="1" applyAlignment="1">
      <alignment horizontal="left" vertical="top" indent="1"/>
    </xf>
    <xf numFmtId="0" fontId="38" fillId="0" borderId="0" xfId="0" applyFont="1">
      <alignment vertical="center"/>
    </xf>
    <xf numFmtId="0" fontId="38" fillId="0" borderId="0" xfId="0" applyFont="1" applyBorder="1" applyAlignment="1">
      <alignment horizontal="center" vertical="center"/>
    </xf>
    <xf numFmtId="0" fontId="0" fillId="0" borderId="61" xfId="0" quotePrefix="1" applyFont="1" applyBorder="1" applyAlignment="1">
      <alignment horizontal="left" vertical="center" indent="1"/>
    </xf>
    <xf numFmtId="0" fontId="38" fillId="25" borderId="212" xfId="39" applyFont="1" applyFill="1" applyBorder="1" applyAlignment="1">
      <alignment horizontal="left" vertical="center" indent="1"/>
    </xf>
    <xf numFmtId="0" fontId="0" fillId="0" borderId="0" xfId="0" applyBorder="1">
      <alignment vertical="center"/>
    </xf>
    <xf numFmtId="0" fontId="0" fillId="25" borderId="27" xfId="0" applyFill="1" applyBorder="1">
      <alignment vertical="center"/>
    </xf>
    <xf numFmtId="0" fontId="0" fillId="25" borderId="0" xfId="0" applyFill="1" applyBorder="1">
      <alignment vertical="center"/>
    </xf>
    <xf numFmtId="0" fontId="38" fillId="25" borderId="27" xfId="0" applyFont="1" applyFill="1" applyBorder="1">
      <alignment vertical="center"/>
    </xf>
    <xf numFmtId="185" fontId="36" fillId="27" borderId="119" xfId="34" applyNumberFormat="1" applyFont="1" applyFill="1" applyBorder="1" applyAlignment="1">
      <alignment horizontal="left" vertical="center" wrapText="1" indent="1"/>
    </xf>
    <xf numFmtId="0" fontId="38" fillId="0" borderId="0" xfId="40" applyFont="1" applyBorder="1" applyAlignment="1">
      <alignment vertical="center" shrinkToFit="1"/>
    </xf>
    <xf numFmtId="0" fontId="52" fillId="0" borderId="124" xfId="39" applyFont="1" applyBorder="1" applyAlignment="1">
      <alignment horizontal="center" vertical="center"/>
    </xf>
    <xf numFmtId="0" fontId="0" fillId="0" borderId="0" xfId="0" applyBorder="1" applyAlignment="1">
      <alignment vertical="center" shrinkToFit="1"/>
    </xf>
    <xf numFmtId="0" fontId="38" fillId="0" borderId="0" xfId="0" applyFont="1" applyAlignment="1">
      <alignment horizontal="distributed" vertical="center"/>
    </xf>
    <xf numFmtId="0" fontId="19" fillId="25" borderId="0" xfId="0" applyFont="1" applyFill="1" applyBorder="1">
      <alignment vertical="center"/>
    </xf>
    <xf numFmtId="0" fontId="66" fillId="0" borderId="0" xfId="55" applyFont="1">
      <alignment vertical="center"/>
    </xf>
    <xf numFmtId="0" fontId="66" fillId="0" borderId="0" xfId="55" applyFont="1" applyBorder="1">
      <alignment vertical="center"/>
    </xf>
    <xf numFmtId="0" fontId="66" fillId="0" borderId="0" xfId="55" applyFont="1" applyBorder="1" applyAlignment="1">
      <alignment horizontal="left" vertical="center" wrapText="1" indent="1"/>
    </xf>
    <xf numFmtId="0" fontId="66" fillId="0" borderId="214" xfId="55" applyFont="1" applyBorder="1" applyAlignment="1">
      <alignment horizontal="center" vertical="center"/>
    </xf>
    <xf numFmtId="0" fontId="66" fillId="0" borderId="214" xfId="55" applyFont="1" applyBorder="1" applyAlignment="1">
      <alignment horizontal="center" vertical="center" wrapText="1"/>
    </xf>
    <xf numFmtId="0" fontId="38" fillId="27" borderId="91" xfId="0" applyFont="1" applyFill="1" applyBorder="1" applyAlignment="1">
      <alignment horizontal="left" vertical="center" indent="1"/>
    </xf>
    <xf numFmtId="0" fontId="66" fillId="0" borderId="214" xfId="55" applyFont="1" applyBorder="1" applyAlignment="1">
      <alignment horizontal="left" vertical="center" indent="1"/>
    </xf>
    <xf numFmtId="0" fontId="66" fillId="0" borderId="223" xfId="55" applyFont="1" applyBorder="1" applyAlignment="1">
      <alignment horizontal="left" vertical="center" indent="1"/>
    </xf>
    <xf numFmtId="0" fontId="38" fillId="0" borderId="32" xfId="0" applyFont="1" applyBorder="1" applyAlignment="1">
      <alignment horizontal="left" vertical="center" indent="1"/>
    </xf>
    <xf numFmtId="0" fontId="38" fillId="0" borderId="207" xfId="0" applyFont="1" applyBorder="1" applyAlignment="1">
      <alignment horizontal="left" vertical="center" indent="1"/>
    </xf>
    <xf numFmtId="0" fontId="41" fillId="0" borderId="162" xfId="0" applyFont="1" applyBorder="1" applyAlignment="1">
      <alignment horizontal="left" vertical="center" wrapText="1" indent="1"/>
    </xf>
    <xf numFmtId="188" fontId="41" fillId="28" borderId="162" xfId="0" applyNumberFormat="1" applyFont="1" applyFill="1" applyBorder="1" applyAlignment="1">
      <alignment horizontal="left" vertical="center" wrapText="1" indent="1"/>
    </xf>
    <xf numFmtId="0" fontId="41" fillId="0" borderId="234" xfId="0" applyFont="1" applyBorder="1" applyAlignment="1">
      <alignment horizontal="left" vertical="center" wrapText="1" indent="1"/>
    </xf>
    <xf numFmtId="188" fontId="41" fillId="28" borderId="234" xfId="0" applyNumberFormat="1" applyFont="1" applyFill="1" applyBorder="1" applyAlignment="1">
      <alignment horizontal="left" vertical="center" wrapText="1" indent="1"/>
    </xf>
    <xf numFmtId="0" fontId="38" fillId="27" borderId="89" xfId="0" applyFont="1" applyFill="1" applyBorder="1" applyAlignment="1">
      <alignment horizontal="left" vertical="center" indent="1"/>
    </xf>
    <xf numFmtId="0" fontId="57" fillId="30" borderId="224" xfId="41" applyFont="1" applyFill="1" applyBorder="1" applyAlignment="1">
      <alignment horizontal="left" vertical="center"/>
    </xf>
    <xf numFmtId="0" fontId="38" fillId="30" borderId="224" xfId="0" applyFont="1" applyFill="1" applyBorder="1" applyAlignment="1">
      <alignment horizontal="left" vertical="center"/>
    </xf>
    <xf numFmtId="187" fontId="38" fillId="27" borderId="91" xfId="34" applyNumberFormat="1" applyFont="1" applyFill="1" applyBorder="1" applyAlignment="1">
      <alignment horizontal="left" vertical="center" indent="1"/>
    </xf>
    <xf numFmtId="190" fontId="38" fillId="27" borderId="210" xfId="34" applyNumberFormat="1" applyFont="1" applyFill="1" applyBorder="1" applyAlignment="1">
      <alignment horizontal="left" vertical="center" indent="1"/>
    </xf>
    <xf numFmtId="190" fontId="38" fillId="27" borderId="119" xfId="34" applyNumberFormat="1" applyFont="1" applyFill="1" applyBorder="1" applyAlignment="1">
      <alignment horizontal="left" vertical="center" indent="1"/>
    </xf>
    <xf numFmtId="182" fontId="38" fillId="27" borderId="224" xfId="54" applyNumberFormat="1" applyFont="1" applyFill="1" applyBorder="1" applyAlignment="1">
      <alignment horizontal="left" vertical="center" indent="1"/>
    </xf>
    <xf numFmtId="0" fontId="38" fillId="27" borderId="224" xfId="0" applyFont="1" applyFill="1" applyBorder="1" applyAlignment="1">
      <alignment horizontal="left" vertical="center" indent="1"/>
    </xf>
    <xf numFmtId="0" fontId="38" fillId="27" borderId="208" xfId="39" applyFont="1" applyFill="1" applyBorder="1" applyAlignment="1">
      <alignment horizontal="left" vertical="center" indent="1"/>
    </xf>
    <xf numFmtId="0" fontId="38" fillId="27" borderId="33" xfId="39" applyNumberFormat="1" applyFont="1" applyFill="1" applyBorder="1" applyAlignment="1" applyProtection="1">
      <alignment horizontal="left" vertical="center" wrapText="1" indent="1"/>
      <protection locked="0"/>
    </xf>
    <xf numFmtId="0" fontId="57" fillId="30" borderId="0" xfId="41" applyFont="1" applyFill="1" applyBorder="1" applyAlignment="1">
      <alignment horizontal="left" vertical="center"/>
    </xf>
    <xf numFmtId="0" fontId="19" fillId="30" borderId="0" xfId="0" applyFont="1" applyFill="1">
      <alignment vertical="center"/>
    </xf>
    <xf numFmtId="0" fontId="57" fillId="0" borderId="0" xfId="41" applyFont="1" applyBorder="1" applyAlignment="1">
      <alignment horizontal="left" vertical="center"/>
    </xf>
    <xf numFmtId="0" fontId="41" fillId="0" borderId="163" xfId="0" applyFont="1" applyBorder="1" applyAlignment="1">
      <alignment horizontal="left" vertical="center" wrapText="1" indent="1"/>
    </xf>
    <xf numFmtId="188" fontId="41" fillId="28" borderId="163" xfId="0" applyNumberFormat="1" applyFont="1" applyFill="1" applyBorder="1" applyAlignment="1">
      <alignment horizontal="left" vertical="center" wrapText="1" indent="1"/>
    </xf>
    <xf numFmtId="0" fontId="38" fillId="0" borderId="215" xfId="0" applyFont="1" applyBorder="1">
      <alignment vertical="center"/>
    </xf>
    <xf numFmtId="0" fontId="0" fillId="0" borderId="215" xfId="0" applyBorder="1">
      <alignment vertical="center"/>
    </xf>
    <xf numFmtId="0" fontId="41" fillId="0" borderId="0" xfId="0" applyFont="1" applyBorder="1" applyAlignment="1">
      <alignment horizontal="center" vertical="center" wrapText="1"/>
    </xf>
    <xf numFmtId="0" fontId="38" fillId="0" borderId="237" xfId="40" applyFont="1" applyBorder="1" applyAlignment="1">
      <alignment horizontal="center" vertical="center" shrinkToFit="1"/>
    </xf>
    <xf numFmtId="0" fontId="0" fillId="0" borderId="237" xfId="0" applyBorder="1" applyAlignment="1">
      <alignment horizontal="center" vertical="center" shrinkToFit="1"/>
    </xf>
    <xf numFmtId="0" fontId="0" fillId="0" borderId="238" xfId="0" applyBorder="1" applyAlignment="1">
      <alignment horizontal="center" vertical="center" shrinkToFit="1"/>
    </xf>
    <xf numFmtId="0" fontId="0" fillId="0" borderId="162" xfId="0" applyBorder="1" applyAlignment="1">
      <alignment horizontal="left" vertical="center" indent="1" shrinkToFit="1"/>
    </xf>
    <xf numFmtId="0" fontId="0" fillId="0" borderId="232" xfId="0" applyBorder="1" applyAlignment="1">
      <alignment horizontal="left" vertical="center" indent="1" shrinkToFit="1"/>
    </xf>
    <xf numFmtId="0" fontId="38" fillId="0" borderId="174" xfId="40" applyFont="1" applyBorder="1">
      <alignment vertical="center"/>
    </xf>
    <xf numFmtId="0" fontId="19" fillId="0" borderId="0" xfId="56">
      <alignment vertical="center"/>
    </xf>
    <xf numFmtId="38" fontId="19" fillId="0" borderId="0" xfId="54" applyFont="1" applyAlignment="1">
      <alignment horizontal="left" vertical="center" indent="1"/>
    </xf>
    <xf numFmtId="0" fontId="72" fillId="0" borderId="0" xfId="56" applyFont="1" applyAlignment="1">
      <alignment vertical="center"/>
    </xf>
    <xf numFmtId="0" fontId="72" fillId="0" borderId="0" xfId="56" applyFont="1" applyAlignment="1">
      <alignment horizontal="center" vertical="center"/>
    </xf>
    <xf numFmtId="0" fontId="70" fillId="0" borderId="0" xfId="56" applyFont="1" applyAlignment="1">
      <alignment vertical="top" wrapText="1"/>
    </xf>
    <xf numFmtId="0" fontId="38" fillId="30" borderId="224" xfId="41" applyFont="1" applyFill="1" applyBorder="1" applyAlignment="1">
      <alignment horizontal="left" vertical="center"/>
    </xf>
    <xf numFmtId="0" fontId="39" fillId="0" borderId="0" xfId="39" applyFont="1" applyBorder="1"/>
    <xf numFmtId="38" fontId="52" fillId="0" borderId="52" xfId="54" applyFont="1" applyBorder="1" applyAlignment="1">
      <alignment horizontal="right" vertical="center"/>
    </xf>
    <xf numFmtId="38" fontId="52" fillId="0" borderId="178" xfId="54" applyFont="1" applyBorder="1" applyAlignment="1">
      <alignment horizontal="right" vertical="center"/>
    </xf>
    <xf numFmtId="0" fontId="76" fillId="0" borderId="0" xfId="62" applyFont="1">
      <alignment vertical="center"/>
    </xf>
    <xf numFmtId="0" fontId="76" fillId="0" borderId="180" xfId="62" applyFont="1" applyBorder="1" applyAlignment="1">
      <alignment horizontal="left" vertical="center" wrapText="1"/>
    </xf>
    <xf numFmtId="0" fontId="76" fillId="0" borderId="0" xfId="62" applyFont="1" applyAlignment="1">
      <alignment horizontal="center" vertical="top"/>
    </xf>
    <xf numFmtId="0" fontId="76" fillId="0" borderId="181" xfId="62" applyFont="1" applyBorder="1" applyAlignment="1">
      <alignment horizontal="left" vertical="center" wrapText="1"/>
    </xf>
    <xf numFmtId="0" fontId="74" fillId="0" borderId="0" xfId="62" applyFont="1">
      <alignment vertical="center"/>
    </xf>
    <xf numFmtId="0" fontId="76" fillId="0" borderId="240" xfId="62" applyFont="1" applyBorder="1">
      <alignment vertical="center"/>
    </xf>
    <xf numFmtId="0" fontId="76" fillId="0" borderId="243" xfId="62" applyFont="1" applyBorder="1">
      <alignment vertical="center"/>
    </xf>
    <xf numFmtId="0" fontId="76" fillId="0" borderId="244" xfId="62" applyFont="1" applyBorder="1">
      <alignment vertical="center"/>
    </xf>
    <xf numFmtId="0" fontId="76" fillId="0" borderId="245" xfId="62" applyFont="1" applyBorder="1">
      <alignment vertical="center"/>
    </xf>
    <xf numFmtId="0" fontId="76" fillId="0" borderId="0" xfId="62" applyFont="1" applyBorder="1">
      <alignment vertical="center"/>
    </xf>
    <xf numFmtId="0" fontId="38" fillId="0" borderId="162" xfId="40" applyFont="1" applyBorder="1" applyAlignment="1">
      <alignment horizontal="center" vertical="center" shrinkToFit="1"/>
    </xf>
    <xf numFmtId="0" fontId="38" fillId="0" borderId="232" xfId="40" applyFont="1" applyBorder="1" applyAlignment="1">
      <alignment horizontal="center" vertical="center" shrinkToFit="1"/>
    </xf>
    <xf numFmtId="0" fontId="76" fillId="0" borderId="242" xfId="62" applyFont="1" applyBorder="1">
      <alignment vertical="center"/>
    </xf>
    <xf numFmtId="0" fontId="76" fillId="0" borderId="246" xfId="62" applyFont="1" applyBorder="1">
      <alignment vertical="center"/>
    </xf>
    <xf numFmtId="0" fontId="76" fillId="0" borderId="247" xfId="62" applyFont="1" applyBorder="1">
      <alignment vertical="center"/>
    </xf>
    <xf numFmtId="0" fontId="76" fillId="0" borderId="248" xfId="62" applyFont="1" applyBorder="1">
      <alignment vertical="center"/>
    </xf>
    <xf numFmtId="0" fontId="76" fillId="0" borderId="249" xfId="62" applyFont="1" applyBorder="1">
      <alignment vertical="center"/>
    </xf>
    <xf numFmtId="0" fontId="76" fillId="0" borderId="250" xfId="62" applyFont="1" applyBorder="1">
      <alignment vertical="center"/>
    </xf>
    <xf numFmtId="0" fontId="76" fillId="0" borderId="166" xfId="62" applyFont="1" applyBorder="1" applyAlignment="1">
      <alignment horizontal="left" vertical="center" wrapText="1"/>
    </xf>
    <xf numFmtId="0" fontId="76" fillId="0" borderId="252" xfId="62" applyFont="1" applyBorder="1">
      <alignment vertical="center"/>
    </xf>
    <xf numFmtId="0" fontId="74" fillId="0" borderId="240" xfId="62" applyFont="1" applyBorder="1">
      <alignment vertical="center"/>
    </xf>
    <xf numFmtId="0" fontId="76" fillId="0" borderId="253" xfId="62" applyFont="1" applyBorder="1">
      <alignment vertical="center"/>
    </xf>
    <xf numFmtId="0" fontId="76" fillId="0" borderId="254" xfId="62" applyFont="1" applyBorder="1">
      <alignment vertical="center"/>
    </xf>
    <xf numFmtId="0" fontId="76" fillId="0" borderId="255" xfId="62" applyFont="1" applyBorder="1">
      <alignment vertical="center"/>
    </xf>
    <xf numFmtId="185" fontId="36" fillId="27" borderId="92" xfId="34" applyNumberFormat="1" applyFont="1" applyFill="1" applyBorder="1" applyAlignment="1">
      <alignment horizontal="left" vertical="center" wrapText="1" indent="1"/>
    </xf>
    <xf numFmtId="187" fontId="38" fillId="27" borderId="92" xfId="34" applyNumberFormat="1" applyFont="1" applyFill="1" applyBorder="1" applyAlignment="1">
      <alignment horizontal="left" vertical="center" indent="1"/>
    </xf>
    <xf numFmtId="0" fontId="38" fillId="0" borderId="0" xfId="42" applyFont="1" applyBorder="1" applyAlignment="1">
      <alignment horizontal="left" vertical="center" wrapText="1" shrinkToFit="1"/>
    </xf>
    <xf numFmtId="0" fontId="38" fillId="0" borderId="11" xfId="40" applyFont="1" applyBorder="1" applyAlignment="1">
      <alignment horizontal="center" vertical="center"/>
    </xf>
    <xf numFmtId="0" fontId="66" fillId="0" borderId="0" xfId="55" applyFont="1" applyBorder="1" applyAlignment="1">
      <alignment horizontal="left" vertical="center"/>
    </xf>
    <xf numFmtId="186" fontId="66" fillId="0" borderId="0" xfId="55" applyNumberFormat="1" applyFont="1" applyBorder="1" applyAlignment="1">
      <alignment horizontal="right" vertical="center"/>
    </xf>
    <xf numFmtId="0" fontId="66" fillId="0" borderId="0" xfId="55" applyFont="1" applyBorder="1" applyAlignment="1">
      <alignment horizontal="right" vertical="center"/>
    </xf>
    <xf numFmtId="0" fontId="68" fillId="0" borderId="0" xfId="55" applyFont="1" applyBorder="1" applyAlignment="1">
      <alignment horizontal="center" vertical="center"/>
    </xf>
    <xf numFmtId="0" fontId="66" fillId="0" borderId="0" xfId="55" applyFont="1" applyBorder="1" applyAlignment="1">
      <alignment horizontal="center" vertical="center"/>
    </xf>
    <xf numFmtId="0" fontId="66" fillId="0" borderId="169" xfId="55" applyFont="1" applyBorder="1" applyAlignment="1">
      <alignment horizontal="left" vertical="center" wrapText="1" indent="1"/>
    </xf>
    <xf numFmtId="0" fontId="66" fillId="0" borderId="169" xfId="55" applyNumberFormat="1" applyFont="1" applyBorder="1" applyAlignment="1">
      <alignment horizontal="left" vertical="center" wrapText="1" indent="1"/>
    </xf>
    <xf numFmtId="0" fontId="37" fillId="0" borderId="65" xfId="55" applyFont="1" applyBorder="1" applyAlignment="1">
      <alignment horizontal="left" vertical="center" indent="1"/>
    </xf>
    <xf numFmtId="0" fontId="37" fillId="0" borderId="58" xfId="55" applyFont="1" applyBorder="1" applyAlignment="1">
      <alignment horizontal="left" vertical="center" indent="1"/>
    </xf>
    <xf numFmtId="0" fontId="19" fillId="25" borderId="71" xfId="0" quotePrefix="1" applyFont="1" applyFill="1" applyBorder="1" applyAlignment="1">
      <alignment horizontal="left" vertical="center" indent="1"/>
    </xf>
    <xf numFmtId="0" fontId="37" fillId="0" borderId="69" xfId="0" applyFont="1" applyFill="1" applyBorder="1" applyAlignment="1">
      <alignment horizontal="left" vertical="center" indent="1"/>
    </xf>
    <xf numFmtId="0" fontId="37" fillId="0" borderId="71" xfId="0" applyFont="1" applyFill="1" applyBorder="1" applyAlignment="1">
      <alignment horizontal="left" vertical="center" wrapText="1" indent="1"/>
    </xf>
    <xf numFmtId="0" fontId="19" fillId="0" borderId="65" xfId="0" applyFont="1" applyBorder="1" applyAlignment="1">
      <alignment horizontal="left" vertical="center" indent="1"/>
    </xf>
    <xf numFmtId="0" fontId="19" fillId="0" borderId="62" xfId="0" applyFont="1" applyBorder="1" applyAlignment="1">
      <alignment horizontal="left" vertical="center" indent="1"/>
    </xf>
    <xf numFmtId="0" fontId="19" fillId="0" borderId="92" xfId="0" applyFont="1" applyBorder="1" applyAlignment="1">
      <alignment horizontal="left" vertical="center" indent="1"/>
    </xf>
    <xf numFmtId="0" fontId="19" fillId="0" borderId="117" xfId="0" applyFont="1" applyBorder="1" applyAlignment="1">
      <alignment horizontal="left" vertical="center" wrapText="1" indent="1"/>
    </xf>
    <xf numFmtId="0" fontId="19" fillId="0" borderId="98" xfId="0" applyFont="1" applyBorder="1" applyAlignment="1">
      <alignment horizontal="left" vertical="center" indent="1"/>
    </xf>
    <xf numFmtId="0" fontId="19" fillId="0" borderId="120" xfId="0" applyFont="1" applyBorder="1" applyAlignment="1">
      <alignment horizontal="left" vertical="center" wrapText="1" indent="1"/>
    </xf>
    <xf numFmtId="0" fontId="37" fillId="0" borderId="65" xfId="0" applyFont="1" applyFill="1" applyBorder="1" applyAlignment="1">
      <alignment horizontal="left" vertical="center" indent="1"/>
    </xf>
    <xf numFmtId="0" fontId="36" fillId="0" borderId="68" xfId="39" applyFont="1" applyBorder="1" applyAlignment="1">
      <alignment horizontal="left" vertical="center" indent="1"/>
    </xf>
    <xf numFmtId="0" fontId="38" fillId="0" borderId="23" xfId="39" applyFont="1" applyBorder="1" applyAlignment="1">
      <alignment horizontal="left" vertical="center" indent="1"/>
    </xf>
    <xf numFmtId="0" fontId="0" fillId="0" borderId="55" xfId="0" applyFont="1" applyBorder="1" applyAlignment="1">
      <alignment horizontal="left" vertical="center" indent="1"/>
    </xf>
    <xf numFmtId="0" fontId="0" fillId="0" borderId="218" xfId="0" applyFont="1" applyBorder="1" applyAlignment="1">
      <alignment horizontal="left" vertical="center" indent="1"/>
    </xf>
    <xf numFmtId="0" fontId="0" fillId="0" borderId="231" xfId="0" applyBorder="1" applyAlignment="1">
      <alignment horizontal="center" vertical="center" shrinkToFit="1"/>
    </xf>
    <xf numFmtId="0" fontId="0" fillId="0" borderId="233" xfId="0" applyBorder="1" applyAlignment="1">
      <alignment horizontal="center" vertical="center" shrinkToFit="1"/>
    </xf>
    <xf numFmtId="0" fontId="38" fillId="0" borderId="138" xfId="0" applyFont="1" applyBorder="1" applyAlignment="1">
      <alignment horizontal="center" vertical="center"/>
    </xf>
    <xf numFmtId="190" fontId="38" fillId="27" borderId="146" xfId="34" applyNumberFormat="1" applyFont="1" applyFill="1" applyBorder="1" applyAlignment="1">
      <alignment horizontal="left" vertical="center" indent="1"/>
    </xf>
    <xf numFmtId="0" fontId="19" fillId="27" borderId="257" xfId="0" applyFont="1" applyFill="1" applyBorder="1">
      <alignment vertical="center"/>
    </xf>
    <xf numFmtId="0" fontId="79" fillId="0" borderId="0" xfId="0" applyFont="1">
      <alignment vertical="center"/>
    </xf>
    <xf numFmtId="0" fontId="0" fillId="0" borderId="192" xfId="37" applyFont="1" applyBorder="1" applyAlignment="1">
      <alignment vertical="center" wrapText="1"/>
    </xf>
    <xf numFmtId="0" fontId="0" fillId="0" borderId="258" xfId="37" applyFont="1" applyBorder="1" applyAlignment="1">
      <alignment vertical="center" wrapText="1"/>
    </xf>
    <xf numFmtId="0" fontId="0" fillId="0" borderId="174" xfId="37" applyFont="1" applyBorder="1">
      <alignment vertical="center"/>
    </xf>
    <xf numFmtId="0" fontId="0" fillId="0" borderId="0" xfId="37" applyFont="1" applyBorder="1" applyAlignment="1">
      <alignment vertical="distributed" wrapText="1"/>
    </xf>
    <xf numFmtId="0" fontId="0" fillId="0" borderId="106" xfId="37" applyFont="1" applyBorder="1">
      <alignment vertical="center"/>
    </xf>
    <xf numFmtId="0" fontId="71" fillId="0" borderId="0" xfId="56" applyFont="1">
      <alignment vertical="center"/>
    </xf>
    <xf numFmtId="0" fontId="19" fillId="0" borderId="0" xfId="37" applyFont="1">
      <alignment vertical="center"/>
    </xf>
    <xf numFmtId="0" fontId="71" fillId="0" borderId="170" xfId="56" applyFont="1" applyBorder="1" applyAlignment="1">
      <alignment vertical="center" justifyLastLine="1"/>
    </xf>
    <xf numFmtId="187" fontId="38" fillId="27" borderId="92" xfId="34" applyNumberFormat="1" applyFont="1" applyFill="1" applyBorder="1" applyAlignment="1">
      <alignment horizontal="left" vertical="center" indent="1"/>
    </xf>
    <xf numFmtId="0" fontId="54" fillId="0" borderId="0" xfId="56" quotePrefix="1" applyFont="1">
      <alignment vertical="center"/>
    </xf>
    <xf numFmtId="58" fontId="38" fillId="0" borderId="0" xfId="0" applyNumberFormat="1" applyFont="1" applyAlignment="1">
      <alignment horizontal="left" vertical="center"/>
    </xf>
    <xf numFmtId="0" fontId="0" fillId="0" borderId="85" xfId="37" applyFont="1" applyBorder="1" applyAlignment="1">
      <alignment horizontal="center" vertical="center" wrapText="1"/>
    </xf>
    <xf numFmtId="58" fontId="38" fillId="0" borderId="0" xfId="0" applyNumberFormat="1" applyFont="1" applyAlignment="1">
      <alignment vertical="center"/>
    </xf>
    <xf numFmtId="0" fontId="57" fillId="0" borderId="47" xfId="41" applyFont="1" applyBorder="1" applyAlignment="1">
      <alignment horizontal="center" vertical="center"/>
    </xf>
    <xf numFmtId="0" fontId="80" fillId="0" borderId="0" xfId="37" applyFont="1" applyBorder="1" applyAlignment="1">
      <alignment vertical="center"/>
    </xf>
    <xf numFmtId="0" fontId="81" fillId="0" borderId="0" xfId="37" applyFont="1">
      <alignment vertical="center"/>
    </xf>
    <xf numFmtId="0" fontId="0" fillId="0" borderId="274" xfId="37" applyFont="1" applyBorder="1">
      <alignment vertical="center"/>
    </xf>
    <xf numFmtId="0" fontId="0" fillId="0" borderId="0" xfId="0" applyFont="1">
      <alignment vertical="center"/>
    </xf>
    <xf numFmtId="0" fontId="0" fillId="0" borderId="272" xfId="37" applyFont="1" applyBorder="1" applyAlignment="1">
      <alignment vertical="center" wrapText="1"/>
    </xf>
    <xf numFmtId="0" fontId="0" fillId="0" borderId="273" xfId="37" applyFont="1" applyBorder="1">
      <alignment vertical="center"/>
    </xf>
    <xf numFmtId="0" fontId="0" fillId="0" borderId="152" xfId="37" applyFont="1" applyBorder="1">
      <alignment vertical="center"/>
    </xf>
    <xf numFmtId="0" fontId="52" fillId="0" borderId="0" xfId="39" applyFont="1" applyAlignment="1">
      <alignment vertical="center"/>
    </xf>
    <xf numFmtId="0" fontId="19" fillId="0" borderId="53" xfId="0" applyFont="1" applyBorder="1" applyAlignment="1">
      <alignment horizontal="left" vertical="center" indent="1"/>
    </xf>
    <xf numFmtId="0" fontId="71" fillId="0" borderId="0" xfId="56" applyFont="1" applyBorder="1" applyAlignment="1">
      <alignment horizontal="center" vertical="center" justifyLastLine="1"/>
    </xf>
    <xf numFmtId="0" fontId="71" fillId="0" borderId="0" xfId="56" applyFont="1" applyBorder="1" applyAlignment="1">
      <alignment horizontal="left" vertical="center" wrapText="1"/>
    </xf>
    <xf numFmtId="0" fontId="52" fillId="0" borderId="0" xfId="39" applyFont="1" applyAlignment="1">
      <alignment horizontal="right"/>
    </xf>
    <xf numFmtId="0" fontId="52" fillId="0" borderId="124" xfId="39" applyFont="1" applyBorder="1" applyAlignment="1">
      <alignment horizontal="center" vertical="center"/>
    </xf>
    <xf numFmtId="0" fontId="52" fillId="0" borderId="0" xfId="39" applyFont="1" applyBorder="1" applyAlignment="1">
      <alignment horizontal="center"/>
    </xf>
    <xf numFmtId="0" fontId="38" fillId="0" borderId="0" xfId="0" applyFont="1" applyAlignment="1">
      <alignment horizontal="distributed" vertical="center"/>
    </xf>
    <xf numFmtId="0" fontId="73" fillId="0" borderId="0" xfId="56" applyFont="1" applyAlignment="1">
      <alignment vertical="center"/>
    </xf>
    <xf numFmtId="0" fontId="82" fillId="0" borderId="0" xfId="37" applyFont="1" applyBorder="1" applyAlignment="1">
      <alignment vertical="center"/>
    </xf>
    <xf numFmtId="0" fontId="83" fillId="0" borderId="0" xfId="37" applyFont="1">
      <alignment vertical="center"/>
    </xf>
    <xf numFmtId="0" fontId="52" fillId="0" borderId="0" xfId="39" applyFont="1" applyBorder="1" applyAlignment="1">
      <alignment horizontal="left"/>
    </xf>
    <xf numFmtId="0" fontId="52" fillId="0" borderId="0" xfId="39" applyFont="1" applyBorder="1" applyAlignment="1">
      <alignment horizontal="center"/>
    </xf>
    <xf numFmtId="0" fontId="52" fillId="0" borderId="0" xfId="39" applyFont="1" applyAlignment="1">
      <alignment horizontal="center"/>
    </xf>
    <xf numFmtId="0" fontId="52" fillId="0" borderId="277" xfId="39" applyFont="1" applyBorder="1" applyAlignment="1">
      <alignment horizontal="center"/>
    </xf>
    <xf numFmtId="0" fontId="52" fillId="0" borderId="278" xfId="39" applyFont="1" applyBorder="1" applyAlignment="1">
      <alignment horizontal="center" vertical="center"/>
    </xf>
    <xf numFmtId="0" fontId="52" fillId="0" borderId="275" xfId="39" applyFont="1" applyBorder="1" applyAlignment="1">
      <alignment horizontal="center" vertical="center"/>
    </xf>
    <xf numFmtId="182" fontId="52" fillId="0" borderId="276" xfId="54" applyNumberFormat="1" applyFont="1" applyBorder="1" applyAlignment="1">
      <alignment vertical="center"/>
    </xf>
    <xf numFmtId="0" fontId="52" fillId="0" borderId="281" xfId="39" applyFont="1" applyBorder="1"/>
    <xf numFmtId="0" fontId="52" fillId="0" borderId="100" xfId="39" applyNumberFormat="1" applyFont="1" applyBorder="1" applyAlignment="1" applyProtection="1">
      <alignment horizontal="left" vertical="center" shrinkToFit="1"/>
      <protection locked="0"/>
    </xf>
    <xf numFmtId="0" fontId="85" fillId="0" borderId="0" xfId="39" applyFont="1" applyAlignment="1">
      <alignment horizontal="center" vertical="center"/>
    </xf>
    <xf numFmtId="187" fontId="37" fillId="0" borderId="0" xfId="39" applyNumberFormat="1" applyFont="1" applyAlignment="1">
      <alignment shrinkToFit="1"/>
    </xf>
    <xf numFmtId="32" fontId="37" fillId="0" borderId="0" xfId="39" applyNumberFormat="1" applyFont="1" applyAlignment="1">
      <alignment shrinkToFit="1"/>
    </xf>
    <xf numFmtId="0" fontId="52" fillId="0" borderId="210" xfId="39" applyFont="1" applyBorder="1"/>
    <xf numFmtId="0" fontId="37" fillId="0" borderId="0" xfId="80" applyFont="1">
      <alignment vertical="center"/>
    </xf>
    <xf numFmtId="0" fontId="36" fillId="0" borderId="224" xfId="80" applyFont="1" applyBorder="1" applyAlignment="1">
      <alignment horizontal="center" vertical="center" shrinkToFit="1"/>
    </xf>
    <xf numFmtId="38" fontId="38" fillId="0" borderId="224" xfId="81" applyFont="1" applyBorder="1" applyAlignment="1">
      <alignment vertical="center" shrinkToFit="1"/>
    </xf>
    <xf numFmtId="38" fontId="38" fillId="0" borderId="224" xfId="81" applyFont="1" applyBorder="1">
      <alignment vertical="center"/>
    </xf>
    <xf numFmtId="38" fontId="38" fillId="0" borderId="224" xfId="54" applyFont="1" applyBorder="1">
      <alignment vertical="center"/>
    </xf>
    <xf numFmtId="0" fontId="36" fillId="0" borderId="0" xfId="80" applyFont="1">
      <alignment vertical="center"/>
    </xf>
    <xf numFmtId="0" fontId="36" fillId="0" borderId="0" xfId="80" applyFont="1" applyAlignment="1">
      <alignment horizontal="center" vertical="center"/>
    </xf>
    <xf numFmtId="0" fontId="36" fillId="0" borderId="0" xfId="80" applyFont="1" applyAlignment="1">
      <alignment horizontal="left"/>
    </xf>
    <xf numFmtId="0" fontId="36" fillId="0" borderId="0" xfId="39" applyFont="1"/>
    <xf numFmtId="0" fontId="36" fillId="0" borderId="0" xfId="80" applyFont="1" applyAlignment="1">
      <alignment horizontal="right"/>
    </xf>
    <xf numFmtId="0" fontId="36" fillId="0" borderId="224" xfId="80" applyFont="1" applyBorder="1">
      <alignment vertical="center"/>
    </xf>
    <xf numFmtId="0" fontId="36" fillId="0" borderId="224" xfId="80" applyFont="1" applyBorder="1" applyAlignment="1">
      <alignment horizontal="center" vertical="center"/>
    </xf>
    <xf numFmtId="0" fontId="36" fillId="0" borderId="165" xfId="80" applyFont="1" applyBorder="1" applyAlignment="1">
      <alignment horizontal="center" vertical="top" shrinkToFit="1"/>
    </xf>
    <xf numFmtId="0" fontId="71" fillId="0" borderId="0" xfId="56" applyFont="1" applyBorder="1" applyAlignment="1">
      <alignment horizontal="distributed" vertical="center"/>
    </xf>
    <xf numFmtId="0" fontId="71" fillId="0" borderId="0" xfId="56" applyFont="1" applyAlignment="1">
      <alignment horizontal="center" vertical="center"/>
    </xf>
    <xf numFmtId="0" fontId="70" fillId="0" borderId="0" xfId="56" applyFont="1" applyAlignment="1">
      <alignment horizontal="left" vertical="center" wrapText="1"/>
    </xf>
    <xf numFmtId="0" fontId="36" fillId="0" borderId="0" xfId="82" applyFont="1">
      <alignment vertical="center"/>
    </xf>
    <xf numFmtId="0" fontId="0" fillId="0" borderId="277" xfId="37" applyFont="1" applyBorder="1" applyAlignment="1">
      <alignment vertical="center" wrapText="1"/>
    </xf>
    <xf numFmtId="0" fontId="0" fillId="0" borderId="280" xfId="37" applyFont="1" applyBorder="1" applyAlignment="1">
      <alignment vertical="center" wrapText="1"/>
    </xf>
    <xf numFmtId="0" fontId="0" fillId="0" borderId="277" xfId="37" applyFont="1" applyBorder="1" applyAlignment="1">
      <alignment vertical="center"/>
    </xf>
    <xf numFmtId="0" fontId="0" fillId="0" borderId="274" xfId="37" applyFont="1" applyBorder="1" applyAlignment="1">
      <alignment vertical="center"/>
    </xf>
    <xf numFmtId="0" fontId="0" fillId="0" borderId="275" xfId="37" applyFont="1" applyBorder="1" applyAlignment="1">
      <alignment vertical="center" wrapText="1"/>
    </xf>
    <xf numFmtId="0" fontId="0" fillId="0" borderId="281" xfId="37" applyFont="1" applyBorder="1" applyAlignment="1">
      <alignment vertical="center" wrapText="1"/>
    </xf>
    <xf numFmtId="0" fontId="0" fillId="0" borderId="275" xfId="37" applyFont="1" applyBorder="1" applyAlignment="1">
      <alignment vertical="center"/>
    </xf>
    <xf numFmtId="186" fontId="38" fillId="0" borderId="79" xfId="0" applyNumberFormat="1" applyFont="1" applyFill="1" applyBorder="1" applyAlignment="1">
      <alignment horizontal="left" vertical="center" indent="1"/>
    </xf>
    <xf numFmtId="0" fontId="92" fillId="34" borderId="282" xfId="56" applyFont="1" applyFill="1" applyBorder="1" applyAlignment="1">
      <alignment horizontal="center" vertical="center" wrapText="1"/>
    </xf>
    <xf numFmtId="0" fontId="92" fillId="34" borderId="282" xfId="56" applyFont="1" applyFill="1" applyBorder="1" applyAlignment="1">
      <alignment horizontal="center" vertical="center"/>
    </xf>
    <xf numFmtId="0" fontId="19" fillId="0" borderId="0" xfId="56" applyAlignment="1">
      <alignment vertical="center"/>
    </xf>
    <xf numFmtId="0" fontId="93" fillId="0" borderId="224" xfId="56" applyFont="1" applyFill="1" applyBorder="1" applyAlignment="1">
      <alignment horizontal="center" vertical="center" wrapText="1"/>
    </xf>
    <xf numFmtId="0" fontId="93" fillId="0" borderId="224" xfId="56" applyFont="1" applyFill="1" applyBorder="1" applyAlignment="1">
      <alignment horizontal="left" vertical="center" shrinkToFit="1"/>
    </xf>
    <xf numFmtId="0" fontId="93" fillId="0" borderId="165" xfId="56" applyFont="1" applyFill="1" applyBorder="1" applyAlignment="1">
      <alignment horizontal="center" vertical="center" wrapText="1"/>
    </xf>
    <xf numFmtId="0" fontId="93" fillId="0" borderId="224" xfId="56" applyFont="1" applyFill="1" applyBorder="1" applyAlignment="1">
      <alignment horizontal="left" vertical="center" wrapText="1" shrinkToFit="1"/>
    </xf>
    <xf numFmtId="0" fontId="94" fillId="0" borderId="224" xfId="56" applyFont="1" applyFill="1" applyBorder="1" applyAlignment="1">
      <alignment horizontal="left" vertical="center" wrapText="1" shrinkToFit="1"/>
    </xf>
    <xf numFmtId="0" fontId="92" fillId="34" borderId="282" xfId="56" applyFont="1" applyFill="1" applyBorder="1" applyAlignment="1">
      <alignment horizontal="center" vertical="center" shrinkToFit="1"/>
    </xf>
    <xf numFmtId="0" fontId="93" fillId="0" borderId="224" xfId="56" applyFont="1" applyFill="1" applyBorder="1" applyAlignment="1">
      <alignment vertical="center" shrinkToFit="1"/>
    </xf>
    <xf numFmtId="0" fontId="93" fillId="0" borderId="165" xfId="56" applyFont="1" applyFill="1" applyBorder="1" applyAlignment="1">
      <alignment vertical="center" shrinkToFit="1"/>
    </xf>
    <xf numFmtId="0" fontId="19" fillId="0" borderId="0" xfId="56" applyAlignment="1">
      <alignment vertical="center" shrinkToFit="1"/>
    </xf>
    <xf numFmtId="0" fontId="17" fillId="0" borderId="0" xfId="53" applyNumberFormat="1" applyFont="1" applyFill="1" applyBorder="1" applyAlignment="1">
      <alignment horizontal="left" vertical="center"/>
    </xf>
    <xf numFmtId="0" fontId="38" fillId="0" borderId="32" xfId="0" applyFont="1" applyBorder="1" applyAlignment="1">
      <alignment horizontal="center" vertical="center"/>
    </xf>
    <xf numFmtId="0" fontId="38" fillId="0" borderId="194" xfId="0" applyFont="1" applyBorder="1" applyAlignment="1">
      <alignment horizontal="center" vertical="center"/>
    </xf>
    <xf numFmtId="0" fontId="38" fillId="0" borderId="180" xfId="0" applyFont="1" applyBorder="1" applyAlignment="1">
      <alignment horizontal="center" vertical="center"/>
    </xf>
    <xf numFmtId="0" fontId="38" fillId="0" borderId="207" xfId="0" applyFont="1" applyBorder="1" applyAlignment="1">
      <alignment horizontal="center" vertical="center"/>
    </xf>
    <xf numFmtId="0" fontId="38" fillId="0" borderId="34" xfId="0" applyFont="1" applyBorder="1" applyAlignment="1">
      <alignment horizontal="center" vertical="center" shrinkToFit="1"/>
    </xf>
    <xf numFmtId="0" fontId="0" fillId="0" borderId="106" xfId="37" applyFont="1" applyBorder="1">
      <alignment vertical="center"/>
    </xf>
    <xf numFmtId="0" fontId="37" fillId="0" borderId="0" xfId="84" applyFont="1">
      <alignment vertical="center"/>
    </xf>
    <xf numFmtId="0" fontId="37" fillId="0" borderId="0" xfId="84" applyFont="1" applyAlignment="1">
      <alignment horizontal="center" vertical="center"/>
    </xf>
    <xf numFmtId="0" fontId="37" fillId="0" borderId="224" xfId="84" applyFont="1" applyBorder="1" applyAlignment="1">
      <alignment horizontal="center" vertical="center"/>
    </xf>
    <xf numFmtId="0" fontId="37" fillId="0" borderId="224" xfId="84" applyFont="1" applyBorder="1">
      <alignment vertical="center"/>
    </xf>
    <xf numFmtId="0" fontId="37" fillId="0" borderId="189" xfId="84" applyFont="1" applyBorder="1">
      <alignment vertical="center"/>
    </xf>
    <xf numFmtId="0" fontId="37" fillId="0" borderId="224" xfId="84" applyFont="1" applyBorder="1" applyAlignment="1">
      <alignment vertical="center"/>
    </xf>
    <xf numFmtId="0" fontId="19" fillId="0" borderId="169" xfId="56" applyFont="1" applyBorder="1" applyAlignment="1">
      <alignment vertical="center"/>
    </xf>
    <xf numFmtId="0" fontId="19" fillId="0" borderId="224" xfId="56" applyFont="1" applyBorder="1" applyAlignment="1">
      <alignment horizontal="center" vertical="center"/>
    </xf>
    <xf numFmtId="0" fontId="19" fillId="0" borderId="0" xfId="56" applyFont="1" applyAlignment="1">
      <alignment horizontal="left" vertical="center" indent="1"/>
    </xf>
    <xf numFmtId="0" fontId="19" fillId="0" borderId="224" xfId="56" applyNumberFormat="1" applyFont="1" applyBorder="1" applyAlignment="1">
      <alignment horizontal="center" vertical="center"/>
    </xf>
    <xf numFmtId="49" fontId="19" fillId="0" borderId="0" xfId="56" applyNumberFormat="1" applyFont="1" applyAlignment="1">
      <alignment horizontal="left" vertical="center" indent="1"/>
    </xf>
    <xf numFmtId="38" fontId="19" fillId="0" borderId="161" xfId="54" applyBorder="1" applyAlignment="1">
      <alignment horizontal="right" vertical="center"/>
    </xf>
    <xf numFmtId="38" fontId="19" fillId="0" borderId="162" xfId="54" applyBorder="1" applyAlignment="1">
      <alignment horizontal="right" vertical="center"/>
    </xf>
    <xf numFmtId="38" fontId="19" fillId="0" borderId="165" xfId="54" applyBorder="1" applyAlignment="1">
      <alignment horizontal="right" vertical="center"/>
    </xf>
    <xf numFmtId="38" fontId="19" fillId="0" borderId="224" xfId="54" applyFont="1" applyBorder="1" applyAlignment="1">
      <alignment horizontal="right" vertical="center"/>
    </xf>
    <xf numFmtId="0" fontId="19" fillId="0" borderId="153" xfId="56" applyFont="1" applyBorder="1" applyAlignment="1">
      <alignment horizontal="left" vertical="center" indent="1"/>
    </xf>
    <xf numFmtId="0" fontId="38" fillId="25" borderId="224" xfId="39" applyFont="1" applyFill="1" applyBorder="1" applyAlignment="1">
      <alignment horizontal="left" vertical="center" wrapText="1" indent="1"/>
    </xf>
    <xf numFmtId="5" fontId="19" fillId="27" borderId="161" xfId="54" applyNumberFormat="1" applyFill="1" applyBorder="1" applyAlignment="1">
      <alignment horizontal="right" vertical="center" wrapText="1" indent="1"/>
    </xf>
    <xf numFmtId="6" fontId="19" fillId="27" borderId="156" xfId="54" applyNumberFormat="1" applyFill="1" applyBorder="1" applyAlignment="1">
      <alignment horizontal="right" vertical="center" wrapText="1" indent="1"/>
    </xf>
    <xf numFmtId="0" fontId="38" fillId="0" borderId="155" xfId="39" applyFont="1" applyFill="1" applyBorder="1" applyAlignment="1">
      <alignment horizontal="center" vertical="center" wrapText="1"/>
    </xf>
    <xf numFmtId="0" fontId="38" fillId="0" borderId="0" xfId="39" applyFont="1" applyFill="1" applyBorder="1" applyAlignment="1">
      <alignment horizontal="center" vertical="center" wrapText="1"/>
    </xf>
    <xf numFmtId="192" fontId="38" fillId="0" borderId="27" xfId="39" applyNumberFormat="1" applyFont="1" applyFill="1" applyBorder="1" applyAlignment="1">
      <alignment horizontal="left" vertical="center" indent="1"/>
    </xf>
    <xf numFmtId="193" fontId="38" fillId="0" borderId="178" xfId="0" applyNumberFormat="1" applyFont="1" applyBorder="1" applyAlignment="1">
      <alignment horizontal="right" vertical="center"/>
    </xf>
    <xf numFmtId="0" fontId="48" fillId="0" borderId="0" xfId="40" applyFont="1" applyBorder="1">
      <alignment vertical="center"/>
    </xf>
    <xf numFmtId="0" fontId="49" fillId="0" borderId="0" xfId="40" applyFont="1" applyBorder="1">
      <alignment vertical="center"/>
    </xf>
    <xf numFmtId="0" fontId="19" fillId="30" borderId="224" xfId="0" applyFont="1" applyFill="1" applyBorder="1" applyAlignment="1">
      <alignment horizontal="left" vertical="center"/>
    </xf>
    <xf numFmtId="0" fontId="38" fillId="0" borderId="0" xfId="0" applyFont="1" applyBorder="1">
      <alignment vertical="center"/>
    </xf>
    <xf numFmtId="192" fontId="0" fillId="27" borderId="52" xfId="0" applyNumberFormat="1" applyFont="1" applyFill="1" applyBorder="1" applyAlignment="1">
      <alignment horizontal="left" vertical="center" indent="1"/>
    </xf>
    <xf numFmtId="183" fontId="0" fillId="0" borderId="275" xfId="0" applyNumberFormat="1" applyFont="1" applyBorder="1" applyAlignment="1">
      <alignment horizontal="left" vertical="center"/>
    </xf>
    <xf numFmtId="0" fontId="52" fillId="0" borderId="274" xfId="39" applyFont="1" applyBorder="1"/>
    <xf numFmtId="0" fontId="17" fillId="0" borderId="27" xfId="53" applyNumberFormat="1" applyFont="1" applyFill="1" applyBorder="1" applyAlignment="1">
      <alignment horizontal="left" vertical="center"/>
    </xf>
    <xf numFmtId="193" fontId="38" fillId="0" borderId="208" xfId="0" applyNumberFormat="1" applyFont="1" applyBorder="1" applyAlignment="1">
      <alignment horizontal="right" vertical="center"/>
    </xf>
    <xf numFmtId="193" fontId="38" fillId="0" borderId="181" xfId="0" applyNumberFormat="1" applyFont="1" applyBorder="1" applyAlignment="1">
      <alignment horizontal="right" vertical="center"/>
    </xf>
    <xf numFmtId="193" fontId="38" fillId="0" borderId="275" xfId="0" applyNumberFormat="1" applyFont="1" applyBorder="1" applyAlignment="1">
      <alignment horizontal="right" vertical="center"/>
    </xf>
    <xf numFmtId="193" fontId="38" fillId="0" borderId="224" xfId="0" applyNumberFormat="1" applyFont="1" applyBorder="1" applyAlignment="1">
      <alignment horizontal="right" vertical="center"/>
    </xf>
    <xf numFmtId="0" fontId="93" fillId="0" borderId="224" xfId="83" applyFont="1" applyFill="1" applyBorder="1" applyAlignment="1">
      <alignment vertical="center" wrapText="1"/>
    </xf>
    <xf numFmtId="0" fontId="93" fillId="0" borderId="224" xfId="83" applyFont="1" applyFill="1" applyBorder="1" applyAlignment="1">
      <alignment vertical="center" wrapText="1" shrinkToFit="1"/>
    </xf>
    <xf numFmtId="0" fontId="93" fillId="0" borderId="165" xfId="83" applyFont="1" applyFill="1" applyBorder="1" applyAlignment="1">
      <alignment vertical="center" wrapText="1" shrinkToFit="1"/>
    </xf>
    <xf numFmtId="0" fontId="38" fillId="0" borderId="207" xfId="39" applyNumberFormat="1" applyFont="1" applyFill="1" applyBorder="1" applyAlignment="1" applyProtection="1">
      <alignment horizontal="left" vertical="center" wrapText="1" indent="1"/>
      <protection locked="0"/>
    </xf>
    <xf numFmtId="0" fontId="19" fillId="0" borderId="27" xfId="0" applyFont="1" applyFill="1" applyBorder="1" applyAlignment="1">
      <alignment vertical="center" wrapText="1"/>
    </xf>
    <xf numFmtId="0" fontId="19" fillId="0" borderId="0" xfId="0" applyFont="1" applyFill="1" applyBorder="1" applyAlignment="1">
      <alignment vertical="center" wrapText="1"/>
    </xf>
    <xf numFmtId="0" fontId="38" fillId="0" borderId="27" xfId="0" applyFont="1" applyFill="1" applyBorder="1" applyAlignment="1">
      <alignment vertical="center" wrapText="1"/>
    </xf>
    <xf numFmtId="0" fontId="38" fillId="0" borderId="0" xfId="0" applyFont="1" applyFill="1" applyBorder="1" applyAlignment="1">
      <alignment vertical="center" wrapText="1"/>
    </xf>
    <xf numFmtId="0" fontId="93" fillId="0" borderId="165" xfId="83" applyFont="1" applyFill="1" applyBorder="1" applyAlignment="1">
      <alignment vertical="center" wrapText="1"/>
    </xf>
    <xf numFmtId="0" fontId="93" fillId="0" borderId="295" xfId="83" applyFont="1" applyFill="1" applyBorder="1" applyAlignment="1">
      <alignment horizontal="left" vertical="center" wrapText="1" shrinkToFit="1"/>
    </xf>
    <xf numFmtId="0" fontId="52" fillId="0" borderId="0" xfId="39" applyFont="1"/>
    <xf numFmtId="0" fontId="52" fillId="0" borderId="0" xfId="39" applyFont="1"/>
    <xf numFmtId="0" fontId="52" fillId="0" borderId="0" xfId="39" applyFont="1"/>
    <xf numFmtId="0" fontId="52" fillId="0" borderId="0" xfId="39" applyFont="1"/>
    <xf numFmtId="0" fontId="38" fillId="27" borderId="209" xfId="39" applyNumberFormat="1" applyFont="1" applyFill="1" applyBorder="1" applyAlignment="1">
      <alignment horizontal="left" vertical="center" indent="1"/>
    </xf>
    <xf numFmtId="0" fontId="38" fillId="0" borderId="207" xfId="0" applyNumberFormat="1" applyFont="1" applyBorder="1" applyAlignment="1">
      <alignment horizontal="center" vertical="center"/>
    </xf>
    <xf numFmtId="0" fontId="19" fillId="0" borderId="234" xfId="56" applyNumberFormat="1" applyFont="1" applyBorder="1" applyAlignment="1">
      <alignment horizontal="center" vertical="center"/>
    </xf>
    <xf numFmtId="0" fontId="19" fillId="0" borderId="162" xfId="56" applyNumberFormat="1" applyFont="1" applyBorder="1" applyAlignment="1">
      <alignment horizontal="center" vertical="center"/>
    </xf>
    <xf numFmtId="0" fontId="19" fillId="0" borderId="163" xfId="56" applyNumberFormat="1" applyFont="1" applyBorder="1" applyAlignment="1">
      <alignment horizontal="center" vertical="center"/>
    </xf>
    <xf numFmtId="0" fontId="64" fillId="0" borderId="275" xfId="37" applyFont="1" applyBorder="1" applyAlignment="1">
      <alignment vertical="center" wrapText="1"/>
    </xf>
    <xf numFmtId="0" fontId="64" fillId="25" borderId="281" xfId="37" applyFont="1" applyFill="1" applyBorder="1" applyAlignment="1">
      <alignment vertical="center" wrapText="1"/>
    </xf>
    <xf numFmtId="0" fontId="93" fillId="0" borderId="224" xfId="83" applyFont="1" applyFill="1" applyBorder="1" applyAlignment="1">
      <alignment vertical="center" shrinkToFit="1"/>
    </xf>
    <xf numFmtId="0" fontId="93" fillId="0" borderId="224" xfId="83" applyFont="1" applyFill="1" applyBorder="1" applyAlignment="1">
      <alignment vertical="center"/>
    </xf>
    <xf numFmtId="0" fontId="93" fillId="0" borderId="224" xfId="0" applyFont="1" applyFill="1" applyBorder="1" applyAlignment="1">
      <alignment horizontal="left" vertical="center" wrapText="1" shrinkToFit="1"/>
    </xf>
    <xf numFmtId="0" fontId="19" fillId="0" borderId="0" xfId="83">
      <alignment vertical="center"/>
    </xf>
    <xf numFmtId="0" fontId="93" fillId="0" borderId="224" xfId="0" applyFont="1" applyFill="1" applyBorder="1" applyAlignment="1">
      <alignment horizontal="center" vertical="center" wrapText="1"/>
    </xf>
    <xf numFmtId="0" fontId="93" fillId="0" borderId="224" xfId="0" applyFont="1" applyFill="1" applyBorder="1" applyAlignment="1">
      <alignment vertical="center" wrapText="1"/>
    </xf>
    <xf numFmtId="0" fontId="101" fillId="0" borderId="0" xfId="3235" applyFont="1">
      <alignment vertical="center"/>
    </xf>
    <xf numFmtId="0" fontId="102" fillId="0" borderId="0" xfId="3235" applyFont="1" applyAlignment="1"/>
    <xf numFmtId="0" fontId="102" fillId="0" borderId="0" xfId="3235" applyFont="1">
      <alignment vertical="center"/>
    </xf>
    <xf numFmtId="0" fontId="102" fillId="0" borderId="0" xfId="3235" applyFont="1" applyAlignment="1">
      <alignment horizontal="right"/>
    </xf>
    <xf numFmtId="0" fontId="102" fillId="0" borderId="224" xfId="3235" applyFont="1" applyBorder="1">
      <alignment vertical="center"/>
    </xf>
    <xf numFmtId="0" fontId="102" fillId="0" borderId="221" xfId="3235" applyFont="1" applyBorder="1">
      <alignment vertical="center"/>
    </xf>
    <xf numFmtId="0" fontId="102" fillId="0" borderId="279" xfId="3235" applyFont="1" applyBorder="1" applyAlignment="1">
      <alignment horizontal="center" vertical="center"/>
    </xf>
    <xf numFmtId="0" fontId="102" fillId="0" borderId="279" xfId="3235" applyFont="1" applyBorder="1">
      <alignment vertical="center"/>
    </xf>
    <xf numFmtId="0" fontId="102" fillId="0" borderId="0" xfId="3235" applyFont="1" applyBorder="1">
      <alignment vertical="center"/>
    </xf>
    <xf numFmtId="0" fontId="102" fillId="0" borderId="153" xfId="3235" applyFont="1" applyBorder="1" applyAlignment="1">
      <alignment horizontal="center" vertical="center"/>
    </xf>
    <xf numFmtId="0" fontId="102" fillId="0" borderId="153" xfId="3235" applyFont="1" applyBorder="1">
      <alignment vertical="center"/>
    </xf>
    <xf numFmtId="0" fontId="102" fillId="0" borderId="226" xfId="3235" applyFont="1" applyBorder="1" applyAlignment="1">
      <alignment horizontal="center" vertical="center"/>
    </xf>
    <xf numFmtId="0" fontId="102" fillId="0" borderId="226" xfId="3235" applyFont="1" applyBorder="1" applyAlignment="1">
      <alignment horizontal="center" vertical="center" wrapText="1"/>
    </xf>
    <xf numFmtId="0" fontId="102" fillId="0" borderId="226" xfId="3235" applyFont="1" applyBorder="1" applyAlignment="1">
      <alignment horizontal="center" vertical="center" shrinkToFit="1"/>
    </xf>
    <xf numFmtId="0" fontId="102" fillId="0" borderId="165" xfId="3235" applyFont="1" applyBorder="1" applyAlignment="1">
      <alignment horizontal="center" vertical="center"/>
    </xf>
    <xf numFmtId="0" fontId="102" fillId="0" borderId="165" xfId="3235" applyFont="1" applyBorder="1" applyAlignment="1">
      <alignment horizontal="center" vertical="center" wrapText="1"/>
    </xf>
    <xf numFmtId="38" fontId="103" fillId="0" borderId="224" xfId="3236" applyFont="1" applyBorder="1" applyAlignment="1">
      <alignment vertical="center" shrinkToFit="1"/>
    </xf>
    <xf numFmtId="0" fontId="102" fillId="0" borderId="275" xfId="3235" applyFont="1" applyBorder="1">
      <alignment vertical="center"/>
    </xf>
    <xf numFmtId="0" fontId="104" fillId="0" borderId="221" xfId="3235" applyFont="1" applyBorder="1">
      <alignment vertical="center"/>
    </xf>
    <xf numFmtId="3" fontId="102" fillId="0" borderId="221" xfId="3235" applyNumberFormat="1" applyFont="1" applyBorder="1">
      <alignment vertical="center"/>
    </xf>
    <xf numFmtId="0" fontId="102" fillId="0" borderId="189" xfId="3235" applyFont="1" applyBorder="1">
      <alignment vertical="center"/>
    </xf>
    <xf numFmtId="0" fontId="101" fillId="0" borderId="0" xfId="3235" applyFont="1" applyAlignment="1">
      <alignment vertical="center"/>
    </xf>
    <xf numFmtId="0" fontId="103" fillId="0" borderId="153" xfId="202" applyFont="1" applyBorder="1" applyAlignment="1">
      <alignment horizontal="left" vertical="center" indent="1"/>
    </xf>
    <xf numFmtId="0" fontId="101" fillId="0" borderId="153" xfId="3235" applyFont="1" applyBorder="1">
      <alignment vertical="center"/>
    </xf>
    <xf numFmtId="0" fontId="36" fillId="0" borderId="226" xfId="82" applyFont="1" applyBorder="1" applyAlignment="1">
      <alignment horizontal="center" shrinkToFit="1"/>
    </xf>
    <xf numFmtId="0" fontId="38" fillId="0" borderId="445" xfId="39" applyFont="1" applyBorder="1" applyAlignment="1">
      <alignment horizontal="left" vertical="center" indent="1"/>
    </xf>
    <xf numFmtId="0" fontId="19" fillId="0" borderId="0" xfId="40" applyFont="1">
      <alignment vertical="center"/>
    </xf>
    <xf numFmtId="0" fontId="53" fillId="0" borderId="0" xfId="40" applyFont="1">
      <alignment vertical="center"/>
    </xf>
    <xf numFmtId="38" fontId="0" fillId="30" borderId="47" xfId="54" applyFont="1" applyFill="1" applyBorder="1" applyAlignment="1">
      <alignment horizontal="center" vertical="center" shrinkToFit="1"/>
    </xf>
    <xf numFmtId="38" fontId="0" fillId="30" borderId="47" xfId="54" applyFont="1" applyFill="1" applyBorder="1" applyAlignment="1">
      <alignment horizontal="left" vertical="center" shrinkToFit="1"/>
    </xf>
    <xf numFmtId="0" fontId="38" fillId="30" borderId="52" xfId="40" applyFont="1" applyFill="1" applyBorder="1" applyAlignment="1" applyProtection="1">
      <alignment horizontal="center" vertical="center"/>
      <protection locked="0"/>
    </xf>
    <xf numFmtId="0" fontId="38" fillId="30" borderId="124" xfId="40" applyFont="1" applyFill="1" applyBorder="1" applyAlignment="1" applyProtection="1">
      <alignment horizontal="center" vertical="center"/>
      <protection locked="0"/>
    </xf>
    <xf numFmtId="0" fontId="38" fillId="30" borderId="139" xfId="40" applyFont="1" applyFill="1" applyBorder="1" applyAlignment="1" applyProtection="1">
      <alignment horizontal="center" vertical="center"/>
      <protection locked="0"/>
    </xf>
    <xf numFmtId="0" fontId="38" fillId="30" borderId="113" xfId="40" applyFont="1" applyFill="1" applyBorder="1" applyAlignment="1" applyProtection="1">
      <alignment horizontal="center" vertical="center"/>
      <protection locked="0"/>
    </xf>
    <xf numFmtId="0" fontId="38" fillId="30" borderId="82" xfId="0" applyNumberFormat="1" applyFont="1" applyFill="1" applyBorder="1" applyAlignment="1">
      <alignment horizontal="left" vertical="center" indent="1"/>
    </xf>
    <xf numFmtId="0" fontId="105" fillId="0" borderId="0" xfId="37" applyFont="1">
      <alignment vertical="center"/>
    </xf>
    <xf numFmtId="0" fontId="71" fillId="0" borderId="454" xfId="56" applyFont="1" applyBorder="1" applyAlignment="1">
      <alignment vertical="center" justifyLastLine="1"/>
    </xf>
    <xf numFmtId="0" fontId="71" fillId="0" borderId="456" xfId="56" applyFont="1" applyBorder="1" applyAlignment="1">
      <alignment vertical="center" justifyLastLine="1"/>
    </xf>
    <xf numFmtId="0" fontId="71" fillId="0" borderId="152" xfId="56" applyFont="1" applyBorder="1" applyAlignment="1">
      <alignment vertical="center" justifyLastLine="1"/>
    </xf>
    <xf numFmtId="0" fontId="38" fillId="0" borderId="14" xfId="39" applyFont="1" applyFill="1" applyBorder="1" applyAlignment="1">
      <alignment horizontal="left" vertical="center" indent="1"/>
    </xf>
    <xf numFmtId="38" fontId="0" fillId="0" borderId="47" xfId="54" applyFont="1" applyFill="1" applyBorder="1" applyAlignment="1">
      <alignment horizontal="left" vertical="center" shrinkToFit="1"/>
    </xf>
    <xf numFmtId="38" fontId="0" fillId="0" borderId="47" xfId="54" applyFont="1" applyFill="1" applyBorder="1" applyAlignment="1">
      <alignment horizontal="center" vertical="center" shrinkToFit="1"/>
    </xf>
    <xf numFmtId="0" fontId="0" fillId="0" borderId="0" xfId="0" applyFill="1">
      <alignment vertical="center"/>
    </xf>
    <xf numFmtId="6" fontId="19" fillId="0" borderId="286" xfId="54" applyNumberFormat="1" applyFill="1" applyBorder="1" applyAlignment="1">
      <alignment horizontal="right" vertical="center" wrapText="1" indent="1"/>
    </xf>
    <xf numFmtId="6" fontId="19" fillId="0" borderId="157" xfId="54" applyNumberFormat="1" applyFill="1" applyBorder="1" applyAlignment="1">
      <alignment horizontal="right" vertical="center" wrapText="1" indent="1"/>
    </xf>
    <xf numFmtId="0" fontId="0" fillId="0" borderId="57" xfId="0" quotePrefix="1" applyFont="1" applyFill="1" applyBorder="1" applyAlignment="1">
      <alignment horizontal="left" vertical="center" indent="1"/>
    </xf>
    <xf numFmtId="0" fontId="19" fillId="0" borderId="54" xfId="0" quotePrefix="1" applyFont="1" applyFill="1" applyBorder="1" applyAlignment="1">
      <alignment horizontal="left" vertical="center" indent="1"/>
    </xf>
    <xf numFmtId="0" fontId="0" fillId="0" borderId="54" xfId="0" quotePrefix="1" applyFont="1" applyFill="1" applyBorder="1" applyAlignment="1">
      <alignment horizontal="left" vertical="center" indent="1"/>
    </xf>
    <xf numFmtId="191" fontId="38" fillId="0" borderId="97" xfId="0" applyNumberFormat="1" applyFont="1" applyFill="1" applyBorder="1" applyAlignment="1">
      <alignment horizontal="left" vertical="center" indent="1"/>
    </xf>
    <xf numFmtId="186" fontId="38" fillId="0" borderId="119" xfId="0" applyNumberFormat="1" applyFont="1" applyFill="1" applyBorder="1" applyAlignment="1">
      <alignment horizontal="left" vertical="center" indent="1"/>
    </xf>
    <xf numFmtId="0" fontId="19" fillId="0" borderId="58" xfId="0" quotePrefix="1" applyFont="1" applyFill="1" applyBorder="1" applyAlignment="1">
      <alignment horizontal="left" vertical="center" indent="1"/>
    </xf>
    <xf numFmtId="0" fontId="38" fillId="0" borderId="207" xfId="0" applyFont="1" applyFill="1" applyBorder="1" applyAlignment="1">
      <alignment horizontal="left" vertical="center" indent="1"/>
    </xf>
    <xf numFmtId="186" fontId="38" fillId="0" borderId="223" xfId="0" applyNumberFormat="1" applyFont="1" applyFill="1" applyBorder="1" applyAlignment="1">
      <alignment horizontal="left" vertical="center" indent="1"/>
    </xf>
    <xf numFmtId="0" fontId="38" fillId="0" borderId="222" xfId="0" applyFont="1" applyFill="1" applyBorder="1" applyAlignment="1">
      <alignment horizontal="left" vertical="center" indent="1"/>
    </xf>
    <xf numFmtId="187" fontId="38" fillId="0" borderId="100" xfId="0" applyNumberFormat="1" applyFont="1" applyFill="1" applyBorder="1" applyAlignment="1">
      <alignment horizontal="left" vertical="center" indent="1"/>
    </xf>
    <xf numFmtId="0" fontId="38" fillId="0" borderId="161" xfId="40" applyFont="1" applyFill="1" applyBorder="1" applyAlignment="1">
      <alignment horizontal="left" vertical="center" indent="1"/>
    </xf>
    <xf numFmtId="0" fontId="38" fillId="0" borderId="162" xfId="40" applyFont="1" applyFill="1" applyBorder="1" applyAlignment="1">
      <alignment horizontal="left" vertical="center" indent="1"/>
    </xf>
    <xf numFmtId="0" fontId="38" fillId="0" borderId="163" xfId="40" applyFont="1" applyFill="1" applyBorder="1" applyAlignment="1">
      <alignment horizontal="left" vertical="center" indent="1"/>
    </xf>
    <xf numFmtId="0" fontId="47" fillId="0" borderId="0" xfId="34" applyFont="1" applyFill="1" applyBorder="1" applyAlignment="1">
      <alignment vertical="center"/>
    </xf>
    <xf numFmtId="0" fontId="38" fillId="0" borderId="45" xfId="40" applyFont="1" applyFill="1" applyBorder="1" applyAlignment="1">
      <alignment horizontal="center" vertical="center"/>
    </xf>
    <xf numFmtId="0" fontId="38" fillId="0" borderId="32" xfId="39" applyFont="1" applyFill="1" applyBorder="1" applyAlignment="1">
      <alignment horizontal="left" vertical="center" indent="1"/>
    </xf>
    <xf numFmtId="0" fontId="38" fillId="0" borderId="33" xfId="39" applyFont="1" applyFill="1" applyBorder="1" applyAlignment="1">
      <alignment horizontal="left" vertical="center" indent="1"/>
    </xf>
    <xf numFmtId="0" fontId="38" fillId="0" borderId="17" xfId="39" applyFont="1" applyFill="1" applyBorder="1" applyAlignment="1">
      <alignment horizontal="left" vertical="center" indent="1"/>
    </xf>
    <xf numFmtId="186" fontId="38" fillId="0" borderId="49" xfId="39" applyNumberFormat="1" applyFont="1" applyFill="1" applyBorder="1" applyAlignment="1">
      <alignment horizontal="left" vertical="center" indent="1"/>
    </xf>
    <xf numFmtId="186" fontId="38" fillId="0" borderId="123" xfId="0" applyNumberFormat="1" applyFont="1" applyFill="1" applyBorder="1" applyAlignment="1">
      <alignment horizontal="left" vertical="center" indent="1"/>
    </xf>
    <xf numFmtId="186" fontId="42" fillId="0" borderId="0" xfId="0" applyNumberFormat="1" applyFont="1" applyFill="1" applyBorder="1">
      <alignment vertical="center"/>
    </xf>
    <xf numFmtId="0" fontId="39" fillId="0" borderId="0" xfId="40" applyFont="1" applyFill="1" applyBorder="1">
      <alignment vertical="center"/>
    </xf>
    <xf numFmtId="186" fontId="38" fillId="0" borderId="70" xfId="0" applyNumberFormat="1" applyFont="1" applyFill="1" applyBorder="1" applyAlignment="1">
      <alignment horizontal="left" vertical="center" indent="1"/>
    </xf>
    <xf numFmtId="0" fontId="38" fillId="0" borderId="74" xfId="40" applyFont="1" applyFill="1" applyBorder="1" applyAlignment="1">
      <alignment horizontal="left" vertical="center" indent="1"/>
    </xf>
    <xf numFmtId="0" fontId="38" fillId="0" borderId="82" xfId="0" applyNumberFormat="1" applyFont="1" applyFill="1" applyBorder="1" applyAlignment="1">
      <alignment horizontal="left" vertical="center" indent="1"/>
    </xf>
    <xf numFmtId="0" fontId="0" fillId="0" borderId="37" xfId="0" applyBorder="1" applyAlignment="1">
      <alignment horizontal="left" vertical="center" indent="1"/>
    </xf>
    <xf numFmtId="0" fontId="57" fillId="0" borderId="224" xfId="41" applyFont="1" applyBorder="1" applyAlignment="1">
      <alignment vertical="center" wrapText="1"/>
    </xf>
    <xf numFmtId="38" fontId="0" fillId="0" borderId="457" xfId="54" applyFont="1" applyBorder="1" applyAlignment="1">
      <alignment horizontal="left" vertical="center"/>
    </xf>
    <xf numFmtId="0" fontId="93" fillId="27" borderId="275" xfId="56" applyFont="1" applyFill="1" applyBorder="1" applyAlignment="1">
      <alignment horizontal="left" vertical="center" wrapText="1"/>
    </xf>
    <xf numFmtId="0" fontId="93" fillId="27" borderId="276" xfId="56" applyFont="1" applyFill="1" applyBorder="1" applyAlignment="1">
      <alignment horizontal="left" vertical="center" wrapText="1"/>
    </xf>
    <xf numFmtId="0" fontId="93" fillId="27" borderId="281" xfId="56" applyFont="1" applyFill="1" applyBorder="1" applyAlignment="1">
      <alignment horizontal="left" vertical="center" wrapText="1"/>
    </xf>
    <xf numFmtId="0" fontId="93" fillId="30" borderId="283" xfId="56" applyFont="1" applyFill="1" applyBorder="1" applyAlignment="1">
      <alignment horizontal="left" vertical="center"/>
    </xf>
    <xf numFmtId="0" fontId="93" fillId="30" borderId="284" xfId="56" applyFont="1" applyFill="1" applyBorder="1" applyAlignment="1">
      <alignment horizontal="left" vertical="center"/>
    </xf>
    <xf numFmtId="0" fontId="93" fillId="30" borderId="285" xfId="56" applyFont="1" applyFill="1" applyBorder="1" applyAlignment="1">
      <alignment horizontal="left" vertical="center"/>
    </xf>
    <xf numFmtId="0" fontId="93" fillId="35" borderId="275" xfId="56" applyFont="1" applyFill="1" applyBorder="1" applyAlignment="1">
      <alignment horizontal="left" vertical="center" wrapText="1"/>
    </xf>
    <xf numFmtId="0" fontId="93" fillId="35" borderId="276" xfId="56" applyFont="1" applyFill="1" applyBorder="1" applyAlignment="1">
      <alignment horizontal="left" vertical="center" wrapText="1"/>
    </xf>
    <xf numFmtId="0" fontId="93" fillId="35" borderId="281" xfId="56" applyFont="1" applyFill="1" applyBorder="1" applyAlignment="1">
      <alignment horizontal="left" vertical="center" wrapText="1"/>
    </xf>
    <xf numFmtId="0" fontId="93" fillId="36" borderId="275" xfId="56" applyFont="1" applyFill="1" applyBorder="1" applyAlignment="1">
      <alignment horizontal="left" vertical="center" wrapText="1"/>
    </xf>
    <xf numFmtId="0" fontId="93" fillId="36" borderId="276" xfId="56" applyFont="1" applyFill="1" applyBorder="1" applyAlignment="1">
      <alignment horizontal="left" vertical="center" wrapText="1"/>
    </xf>
    <xf numFmtId="0" fontId="93" fillId="36" borderId="281" xfId="56" applyFont="1" applyFill="1" applyBorder="1" applyAlignment="1">
      <alignment horizontal="left" vertical="center" wrapText="1"/>
    </xf>
    <xf numFmtId="0" fontId="93" fillId="37" borderId="275" xfId="56" applyFont="1" applyFill="1" applyBorder="1" applyAlignment="1">
      <alignment horizontal="left" vertical="center" wrapText="1"/>
    </xf>
    <xf numFmtId="0" fontId="93" fillId="37" borderId="276" xfId="56" applyFont="1" applyFill="1" applyBorder="1" applyAlignment="1">
      <alignment horizontal="left" vertical="center" wrapText="1"/>
    </xf>
    <xf numFmtId="0" fontId="93" fillId="37" borderId="281" xfId="56" applyFont="1" applyFill="1" applyBorder="1" applyAlignment="1">
      <alignment horizontal="left" vertical="center" wrapText="1"/>
    </xf>
    <xf numFmtId="0" fontId="93" fillId="31" borderId="275" xfId="56" applyFont="1" applyFill="1" applyBorder="1" applyAlignment="1">
      <alignment horizontal="left" vertical="center" wrapText="1"/>
    </xf>
    <xf numFmtId="0" fontId="93" fillId="31" borderId="276" xfId="56" applyFont="1" applyFill="1" applyBorder="1" applyAlignment="1">
      <alignment horizontal="left" vertical="center" wrapText="1"/>
    </xf>
    <xf numFmtId="0" fontId="93" fillId="31" borderId="281" xfId="56" applyFont="1" applyFill="1" applyBorder="1" applyAlignment="1">
      <alignment horizontal="left" vertical="center" wrapText="1"/>
    </xf>
    <xf numFmtId="0" fontId="38" fillId="0" borderId="36" xfId="39" applyFont="1" applyBorder="1" applyAlignment="1">
      <alignment horizontal="left" vertical="center" indent="1"/>
    </xf>
    <xf numFmtId="0" fontId="38" fillId="0" borderId="37" xfId="39" applyFont="1" applyBorder="1" applyAlignment="1">
      <alignment horizontal="left" vertical="center" indent="1"/>
    </xf>
    <xf numFmtId="0" fontId="38" fillId="0" borderId="38" xfId="39" applyFont="1" applyBorder="1" applyAlignment="1">
      <alignment horizontal="left" vertical="center" indent="1"/>
    </xf>
    <xf numFmtId="0" fontId="19" fillId="0" borderId="36" xfId="0" applyFont="1" applyBorder="1" applyAlignment="1">
      <alignment horizontal="left" vertical="center" indent="1"/>
    </xf>
    <xf numFmtId="0" fontId="19" fillId="0" borderId="37" xfId="0" applyFont="1" applyBorder="1" applyAlignment="1">
      <alignment horizontal="left" vertical="center" indent="1"/>
    </xf>
    <xf numFmtId="0" fontId="0" fillId="0" borderId="37" xfId="0" applyBorder="1" applyAlignment="1">
      <alignment horizontal="left" vertical="center" indent="1"/>
    </xf>
    <xf numFmtId="0" fontId="0" fillId="0" borderId="38" xfId="0" applyBorder="1" applyAlignment="1">
      <alignment horizontal="left" vertical="center" indent="1"/>
    </xf>
    <xf numFmtId="0" fontId="38" fillId="27" borderId="194" xfId="39" applyFont="1" applyFill="1" applyBorder="1" applyAlignment="1">
      <alignment horizontal="left" vertical="center" wrapText="1" indent="1"/>
    </xf>
    <xf numFmtId="0" fontId="38" fillId="27" borderId="180" xfId="39" applyFont="1" applyFill="1" applyBorder="1" applyAlignment="1">
      <alignment horizontal="left" vertical="center" wrapText="1" indent="1"/>
    </xf>
    <xf numFmtId="186" fontId="38" fillId="0" borderId="214" xfId="39" applyNumberFormat="1" applyFont="1" applyFill="1" applyBorder="1" applyAlignment="1">
      <alignment horizontal="left" vertical="center" wrapText="1" indent="1"/>
    </xf>
    <xf numFmtId="186" fontId="38" fillId="0" borderId="208" xfId="39" applyNumberFormat="1" applyFont="1" applyFill="1" applyBorder="1" applyAlignment="1">
      <alignment horizontal="left" vertical="center" wrapText="1" indent="1"/>
    </xf>
    <xf numFmtId="0" fontId="38" fillId="0" borderId="61" xfId="39" applyFont="1" applyFill="1" applyBorder="1" applyAlignment="1">
      <alignment horizontal="left" vertical="center" wrapText="1" indent="1"/>
    </xf>
    <xf numFmtId="0" fontId="38" fillId="0" borderId="94" xfId="39" applyFont="1" applyFill="1" applyBorder="1" applyAlignment="1">
      <alignment horizontal="left" vertical="center" indent="1"/>
    </xf>
    <xf numFmtId="0" fontId="38" fillId="0" borderId="116" xfId="39" applyFont="1" applyFill="1" applyBorder="1" applyAlignment="1">
      <alignment horizontal="left" vertical="center" indent="1"/>
    </xf>
    <xf numFmtId="0" fontId="38" fillId="0" borderId="62" xfId="39" applyFont="1" applyFill="1" applyBorder="1" applyAlignment="1">
      <alignment horizontal="left" vertical="center" wrapText="1" indent="1"/>
    </xf>
    <xf numFmtId="0" fontId="38" fillId="0" borderId="92" xfId="39" applyFont="1" applyFill="1" applyBorder="1" applyAlignment="1">
      <alignment horizontal="left" vertical="center" indent="1"/>
    </xf>
    <xf numFmtId="0" fontId="38" fillId="0" borderId="117" xfId="39" applyFont="1" applyFill="1" applyBorder="1" applyAlignment="1">
      <alignment horizontal="left" vertical="center" indent="1"/>
    </xf>
    <xf numFmtId="0" fontId="38" fillId="0" borderId="223" xfId="0" applyFont="1" applyFill="1" applyBorder="1" applyAlignment="1">
      <alignment horizontal="left" vertical="center" indent="1"/>
    </xf>
    <xf numFmtId="0" fontId="0" fillId="0" borderId="222" xfId="0" applyFill="1" applyBorder="1" applyAlignment="1">
      <alignment horizontal="left" vertical="center" indent="1"/>
    </xf>
    <xf numFmtId="0" fontId="0" fillId="0" borderId="127" xfId="0" applyFill="1" applyBorder="1" applyAlignment="1">
      <alignment horizontal="left" vertical="center" indent="1"/>
    </xf>
    <xf numFmtId="0" fontId="38" fillId="27" borderId="101" xfId="0" applyFont="1" applyFill="1" applyBorder="1" applyAlignment="1">
      <alignment horizontal="left" vertical="center" indent="1"/>
    </xf>
    <xf numFmtId="0" fontId="0" fillId="0" borderId="159" xfId="0" applyBorder="1" applyAlignment="1">
      <alignment horizontal="left" vertical="center" indent="1"/>
    </xf>
    <xf numFmtId="0" fontId="0" fillId="0" borderId="210" xfId="0" applyBorder="1" applyAlignment="1">
      <alignment horizontal="left" vertical="center" indent="1"/>
    </xf>
    <xf numFmtId="0" fontId="38" fillId="27" borderId="229" xfId="0" applyFont="1" applyFill="1" applyBorder="1" applyAlignment="1">
      <alignment horizontal="left" vertical="center" indent="1"/>
    </xf>
    <xf numFmtId="0" fontId="0" fillId="0" borderId="153" xfId="0" applyBorder="1" applyAlignment="1">
      <alignment horizontal="left" vertical="center" indent="1"/>
    </xf>
    <xf numFmtId="0" fontId="0" fillId="0" borderId="131" xfId="0" applyBorder="1" applyAlignment="1">
      <alignment horizontal="left" vertical="center" indent="1"/>
    </xf>
    <xf numFmtId="0" fontId="38" fillId="0" borderId="24" xfId="39" applyFont="1" applyBorder="1" applyAlignment="1">
      <alignment horizontal="left" vertical="center" indent="1"/>
    </xf>
    <xf numFmtId="0" fontId="38" fillId="0" borderId="25" xfId="39" applyFont="1" applyBorder="1" applyAlignment="1">
      <alignment horizontal="left" vertical="center" indent="1"/>
    </xf>
    <xf numFmtId="187" fontId="38" fillId="27" borderId="92" xfId="34" applyNumberFormat="1" applyFont="1" applyFill="1" applyBorder="1" applyAlignment="1">
      <alignment horizontal="left" vertical="center" indent="1"/>
    </xf>
    <xf numFmtId="187" fontId="38" fillId="27" borderId="115" xfId="34" applyNumberFormat="1" applyFont="1" applyFill="1" applyBorder="1" applyAlignment="1">
      <alignment horizontal="left" vertical="center" indent="1"/>
    </xf>
    <xf numFmtId="0" fontId="38" fillId="27" borderId="55" xfId="34" applyNumberFormat="1" applyFont="1" applyFill="1" applyBorder="1" applyAlignment="1">
      <alignment horizontal="left" vertical="center" indent="1"/>
    </xf>
    <xf numFmtId="0" fontId="38" fillId="27" borderId="64" xfId="34" applyNumberFormat="1" applyFont="1" applyFill="1" applyBorder="1" applyAlignment="1">
      <alignment horizontal="left" vertical="center" indent="1"/>
    </xf>
    <xf numFmtId="0" fontId="38" fillId="27" borderId="92" xfId="34" applyNumberFormat="1" applyFont="1" applyFill="1" applyBorder="1" applyAlignment="1">
      <alignment horizontal="left" vertical="center" wrapText="1" indent="1"/>
    </xf>
    <xf numFmtId="0" fontId="38" fillId="27" borderId="117" xfId="34" applyNumberFormat="1" applyFont="1" applyFill="1" applyBorder="1" applyAlignment="1">
      <alignment horizontal="left" vertical="center" wrapText="1" indent="1"/>
    </xf>
    <xf numFmtId="0" fontId="38" fillId="27" borderId="115" xfId="34" applyNumberFormat="1" applyFont="1" applyFill="1" applyBorder="1" applyAlignment="1">
      <alignment horizontal="left" vertical="center" wrapText="1" indent="1"/>
    </xf>
    <xf numFmtId="2" fontId="41" fillId="27" borderId="162" xfId="0" applyNumberFormat="1" applyFont="1" applyFill="1" applyBorder="1" applyAlignment="1">
      <alignment horizontal="center" vertical="center" wrapText="1"/>
    </xf>
    <xf numFmtId="2" fontId="41" fillId="27" borderId="231" xfId="0" applyNumberFormat="1" applyFont="1" applyFill="1" applyBorder="1" applyAlignment="1">
      <alignment horizontal="center" vertical="center" wrapText="1"/>
    </xf>
    <xf numFmtId="0" fontId="38" fillId="27" borderId="162" xfId="0" applyFont="1" applyFill="1" applyBorder="1" applyAlignment="1">
      <alignment horizontal="left" vertical="center" wrapText="1" indent="1"/>
    </xf>
    <xf numFmtId="0" fontId="41" fillId="0" borderId="161" xfId="0" applyFont="1" applyBorder="1" applyAlignment="1">
      <alignment horizontal="left" vertical="center" wrapText="1" indent="1"/>
    </xf>
    <xf numFmtId="0" fontId="41" fillId="0" borderId="162" xfId="0" applyFont="1" applyBorder="1" applyAlignment="1">
      <alignment horizontal="left" vertical="center" wrapText="1" indent="1"/>
    </xf>
    <xf numFmtId="0" fontId="41" fillId="0" borderId="163" xfId="0" applyFont="1" applyBorder="1" applyAlignment="1">
      <alignment horizontal="left" vertical="center" wrapText="1" indent="1"/>
    </xf>
    <xf numFmtId="0" fontId="19" fillId="0" borderId="55" xfId="0" applyFont="1" applyBorder="1" applyAlignment="1">
      <alignment horizontal="left" vertical="center" wrapText="1" indent="1"/>
    </xf>
    <xf numFmtId="0" fontId="0" fillId="0" borderId="92" xfId="0" applyFont="1" applyFill="1" applyBorder="1" applyAlignment="1">
      <alignment horizontal="left" vertical="center" wrapText="1" indent="1"/>
    </xf>
    <xf numFmtId="0" fontId="0" fillId="0" borderId="117" xfId="0" applyFont="1" applyBorder="1" applyAlignment="1">
      <alignment horizontal="left" vertical="center" wrapText="1" indent="1"/>
    </xf>
    <xf numFmtId="0" fontId="38" fillId="27" borderId="163" xfId="0" applyFont="1" applyFill="1" applyBorder="1" applyAlignment="1">
      <alignment horizontal="left" vertical="center" wrapText="1" indent="1"/>
    </xf>
    <xf numFmtId="0" fontId="19" fillId="0" borderId="27" xfId="0" applyFont="1" applyBorder="1" applyAlignment="1">
      <alignment horizontal="left" vertical="center" wrapText="1"/>
    </xf>
    <xf numFmtId="0" fontId="19" fillId="0" borderId="0" xfId="0" applyFont="1" applyBorder="1" applyAlignment="1">
      <alignment horizontal="left" vertical="center" wrapText="1"/>
    </xf>
    <xf numFmtId="0" fontId="19" fillId="0" borderId="92" xfId="0" applyFont="1" applyBorder="1" applyAlignment="1">
      <alignment horizontal="left" vertical="center" indent="1"/>
    </xf>
    <xf numFmtId="0" fontId="19" fillId="0" borderId="117" xfId="0" applyFont="1" applyBorder="1" applyAlignment="1">
      <alignment horizontal="left" vertical="center" indent="1"/>
    </xf>
    <xf numFmtId="0" fontId="19" fillId="0" borderId="62" xfId="0" applyFont="1" applyFill="1" applyBorder="1" applyAlignment="1">
      <alignment horizontal="left" vertical="center" indent="1"/>
    </xf>
    <xf numFmtId="0" fontId="0" fillId="0" borderId="62" xfId="0" applyBorder="1" applyAlignment="1">
      <alignment horizontal="left" vertical="center" indent="1"/>
    </xf>
    <xf numFmtId="0" fontId="0" fillId="0" borderId="58" xfId="0" applyBorder="1" applyAlignment="1">
      <alignment horizontal="left" vertical="center" indent="1"/>
    </xf>
    <xf numFmtId="0" fontId="38" fillId="28" borderId="220" xfId="34" applyFont="1" applyFill="1" applyBorder="1" applyAlignment="1">
      <alignment horizontal="left" vertical="center" indent="1"/>
    </xf>
    <xf numFmtId="0" fontId="38" fillId="28" borderId="45" xfId="34" applyFont="1" applyFill="1" applyBorder="1" applyAlignment="1">
      <alignment horizontal="left" vertical="center" indent="1"/>
    </xf>
    <xf numFmtId="0" fontId="38" fillId="27" borderId="62" xfId="39" applyFont="1" applyFill="1" applyBorder="1" applyAlignment="1">
      <alignment horizontal="left" vertical="center" wrapText="1" indent="1"/>
    </xf>
    <xf numFmtId="0" fontId="38" fillId="27" borderId="92" xfId="39" applyFont="1" applyFill="1" applyBorder="1" applyAlignment="1">
      <alignment horizontal="left" vertical="center" indent="1"/>
    </xf>
    <xf numFmtId="0" fontId="38" fillId="27" borderId="117" xfId="39" applyFont="1" applyFill="1" applyBorder="1" applyAlignment="1">
      <alignment horizontal="left" vertical="center" indent="1"/>
    </xf>
    <xf numFmtId="0" fontId="38" fillId="27" borderId="63" xfId="39" applyFont="1" applyFill="1" applyBorder="1" applyAlignment="1">
      <alignment horizontal="left" vertical="center" wrapText="1" indent="1"/>
    </xf>
    <xf numFmtId="0" fontId="38" fillId="27" borderId="99" xfId="39" applyFont="1" applyFill="1" applyBorder="1" applyAlignment="1">
      <alignment horizontal="left" vertical="center" indent="1"/>
    </xf>
    <xf numFmtId="0" fontId="38" fillId="27" borderId="121" xfId="39" applyFont="1" applyFill="1" applyBorder="1" applyAlignment="1">
      <alignment horizontal="left" vertical="center" indent="1"/>
    </xf>
    <xf numFmtId="2" fontId="41" fillId="27" borderId="163" xfId="0" applyNumberFormat="1" applyFont="1" applyFill="1" applyBorder="1" applyAlignment="1">
      <alignment horizontal="center" vertical="center" wrapText="1"/>
    </xf>
    <xf numFmtId="2" fontId="41" fillId="27" borderId="236" xfId="0" applyNumberFormat="1" applyFont="1" applyFill="1" applyBorder="1" applyAlignment="1">
      <alignment horizontal="center" vertical="center" wrapText="1"/>
    </xf>
    <xf numFmtId="0" fontId="36" fillId="27" borderId="98" xfId="34" applyFont="1" applyFill="1" applyBorder="1" applyAlignment="1">
      <alignment horizontal="left" vertical="center" wrapText="1" indent="1"/>
    </xf>
    <xf numFmtId="0" fontId="36" fillId="27" borderId="120" xfId="40" applyFont="1" applyFill="1" applyBorder="1" applyAlignment="1">
      <alignment horizontal="left" vertical="center" indent="1"/>
    </xf>
    <xf numFmtId="0" fontId="41" fillId="27" borderId="53" xfId="38" applyFont="1" applyFill="1" applyBorder="1" applyAlignment="1">
      <alignment horizontal="left" vertical="center" wrapText="1" indent="1"/>
    </xf>
    <xf numFmtId="0" fontId="41" fillId="27" borderId="91" xfId="38" applyFont="1" applyFill="1" applyBorder="1" applyAlignment="1">
      <alignment horizontal="left" vertical="center" wrapText="1" indent="1"/>
    </xf>
    <xf numFmtId="0" fontId="41" fillId="27" borderId="114" xfId="38" applyFont="1" applyFill="1" applyBorder="1" applyAlignment="1">
      <alignment horizontal="left" vertical="center" wrapText="1" indent="1"/>
    </xf>
    <xf numFmtId="0" fontId="19" fillId="0" borderId="53" xfId="0" applyFont="1" applyBorder="1" applyAlignment="1">
      <alignment horizontal="left" vertical="center" wrapText="1" indent="1"/>
    </xf>
    <xf numFmtId="0" fontId="0" fillId="0" borderId="91" xfId="0" applyFont="1" applyBorder="1" applyAlignment="1">
      <alignment horizontal="left" vertical="center" wrapText="1" indent="1"/>
    </xf>
    <xf numFmtId="0" fontId="0" fillId="0" borderId="114" xfId="0" applyFont="1" applyBorder="1" applyAlignment="1">
      <alignment horizontal="left" vertical="center" wrapText="1" indent="1"/>
    </xf>
    <xf numFmtId="0" fontId="19" fillId="0" borderId="55" xfId="0" applyFont="1" applyFill="1" applyBorder="1" applyAlignment="1">
      <alignment horizontal="left" vertical="center" wrapText="1" indent="1"/>
    </xf>
    <xf numFmtId="0" fontId="0" fillId="0" borderId="117" xfId="0" applyFont="1" applyFill="1" applyBorder="1" applyAlignment="1">
      <alignment horizontal="left" vertical="center" wrapText="1" indent="1"/>
    </xf>
    <xf numFmtId="186" fontId="38" fillId="0" borderId="222" xfId="0" applyNumberFormat="1" applyFont="1" applyFill="1" applyBorder="1" applyAlignment="1">
      <alignment horizontal="left" vertical="center" indent="1"/>
    </xf>
    <xf numFmtId="190" fontId="38" fillId="0" borderId="89" xfId="0" applyNumberFormat="1" applyFont="1" applyFill="1" applyBorder="1" applyAlignment="1">
      <alignment horizontal="left" vertical="center" indent="1"/>
    </xf>
    <xf numFmtId="0" fontId="40" fillId="24" borderId="12" xfId="0" applyFont="1" applyFill="1" applyBorder="1" applyAlignment="1">
      <alignment horizontal="left" vertical="center"/>
    </xf>
    <xf numFmtId="0" fontId="40" fillId="24" borderId="45" xfId="0" applyFont="1" applyFill="1" applyBorder="1" applyAlignment="1">
      <alignment horizontal="left" vertical="center"/>
    </xf>
    <xf numFmtId="0" fontId="38" fillId="27" borderId="46" xfId="39" applyFont="1" applyFill="1" applyBorder="1" applyAlignment="1">
      <alignment horizontal="left" vertical="center" indent="1"/>
    </xf>
    <xf numFmtId="0" fontId="38" fillId="27" borderId="107" xfId="39" applyFont="1" applyFill="1" applyBorder="1" applyAlignment="1">
      <alignment horizontal="left" vertical="center" indent="1"/>
    </xf>
    <xf numFmtId="0" fontId="38" fillId="27" borderId="47" xfId="39" applyFont="1" applyFill="1" applyBorder="1" applyAlignment="1">
      <alignment horizontal="left" vertical="center" indent="1"/>
    </xf>
    <xf numFmtId="0" fontId="38" fillId="27" borderId="108" xfId="39" applyFont="1" applyFill="1" applyBorder="1" applyAlignment="1">
      <alignment horizontal="left" vertical="center" indent="1"/>
    </xf>
    <xf numFmtId="0" fontId="38" fillId="27" borderId="48" xfId="39" applyFont="1" applyFill="1" applyBorder="1" applyAlignment="1">
      <alignment horizontal="left" vertical="center" indent="1"/>
    </xf>
    <xf numFmtId="0" fontId="38" fillId="27" borderId="109" xfId="39" applyFont="1" applyFill="1" applyBorder="1" applyAlignment="1">
      <alignment horizontal="left" vertical="center" indent="1"/>
    </xf>
    <xf numFmtId="0" fontId="38" fillId="0" borderId="15" xfId="39" applyFont="1" applyBorder="1" applyAlignment="1">
      <alignment horizontal="left" vertical="center" indent="1"/>
    </xf>
    <xf numFmtId="0" fontId="38" fillId="0" borderId="16" xfId="39" applyFont="1" applyBorder="1" applyAlignment="1">
      <alignment horizontal="left" vertical="center" indent="1"/>
    </xf>
    <xf numFmtId="0" fontId="38" fillId="27" borderId="50" xfId="39" applyFont="1" applyFill="1" applyBorder="1" applyAlignment="1">
      <alignment horizontal="left" vertical="center" wrapText="1" indent="1"/>
    </xf>
    <xf numFmtId="0" fontId="38" fillId="27" borderId="50" xfId="39" applyFont="1" applyFill="1" applyBorder="1" applyAlignment="1">
      <alignment horizontal="left" vertical="center" indent="1"/>
    </xf>
    <xf numFmtId="0" fontId="38" fillId="27" borderId="111" xfId="39" applyFont="1" applyFill="1" applyBorder="1" applyAlignment="1">
      <alignment horizontal="left" vertical="center" indent="1"/>
    </xf>
    <xf numFmtId="0" fontId="38" fillId="0" borderId="50" xfId="39" applyFont="1" applyFill="1" applyBorder="1" applyAlignment="1">
      <alignment horizontal="left" vertical="center" wrapText="1" indent="1"/>
    </xf>
    <xf numFmtId="0" fontId="38" fillId="0" borderId="50" xfId="39" applyFont="1" applyFill="1" applyBorder="1" applyAlignment="1">
      <alignment horizontal="left" vertical="center" indent="1"/>
    </xf>
    <xf numFmtId="0" fontId="38" fillId="0" borderId="111" xfId="39" applyFont="1" applyFill="1" applyBorder="1" applyAlignment="1">
      <alignment horizontal="left" vertical="center" indent="1"/>
    </xf>
    <xf numFmtId="0" fontId="38" fillId="25" borderId="229" xfId="0" applyFont="1" applyFill="1" applyBorder="1" applyAlignment="1">
      <alignment horizontal="left" vertical="center" indent="1"/>
    </xf>
    <xf numFmtId="0" fontId="38" fillId="25" borderId="131" xfId="0" applyFont="1" applyFill="1" applyBorder="1" applyAlignment="1">
      <alignment horizontal="left" vertical="center" indent="1"/>
    </xf>
    <xf numFmtId="189" fontId="38" fillId="25" borderId="155" xfId="39" applyNumberFormat="1" applyFont="1" applyFill="1" applyBorder="1" applyAlignment="1">
      <alignment horizontal="left" vertical="center" wrapText="1" indent="1"/>
    </xf>
    <xf numFmtId="189" fontId="38" fillId="25" borderId="0" xfId="39" applyNumberFormat="1" applyFont="1" applyFill="1" applyBorder="1" applyAlignment="1">
      <alignment horizontal="left" vertical="center" wrapText="1" indent="1"/>
    </xf>
    <xf numFmtId="0" fontId="38" fillId="0" borderId="155" xfId="39" applyFont="1" applyFill="1" applyBorder="1" applyAlignment="1">
      <alignment horizontal="center" vertical="center" wrapText="1"/>
    </xf>
    <xf numFmtId="0" fontId="38" fillId="0" borderId="0" xfId="39" applyFont="1" applyFill="1" applyBorder="1" applyAlignment="1">
      <alignment horizontal="center" vertical="center" wrapText="1"/>
    </xf>
    <xf numFmtId="0" fontId="0" fillId="0" borderId="20" xfId="0" applyFont="1" applyBorder="1" applyAlignment="1">
      <alignment horizontal="left" vertical="center" indent="1"/>
    </xf>
    <xf numFmtId="0" fontId="38" fillId="0" borderId="47" xfId="0" applyFont="1" applyFill="1" applyBorder="1" applyAlignment="1">
      <alignment horizontal="left" vertical="center" wrapText="1" indent="1"/>
    </xf>
    <xf numFmtId="0" fontId="38" fillId="0" borderId="108" xfId="0" applyFont="1" applyFill="1" applyBorder="1" applyAlignment="1">
      <alignment horizontal="left" vertical="center" wrapText="1" indent="1"/>
    </xf>
    <xf numFmtId="0" fontId="38" fillId="28" borderId="50" xfId="39" applyFont="1" applyFill="1" applyBorder="1" applyAlignment="1">
      <alignment horizontal="left" vertical="center" indent="1"/>
    </xf>
    <xf numFmtId="0" fontId="38" fillId="28" borderId="111" xfId="39" applyFont="1" applyFill="1" applyBorder="1" applyAlignment="1">
      <alignment horizontal="left" vertical="center" indent="1"/>
    </xf>
    <xf numFmtId="38" fontId="0" fillId="27" borderId="50" xfId="54" applyFont="1" applyFill="1" applyBorder="1" applyAlignment="1">
      <alignment horizontal="left" vertical="center" wrapText="1" indent="1"/>
    </xf>
    <xf numFmtId="38" fontId="0" fillId="27" borderId="50" xfId="54" applyFont="1" applyFill="1" applyBorder="1" applyAlignment="1">
      <alignment horizontal="left" vertical="center" indent="1"/>
    </xf>
    <xf numFmtId="38" fontId="0" fillId="27" borderId="111" xfId="54" applyFont="1" applyFill="1" applyBorder="1" applyAlignment="1">
      <alignment horizontal="left" vertical="center" indent="1"/>
    </xf>
    <xf numFmtId="0" fontId="38" fillId="0" borderId="52" xfId="39" applyFont="1" applyFill="1" applyBorder="1" applyAlignment="1">
      <alignment horizontal="left" vertical="center" wrapText="1" indent="1"/>
    </xf>
    <xf numFmtId="0" fontId="38" fillId="0" borderId="113" xfId="39" applyFont="1" applyFill="1" applyBorder="1" applyAlignment="1">
      <alignment horizontal="left" vertical="center" wrapText="1" indent="1"/>
    </xf>
    <xf numFmtId="0" fontId="38" fillId="28" borderId="47" xfId="39" applyFont="1" applyFill="1" applyBorder="1" applyAlignment="1">
      <alignment horizontal="left" vertical="center" wrapText="1" indent="1"/>
    </xf>
    <xf numFmtId="0" fontId="38" fillId="28" borderId="108" xfId="39" applyFont="1" applyFill="1" applyBorder="1" applyAlignment="1">
      <alignment horizontal="left" vertical="center" wrapText="1" indent="1"/>
    </xf>
    <xf numFmtId="186" fontId="38" fillId="28" borderId="94" xfId="34" applyNumberFormat="1" applyFont="1" applyFill="1" applyBorder="1" applyAlignment="1">
      <alignment horizontal="left" vertical="center" wrapText="1" indent="1"/>
    </xf>
    <xf numFmtId="186" fontId="38" fillId="28" borderId="116" xfId="34" applyNumberFormat="1" applyFont="1" applyFill="1" applyBorder="1" applyAlignment="1">
      <alignment horizontal="left" vertical="center" wrapText="1" indent="1"/>
    </xf>
    <xf numFmtId="186" fontId="38" fillId="28" borderId="93" xfId="34" applyNumberFormat="1" applyFont="1" applyFill="1" applyBorder="1" applyAlignment="1">
      <alignment horizontal="left" vertical="center" wrapText="1" indent="1"/>
    </xf>
    <xf numFmtId="186" fontId="38" fillId="28" borderId="108" xfId="34" applyNumberFormat="1" applyFont="1" applyFill="1" applyBorder="1" applyAlignment="1">
      <alignment horizontal="left" vertical="center" wrapText="1" indent="1"/>
    </xf>
    <xf numFmtId="186" fontId="38" fillId="28" borderId="95" xfId="34" applyNumberFormat="1" applyFont="1" applyFill="1" applyBorder="1" applyAlignment="1">
      <alignment horizontal="left" vertical="center" wrapText="1" indent="1"/>
    </xf>
    <xf numFmtId="186" fontId="38" fillId="28" borderId="109" xfId="34" applyNumberFormat="1" applyFont="1" applyFill="1" applyBorder="1" applyAlignment="1">
      <alignment horizontal="left" vertical="center" wrapText="1" indent="1"/>
    </xf>
    <xf numFmtId="186" fontId="38" fillId="28" borderId="96" xfId="34" applyNumberFormat="1" applyFont="1" applyFill="1" applyBorder="1" applyAlignment="1">
      <alignment horizontal="left" vertical="center" wrapText="1" indent="1"/>
    </xf>
    <xf numFmtId="186" fontId="38" fillId="28" borderId="112" xfId="34" applyNumberFormat="1" applyFont="1" applyFill="1" applyBorder="1" applyAlignment="1">
      <alignment horizontal="left" vertical="center" wrapText="1" indent="1"/>
    </xf>
    <xf numFmtId="0" fontId="36" fillId="27" borderId="60" xfId="39" applyFont="1" applyFill="1" applyBorder="1" applyAlignment="1">
      <alignment horizontal="left" vertical="top" wrapText="1" indent="1"/>
    </xf>
    <xf numFmtId="0" fontId="36" fillId="27" borderId="118" xfId="39" applyFont="1" applyFill="1" applyBorder="1" applyAlignment="1">
      <alignment horizontal="left" vertical="top" wrapText="1" indent="1"/>
    </xf>
    <xf numFmtId="0" fontId="38" fillId="0" borderId="0" xfId="40" applyFont="1" applyBorder="1" applyAlignment="1">
      <alignment vertical="center" shrinkToFit="1"/>
    </xf>
    <xf numFmtId="0" fontId="0" fillId="27" borderId="92" xfId="0" applyFont="1" applyFill="1" applyBorder="1" applyAlignment="1">
      <alignment horizontal="left" vertical="center" indent="1"/>
    </xf>
    <xf numFmtId="0" fontId="0" fillId="27" borderId="115" xfId="0" applyFont="1" applyFill="1" applyBorder="1" applyAlignment="1">
      <alignment horizontal="left" vertical="center" indent="1"/>
    </xf>
    <xf numFmtId="38" fontId="0" fillId="27" borderId="92" xfId="54" applyFont="1" applyFill="1" applyBorder="1" applyAlignment="1">
      <alignment horizontal="left" vertical="center" wrapText="1" indent="1"/>
    </xf>
    <xf numFmtId="38" fontId="0" fillId="27" borderId="117" xfId="54" applyFont="1" applyFill="1" applyBorder="1" applyAlignment="1">
      <alignment horizontal="left" vertical="center" wrapText="1" indent="1"/>
    </xf>
    <xf numFmtId="0" fontId="38" fillId="28" borderId="28" xfId="39" applyFont="1" applyFill="1" applyBorder="1" applyAlignment="1">
      <alignment horizontal="left" vertical="center" wrapText="1" indent="1"/>
    </xf>
    <xf numFmtId="0" fontId="38" fillId="28" borderId="77" xfId="39" applyFont="1" applyFill="1" applyBorder="1" applyAlignment="1">
      <alignment horizontal="left" vertical="center" wrapText="1" indent="1"/>
    </xf>
    <xf numFmtId="0" fontId="38" fillId="28" borderId="112" xfId="39" applyFont="1" applyFill="1" applyBorder="1" applyAlignment="1">
      <alignment horizontal="left" vertical="center" wrapText="1" indent="1"/>
    </xf>
    <xf numFmtId="0" fontId="39" fillId="0" borderId="27" xfId="40" applyFont="1" applyBorder="1" applyAlignment="1">
      <alignment horizontal="left" vertical="center" wrapText="1"/>
    </xf>
    <xf numFmtId="0" fontId="39" fillId="0" borderId="0" xfId="40" applyFont="1" applyAlignment="1">
      <alignment horizontal="left" vertical="center" wrapText="1"/>
    </xf>
    <xf numFmtId="0" fontId="38" fillId="0" borderId="27" xfId="39" applyFont="1" applyBorder="1" applyAlignment="1">
      <alignment horizontal="left" vertical="center" indent="1"/>
    </xf>
    <xf numFmtId="0" fontId="0" fillId="0" borderId="19" xfId="0" applyFont="1" applyBorder="1" applyAlignment="1">
      <alignment horizontal="left" vertical="center" indent="1"/>
    </xf>
    <xf numFmtId="0" fontId="0" fillId="0" borderId="15" xfId="0" applyFont="1" applyBorder="1" applyAlignment="1">
      <alignment horizontal="left" vertical="center" indent="1"/>
    </xf>
    <xf numFmtId="0" fontId="0" fillId="0" borderId="16" xfId="0" applyFont="1" applyBorder="1" applyAlignment="1">
      <alignment horizontal="left" vertical="center" indent="1"/>
    </xf>
    <xf numFmtId="49" fontId="38" fillId="27" borderId="91" xfId="34" applyNumberFormat="1" applyFont="1" applyFill="1" applyBorder="1" applyAlignment="1">
      <alignment horizontal="left" vertical="center" indent="1"/>
    </xf>
    <xf numFmtId="49" fontId="38" fillId="27" borderId="114" xfId="34" applyNumberFormat="1" applyFont="1" applyFill="1" applyBorder="1" applyAlignment="1">
      <alignment horizontal="left" vertical="center" indent="1"/>
    </xf>
    <xf numFmtId="0" fontId="19" fillId="27" borderId="92" xfId="0" applyFont="1" applyFill="1" applyBorder="1" applyAlignment="1">
      <alignment horizontal="left" vertical="center" indent="1"/>
    </xf>
    <xf numFmtId="0" fontId="19" fillId="0" borderId="152" xfId="0" applyFont="1" applyBorder="1" applyAlignment="1">
      <alignment horizontal="left" vertical="center" wrapText="1" indent="1"/>
    </xf>
    <xf numFmtId="0" fontId="0" fillId="0" borderId="153" xfId="0" applyFont="1" applyBorder="1" applyAlignment="1">
      <alignment horizontal="left" vertical="center" wrapText="1" indent="1"/>
    </xf>
    <xf numFmtId="0" fontId="0" fillId="0" borderId="131" xfId="0" applyFont="1" applyBorder="1" applyAlignment="1">
      <alignment horizontal="left" vertical="center" wrapText="1" indent="1"/>
    </xf>
    <xf numFmtId="0" fontId="36" fillId="0" borderId="36" xfId="34" applyFont="1" applyFill="1" applyBorder="1" applyAlignment="1">
      <alignment horizontal="left" vertical="center" wrapText="1" indent="1"/>
    </xf>
    <xf numFmtId="0" fontId="36" fillId="0" borderId="37" xfId="34" applyFont="1" applyFill="1" applyBorder="1" applyAlignment="1">
      <alignment horizontal="left" vertical="center" wrapText="1" indent="1"/>
    </xf>
    <xf numFmtId="0" fontId="36" fillId="0" borderId="38" xfId="34" applyFont="1" applyFill="1" applyBorder="1" applyAlignment="1">
      <alignment horizontal="left" vertical="center" wrapText="1" indent="1"/>
    </xf>
    <xf numFmtId="0" fontId="19" fillId="0" borderId="92" xfId="0" applyFont="1" applyFill="1" applyBorder="1" applyAlignment="1">
      <alignment horizontal="left" vertical="center" wrapText="1" indent="1"/>
    </xf>
    <xf numFmtId="0" fontId="19" fillId="0" borderId="97" xfId="0" applyFont="1" applyFill="1" applyBorder="1" applyAlignment="1">
      <alignment horizontal="left" vertical="center" wrapText="1" indent="1"/>
    </xf>
    <xf numFmtId="0" fontId="19" fillId="0" borderId="91" xfId="0" applyFont="1" applyBorder="1" applyAlignment="1">
      <alignment horizontal="left" vertical="center" wrapText="1" indent="1"/>
    </xf>
    <xf numFmtId="0" fontId="19" fillId="0" borderId="114" xfId="0" applyFont="1" applyBorder="1" applyAlignment="1">
      <alignment horizontal="left" vertical="center" wrapText="1" indent="1"/>
    </xf>
    <xf numFmtId="0" fontId="37" fillId="0" borderId="69" xfId="0" applyFont="1" applyFill="1" applyBorder="1" applyAlignment="1">
      <alignment horizontal="left" vertical="center" indent="1"/>
    </xf>
    <xf numFmtId="0" fontId="37" fillId="0" borderId="70" xfId="0" applyFont="1" applyFill="1" applyBorder="1" applyAlignment="1">
      <alignment horizontal="left" vertical="center" indent="1"/>
    </xf>
    <xf numFmtId="0" fontId="37" fillId="0" borderId="61" xfId="0" applyFont="1" applyFill="1" applyBorder="1" applyAlignment="1">
      <alignment horizontal="left" vertical="center" indent="1"/>
    </xf>
    <xf numFmtId="0" fontId="36" fillId="27" borderId="102" xfId="34" applyFont="1" applyFill="1" applyBorder="1" applyAlignment="1">
      <alignment horizontal="left" vertical="center" wrapText="1" indent="1"/>
    </xf>
    <xf numFmtId="0" fontId="36" fillId="27" borderId="211" xfId="34" applyFont="1" applyFill="1" applyBorder="1" applyAlignment="1">
      <alignment horizontal="left" vertical="center" wrapText="1" indent="1"/>
    </xf>
    <xf numFmtId="185" fontId="36" fillId="27" borderId="97" xfId="34" applyNumberFormat="1" applyFont="1" applyFill="1" applyBorder="1" applyAlignment="1">
      <alignment horizontal="left" vertical="center" wrapText="1" indent="1"/>
    </xf>
    <xf numFmtId="185" fontId="36" fillId="27" borderId="119" xfId="34" applyNumberFormat="1" applyFont="1" applyFill="1" applyBorder="1" applyAlignment="1">
      <alignment horizontal="left" vertical="center" wrapText="1" indent="1"/>
    </xf>
    <xf numFmtId="0" fontId="19" fillId="0" borderId="216" xfId="0" applyFont="1" applyBorder="1" applyAlignment="1">
      <alignment horizontal="left" vertical="center" indent="1"/>
    </xf>
    <xf numFmtId="0" fontId="0" fillId="0" borderId="27" xfId="0" applyFont="1" applyBorder="1" applyAlignment="1">
      <alignment horizontal="left" vertical="center" indent="1"/>
    </xf>
    <xf numFmtId="0" fontId="19" fillId="28" borderId="91" xfId="0" applyFont="1" applyFill="1" applyBorder="1" applyAlignment="1">
      <alignment horizontal="left" vertical="center" indent="1"/>
    </xf>
    <xf numFmtId="0" fontId="0" fillId="28" borderId="114" xfId="0" applyFont="1" applyFill="1" applyBorder="1" applyAlignment="1">
      <alignment horizontal="left" vertical="center" indent="1"/>
    </xf>
    <xf numFmtId="0" fontId="19" fillId="28" borderId="94" xfId="0" applyFont="1" applyFill="1" applyBorder="1" applyAlignment="1">
      <alignment horizontal="left" vertical="center" indent="1"/>
    </xf>
    <xf numFmtId="0" fontId="0" fillId="28" borderId="116" xfId="0" applyFont="1" applyFill="1" applyBorder="1" applyAlignment="1">
      <alignment horizontal="left" vertical="center" indent="1"/>
    </xf>
    <xf numFmtId="0" fontId="19" fillId="27" borderId="92" xfId="0" applyFont="1" applyFill="1" applyBorder="1" applyAlignment="1">
      <alignment horizontal="left" vertical="center" wrapText="1" indent="1"/>
    </xf>
    <xf numFmtId="0" fontId="0" fillId="27" borderId="117" xfId="0" applyFont="1" applyFill="1" applyBorder="1" applyAlignment="1">
      <alignment horizontal="left" vertical="center" wrapText="1" indent="1"/>
    </xf>
    <xf numFmtId="38" fontId="19" fillId="27" borderId="92" xfId="54" applyFont="1" applyFill="1" applyBorder="1" applyAlignment="1">
      <alignment horizontal="left" vertical="center" wrapText="1" indent="1"/>
    </xf>
    <xf numFmtId="0" fontId="36" fillId="25" borderId="91" xfId="34" applyFont="1" applyFill="1" applyBorder="1" applyAlignment="1">
      <alignment horizontal="left" vertical="center" wrapText="1" indent="1"/>
    </xf>
    <xf numFmtId="0" fontId="36" fillId="25" borderId="114" xfId="34" applyFont="1" applyFill="1" applyBorder="1" applyAlignment="1">
      <alignment horizontal="left" vertical="center" wrapText="1" indent="1"/>
    </xf>
    <xf numFmtId="185" fontId="36" fillId="27" borderId="92" xfId="34" applyNumberFormat="1" applyFont="1" applyFill="1" applyBorder="1" applyAlignment="1">
      <alignment horizontal="left" vertical="center" wrapText="1" indent="1"/>
    </xf>
    <xf numFmtId="185" fontId="36" fillId="27" borderId="117" xfId="34" applyNumberFormat="1" applyFont="1" applyFill="1" applyBorder="1" applyAlignment="1">
      <alignment horizontal="left" vertical="center" wrapText="1" indent="1"/>
    </xf>
    <xf numFmtId="0" fontId="37" fillId="0" borderId="83" xfId="0" applyFont="1" applyFill="1" applyBorder="1" applyAlignment="1">
      <alignment horizontal="left" vertical="center" indent="1"/>
    </xf>
    <xf numFmtId="0" fontId="38" fillId="0" borderId="23" xfId="39" applyFont="1" applyBorder="1" applyAlignment="1">
      <alignment horizontal="left" vertical="center" indent="1"/>
    </xf>
    <xf numFmtId="0" fontId="38" fillId="0" borderId="198" xfId="39" applyFont="1" applyBorder="1" applyAlignment="1">
      <alignment horizontal="left" vertical="center" indent="1"/>
    </xf>
    <xf numFmtId="0" fontId="38" fillId="0" borderId="213" xfId="39" applyFont="1" applyBorder="1" applyAlignment="1">
      <alignment horizontal="left" vertical="center" indent="1"/>
    </xf>
    <xf numFmtId="0" fontId="36" fillId="0" borderId="217" xfId="39" applyFont="1" applyBorder="1" applyAlignment="1">
      <alignment horizontal="left" vertical="center" indent="1"/>
    </xf>
    <xf numFmtId="0" fontId="36" fillId="0" borderId="66" xfId="39" applyFont="1" applyBorder="1" applyAlignment="1">
      <alignment horizontal="left" vertical="center" indent="1"/>
    </xf>
    <xf numFmtId="0" fontId="36" fillId="0" borderId="67" xfId="39" applyFont="1" applyBorder="1" applyAlignment="1">
      <alignment horizontal="left" vertical="center" indent="1"/>
    </xf>
    <xf numFmtId="0" fontId="36" fillId="0" borderId="91" xfId="34" applyFont="1" applyFill="1" applyBorder="1" applyAlignment="1">
      <alignment horizontal="left" vertical="center" wrapText="1" indent="1"/>
    </xf>
    <xf numFmtId="0" fontId="36" fillId="0" borderId="114" xfId="34" applyFont="1" applyFill="1" applyBorder="1" applyAlignment="1">
      <alignment horizontal="left" vertical="center" wrapText="1" indent="1"/>
    </xf>
    <xf numFmtId="0" fontId="36" fillId="0" borderId="92" xfId="34" applyFont="1" applyFill="1" applyBorder="1" applyAlignment="1">
      <alignment horizontal="left" vertical="center" wrapText="1" indent="1"/>
    </xf>
    <xf numFmtId="0" fontId="36" fillId="0" borderId="117" xfId="34" applyFont="1" applyFill="1" applyBorder="1" applyAlignment="1">
      <alignment horizontal="left" vertical="center" wrapText="1" indent="1"/>
    </xf>
    <xf numFmtId="0" fontId="38" fillId="0" borderId="36" xfId="39" applyFont="1" applyBorder="1" applyAlignment="1">
      <alignment horizontal="left" vertical="center" wrapText="1" indent="1"/>
    </xf>
    <xf numFmtId="0" fontId="38" fillId="0" borderId="37" xfId="39" applyFont="1" applyBorder="1" applyAlignment="1">
      <alignment horizontal="left" vertical="center" wrapText="1" indent="1"/>
    </xf>
    <xf numFmtId="0" fontId="36" fillId="27" borderId="92" xfId="34" applyFont="1" applyFill="1" applyBorder="1" applyAlignment="1">
      <alignment horizontal="left" vertical="center" wrapText="1" indent="1"/>
    </xf>
    <xf numFmtId="0" fontId="36" fillId="27" borderId="117" xfId="34" applyFont="1" applyFill="1" applyBorder="1" applyAlignment="1">
      <alignment horizontal="left" vertical="center" wrapText="1" indent="1"/>
    </xf>
    <xf numFmtId="0" fontId="36" fillId="27" borderId="92" xfId="40" applyFont="1" applyFill="1" applyBorder="1" applyAlignment="1">
      <alignment horizontal="left" vertical="center" wrapText="1" indent="1"/>
    </xf>
    <xf numFmtId="0" fontId="36" fillId="27" borderId="117" xfId="40" applyFont="1" applyFill="1" applyBorder="1" applyAlignment="1">
      <alignment horizontal="left" vertical="center" wrapText="1" indent="1"/>
    </xf>
    <xf numFmtId="0" fontId="38" fillId="0" borderId="36" xfId="0" applyFont="1" applyBorder="1" applyAlignment="1">
      <alignment horizontal="left" vertical="center" indent="1"/>
    </xf>
    <xf numFmtId="0" fontId="38" fillId="0" borderId="38" xfId="0" applyFont="1" applyBorder="1" applyAlignment="1">
      <alignment horizontal="left" vertical="center" indent="1"/>
    </xf>
    <xf numFmtId="0" fontId="38" fillId="0" borderId="222" xfId="0" applyFont="1" applyFill="1" applyBorder="1" applyAlignment="1">
      <alignment horizontal="left" vertical="center" indent="1"/>
    </xf>
    <xf numFmtId="0" fontId="38" fillId="0" borderId="127" xfId="0" applyFont="1" applyFill="1" applyBorder="1" applyAlignment="1">
      <alignment horizontal="left" vertical="center" indent="1"/>
    </xf>
    <xf numFmtId="0" fontId="41" fillId="0" borderId="161" xfId="0" applyFont="1" applyBorder="1" applyAlignment="1">
      <alignment horizontal="center" vertical="center" wrapText="1"/>
    </xf>
    <xf numFmtId="0" fontId="41" fillId="0" borderId="230" xfId="0" applyFont="1" applyBorder="1" applyAlignment="1">
      <alignment horizontal="center" vertical="center" wrapText="1"/>
    </xf>
    <xf numFmtId="0" fontId="41" fillId="0" borderId="162" xfId="0" applyFont="1" applyBorder="1" applyAlignment="1">
      <alignment horizontal="center" vertical="center" wrapText="1"/>
    </xf>
    <xf numFmtId="0" fontId="41" fillId="0" borderId="231" xfId="0" applyFont="1" applyBorder="1" applyAlignment="1">
      <alignment horizontal="center" vertical="center" wrapText="1"/>
    </xf>
    <xf numFmtId="0" fontId="41" fillId="0" borderId="163" xfId="0" applyFont="1" applyBorder="1" applyAlignment="1">
      <alignment horizontal="center" vertical="center" wrapText="1"/>
    </xf>
    <xf numFmtId="0" fontId="41" fillId="0" borderId="236" xfId="0" applyFont="1" applyBorder="1" applyAlignment="1">
      <alignment horizontal="center" vertical="center" wrapText="1"/>
    </xf>
    <xf numFmtId="0" fontId="19" fillId="0" borderId="158" xfId="0" applyFont="1" applyBorder="1" applyAlignment="1">
      <alignment horizontal="left" vertical="center" wrapText="1" indent="1"/>
    </xf>
    <xf numFmtId="0" fontId="19" fillId="0" borderId="159" xfId="0" applyFont="1" applyBorder="1" applyAlignment="1">
      <alignment horizontal="left" vertical="center" wrapText="1" indent="1"/>
    </xf>
    <xf numFmtId="0" fontId="19" fillId="0" borderId="210" xfId="0" applyFont="1" applyBorder="1" applyAlignment="1">
      <alignment horizontal="left" vertical="center" wrapText="1" indent="1"/>
    </xf>
    <xf numFmtId="0" fontId="19" fillId="0" borderId="156" xfId="0" applyFont="1" applyBorder="1" applyAlignment="1">
      <alignment horizontal="left" vertical="center" wrapText="1" indent="1"/>
    </xf>
    <xf numFmtId="0" fontId="19" fillId="0" borderId="146" xfId="0" applyFont="1" applyBorder="1" applyAlignment="1">
      <alignment horizontal="left" vertical="center" wrapText="1" indent="1"/>
    </xf>
    <xf numFmtId="0" fontId="19" fillId="0" borderId="119" xfId="0" applyFont="1" applyBorder="1" applyAlignment="1">
      <alignment horizontal="left" vertical="center" wrapText="1" indent="1"/>
    </xf>
    <xf numFmtId="0" fontId="0" fillId="0" borderId="146" xfId="0" applyFont="1" applyBorder="1" applyAlignment="1">
      <alignment horizontal="left" vertical="center" wrapText="1" indent="1"/>
    </xf>
    <xf numFmtId="0" fontId="0" fillId="0" borderId="119" xfId="0" applyFont="1" applyBorder="1" applyAlignment="1">
      <alignment horizontal="left" vertical="center" wrapText="1" indent="1"/>
    </xf>
    <xf numFmtId="0" fontId="19" fillId="0" borderId="157" xfId="0" applyFont="1" applyBorder="1" applyAlignment="1">
      <alignment horizontal="left" vertical="center" wrapText="1" indent="1"/>
    </xf>
    <xf numFmtId="0" fontId="0" fillId="0" borderId="160" xfId="0" applyFont="1" applyBorder="1" applyAlignment="1">
      <alignment horizontal="left" vertical="center" wrapText="1" indent="1"/>
    </xf>
    <xf numFmtId="0" fontId="0" fillId="0" borderId="211" xfId="0" applyFont="1" applyBorder="1" applyAlignment="1">
      <alignment horizontal="left" vertical="center" wrapText="1" indent="1"/>
    </xf>
    <xf numFmtId="0" fontId="19" fillId="0" borderId="68" xfId="0" applyFont="1" applyBorder="1" applyAlignment="1">
      <alignment horizontal="left" vertical="center" wrapText="1" indent="1"/>
    </xf>
    <xf numFmtId="0" fontId="0" fillId="0" borderId="98" xfId="0" applyFont="1" applyBorder="1" applyAlignment="1">
      <alignment horizontal="left" vertical="center" wrapText="1" indent="1"/>
    </xf>
    <xf numFmtId="0" fontId="0" fillId="0" borderId="120" xfId="0" applyFont="1" applyBorder="1" applyAlignment="1">
      <alignment horizontal="left" vertical="center" wrapText="1" indent="1"/>
    </xf>
    <xf numFmtId="0" fontId="38" fillId="0" borderId="199" xfId="39" applyFont="1" applyBorder="1" applyAlignment="1">
      <alignment horizontal="left" vertical="center" indent="1"/>
    </xf>
    <xf numFmtId="0" fontId="44" fillId="27" borderId="101" xfId="38" applyFont="1" applyFill="1" applyBorder="1" applyAlignment="1">
      <alignment horizontal="left" vertical="center" indent="1"/>
    </xf>
    <xf numFmtId="0" fontId="44" fillId="27" borderId="210" xfId="38" applyFont="1" applyFill="1" applyBorder="1" applyAlignment="1">
      <alignment horizontal="left" vertical="center" indent="1"/>
    </xf>
    <xf numFmtId="0" fontId="44" fillId="27" borderId="97" xfId="38" applyFont="1" applyFill="1" applyBorder="1" applyAlignment="1">
      <alignment horizontal="left" vertical="center" indent="1"/>
    </xf>
    <xf numFmtId="0" fontId="44" fillId="27" borderId="119" xfId="38" applyFont="1" applyFill="1" applyBorder="1" applyAlignment="1">
      <alignment horizontal="left" vertical="center" indent="1"/>
    </xf>
    <xf numFmtId="0" fontId="0" fillId="0" borderId="97" xfId="38" applyFont="1" applyBorder="1" applyAlignment="1">
      <alignment horizontal="left" vertical="center" indent="1"/>
    </xf>
    <xf numFmtId="0" fontId="0" fillId="0" borderId="119" xfId="38" applyFont="1" applyBorder="1" applyAlignment="1">
      <alignment horizontal="left" vertical="center" indent="1"/>
    </xf>
    <xf numFmtId="0" fontId="19" fillId="27" borderId="97" xfId="38" applyFont="1" applyFill="1" applyBorder="1" applyAlignment="1">
      <alignment horizontal="left" vertical="center" indent="1"/>
    </xf>
    <xf numFmtId="0" fontId="0" fillId="27" borderId="119" xfId="38" applyFont="1" applyFill="1" applyBorder="1" applyAlignment="1">
      <alignment horizontal="left" vertical="center" indent="1"/>
    </xf>
    <xf numFmtId="0" fontId="17" fillId="27" borderId="219" xfId="53" applyFill="1" applyBorder="1" applyAlignment="1">
      <alignment horizontal="left" vertical="center" indent="1"/>
    </xf>
    <xf numFmtId="0" fontId="17" fillId="27" borderId="149" xfId="53" applyFont="1" applyFill="1" applyBorder="1" applyAlignment="1">
      <alignment horizontal="left" vertical="center" indent="1"/>
    </xf>
    <xf numFmtId="187" fontId="38" fillId="27" borderId="221" xfId="0" applyNumberFormat="1" applyFont="1" applyFill="1" applyBorder="1" applyAlignment="1">
      <alignment horizontal="left" vertical="center" indent="1"/>
    </xf>
    <xf numFmtId="187" fontId="38" fillId="27" borderId="100" xfId="0" applyNumberFormat="1" applyFont="1" applyFill="1" applyBorder="1" applyAlignment="1">
      <alignment horizontal="left" vertical="center" indent="1"/>
    </xf>
    <xf numFmtId="0" fontId="38" fillId="27" borderId="223" xfId="0" applyFont="1" applyFill="1" applyBorder="1" applyAlignment="1">
      <alignment horizontal="left" vertical="center" indent="1"/>
    </xf>
    <xf numFmtId="0" fontId="38" fillId="27" borderId="222" xfId="0" applyFont="1" applyFill="1" applyBorder="1" applyAlignment="1">
      <alignment horizontal="left" vertical="center" indent="1"/>
    </xf>
    <xf numFmtId="0" fontId="38" fillId="27" borderId="127" xfId="0" applyFont="1" applyFill="1" applyBorder="1" applyAlignment="1">
      <alignment horizontal="left" vertical="center" indent="1"/>
    </xf>
    <xf numFmtId="0" fontId="38" fillId="0" borderId="161" xfId="0" applyFont="1" applyBorder="1" applyAlignment="1">
      <alignment horizontal="left" vertical="center" wrapText="1" indent="1"/>
    </xf>
    <xf numFmtId="0" fontId="38" fillId="0" borderId="162" xfId="0" applyFont="1" applyBorder="1" applyAlignment="1">
      <alignment horizontal="left" vertical="center" wrapText="1" indent="1"/>
    </xf>
    <xf numFmtId="0" fontId="38" fillId="0" borderId="163" xfId="0" applyFont="1" applyBorder="1" applyAlignment="1">
      <alignment horizontal="left" vertical="center" wrapText="1" indent="1"/>
    </xf>
    <xf numFmtId="0" fontId="39" fillId="0" borderId="0" xfId="37" applyFont="1" applyBorder="1" applyAlignment="1">
      <alignment horizontal="center" vertical="center"/>
    </xf>
    <xf numFmtId="0" fontId="38" fillId="0" borderId="29" xfId="40" applyFont="1" applyFill="1" applyBorder="1" applyAlignment="1">
      <alignment horizontal="left" vertical="center" indent="1" shrinkToFit="1"/>
    </xf>
    <xf numFmtId="0" fontId="38" fillId="0" borderId="30" xfId="40" applyFont="1" applyFill="1" applyBorder="1" applyAlignment="1">
      <alignment horizontal="left" vertical="center" indent="1" shrinkToFit="1"/>
    </xf>
    <xf numFmtId="186" fontId="38" fillId="0" borderId="188" xfId="0" applyNumberFormat="1" applyFont="1" applyFill="1" applyBorder="1" applyAlignment="1">
      <alignment horizontal="left" vertical="center" indent="1"/>
    </xf>
    <xf numFmtId="186" fontId="38" fillId="0" borderId="187" xfId="0" applyNumberFormat="1" applyFont="1" applyFill="1" applyBorder="1" applyAlignment="1">
      <alignment horizontal="left" vertical="center" indent="1"/>
    </xf>
    <xf numFmtId="186" fontId="38" fillId="0" borderId="193" xfId="0" applyNumberFormat="1" applyFont="1" applyFill="1" applyBorder="1" applyAlignment="1">
      <alignment horizontal="left" vertical="center" indent="1"/>
    </xf>
    <xf numFmtId="0" fontId="38" fillId="27" borderId="234" xfId="0" applyFont="1" applyFill="1" applyBorder="1" applyAlignment="1">
      <alignment horizontal="left" vertical="center" wrapText="1" indent="1"/>
    </xf>
    <xf numFmtId="2" fontId="41" fillId="27" borderId="234" xfId="0" applyNumberFormat="1" applyFont="1" applyFill="1" applyBorder="1" applyAlignment="1">
      <alignment horizontal="center" vertical="center" wrapText="1"/>
    </xf>
    <xf numFmtId="2" fontId="41" fillId="27" borderId="235" xfId="0" applyNumberFormat="1" applyFont="1" applyFill="1" applyBorder="1" applyAlignment="1">
      <alignment horizontal="center" vertical="center" wrapText="1"/>
    </xf>
    <xf numFmtId="2" fontId="41" fillId="27" borderId="162" xfId="0" applyNumberFormat="1" applyFont="1" applyFill="1" applyBorder="1" applyAlignment="1">
      <alignment horizontal="left" vertical="center" wrapText="1"/>
    </xf>
    <xf numFmtId="2" fontId="41" fillId="27" borderId="231" xfId="0" applyNumberFormat="1" applyFont="1" applyFill="1" applyBorder="1" applyAlignment="1">
      <alignment horizontal="left" vertical="center" wrapText="1"/>
    </xf>
    <xf numFmtId="0" fontId="38" fillId="0" borderId="17" xfId="40" applyFont="1" applyFill="1" applyBorder="1" applyAlignment="1">
      <alignment horizontal="left" vertical="center" indent="1" shrinkToFit="1"/>
    </xf>
    <xf numFmtId="0" fontId="38" fillId="27" borderId="93" xfId="40" applyFont="1" applyFill="1" applyBorder="1" applyAlignment="1">
      <alignment horizontal="left" vertical="center" indent="1"/>
    </xf>
    <xf numFmtId="0" fontId="38" fillId="0" borderId="47" xfId="40" applyFont="1" applyFill="1" applyBorder="1" applyAlignment="1" applyProtection="1">
      <alignment horizontal="left" vertical="center" indent="1"/>
      <protection locked="0"/>
    </xf>
    <xf numFmtId="0" fontId="38" fillId="0" borderId="108" xfId="40" applyFont="1" applyFill="1" applyBorder="1" applyAlignment="1" applyProtection="1">
      <alignment horizontal="left" vertical="center" indent="1"/>
      <protection locked="0"/>
    </xf>
    <xf numFmtId="9" fontId="38" fillId="0" borderId="75" xfId="28" applyFont="1" applyFill="1" applyBorder="1" applyAlignment="1">
      <alignment horizontal="left" vertical="center" indent="1"/>
    </xf>
    <xf numFmtId="9" fontId="38" fillId="0" borderId="125" xfId="28" applyFont="1" applyFill="1" applyBorder="1" applyAlignment="1">
      <alignment horizontal="left" vertical="center" indent="1"/>
    </xf>
    <xf numFmtId="0" fontId="38" fillId="0" borderId="17" xfId="39" applyFont="1" applyBorder="1" applyAlignment="1">
      <alignment horizontal="left" vertical="center" indent="1"/>
    </xf>
    <xf numFmtId="49" fontId="38" fillId="27" borderId="93" xfId="0" applyNumberFormat="1" applyFont="1" applyFill="1" applyBorder="1" applyAlignment="1">
      <alignment horizontal="left" vertical="center" indent="1"/>
    </xf>
    <xf numFmtId="49" fontId="38" fillId="27" borderId="108" xfId="0" applyNumberFormat="1" applyFont="1" applyFill="1" applyBorder="1" applyAlignment="1">
      <alignment horizontal="left" vertical="center" indent="1"/>
    </xf>
    <xf numFmtId="49" fontId="38" fillId="0" borderId="93" xfId="0" applyNumberFormat="1" applyFont="1" applyFill="1" applyBorder="1" applyAlignment="1">
      <alignment horizontal="left" vertical="center" indent="1"/>
    </xf>
    <xf numFmtId="49" fontId="38" fillId="0" borderId="108" xfId="0" applyNumberFormat="1" applyFont="1" applyFill="1" applyBorder="1" applyAlignment="1">
      <alignment horizontal="left" vertical="center" indent="1"/>
    </xf>
    <xf numFmtId="38" fontId="19" fillId="0" borderId="80" xfId="54" applyFill="1" applyBorder="1" applyAlignment="1" applyProtection="1">
      <alignment horizontal="left" vertical="center" indent="1"/>
      <protection locked="0"/>
    </xf>
    <xf numFmtId="38" fontId="19" fillId="0" borderId="128" xfId="54" applyFill="1" applyBorder="1" applyAlignment="1" applyProtection="1">
      <alignment horizontal="left" vertical="center" indent="1"/>
      <protection locked="0"/>
    </xf>
    <xf numFmtId="0" fontId="38" fillId="0" borderId="33" xfId="39" applyFont="1" applyBorder="1" applyAlignment="1">
      <alignment horizontal="left" vertical="center" indent="1"/>
    </xf>
    <xf numFmtId="0" fontId="38" fillId="0" borderId="223" xfId="39" applyFont="1" applyBorder="1" applyAlignment="1">
      <alignment horizontal="center" vertical="center"/>
    </xf>
    <xf numFmtId="0" fontId="38" fillId="0" borderId="225" xfId="39" applyFont="1" applyBorder="1" applyAlignment="1">
      <alignment horizontal="center" vertical="center"/>
    </xf>
    <xf numFmtId="0" fontId="38" fillId="0" borderId="112" xfId="39" applyFont="1" applyFill="1" applyBorder="1" applyAlignment="1">
      <alignment horizontal="left" vertical="center" indent="1"/>
    </xf>
    <xf numFmtId="9" fontId="38" fillId="0" borderId="79" xfId="54" applyNumberFormat="1" applyFont="1" applyFill="1" applyBorder="1" applyAlignment="1">
      <alignment horizontal="left" vertical="center" indent="1"/>
    </xf>
    <xf numFmtId="9" fontId="38" fillId="0" borderId="127" xfId="54" applyNumberFormat="1" applyFont="1" applyFill="1" applyBorder="1" applyAlignment="1">
      <alignment horizontal="left" vertical="center" indent="1"/>
    </xf>
    <xf numFmtId="182" fontId="38" fillId="27" borderId="275" xfId="54" applyNumberFormat="1" applyFont="1" applyFill="1" applyBorder="1" applyAlignment="1">
      <alignment horizontal="left" vertical="center" wrapText="1"/>
    </xf>
    <xf numFmtId="182" fontId="38" fillId="27" borderId="276" xfId="54" applyNumberFormat="1" applyFont="1" applyFill="1" applyBorder="1" applyAlignment="1">
      <alignment horizontal="left" vertical="center" wrapText="1"/>
    </xf>
    <xf numFmtId="182" fontId="38" fillId="27" borderId="127" xfId="54" applyNumberFormat="1" applyFont="1" applyFill="1" applyBorder="1" applyAlignment="1">
      <alignment horizontal="left" vertical="center" wrapText="1"/>
    </xf>
    <xf numFmtId="0" fontId="0" fillId="0" borderId="87" xfId="0" applyFont="1" applyFill="1" applyBorder="1" applyAlignment="1">
      <alignment horizontal="left" vertical="center" indent="1"/>
    </xf>
    <xf numFmtId="0" fontId="0" fillId="0" borderId="135" xfId="0" applyFont="1" applyFill="1" applyBorder="1" applyAlignment="1">
      <alignment horizontal="left" vertical="center" indent="1"/>
    </xf>
    <xf numFmtId="0" fontId="38" fillId="28" borderId="47" xfId="39" applyFont="1" applyFill="1" applyBorder="1" applyAlignment="1">
      <alignment horizontal="left" vertical="center" indent="1"/>
    </xf>
    <xf numFmtId="0" fontId="38" fillId="28" borderId="108" xfId="39" applyFont="1" applyFill="1" applyBorder="1" applyAlignment="1">
      <alignment horizontal="left" vertical="center" indent="1"/>
    </xf>
    <xf numFmtId="49" fontId="38" fillId="0" borderId="103" xfId="0" applyNumberFormat="1" applyFont="1" applyFill="1" applyBorder="1" applyAlignment="1">
      <alignment horizontal="left" vertical="center" indent="1"/>
    </xf>
    <xf numFmtId="0" fontId="38" fillId="0" borderId="129" xfId="0" applyFont="1" applyFill="1" applyBorder="1" applyAlignment="1">
      <alignment horizontal="left" vertical="center" indent="1"/>
    </xf>
    <xf numFmtId="180" fontId="38" fillId="0" borderId="100" xfId="0" applyNumberFormat="1" applyFont="1" applyFill="1" applyBorder="1" applyAlignment="1">
      <alignment horizontal="left" vertical="center" indent="1"/>
    </xf>
    <xf numFmtId="180" fontId="38" fillId="0" borderId="130" xfId="0" applyNumberFormat="1" applyFont="1" applyFill="1" applyBorder="1" applyAlignment="1">
      <alignment horizontal="left" vertical="center" indent="1"/>
    </xf>
    <xf numFmtId="180" fontId="38" fillId="0" borderId="100" xfId="0" applyNumberFormat="1" applyFont="1" applyFill="1" applyBorder="1" applyAlignment="1">
      <alignment horizontal="left" vertical="center" wrapText="1" indent="1"/>
    </xf>
    <xf numFmtId="180" fontId="38" fillId="0" borderId="130" xfId="0" applyNumberFormat="1" applyFont="1" applyFill="1" applyBorder="1" applyAlignment="1">
      <alignment horizontal="left" vertical="center" wrapText="1" indent="1"/>
    </xf>
    <xf numFmtId="0" fontId="38" fillId="0" borderId="72" xfId="39" applyFont="1" applyFill="1" applyBorder="1" applyAlignment="1">
      <alignment horizontal="left" vertical="center" indent="1"/>
    </xf>
    <xf numFmtId="0" fontId="38" fillId="0" borderId="104" xfId="39" applyFont="1" applyFill="1" applyBorder="1" applyAlignment="1">
      <alignment horizontal="left" vertical="center" indent="1"/>
    </xf>
    <xf numFmtId="0" fontId="38" fillId="0" borderId="131" xfId="39" applyFont="1" applyFill="1" applyBorder="1" applyAlignment="1">
      <alignment horizontal="left" vertical="center" indent="1"/>
    </xf>
    <xf numFmtId="0" fontId="0" fillId="28" borderId="275" xfId="0" applyFont="1" applyFill="1" applyBorder="1" applyAlignment="1">
      <alignment horizontal="left" vertical="center" indent="1"/>
    </xf>
    <xf numFmtId="0" fontId="0" fillId="28" borderId="276" xfId="0" applyFont="1" applyFill="1" applyBorder="1" applyAlignment="1">
      <alignment horizontal="left" vertical="center" indent="1"/>
    </xf>
    <xf numFmtId="0" fontId="0" fillId="28" borderId="127" xfId="0" applyFont="1" applyFill="1" applyBorder="1" applyAlignment="1">
      <alignment horizontal="left" vertical="center" indent="1"/>
    </xf>
    <xf numFmtId="0" fontId="19" fillId="0" borderId="36" xfId="0" applyFont="1" applyBorder="1" applyAlignment="1">
      <alignment horizontal="center" vertical="center"/>
    </xf>
    <xf numFmtId="0" fontId="0" fillId="0" borderId="37" xfId="0" applyFont="1" applyBorder="1" applyAlignment="1">
      <alignment horizontal="center" vertical="center"/>
    </xf>
    <xf numFmtId="0" fontId="0" fillId="0" borderId="38" xfId="0" applyFont="1" applyBorder="1" applyAlignment="1">
      <alignment horizontal="center" vertical="center"/>
    </xf>
    <xf numFmtId="0" fontId="0" fillId="0" borderId="52" xfId="0" applyFont="1" applyBorder="1" applyAlignment="1">
      <alignment horizontal="center" vertical="center"/>
    </xf>
    <xf numFmtId="0" fontId="38" fillId="0" borderId="185" xfId="39" applyFont="1" applyBorder="1" applyAlignment="1">
      <alignment horizontal="left" vertical="center" indent="1"/>
    </xf>
    <xf numFmtId="0" fontId="38" fillId="0" borderId="21" xfId="39" applyFont="1" applyBorder="1" applyAlignment="1">
      <alignment horizontal="left" vertical="center" indent="1"/>
    </xf>
    <xf numFmtId="186" fontId="38" fillId="28" borderId="93" xfId="34" applyNumberFormat="1" applyFont="1" applyFill="1" applyBorder="1" applyAlignment="1">
      <alignment horizontal="left" vertical="center" indent="1"/>
    </xf>
    <xf numFmtId="186" fontId="38" fillId="28" borderId="108" xfId="34" applyNumberFormat="1" applyFont="1" applyFill="1" applyBorder="1" applyAlignment="1">
      <alignment horizontal="left" vertical="center" indent="1"/>
    </xf>
    <xf numFmtId="0" fontId="38" fillId="27" borderId="84" xfId="0" applyFont="1" applyFill="1" applyBorder="1" applyAlignment="1">
      <alignment horizontal="left" vertical="top" wrapText="1" indent="1"/>
    </xf>
    <xf numFmtId="0" fontId="38" fillId="27" borderId="105" xfId="0" applyFont="1" applyFill="1" applyBorder="1" applyAlignment="1">
      <alignment horizontal="left" vertical="top" wrapText="1" indent="1"/>
    </xf>
    <xf numFmtId="0" fontId="38" fillId="27" borderId="132" xfId="0" applyFont="1" applyFill="1" applyBorder="1" applyAlignment="1">
      <alignment horizontal="left" vertical="top" wrapText="1" indent="1"/>
    </xf>
    <xf numFmtId="0" fontId="42" fillId="0" borderId="0" xfId="39" applyFont="1" applyFill="1" applyBorder="1" applyAlignment="1">
      <alignment horizontal="left" vertical="center" wrapText="1"/>
    </xf>
    <xf numFmtId="0" fontId="38" fillId="0" borderId="39" xfId="39" applyFont="1" applyBorder="1" applyAlignment="1">
      <alignment horizontal="left" vertical="center" indent="1"/>
    </xf>
    <xf numFmtId="0" fontId="38" fillId="0" borderId="40" xfId="39" applyFont="1" applyBorder="1" applyAlignment="1">
      <alignment horizontal="left" vertical="center" indent="1"/>
    </xf>
    <xf numFmtId="0" fontId="38" fillId="0" borderId="41" xfId="39" applyFont="1" applyBorder="1" applyAlignment="1">
      <alignment horizontal="left" vertical="center" indent="1"/>
    </xf>
    <xf numFmtId="0" fontId="38" fillId="0" borderId="85" xfId="40" applyFont="1" applyFill="1" applyBorder="1" applyAlignment="1">
      <alignment horizontal="left" vertical="center" indent="1"/>
    </xf>
    <xf numFmtId="0" fontId="38" fillId="0" borderId="106" xfId="40" applyFont="1" applyFill="1" applyBorder="1" applyAlignment="1">
      <alignment horizontal="left" vertical="center" indent="1"/>
    </xf>
    <xf numFmtId="0" fontId="38" fillId="0" borderId="133" xfId="40" applyFont="1" applyFill="1" applyBorder="1" applyAlignment="1">
      <alignment horizontal="left" vertical="center" indent="1"/>
    </xf>
    <xf numFmtId="0" fontId="38" fillId="0" borderId="86" xfId="40" applyFont="1" applyFill="1" applyBorder="1" applyAlignment="1">
      <alignment horizontal="left" vertical="center" indent="1"/>
    </xf>
    <xf numFmtId="0" fontId="38" fillId="0" borderId="0" xfId="39" applyFont="1" applyFill="1" applyBorder="1" applyAlignment="1">
      <alignment horizontal="left" vertical="center" indent="1"/>
    </xf>
    <xf numFmtId="0" fontId="38" fillId="0" borderId="134" xfId="40" applyFont="1" applyFill="1" applyBorder="1" applyAlignment="1">
      <alignment horizontal="left" vertical="center" indent="1"/>
    </xf>
    <xf numFmtId="0" fontId="38" fillId="0" borderId="85" xfId="0" applyFont="1" applyFill="1" applyBorder="1" applyAlignment="1">
      <alignment horizontal="left" vertical="center" wrapText="1" indent="1"/>
    </xf>
    <xf numFmtId="0" fontId="38" fillId="0" borderId="106" xfId="0" applyFont="1" applyFill="1" applyBorder="1" applyAlignment="1">
      <alignment horizontal="left" vertical="center" wrapText="1" indent="1"/>
    </xf>
    <xf numFmtId="0" fontId="38" fillId="0" borderId="133" xfId="0" applyFont="1" applyFill="1" applyBorder="1" applyAlignment="1">
      <alignment horizontal="left" vertical="center" wrapText="1" indent="1"/>
    </xf>
    <xf numFmtId="0" fontId="38" fillId="0" borderId="152" xfId="0" applyFont="1" applyFill="1" applyBorder="1" applyAlignment="1">
      <alignment horizontal="left" vertical="center" wrapText="1" indent="1"/>
    </xf>
    <xf numFmtId="0" fontId="38" fillId="0" borderId="153" xfId="0" applyFont="1" applyFill="1" applyBorder="1" applyAlignment="1">
      <alignment horizontal="left" vertical="center" wrapText="1" indent="1"/>
    </xf>
    <xf numFmtId="0" fontId="38" fillId="0" borderId="131" xfId="0" applyFont="1" applyFill="1" applyBorder="1" applyAlignment="1">
      <alignment horizontal="left" vertical="center" wrapText="1" indent="1"/>
    </xf>
    <xf numFmtId="38" fontId="19" fillId="0" borderId="49" xfId="54" applyFill="1" applyBorder="1" applyAlignment="1">
      <alignment horizontal="left" vertical="center" indent="1"/>
    </xf>
    <xf numFmtId="38" fontId="19" fillId="0" borderId="79" xfId="54" applyFill="1" applyBorder="1" applyAlignment="1">
      <alignment horizontal="left" vertical="center" indent="1"/>
    </xf>
    <xf numFmtId="38" fontId="19" fillId="0" borderId="123" xfId="54" applyFill="1" applyBorder="1" applyAlignment="1">
      <alignment horizontal="left" vertical="center" indent="1"/>
    </xf>
    <xf numFmtId="38" fontId="0" fillId="0" borderId="49" xfId="54" applyFont="1" applyFill="1" applyBorder="1" applyAlignment="1">
      <alignment horizontal="left" vertical="center" indent="1"/>
    </xf>
    <xf numFmtId="38" fontId="0" fillId="0" borderId="79" xfId="54" applyFont="1" applyFill="1" applyBorder="1" applyAlignment="1">
      <alignment horizontal="left" vertical="center" indent="1"/>
    </xf>
    <xf numFmtId="38" fontId="0" fillId="0" borderId="123" xfId="54" applyFont="1" applyFill="1" applyBorder="1" applyAlignment="1">
      <alignment horizontal="left" vertical="center" indent="1"/>
    </xf>
    <xf numFmtId="0" fontId="0" fillId="0" borderId="27" xfId="0" applyFont="1" applyBorder="1" applyAlignment="1">
      <alignment horizontal="left" vertical="center"/>
    </xf>
    <xf numFmtId="0" fontId="0" fillId="0" borderId="0" xfId="0" applyFont="1" applyAlignment="1">
      <alignment horizontal="left" vertical="center"/>
    </xf>
    <xf numFmtId="0" fontId="0" fillId="0" borderId="140" xfId="0" applyFont="1" applyBorder="1" applyAlignment="1">
      <alignment horizontal="center" vertical="center"/>
    </xf>
    <xf numFmtId="0" fontId="0" fillId="0" borderId="113" xfId="0" applyFont="1" applyBorder="1" applyAlignment="1">
      <alignment horizontal="center" vertical="center"/>
    </xf>
    <xf numFmtId="186" fontId="38" fillId="28" borderId="89" xfId="34" applyNumberFormat="1" applyFont="1" applyFill="1" applyBorder="1" applyAlignment="1">
      <alignment horizontal="left" vertical="center" indent="1"/>
    </xf>
    <xf numFmtId="186" fontId="38" fillId="28" borderId="127" xfId="34" applyNumberFormat="1" applyFont="1" applyFill="1" applyBorder="1" applyAlignment="1">
      <alignment horizontal="left" vertical="center" indent="1"/>
    </xf>
    <xf numFmtId="0" fontId="38" fillId="28" borderId="162" xfId="0" applyFont="1" applyFill="1" applyBorder="1" applyAlignment="1">
      <alignment horizontal="left" vertical="center" wrapText="1" indent="1"/>
    </xf>
    <xf numFmtId="0" fontId="0" fillId="0" borderId="162" xfId="0" applyBorder="1" applyAlignment="1">
      <alignment horizontal="left" vertical="center" wrapText="1" indent="1"/>
    </xf>
    <xf numFmtId="0" fontId="38" fillId="0" borderId="47" xfId="39" applyFont="1" applyFill="1" applyBorder="1" applyAlignment="1">
      <alignment horizontal="left" vertical="center" indent="1"/>
    </xf>
    <xf numFmtId="0" fontId="38" fillId="0" borderId="108" xfId="39" applyFont="1" applyFill="1" applyBorder="1" applyAlignment="1">
      <alignment horizontal="left" vertical="center" indent="1"/>
    </xf>
    <xf numFmtId="38" fontId="19" fillId="27" borderId="47" xfId="54" applyFill="1" applyBorder="1" applyAlignment="1">
      <alignment horizontal="left" vertical="center" indent="1"/>
    </xf>
    <xf numFmtId="38" fontId="19" fillId="27" borderId="108" xfId="54" applyFill="1" applyBorder="1" applyAlignment="1">
      <alignment horizontal="left" vertical="center" indent="1"/>
    </xf>
    <xf numFmtId="0" fontId="38" fillId="0" borderId="0" xfId="40" applyFont="1" applyFill="1" applyBorder="1" applyAlignment="1">
      <alignment horizontal="left" vertical="center"/>
    </xf>
    <xf numFmtId="38" fontId="19" fillId="0" borderId="47" xfId="54" applyFill="1" applyBorder="1" applyAlignment="1" applyProtection="1">
      <alignment horizontal="left" vertical="center" indent="1"/>
      <protection locked="0"/>
    </xf>
    <xf numFmtId="38" fontId="19" fillId="0" borderId="108" xfId="54" applyFill="1" applyBorder="1" applyAlignment="1" applyProtection="1">
      <alignment horizontal="left" vertical="center" indent="1"/>
      <protection locked="0"/>
    </xf>
    <xf numFmtId="0" fontId="38" fillId="28" borderId="163" xfId="0" applyFont="1" applyFill="1" applyBorder="1" applyAlignment="1">
      <alignment horizontal="left" vertical="center" wrapText="1" indent="1"/>
    </xf>
    <xf numFmtId="0" fontId="0" fillId="0" borderId="163" xfId="0" applyBorder="1" applyAlignment="1">
      <alignment horizontal="left" vertical="center" wrapText="1" indent="1"/>
    </xf>
    <xf numFmtId="0" fontId="38" fillId="0" borderId="0" xfId="40" applyFont="1" applyFill="1" applyBorder="1" applyAlignment="1">
      <alignment vertical="center" wrapText="1"/>
    </xf>
    <xf numFmtId="0" fontId="17" fillId="0" borderId="0" xfId="53" applyNumberFormat="1" applyFont="1" applyFill="1" applyBorder="1" applyAlignment="1">
      <alignment horizontal="left" vertical="center"/>
    </xf>
    <xf numFmtId="38" fontId="19" fillId="27" borderId="49" xfId="54" applyFill="1" applyBorder="1" applyAlignment="1">
      <alignment horizontal="left" vertical="center" indent="1"/>
    </xf>
    <xf numFmtId="38" fontId="19" fillId="27" borderId="79" xfId="54" applyFill="1" applyBorder="1" applyAlignment="1">
      <alignment horizontal="left" vertical="center" indent="1"/>
    </xf>
    <xf numFmtId="38" fontId="19" fillId="27" borderId="123" xfId="54" applyFill="1" applyBorder="1" applyAlignment="1">
      <alignment horizontal="left" vertical="center" indent="1"/>
    </xf>
    <xf numFmtId="186" fontId="38" fillId="27" borderId="48" xfId="0" applyNumberFormat="1" applyFont="1" applyFill="1" applyBorder="1" applyAlignment="1">
      <alignment horizontal="left" vertical="center" indent="1"/>
    </xf>
    <xf numFmtId="186" fontId="38" fillId="27" borderId="109" xfId="0" applyNumberFormat="1" applyFont="1" applyFill="1" applyBorder="1" applyAlignment="1">
      <alignment horizontal="left" vertical="center" indent="1"/>
    </xf>
    <xf numFmtId="0" fontId="38" fillId="0" borderId="76" xfId="39" applyFont="1" applyFill="1" applyBorder="1" applyAlignment="1">
      <alignment horizontal="left" vertical="center" indent="1"/>
    </xf>
    <xf numFmtId="0" fontId="38" fillId="0" borderId="126" xfId="39" applyFont="1" applyFill="1" applyBorder="1" applyAlignment="1">
      <alignment horizontal="left" vertical="center" indent="1"/>
    </xf>
    <xf numFmtId="0" fontId="38" fillId="0" borderId="77" xfId="39" applyFont="1" applyFill="1" applyBorder="1" applyAlignment="1">
      <alignment horizontal="left" vertical="center" indent="1"/>
    </xf>
    <xf numFmtId="0" fontId="38" fillId="0" borderId="91" xfId="0" applyFont="1" applyFill="1" applyBorder="1" applyAlignment="1">
      <alignment horizontal="left" vertical="center" indent="1"/>
    </xf>
    <xf numFmtId="0" fontId="38" fillId="0" borderId="114" xfId="0" applyFont="1" applyFill="1" applyBorder="1" applyAlignment="1">
      <alignment horizontal="left" vertical="center" indent="1"/>
    </xf>
    <xf numFmtId="0" fontId="38" fillId="0" borderId="92" xfId="0" applyFont="1" applyFill="1" applyBorder="1" applyAlignment="1">
      <alignment horizontal="left" vertical="center" indent="1"/>
    </xf>
    <xf numFmtId="0" fontId="38" fillId="0" borderId="115" xfId="0" applyFont="1" applyFill="1" applyBorder="1" applyAlignment="1">
      <alignment horizontal="left" vertical="center" indent="1"/>
    </xf>
    <xf numFmtId="0" fontId="38" fillId="0" borderId="98" xfId="0" applyFont="1" applyFill="1" applyBorder="1" applyAlignment="1">
      <alignment horizontal="left" vertical="center" indent="1"/>
    </xf>
    <xf numFmtId="0" fontId="38" fillId="0" borderId="120" xfId="0" applyFont="1" applyFill="1" applyBorder="1" applyAlignment="1">
      <alignment horizontal="left" vertical="center" indent="1"/>
    </xf>
    <xf numFmtId="0" fontId="38" fillId="27" borderId="156" xfId="39" applyFont="1" applyFill="1" applyBorder="1" applyAlignment="1">
      <alignment horizontal="left" vertical="center" wrapText="1" indent="1"/>
    </xf>
    <xf numFmtId="0" fontId="38" fillId="27" borderId="146" xfId="39" applyFont="1" applyFill="1" applyBorder="1" applyAlignment="1">
      <alignment horizontal="left" vertical="center" wrapText="1" indent="1"/>
    </xf>
    <xf numFmtId="0" fontId="38" fillId="27" borderId="119" xfId="39" applyFont="1" applyFill="1" applyBorder="1" applyAlignment="1">
      <alignment horizontal="left" vertical="center" wrapText="1" indent="1"/>
    </xf>
    <xf numFmtId="0" fontId="38" fillId="0" borderId="46" xfId="0" applyNumberFormat="1" applyFont="1" applyFill="1" applyBorder="1" applyAlignment="1">
      <alignment horizontal="left" vertical="center" indent="1"/>
    </xf>
    <xf numFmtId="0" fontId="38" fillId="0" borderId="107" xfId="0" applyNumberFormat="1" applyFont="1" applyFill="1" applyBorder="1" applyAlignment="1">
      <alignment horizontal="left" vertical="center" indent="1"/>
    </xf>
    <xf numFmtId="186" fontId="38" fillId="0" borderId="46" xfId="40" applyNumberFormat="1" applyFont="1" applyFill="1" applyBorder="1" applyAlignment="1">
      <alignment horizontal="left" vertical="center" indent="1"/>
    </xf>
    <xf numFmtId="186" fontId="38" fillId="0" borderId="107" xfId="40" applyNumberFormat="1" applyFont="1" applyFill="1" applyBorder="1" applyAlignment="1">
      <alignment horizontal="left" vertical="center" indent="1"/>
    </xf>
    <xf numFmtId="0" fontId="19" fillId="0" borderId="226" xfId="0" applyFont="1" applyBorder="1" applyAlignment="1">
      <alignment horizontal="left" vertical="center" indent="1"/>
    </xf>
    <xf numFmtId="0" fontId="19" fillId="0" borderId="167" xfId="0" applyFont="1" applyBorder="1" applyAlignment="1">
      <alignment horizontal="left" vertical="center" indent="1"/>
    </xf>
    <xf numFmtId="0" fontId="19" fillId="0" borderId="165" xfId="0" applyFont="1" applyBorder="1" applyAlignment="1">
      <alignment horizontal="left" vertical="center" indent="1"/>
    </xf>
    <xf numFmtId="0" fontId="38" fillId="28" borderId="161" xfId="0" applyFont="1" applyFill="1" applyBorder="1" applyAlignment="1">
      <alignment horizontal="left" vertical="center" wrapText="1" indent="1"/>
    </xf>
    <xf numFmtId="0" fontId="0" fillId="0" borderId="161" xfId="0" applyBorder="1" applyAlignment="1">
      <alignment horizontal="left" vertical="center" wrapText="1" indent="1"/>
    </xf>
    <xf numFmtId="0" fontId="59" fillId="0" borderId="0" xfId="0" applyFont="1" applyAlignment="1">
      <alignment horizontal="center" vertical="center"/>
    </xf>
    <xf numFmtId="0" fontId="71" fillId="0" borderId="455" xfId="56" applyFont="1" applyBorder="1" applyAlignment="1">
      <alignment horizontal="distributed" vertical="center"/>
    </xf>
    <xf numFmtId="0" fontId="71" fillId="0" borderId="153" xfId="56" applyFont="1" applyBorder="1" applyAlignment="1">
      <alignment horizontal="distributed" vertical="center"/>
    </xf>
    <xf numFmtId="0" fontId="88" fillId="0" borderId="454" xfId="56" applyFont="1" applyBorder="1" applyAlignment="1">
      <alignment horizontal="left" wrapText="1"/>
    </xf>
    <xf numFmtId="0" fontId="88" fillId="0" borderId="455" xfId="56" applyFont="1" applyBorder="1" applyAlignment="1">
      <alignment horizontal="left" wrapText="1"/>
    </xf>
    <xf numFmtId="0" fontId="88" fillId="0" borderId="456" xfId="56" applyFont="1" applyBorder="1" applyAlignment="1">
      <alignment horizontal="left" wrapText="1"/>
    </xf>
    <xf numFmtId="0" fontId="71" fillId="0" borderId="165" xfId="56" applyFont="1" applyBorder="1" applyAlignment="1">
      <alignment horizontal="left" vertical="center" wrapText="1"/>
    </xf>
    <xf numFmtId="0" fontId="71" fillId="0" borderId="223" xfId="56" applyFont="1" applyBorder="1" applyAlignment="1">
      <alignment horizontal="center" vertical="center"/>
    </xf>
    <xf numFmtId="0" fontId="71" fillId="0" borderId="268" xfId="56" applyFont="1" applyBorder="1" applyAlignment="1">
      <alignment horizontal="center" vertical="center"/>
    </xf>
    <xf numFmtId="0" fontId="71" fillId="0" borderId="269" xfId="56" applyFont="1" applyBorder="1" applyAlignment="1">
      <alignment horizontal="center" vertical="center"/>
    </xf>
    <xf numFmtId="0" fontId="73" fillId="0" borderId="0" xfId="56" applyFont="1" applyAlignment="1">
      <alignment horizontal="center" vertical="center"/>
    </xf>
    <xf numFmtId="0" fontId="71" fillId="0" borderId="0" xfId="56" applyFont="1" applyAlignment="1">
      <alignment horizontal="right" vertical="center"/>
    </xf>
    <xf numFmtId="0" fontId="71" fillId="0" borderId="0" xfId="56" applyFont="1" applyAlignment="1">
      <alignment horizontal="left" vertical="center"/>
    </xf>
    <xf numFmtId="0" fontId="71" fillId="0" borderId="0" xfId="56" applyFont="1" applyBorder="1" applyAlignment="1">
      <alignment horizontal="left" vertical="center" indent="1"/>
    </xf>
    <xf numFmtId="0" fontId="71" fillId="0" borderId="454" xfId="56" applyFont="1" applyBorder="1" applyAlignment="1">
      <alignment horizontal="center" vertical="center" justifyLastLine="1"/>
    </xf>
    <xf numFmtId="0" fontId="71" fillId="0" borderId="152" xfId="56" applyFont="1" applyBorder="1" applyAlignment="1">
      <alignment horizontal="center" vertical="center" justifyLastLine="1"/>
    </xf>
    <xf numFmtId="0" fontId="71" fillId="0" borderId="456" xfId="56" applyFont="1" applyBorder="1" applyAlignment="1">
      <alignment horizontal="center" vertical="center" justifyLastLine="1"/>
    </xf>
    <xf numFmtId="0" fontId="71" fillId="0" borderId="170" xfId="56" applyFont="1" applyBorder="1" applyAlignment="1">
      <alignment horizontal="center" vertical="center" justifyLastLine="1"/>
    </xf>
    <xf numFmtId="0" fontId="71" fillId="0" borderId="224" xfId="56" applyFont="1" applyBorder="1" applyAlignment="1">
      <alignment horizontal="left" vertical="center" wrapText="1"/>
    </xf>
    <xf numFmtId="0" fontId="71" fillId="0" borderId="454" xfId="56" applyFont="1" applyBorder="1" applyAlignment="1">
      <alignment horizontal="left" vertical="center" wrapText="1"/>
    </xf>
    <xf numFmtId="0" fontId="71" fillId="0" borderId="455" xfId="56" applyFont="1" applyBorder="1" applyAlignment="1">
      <alignment horizontal="left" vertical="center" wrapText="1"/>
    </xf>
    <xf numFmtId="0" fontId="71" fillId="0" borderId="456" xfId="56" applyFont="1" applyBorder="1" applyAlignment="1">
      <alignment horizontal="left" vertical="center" wrapText="1"/>
    </xf>
    <xf numFmtId="0" fontId="71" fillId="0" borderId="152" xfId="56" applyFont="1" applyBorder="1" applyAlignment="1">
      <alignment horizontal="left" vertical="center" wrapText="1"/>
    </xf>
    <xf numFmtId="0" fontId="71" fillId="0" borderId="153" xfId="56" applyFont="1" applyBorder="1" applyAlignment="1">
      <alignment horizontal="left" vertical="center" wrapText="1"/>
    </xf>
    <xf numFmtId="0" fontId="71" fillId="0" borderId="170" xfId="56" applyFont="1" applyBorder="1" applyAlignment="1">
      <alignment horizontal="left" vertical="center" wrapText="1"/>
    </xf>
    <xf numFmtId="0" fontId="71" fillId="0" borderId="155" xfId="56" applyFont="1" applyBorder="1" applyAlignment="1">
      <alignment horizontal="center" vertical="center" justifyLastLine="1"/>
    </xf>
    <xf numFmtId="0" fontId="71" fillId="0" borderId="0" xfId="56" applyFont="1" applyBorder="1" applyAlignment="1">
      <alignment horizontal="distributed" vertical="center"/>
    </xf>
    <xf numFmtId="0" fontId="71" fillId="0" borderId="169" xfId="56" applyFont="1" applyBorder="1" applyAlignment="1">
      <alignment horizontal="center" vertical="center" justifyLastLine="1"/>
    </xf>
    <xf numFmtId="0" fontId="71" fillId="0" borderId="457" xfId="56" applyFont="1" applyBorder="1" applyAlignment="1">
      <alignment horizontal="left" vertical="center" wrapText="1"/>
    </xf>
    <xf numFmtId="0" fontId="71" fillId="0" borderId="224" xfId="56" applyFont="1" applyBorder="1" applyAlignment="1">
      <alignment horizontal="center" vertical="center"/>
    </xf>
    <xf numFmtId="0" fontId="71" fillId="0" borderId="224" xfId="56" applyFont="1" applyBorder="1" applyAlignment="1">
      <alignment horizontal="center" vertical="center" wrapText="1"/>
    </xf>
    <xf numFmtId="0" fontId="70" fillId="0" borderId="0" xfId="56" applyFont="1" applyAlignment="1">
      <alignment horizontal="left" vertical="top" wrapText="1"/>
    </xf>
    <xf numFmtId="0" fontId="70" fillId="0" borderId="0" xfId="56" applyFont="1" applyAlignment="1">
      <alignment horizontal="left" vertical="top"/>
    </xf>
    <xf numFmtId="0" fontId="71" fillId="0" borderId="0" xfId="56" applyFont="1" applyAlignment="1">
      <alignment horizontal="center" vertical="center"/>
    </xf>
    <xf numFmtId="0" fontId="70" fillId="0" borderId="0" xfId="56" applyFont="1" applyAlignment="1">
      <alignment horizontal="left" wrapText="1"/>
    </xf>
    <xf numFmtId="0" fontId="71" fillId="0" borderId="224" xfId="56" applyFont="1" applyBorder="1" applyAlignment="1">
      <alignment horizontal="center" vertical="center" shrinkToFit="1"/>
    </xf>
    <xf numFmtId="0" fontId="71" fillId="0" borderId="224" xfId="56" applyFont="1" applyBorder="1" applyAlignment="1">
      <alignment horizontal="left" vertical="center" indent="1" shrinkToFit="1"/>
    </xf>
    <xf numFmtId="49" fontId="70" fillId="0" borderId="0" xfId="56" applyNumberFormat="1" applyFont="1" applyAlignment="1">
      <alignment horizontal="right" vertical="top" wrapText="1"/>
    </xf>
    <xf numFmtId="0" fontId="71" fillId="0" borderId="224" xfId="56" applyFont="1" applyBorder="1" applyAlignment="1">
      <alignment horizontal="left" vertical="center"/>
    </xf>
    <xf numFmtId="0" fontId="70" fillId="0" borderId="0" xfId="56" applyFont="1" applyAlignment="1">
      <alignment horizontal="left" vertical="center" wrapText="1"/>
    </xf>
    <xf numFmtId="49" fontId="70" fillId="0" borderId="0" xfId="56" applyNumberFormat="1" applyFont="1" applyAlignment="1">
      <alignment horizontal="center" vertical="top" wrapText="1"/>
    </xf>
    <xf numFmtId="0" fontId="38" fillId="0" borderId="237" xfId="40" applyFont="1" applyBorder="1" applyAlignment="1">
      <alignment horizontal="left" vertical="center" indent="1"/>
    </xf>
    <xf numFmtId="0" fontId="0" fillId="0" borderId="237" xfId="0" applyBorder="1" applyAlignment="1">
      <alignment horizontal="left" vertical="center" indent="1"/>
    </xf>
    <xf numFmtId="0" fontId="0" fillId="0" borderId="238" xfId="0" applyBorder="1" applyAlignment="1">
      <alignment horizontal="left" vertical="center" indent="1"/>
    </xf>
    <xf numFmtId="0" fontId="38" fillId="0" borderId="162" xfId="40" applyFont="1" applyBorder="1" applyAlignment="1">
      <alignment horizontal="left" vertical="center" indent="1"/>
    </xf>
    <xf numFmtId="0" fontId="0" fillId="0" borderId="162" xfId="0" applyBorder="1" applyAlignment="1">
      <alignment horizontal="left" vertical="center" indent="1"/>
    </xf>
    <xf numFmtId="0" fontId="0" fillId="0" borderId="231" xfId="0" applyBorder="1" applyAlignment="1">
      <alignment horizontal="left" vertical="center" indent="1"/>
    </xf>
    <xf numFmtId="0" fontId="36" fillId="0" borderId="0" xfId="0" quotePrefix="1" applyFont="1" applyBorder="1" applyAlignment="1">
      <alignment horizontal="left" vertical="center" wrapText="1"/>
    </xf>
    <xf numFmtId="0" fontId="38" fillId="0" borderId="256" xfId="40" applyFont="1" applyBorder="1" applyAlignment="1">
      <alignment horizontal="left" vertical="center" indent="1"/>
    </xf>
    <xf numFmtId="0" fontId="38" fillId="0" borderId="37" xfId="40" applyFont="1" applyBorder="1" applyAlignment="1">
      <alignment horizontal="left" vertical="center" indent="1"/>
    </xf>
    <xf numFmtId="0" fontId="0" fillId="0" borderId="43" xfId="0" applyBorder="1" applyAlignment="1">
      <alignment horizontal="left" vertical="center" indent="1"/>
    </xf>
    <xf numFmtId="0" fontId="38" fillId="0" borderId="175" xfId="34" applyFont="1" applyFill="1" applyBorder="1" applyAlignment="1">
      <alignment horizontal="center" vertical="center"/>
    </xf>
    <xf numFmtId="0" fontId="38" fillId="0" borderId="169" xfId="34" applyFont="1" applyFill="1" applyBorder="1" applyAlignment="1">
      <alignment horizontal="center" vertical="center"/>
    </xf>
    <xf numFmtId="0" fontId="0" fillId="0" borderId="169" xfId="0" applyBorder="1" applyAlignment="1">
      <alignment horizontal="center" vertical="center"/>
    </xf>
    <xf numFmtId="0" fontId="0" fillId="0" borderId="191" xfId="0" applyBorder="1" applyAlignment="1">
      <alignment horizontal="center" vertical="center"/>
    </xf>
    <xf numFmtId="0" fontId="38" fillId="0" borderId="232" xfId="40" applyFont="1" applyBorder="1" applyAlignment="1">
      <alignment horizontal="left" vertical="center" indent="1"/>
    </xf>
    <xf numFmtId="0" fontId="0" fillId="0" borderId="232" xfId="0" applyBorder="1" applyAlignment="1">
      <alignment horizontal="left" vertical="center" indent="1"/>
    </xf>
    <xf numFmtId="0" fontId="0" fillId="0" borderId="233" xfId="0" applyBorder="1" applyAlignment="1">
      <alignment horizontal="left" vertical="center" indent="1"/>
    </xf>
    <xf numFmtId="0" fontId="38" fillId="0" borderId="0" xfId="42" applyFont="1" applyBorder="1" applyAlignment="1">
      <alignment horizontal="left" vertical="center" wrapText="1" shrinkToFit="1"/>
    </xf>
    <xf numFmtId="0" fontId="38" fillId="0" borderId="0" xfId="42" applyFont="1" applyBorder="1" applyAlignment="1">
      <alignment horizontal="center" vertical="center" wrapText="1" shrinkToFit="1"/>
    </xf>
    <xf numFmtId="0" fontId="38" fillId="0" borderId="141" xfId="40" applyFont="1" applyBorder="1" applyAlignment="1">
      <alignment horizontal="left" vertical="center" indent="1"/>
    </xf>
    <xf numFmtId="0" fontId="0" fillId="0" borderId="141" xfId="0" applyBorder="1" applyAlignment="1">
      <alignment horizontal="left" vertical="center" indent="1"/>
    </xf>
    <xf numFmtId="0" fontId="0" fillId="0" borderId="44" xfId="0" applyBorder="1" applyAlignment="1">
      <alignment horizontal="left" vertical="center" indent="1"/>
    </xf>
    <xf numFmtId="0" fontId="38" fillId="0" borderId="142" xfId="40" applyFont="1" applyBorder="1" applyAlignment="1">
      <alignment horizontal="center" vertical="center"/>
    </xf>
    <xf numFmtId="0" fontId="38" fillId="0" borderId="198" xfId="40" applyFont="1" applyBorder="1" applyAlignment="1">
      <alignment horizontal="center" vertical="center"/>
    </xf>
    <xf numFmtId="0" fontId="38" fillId="0" borderId="199" xfId="40" applyFont="1" applyBorder="1" applyAlignment="1">
      <alignment horizontal="center" vertical="center"/>
    </xf>
    <xf numFmtId="0" fontId="38" fillId="0" borderId="203" xfId="0" applyFont="1" applyBorder="1" applyAlignment="1">
      <alignment horizontal="center" vertical="center"/>
    </xf>
    <xf numFmtId="0" fontId="38" fillId="0" borderId="122" xfId="0" applyFont="1" applyBorder="1" applyAlignment="1">
      <alignment horizontal="center" vertical="center"/>
    </xf>
    <xf numFmtId="0" fontId="38" fillId="0" borderId="204" xfId="0" applyFont="1" applyBorder="1" applyAlignment="1">
      <alignment horizontal="center" vertical="center"/>
    </xf>
    <xf numFmtId="0" fontId="66" fillId="0" borderId="214" xfId="55" applyFont="1" applyBorder="1" applyAlignment="1">
      <alignment horizontal="center" vertical="center"/>
    </xf>
    <xf numFmtId="0" fontId="66" fillId="0" borderId="214" xfId="55" applyFont="1" applyBorder="1" applyAlignment="1">
      <alignment horizontal="left" vertical="center" wrapText="1" indent="1"/>
    </xf>
    <xf numFmtId="0" fontId="66" fillId="0" borderId="228" xfId="55" applyFont="1" applyBorder="1" applyAlignment="1">
      <alignment horizontal="center" vertical="center"/>
    </xf>
    <xf numFmtId="0" fontId="66" fillId="0" borderId="227" xfId="55" applyFont="1" applyBorder="1" applyAlignment="1">
      <alignment horizontal="center" vertical="center"/>
    </xf>
    <xf numFmtId="0" fontId="66" fillId="0" borderId="155" xfId="55" applyFont="1" applyBorder="1" applyAlignment="1">
      <alignment horizontal="center" vertical="center"/>
    </xf>
    <xf numFmtId="0" fontId="66" fillId="0" borderId="169" xfId="55" applyFont="1" applyBorder="1" applyAlignment="1">
      <alignment horizontal="center" vertical="center"/>
    </xf>
    <xf numFmtId="0" fontId="66" fillId="0" borderId="152" xfId="55" applyFont="1" applyBorder="1" applyAlignment="1">
      <alignment horizontal="center" vertical="center"/>
    </xf>
    <xf numFmtId="0" fontId="66" fillId="0" borderId="170" xfId="55" applyFont="1" applyBorder="1" applyAlignment="1">
      <alignment horizontal="center" vertical="center"/>
    </xf>
    <xf numFmtId="0" fontId="66" fillId="0" borderId="224" xfId="55" applyFont="1" applyBorder="1" applyAlignment="1">
      <alignment horizontal="left" vertical="top" wrapText="1" indent="1"/>
    </xf>
    <xf numFmtId="0" fontId="66" fillId="0" borderId="222" xfId="55" applyFont="1" applyBorder="1" applyAlignment="1">
      <alignment horizontal="center" vertical="center"/>
    </xf>
    <xf numFmtId="0" fontId="66" fillId="0" borderId="225" xfId="55" applyFont="1" applyBorder="1" applyAlignment="1">
      <alignment horizontal="center" vertical="center"/>
    </xf>
    <xf numFmtId="0" fontId="66" fillId="0" borderId="78" xfId="55" applyFont="1" applyBorder="1" applyAlignment="1">
      <alignment horizontal="left" vertical="center" wrapText="1" indent="1"/>
    </xf>
    <xf numFmtId="0" fontId="66" fillId="0" borderId="90" xfId="55" applyFont="1" applyBorder="1" applyAlignment="1">
      <alignment horizontal="left" vertical="center" wrapText="1" indent="1"/>
    </xf>
    <xf numFmtId="0" fontId="66" fillId="0" borderId="139" xfId="55" applyFont="1" applyBorder="1" applyAlignment="1">
      <alignment horizontal="left" vertical="center" wrapText="1" indent="1"/>
    </xf>
    <xf numFmtId="186" fontId="66" fillId="0" borderId="78" xfId="55" applyNumberFormat="1" applyFont="1" applyBorder="1" applyAlignment="1">
      <alignment horizontal="left" vertical="center" wrapText="1" indent="1"/>
    </xf>
    <xf numFmtId="186" fontId="11" fillId="0" borderId="90" xfId="55" applyNumberFormat="1" applyBorder="1" applyAlignment="1">
      <alignment horizontal="left" vertical="center" wrapText="1" indent="1"/>
    </xf>
    <xf numFmtId="58" fontId="66" fillId="0" borderId="0" xfId="55" applyNumberFormat="1" applyFont="1" applyBorder="1" applyAlignment="1">
      <alignment horizontal="left" vertical="center" wrapText="1" indent="1"/>
    </xf>
    <xf numFmtId="58" fontId="66" fillId="0" borderId="169" xfId="55" applyNumberFormat="1" applyFont="1" applyBorder="1" applyAlignment="1">
      <alignment horizontal="left" vertical="center" wrapText="1" indent="1"/>
    </xf>
    <xf numFmtId="0" fontId="66" fillId="0" borderId="214" xfId="55" applyFont="1" applyBorder="1" applyAlignment="1">
      <alignment horizontal="center" vertical="center" textRotation="255"/>
    </xf>
    <xf numFmtId="0" fontId="66" fillId="0" borderId="224" xfId="55" applyFont="1" applyBorder="1" applyAlignment="1">
      <alignment horizontal="center" vertical="center" textRotation="255"/>
    </xf>
    <xf numFmtId="190" fontId="66" fillId="0" borderId="90" xfId="55" applyNumberFormat="1" applyFont="1" applyBorder="1" applyAlignment="1">
      <alignment horizontal="left" vertical="center" wrapText="1" indent="1"/>
    </xf>
    <xf numFmtId="190" fontId="66" fillId="0" borderId="139" xfId="55" applyNumberFormat="1" applyFont="1" applyBorder="1" applyAlignment="1">
      <alignment horizontal="left" vertical="center" wrapText="1" indent="1"/>
    </xf>
    <xf numFmtId="0" fontId="66" fillId="0" borderId="152" xfId="55" applyFont="1" applyBorder="1" applyAlignment="1">
      <alignment horizontal="left" vertical="top" wrapText="1" indent="1"/>
    </xf>
    <xf numFmtId="0" fontId="66" fillId="0" borderId="153" xfId="55" applyFont="1" applyBorder="1" applyAlignment="1">
      <alignment horizontal="left" vertical="top" wrapText="1" indent="1"/>
    </xf>
    <xf numFmtId="0" fontId="66" fillId="0" borderId="170" xfId="55" applyFont="1" applyBorder="1" applyAlignment="1">
      <alignment horizontal="left" vertical="top" wrapText="1" indent="1"/>
    </xf>
    <xf numFmtId="0" fontId="66" fillId="0" borderId="226" xfId="55" applyFont="1" applyBorder="1" applyAlignment="1">
      <alignment horizontal="center" vertical="center" wrapText="1"/>
    </xf>
    <xf numFmtId="0" fontId="66" fillId="0" borderId="167" xfId="55" applyFont="1" applyBorder="1" applyAlignment="1">
      <alignment horizontal="center" vertical="center" wrapText="1"/>
    </xf>
    <xf numFmtId="0" fontId="66" fillId="0" borderId="165" xfId="55" applyFont="1" applyBorder="1" applyAlignment="1">
      <alignment horizontal="center" vertical="center" wrapText="1"/>
    </xf>
    <xf numFmtId="0" fontId="66" fillId="0" borderId="0" xfId="55" applyFont="1" applyAlignment="1">
      <alignment horizontal="left" vertical="center"/>
    </xf>
    <xf numFmtId="186" fontId="66" fillId="0" borderId="0" xfId="55" applyNumberFormat="1" applyFont="1" applyAlignment="1">
      <alignment horizontal="right" vertical="center"/>
    </xf>
    <xf numFmtId="0" fontId="66" fillId="0" borderId="153" xfId="55" applyFont="1" applyBorder="1" applyAlignment="1">
      <alignment horizontal="left" vertical="center" indent="1"/>
    </xf>
    <xf numFmtId="0" fontId="66" fillId="0" borderId="0" xfId="55" applyFont="1" applyAlignment="1">
      <alignment horizontal="right" vertical="center"/>
    </xf>
    <xf numFmtId="0" fontId="68" fillId="0" borderId="0" xfId="55" applyFont="1" applyAlignment="1">
      <alignment horizontal="center" vertical="center"/>
    </xf>
    <xf numFmtId="0" fontId="69" fillId="0" borderId="0" xfId="55" applyFont="1" applyAlignment="1">
      <alignment horizontal="left" vertical="center" wrapText="1" indent="1"/>
    </xf>
    <xf numFmtId="0" fontId="66" fillId="0" borderId="0" xfId="55" applyFont="1" applyAlignment="1">
      <alignment horizontal="left" vertical="center" wrapText="1" indent="1"/>
    </xf>
    <xf numFmtId="0" fontId="66" fillId="0" borderId="0" xfId="55" applyFont="1" applyAlignment="1">
      <alignment horizontal="center" vertical="center"/>
    </xf>
    <xf numFmtId="0" fontId="66" fillId="0" borderId="273" xfId="55" applyFont="1" applyBorder="1" applyAlignment="1">
      <alignment horizontal="left" wrapText="1" indent="1"/>
    </xf>
    <xf numFmtId="0" fontId="66" fillId="0" borderId="271" xfId="55" applyFont="1" applyBorder="1" applyAlignment="1">
      <alignment horizontal="left" wrapText="1" indent="1"/>
    </xf>
    <xf numFmtId="0" fontId="66" fillId="0" borderId="272" xfId="55" applyFont="1" applyBorder="1" applyAlignment="1">
      <alignment horizontal="left" wrapText="1" indent="1"/>
    </xf>
    <xf numFmtId="0" fontId="66" fillId="0" borderId="155" xfId="55" applyFont="1" applyBorder="1" applyAlignment="1">
      <alignment horizontal="left" vertical="center" wrapText="1" indent="1"/>
    </xf>
    <xf numFmtId="0" fontId="66" fillId="0" borderId="0" xfId="55" applyFont="1" applyBorder="1" applyAlignment="1">
      <alignment horizontal="left" vertical="center" wrapText="1" indent="1"/>
    </xf>
    <xf numFmtId="0" fontId="66" fillId="0" borderId="169" xfId="55" applyFont="1" applyBorder="1" applyAlignment="1">
      <alignment horizontal="left" vertical="center" wrapText="1" indent="1"/>
    </xf>
    <xf numFmtId="0" fontId="66" fillId="0" borderId="224" xfId="55" applyNumberFormat="1" applyFont="1" applyBorder="1" applyAlignment="1">
      <alignment horizontal="left" vertical="top" wrapText="1" indent="1"/>
    </xf>
    <xf numFmtId="2" fontId="66" fillId="0" borderId="78" xfId="55" applyNumberFormat="1" applyFont="1" applyBorder="1" applyAlignment="1">
      <alignment horizontal="left" vertical="center" wrapText="1" indent="1"/>
    </xf>
    <xf numFmtId="0" fontId="66" fillId="0" borderId="90" xfId="55" applyNumberFormat="1" applyFont="1" applyBorder="1" applyAlignment="1">
      <alignment horizontal="left" vertical="center" wrapText="1" indent="1"/>
    </xf>
    <xf numFmtId="0" fontId="66" fillId="0" borderId="139" xfId="55" applyNumberFormat="1" applyFont="1" applyBorder="1" applyAlignment="1">
      <alignment horizontal="left" vertical="center" wrapText="1" indent="1"/>
    </xf>
    <xf numFmtId="0" fontId="66" fillId="0" borderId="153" xfId="55" applyFont="1" applyBorder="1" applyAlignment="1">
      <alignment horizontal="center" vertical="center"/>
    </xf>
    <xf numFmtId="0" fontId="38" fillId="0" borderId="0" xfId="40" applyFont="1" applyBorder="1" applyAlignment="1">
      <alignment horizontal="right" vertical="center"/>
    </xf>
    <xf numFmtId="0" fontId="38" fillId="0" borderId="0" xfId="40" applyFont="1" applyBorder="1" applyAlignment="1">
      <alignment horizontal="center" vertical="center" justifyLastLine="1"/>
    </xf>
    <xf numFmtId="0" fontId="38" fillId="0" borderId="0" xfId="39" applyFont="1" applyBorder="1" applyAlignment="1">
      <alignment horizontal="center" vertical="center"/>
    </xf>
    <xf numFmtId="0" fontId="38" fillId="0" borderId="169" xfId="40" applyFont="1" applyBorder="1" applyAlignment="1">
      <alignment horizontal="center" vertical="center"/>
    </xf>
    <xf numFmtId="183" fontId="48" fillId="0" borderId="0" xfId="40" applyNumberFormat="1" applyFont="1" applyBorder="1" applyAlignment="1">
      <alignment horizontal="distributed" vertical="center" justifyLastLine="1"/>
    </xf>
    <xf numFmtId="186" fontId="38" fillId="0" borderId="0" xfId="40" applyNumberFormat="1" applyFont="1" applyBorder="1" applyAlignment="1">
      <alignment horizontal="distributed" vertical="center"/>
    </xf>
    <xf numFmtId="0" fontId="61" fillId="0" borderId="0" xfId="40" applyFont="1" applyBorder="1" applyAlignment="1">
      <alignment vertical="center"/>
    </xf>
    <xf numFmtId="0" fontId="39" fillId="0" borderId="171" xfId="40" applyFont="1" applyBorder="1" applyAlignment="1">
      <alignment horizontal="center" vertical="center" shrinkToFit="1"/>
    </xf>
    <xf numFmtId="0" fontId="38" fillId="0" borderId="0" xfId="40" applyFont="1" applyBorder="1" applyAlignment="1">
      <alignment horizontal="center" vertical="center" shrinkToFit="1"/>
    </xf>
    <xf numFmtId="38" fontId="19" fillId="0" borderId="0" xfId="54" applyBorder="1" applyAlignment="1">
      <alignment horizontal="center" vertical="center"/>
    </xf>
    <xf numFmtId="0" fontId="38" fillId="0" borderId="0" xfId="40" applyFont="1" applyAlignment="1">
      <alignment horizontal="center" vertical="center"/>
    </xf>
    <xf numFmtId="182" fontId="52" fillId="0" borderId="276" xfId="54" applyNumberFormat="1" applyFont="1" applyBorder="1" applyAlignment="1">
      <alignment horizontal="center" vertical="center"/>
    </xf>
    <xf numFmtId="182" fontId="52" fillId="0" borderId="281" xfId="54" applyNumberFormat="1" applyFont="1" applyBorder="1" applyAlignment="1">
      <alignment horizontal="center" vertical="center"/>
    </xf>
    <xf numFmtId="0" fontId="84" fillId="0" borderId="0" xfId="39" applyFont="1" applyAlignment="1">
      <alignment horizontal="center" vertical="center"/>
    </xf>
    <xf numFmtId="0" fontId="85" fillId="0" borderId="0" xfId="34" applyFont="1" applyFill="1" applyBorder="1" applyAlignment="1">
      <alignment horizontal="left" vertical="center"/>
    </xf>
    <xf numFmtId="0" fontId="52" fillId="0" borderId="279" xfId="39" applyFont="1" applyBorder="1" applyAlignment="1">
      <alignment horizontal="center" vertical="center"/>
    </xf>
    <xf numFmtId="0" fontId="52" fillId="0" borderId="280" xfId="39" applyFont="1" applyBorder="1" applyAlignment="1">
      <alignment horizontal="center" vertical="center"/>
    </xf>
    <xf numFmtId="0" fontId="52" fillId="0" borderId="0" xfId="39" applyFont="1" applyAlignment="1">
      <alignment horizontal="distributed" vertical="center" indent="4"/>
    </xf>
    <xf numFmtId="49" fontId="52" fillId="0" borderId="172" xfId="39" applyNumberFormat="1" applyFont="1" applyBorder="1" applyAlignment="1" applyProtection="1">
      <alignment horizontal="left" vertical="center" wrapText="1"/>
      <protection locked="0"/>
    </xf>
    <xf numFmtId="49" fontId="52" fillId="0" borderId="104" xfId="39" applyNumberFormat="1" applyFont="1" applyBorder="1" applyAlignment="1" applyProtection="1">
      <alignment horizontal="left" vertical="center" wrapText="1"/>
      <protection locked="0"/>
    </xf>
    <xf numFmtId="49" fontId="52" fillId="0" borderId="170" xfId="39" applyNumberFormat="1" applyFont="1" applyBorder="1" applyAlignment="1" applyProtection="1">
      <alignment horizontal="left" vertical="center" wrapText="1"/>
      <protection locked="0"/>
    </xf>
    <xf numFmtId="0" fontId="52" fillId="0" borderId="0" xfId="39" applyFont="1" applyAlignment="1">
      <alignment horizontal="right"/>
    </xf>
    <xf numFmtId="0" fontId="52" fillId="0" borderId="90" xfId="39" applyFont="1" applyBorder="1" applyAlignment="1">
      <alignment horizontal="left" vertical="center" wrapText="1"/>
    </xf>
    <xf numFmtId="0" fontId="52" fillId="0" borderId="93" xfId="39" applyFont="1" applyBorder="1" applyAlignment="1">
      <alignment horizontal="left" vertical="center" wrapText="1"/>
    </xf>
    <xf numFmtId="0" fontId="52" fillId="0" borderId="150" xfId="39" applyFont="1" applyBorder="1" applyAlignment="1">
      <alignment horizontal="center" vertical="center"/>
    </xf>
    <xf numFmtId="0" fontId="52" fillId="0" borderId="137" xfId="39" applyFont="1" applyBorder="1" applyAlignment="1">
      <alignment horizontal="center" vertical="center"/>
    </xf>
    <xf numFmtId="0" fontId="52" fillId="0" borderId="175" xfId="39" applyFont="1" applyBorder="1" applyAlignment="1">
      <alignment horizontal="center" vertical="center"/>
    </xf>
    <xf numFmtId="0" fontId="52" fillId="0" borderId="172" xfId="39" applyFont="1" applyBorder="1" applyAlignment="1">
      <alignment horizontal="center" vertical="center"/>
    </xf>
    <xf numFmtId="0" fontId="52" fillId="0" borderId="104" xfId="34" applyFont="1" applyFill="1" applyBorder="1" applyAlignment="1">
      <alignment horizontal="center" vertical="center"/>
    </xf>
    <xf numFmtId="0" fontId="52" fillId="0" borderId="170" xfId="39" applyFont="1" applyBorder="1" applyAlignment="1">
      <alignment horizontal="center" vertical="center"/>
    </xf>
    <xf numFmtId="0" fontId="52" fillId="0" borderId="177" xfId="39" applyFont="1" applyBorder="1" applyAlignment="1">
      <alignment horizontal="center" vertical="center"/>
    </xf>
    <xf numFmtId="0" fontId="52" fillId="0" borderId="179" xfId="39" applyFont="1" applyBorder="1" applyAlignment="1">
      <alignment horizontal="center" vertical="center"/>
    </xf>
    <xf numFmtId="0" fontId="52" fillId="0" borderId="180" xfId="39" applyFont="1" applyBorder="1" applyAlignment="1">
      <alignment horizontal="center" vertical="center"/>
    </xf>
    <xf numFmtId="0" fontId="52" fillId="0" borderId="124" xfId="39" applyFont="1" applyBorder="1" applyAlignment="1">
      <alignment horizontal="center" vertical="center"/>
    </xf>
    <xf numFmtId="49" fontId="52" fillId="0" borderId="136" xfId="39" applyNumberFormat="1" applyFont="1" applyBorder="1" applyAlignment="1" applyProtection="1">
      <alignment horizontal="left" vertical="center" wrapText="1"/>
      <protection locked="0"/>
    </xf>
    <xf numFmtId="49" fontId="52" fillId="0" borderId="88" xfId="39" applyNumberFormat="1" applyFont="1" applyBorder="1" applyAlignment="1" applyProtection="1">
      <alignment horizontal="left" vertical="center" wrapText="1"/>
      <protection locked="0"/>
    </xf>
    <xf numFmtId="49" fontId="52" fillId="0" borderId="176" xfId="39" applyNumberFormat="1" applyFont="1" applyBorder="1" applyAlignment="1" applyProtection="1">
      <alignment horizontal="left" vertical="center" wrapText="1"/>
      <protection locked="0"/>
    </xf>
    <xf numFmtId="0" fontId="52" fillId="0" borderId="0" xfId="39" applyFont="1" applyBorder="1" applyAlignment="1">
      <alignment horizontal="left"/>
    </xf>
    <xf numFmtId="0" fontId="52" fillId="0" borderId="173" xfId="39" applyFont="1" applyBorder="1" applyAlignment="1">
      <alignment horizontal="left" vertical="center"/>
    </xf>
    <xf numFmtId="0" fontId="52" fillId="0" borderId="174" xfId="39" applyFont="1" applyBorder="1" applyAlignment="1">
      <alignment horizontal="left" vertical="center"/>
    </xf>
    <xf numFmtId="0" fontId="52" fillId="0" borderId="0" xfId="39" applyFont="1" applyBorder="1" applyAlignment="1">
      <alignment horizontal="center"/>
    </xf>
    <xf numFmtId="0" fontId="36" fillId="0" borderId="27" xfId="39" applyFont="1" applyBorder="1" applyAlignment="1">
      <alignment horizontal="left" vertical="center" shrinkToFit="1"/>
    </xf>
    <xf numFmtId="0" fontId="0" fillId="0" borderId="0" xfId="0" applyBorder="1" applyAlignment="1">
      <alignment vertical="center" shrinkToFit="1"/>
    </xf>
    <xf numFmtId="0" fontId="0" fillId="0" borderId="134" xfId="0" applyBorder="1" applyAlignment="1">
      <alignment vertical="center" shrinkToFit="1"/>
    </xf>
    <xf numFmtId="0" fontId="36" fillId="0" borderId="0" xfId="0" applyFont="1" applyBorder="1" applyAlignment="1">
      <alignment horizontal="left" vertical="center" shrinkToFit="1"/>
    </xf>
    <xf numFmtId="176" fontId="52" fillId="0" borderId="0" xfId="54" applyNumberFormat="1" applyFont="1" applyBorder="1" applyAlignment="1">
      <alignment horizontal="left" vertical="center" indent="2"/>
    </xf>
    <xf numFmtId="0" fontId="52" fillId="0" borderId="151" xfId="39" applyFont="1" applyBorder="1" applyAlignment="1">
      <alignment horizontal="center"/>
    </xf>
    <xf numFmtId="0" fontId="52" fillId="0" borderId="154" xfId="39" applyFont="1" applyBorder="1" applyAlignment="1">
      <alignment horizontal="center"/>
    </xf>
    <xf numFmtId="176" fontId="36" fillId="0" borderId="0" xfId="54" applyNumberFormat="1" applyFont="1" applyBorder="1" applyAlignment="1">
      <alignment horizontal="left" vertical="center" indent="2"/>
    </xf>
    <xf numFmtId="0" fontId="36" fillId="0" borderId="27" xfId="39" applyFont="1" applyBorder="1" applyAlignment="1">
      <alignment horizontal="left" vertical="center" wrapText="1" shrinkToFit="1"/>
    </xf>
    <xf numFmtId="0" fontId="0" fillId="0" borderId="0" xfId="0" applyBorder="1" applyAlignment="1">
      <alignment vertical="center" wrapText="1" shrinkToFit="1"/>
    </xf>
    <xf numFmtId="0" fontId="0" fillId="0" borderId="134" xfId="0" applyBorder="1" applyAlignment="1">
      <alignment vertical="center" wrapText="1" shrinkToFit="1"/>
    </xf>
    <xf numFmtId="0" fontId="36" fillId="0" borderId="275" xfId="82" applyFont="1" applyBorder="1" applyAlignment="1">
      <alignment horizontal="center" vertical="center"/>
    </xf>
    <xf numFmtId="0" fontId="36" fillId="0" borderId="276" xfId="82" applyFont="1" applyBorder="1" applyAlignment="1">
      <alignment horizontal="center" vertical="center"/>
    </xf>
    <xf numFmtId="0" fontId="36" fillId="0" borderId="281" xfId="82" applyFont="1" applyBorder="1" applyAlignment="1">
      <alignment horizontal="center" vertical="center"/>
    </xf>
    <xf numFmtId="0" fontId="87" fillId="0" borderId="0" xfId="80" applyFont="1" applyAlignment="1">
      <alignment horizontal="center" vertical="center"/>
    </xf>
    <xf numFmtId="0" fontId="36" fillId="0" borderId="275" xfId="80" applyFont="1" applyBorder="1" applyAlignment="1">
      <alignment horizontal="center" vertical="center" shrinkToFit="1"/>
    </xf>
    <xf numFmtId="0" fontId="36" fillId="0" borderId="276" xfId="80" applyFont="1" applyBorder="1" applyAlignment="1">
      <alignment horizontal="center" vertical="center" shrinkToFit="1"/>
    </xf>
    <xf numFmtId="0" fontId="36" fillId="0" borderId="281" xfId="80" applyFont="1" applyBorder="1" applyAlignment="1">
      <alignment horizontal="center" vertical="center" shrinkToFit="1"/>
    </xf>
    <xf numFmtId="38" fontId="38" fillId="0" borderId="275" xfId="81" applyFont="1" applyBorder="1" applyAlignment="1">
      <alignment horizontal="left" vertical="center" shrinkToFit="1"/>
    </xf>
    <xf numFmtId="38" fontId="38" fillId="0" borderId="276" xfId="81" applyFont="1" applyBorder="1" applyAlignment="1">
      <alignment horizontal="left" vertical="center" shrinkToFit="1"/>
    </xf>
    <xf numFmtId="38" fontId="38" fillId="0" borderId="281" xfId="81" applyFont="1" applyBorder="1" applyAlignment="1">
      <alignment horizontal="left" vertical="center" shrinkToFit="1"/>
    </xf>
    <xf numFmtId="0" fontId="36" fillId="0" borderId="275" xfId="80" applyFont="1" applyBorder="1" applyAlignment="1">
      <alignment horizontal="center" vertical="center"/>
    </xf>
    <xf numFmtId="0" fontId="36" fillId="0" borderId="276" xfId="80" applyFont="1" applyBorder="1" applyAlignment="1">
      <alignment horizontal="center" vertical="center"/>
    </xf>
    <xf numFmtId="0" fontId="36" fillId="0" borderId="281" xfId="80" applyFont="1" applyBorder="1" applyAlignment="1">
      <alignment horizontal="center" vertical="center"/>
    </xf>
    <xf numFmtId="0" fontId="36" fillId="0" borderId="226" xfId="80" applyFont="1" applyBorder="1" applyAlignment="1">
      <alignment horizontal="center" vertical="center" shrinkToFit="1"/>
    </xf>
    <xf numFmtId="0" fontId="36" fillId="0" borderId="165" xfId="80" applyFont="1" applyBorder="1" applyAlignment="1">
      <alignment horizontal="center" vertical="center" shrinkToFit="1"/>
    </xf>
    <xf numFmtId="0" fontId="38" fillId="0" borderId="0" xfId="0" applyFont="1" applyAlignment="1">
      <alignment horizontal="distributed" vertical="center"/>
    </xf>
    <xf numFmtId="183" fontId="38" fillId="0" borderId="0" xfId="0" applyNumberFormat="1" applyFont="1" applyBorder="1" applyAlignment="1">
      <alignment vertical="center" shrinkToFit="1"/>
    </xf>
    <xf numFmtId="49" fontId="38" fillId="0" borderId="0" xfId="0" applyNumberFormat="1" applyFont="1" applyBorder="1" applyAlignment="1">
      <alignment vertical="center" shrinkToFit="1"/>
    </xf>
    <xf numFmtId="0" fontId="38" fillId="0" borderId="0" xfId="34" applyFont="1" applyFill="1" applyAlignment="1">
      <alignment horizontal="center" vertical="center" shrinkToFit="1"/>
    </xf>
    <xf numFmtId="0" fontId="38" fillId="0" borderId="0" xfId="34" applyFont="1" applyFill="1" applyBorder="1" applyAlignment="1">
      <alignment horizontal="distributed" vertical="center"/>
    </xf>
    <xf numFmtId="0" fontId="38" fillId="0" borderId="0" xfId="0" quotePrefix="1" applyFont="1" applyBorder="1" applyAlignment="1">
      <alignment horizontal="left" vertical="center"/>
    </xf>
    <xf numFmtId="0" fontId="38" fillId="0" borderId="0" xfId="0" applyFont="1" applyFill="1" applyBorder="1" applyAlignment="1">
      <alignment vertical="center"/>
    </xf>
    <xf numFmtId="0" fontId="38" fillId="0" borderId="0" xfId="40" applyFont="1" applyBorder="1" applyAlignment="1">
      <alignment horizontal="left" vertical="top" wrapText="1" indent="1"/>
    </xf>
    <xf numFmtId="181" fontId="38" fillId="0" borderId="0" xfId="0" applyNumberFormat="1" applyFont="1" applyAlignment="1">
      <alignment horizontal="left" vertical="center"/>
    </xf>
    <xf numFmtId="0" fontId="36" fillId="0" borderId="0" xfId="0" quotePrefix="1" applyFont="1" applyBorder="1" applyAlignment="1">
      <alignment horizontal="left" vertical="center"/>
    </xf>
    <xf numFmtId="0" fontId="0" fillId="0" borderId="0" xfId="37" applyFont="1" applyBorder="1" applyAlignment="1">
      <alignment horizontal="distributed" vertical="center"/>
    </xf>
    <xf numFmtId="49" fontId="0" fillId="0" borderId="0" xfId="37" applyNumberFormat="1" applyFont="1" applyBorder="1" applyAlignment="1">
      <alignment horizontal="left" vertical="center" shrinkToFit="1"/>
    </xf>
    <xf numFmtId="0" fontId="0" fillId="0" borderId="0" xfId="37" applyFont="1" applyBorder="1" applyAlignment="1">
      <alignment horizontal="left" vertical="center" shrinkToFit="1"/>
    </xf>
    <xf numFmtId="0" fontId="0" fillId="0" borderId="0" xfId="37" applyFont="1" applyBorder="1" applyAlignment="1">
      <alignment horizontal="left" vertical="center"/>
    </xf>
    <xf numFmtId="0" fontId="0" fillId="0" borderId="0" xfId="37" applyFont="1" applyBorder="1" applyAlignment="1">
      <alignment horizontal="left" vertical="distributed" wrapText="1"/>
    </xf>
    <xf numFmtId="186" fontId="0" fillId="0" borderId="0" xfId="37" applyNumberFormat="1" applyFont="1" applyBorder="1" applyAlignment="1">
      <alignment horizontal="left" vertical="center"/>
    </xf>
    <xf numFmtId="49" fontId="19" fillId="0" borderId="26" xfId="37" applyNumberFormat="1" applyFont="1" applyBorder="1" applyAlignment="1">
      <alignment horizontal="center" vertical="center"/>
    </xf>
    <xf numFmtId="49" fontId="0" fillId="0" borderId="106" xfId="37" applyNumberFormat="1" applyFont="1" applyBorder="1" applyAlignment="1">
      <alignment horizontal="center" vertical="center"/>
    </xf>
    <xf numFmtId="49" fontId="0" fillId="0" borderId="35" xfId="37" applyNumberFormat="1" applyFont="1" applyBorder="1" applyAlignment="1">
      <alignment horizontal="center" vertical="center"/>
    </xf>
    <xf numFmtId="49" fontId="0" fillId="0" borderId="104" xfId="37" applyNumberFormat="1" applyFont="1" applyBorder="1" applyAlignment="1">
      <alignment horizontal="center" vertical="center"/>
    </xf>
    <xf numFmtId="0" fontId="0" fillId="0" borderId="106" xfId="37" applyFont="1" applyBorder="1" applyAlignment="1">
      <alignment horizontal="distributed" vertical="center" wrapText="1"/>
    </xf>
    <xf numFmtId="0" fontId="0" fillId="0" borderId="104" xfId="37" applyFont="1" applyBorder="1" applyAlignment="1">
      <alignment horizontal="distributed" vertical="center" wrapText="1"/>
    </xf>
    <xf numFmtId="179" fontId="0" fillId="0" borderId="106" xfId="37" applyNumberFormat="1" applyFont="1" applyBorder="1" applyAlignment="1">
      <alignment horizontal="left" vertical="center"/>
    </xf>
    <xf numFmtId="0" fontId="0" fillId="0" borderId="104" xfId="37" applyFont="1" applyBorder="1" applyAlignment="1">
      <alignment horizontal="left" vertical="center"/>
    </xf>
    <xf numFmtId="0" fontId="0" fillId="0" borderId="106" xfId="37" applyFont="1" applyBorder="1">
      <alignment vertical="center"/>
    </xf>
    <xf numFmtId="49" fontId="0" fillId="0" borderId="26" xfId="37" applyNumberFormat="1" applyFont="1" applyBorder="1" applyAlignment="1">
      <alignment horizontal="center" vertical="center"/>
    </xf>
    <xf numFmtId="0" fontId="0" fillId="0" borderId="79" xfId="37" applyFont="1" applyBorder="1" applyAlignment="1">
      <alignment horizontal="distributed" vertical="center" wrapText="1"/>
    </xf>
    <xf numFmtId="179" fontId="0" fillId="0" borderId="79" xfId="37" applyNumberFormat="1" applyFont="1" applyBorder="1" applyAlignment="1">
      <alignment horizontal="left" vertical="center"/>
    </xf>
    <xf numFmtId="0" fontId="99" fillId="0" borderId="276" xfId="37" applyFont="1" applyBorder="1" applyAlignment="1">
      <alignment horizontal="center" vertical="center" wrapText="1"/>
    </xf>
    <xf numFmtId="0" fontId="0" fillId="0" borderId="279" xfId="37" applyFont="1" applyBorder="1" applyAlignment="1">
      <alignment horizontal="distributed" vertical="center"/>
    </xf>
    <xf numFmtId="186" fontId="0" fillId="0" borderId="106" xfId="37" applyNumberFormat="1" applyFont="1" applyBorder="1" applyAlignment="1">
      <alignment horizontal="left" vertical="center" wrapText="1" indent="1"/>
    </xf>
    <xf numFmtId="186" fontId="0" fillId="0" borderId="133" xfId="37" applyNumberFormat="1" applyFont="1" applyBorder="1" applyAlignment="1">
      <alignment horizontal="left" vertical="center" wrapText="1" indent="1"/>
    </xf>
    <xf numFmtId="0" fontId="0" fillId="0" borderId="153" xfId="37" applyFont="1" applyBorder="1" applyAlignment="1">
      <alignment horizontal="distributed" vertical="center"/>
    </xf>
    <xf numFmtId="186" fontId="0" fillId="0" borderId="104" xfId="37" applyNumberFormat="1" applyFont="1" applyBorder="1" applyAlignment="1">
      <alignment horizontal="left" vertical="center" wrapText="1" indent="1"/>
    </xf>
    <xf numFmtId="186" fontId="0" fillId="0" borderId="131" xfId="37" applyNumberFormat="1" applyFont="1" applyBorder="1" applyAlignment="1">
      <alignment horizontal="left" vertical="center" wrapText="1" indent="1"/>
    </xf>
    <xf numFmtId="49" fontId="0" fillId="0" borderId="184" xfId="37" applyNumberFormat="1" applyFont="1" applyBorder="1" applyAlignment="1">
      <alignment horizontal="center" vertical="center"/>
    </xf>
    <xf numFmtId="49" fontId="0" fillId="0" borderId="187" xfId="37" applyNumberFormat="1" applyFont="1" applyBorder="1" applyAlignment="1">
      <alignment horizontal="center" vertical="center"/>
    </xf>
    <xf numFmtId="0" fontId="0" fillId="0" borderId="187" xfId="37" applyFont="1" applyBorder="1" applyAlignment="1">
      <alignment horizontal="distributed" vertical="center" wrapText="1"/>
    </xf>
    <xf numFmtId="0" fontId="0" fillId="0" borderId="187" xfId="37" applyFont="1" applyBorder="1" applyAlignment="1">
      <alignment horizontal="left" vertical="center" wrapText="1"/>
    </xf>
    <xf numFmtId="0" fontId="0" fillId="0" borderId="187" xfId="37" applyFont="1" applyBorder="1" applyAlignment="1">
      <alignment horizontal="left" vertical="center"/>
    </xf>
    <xf numFmtId="49" fontId="0" fillId="0" borderId="185" xfId="37" applyNumberFormat="1" applyFont="1" applyBorder="1" applyAlignment="1">
      <alignment horizontal="center" vertical="center"/>
    </xf>
    <xf numFmtId="49" fontId="0" fillId="0" borderId="79" xfId="37" applyNumberFormat="1" applyFont="1" applyBorder="1" applyAlignment="1">
      <alignment horizontal="center" vertical="center"/>
    </xf>
    <xf numFmtId="0" fontId="0" fillId="0" borderId="79" xfId="37" applyFont="1" applyBorder="1" applyAlignment="1">
      <alignment horizontal="left" vertical="center" wrapText="1"/>
    </xf>
    <xf numFmtId="0" fontId="0" fillId="0" borderId="79" xfId="37" applyFont="1" applyBorder="1" applyAlignment="1">
      <alignment horizontal="left" vertical="center"/>
    </xf>
    <xf numFmtId="0" fontId="19" fillId="0" borderId="276" xfId="37" applyNumberFormat="1" applyFont="1" applyBorder="1" applyAlignment="1">
      <alignment horizontal="left" vertical="center"/>
    </xf>
    <xf numFmtId="0" fontId="0" fillId="0" borderId="276" xfId="37" applyNumberFormat="1" applyFont="1" applyBorder="1" applyAlignment="1">
      <alignment horizontal="left" vertical="center"/>
    </xf>
    <xf numFmtId="179" fontId="19" fillId="0" borderId="276" xfId="37" applyNumberFormat="1" applyFont="1" applyBorder="1" applyAlignment="1">
      <alignment horizontal="left" vertical="center"/>
    </xf>
    <xf numFmtId="179" fontId="0" fillId="0" borderId="276" xfId="37" applyNumberFormat="1" applyFont="1" applyBorder="1" applyAlignment="1">
      <alignment horizontal="left" vertical="center"/>
    </xf>
    <xf numFmtId="0" fontId="37" fillId="0" borderId="0" xfId="84" applyFont="1" applyAlignment="1">
      <alignment horizontal="center" vertical="center"/>
    </xf>
    <xf numFmtId="0" fontId="37" fillId="0" borderId="224" xfId="84" applyFont="1" applyBorder="1" applyAlignment="1">
      <alignment vertical="center"/>
    </xf>
    <xf numFmtId="0" fontId="37" fillId="0" borderId="224" xfId="84" applyFont="1" applyBorder="1" applyAlignment="1">
      <alignment horizontal="center" vertical="center"/>
    </xf>
    <xf numFmtId="0" fontId="37" fillId="0" borderId="279" xfId="84" applyFont="1" applyBorder="1" applyAlignment="1">
      <alignment vertical="center"/>
    </xf>
    <xf numFmtId="0" fontId="95" fillId="0" borderId="0" xfId="84" applyFont="1" applyAlignment="1">
      <alignment vertical="center" wrapText="1"/>
    </xf>
    <xf numFmtId="49" fontId="19" fillId="0" borderId="270" xfId="37" applyNumberFormat="1" applyFont="1" applyBorder="1" applyAlignment="1">
      <alignment horizontal="center" vertical="center"/>
    </xf>
    <xf numFmtId="49" fontId="0" fillId="0" borderId="279" xfId="37" applyNumberFormat="1" applyFont="1" applyBorder="1" applyAlignment="1">
      <alignment horizontal="center" vertical="center"/>
    </xf>
    <xf numFmtId="0" fontId="63" fillId="0" borderId="276" xfId="0" applyFont="1" applyFill="1" applyBorder="1" applyAlignment="1">
      <alignment horizontal="distributed" vertical="center" wrapText="1"/>
    </xf>
    <xf numFmtId="0" fontId="64" fillId="0" borderId="279" xfId="37" applyFont="1" applyBorder="1" applyAlignment="1">
      <alignment vertical="center" shrinkToFit="1"/>
    </xf>
    <xf numFmtId="0" fontId="0" fillId="0" borderId="273" xfId="37" applyFont="1" applyBorder="1" applyAlignment="1">
      <alignment horizontal="center" vertical="center" wrapText="1"/>
    </xf>
    <xf numFmtId="0" fontId="0" fillId="0" borderId="152" xfId="37" applyFont="1" applyBorder="1" applyAlignment="1">
      <alignment horizontal="center" vertical="center" wrapText="1"/>
    </xf>
    <xf numFmtId="0" fontId="0" fillId="0" borderId="271" xfId="37" applyFont="1" applyBorder="1" applyAlignment="1">
      <alignment horizontal="distributed" vertical="center" wrapText="1"/>
    </xf>
    <xf numFmtId="0" fontId="0" fillId="0" borderId="153" xfId="37" applyFont="1" applyBorder="1" applyAlignment="1">
      <alignment horizontal="distributed" vertical="center" wrapText="1"/>
    </xf>
    <xf numFmtId="0" fontId="64" fillId="0" borderId="153" xfId="0" applyFont="1" applyBorder="1" applyAlignment="1">
      <alignment vertical="top" wrapText="1"/>
    </xf>
    <xf numFmtId="192" fontId="63" fillId="0" borderId="79" xfId="37" applyNumberFormat="1" applyFont="1" applyBorder="1" applyAlignment="1">
      <alignment horizontal="distributed" vertical="center"/>
    </xf>
    <xf numFmtId="179" fontId="63" fillId="0" borderId="52" xfId="37" applyNumberFormat="1" applyFont="1" applyBorder="1" applyAlignment="1">
      <alignment horizontal="left" vertical="center" indent="1"/>
    </xf>
    <xf numFmtId="0" fontId="63" fillId="0" borderId="52" xfId="37" applyFont="1" applyBorder="1" applyAlignment="1">
      <alignment horizontal="left" vertical="center" indent="1"/>
    </xf>
    <xf numFmtId="184" fontId="63" fillId="0" borderId="52" xfId="37" applyNumberFormat="1" applyFont="1" applyBorder="1" applyAlignment="1">
      <alignment horizontal="right" vertical="center" indent="1"/>
    </xf>
    <xf numFmtId="184" fontId="63" fillId="0" borderId="113" xfId="37" applyNumberFormat="1" applyFont="1" applyBorder="1" applyAlignment="1">
      <alignment horizontal="right" vertical="center" indent="1"/>
    </xf>
    <xf numFmtId="0" fontId="19" fillId="0" borderId="187" xfId="0" applyFont="1" applyBorder="1" applyAlignment="1">
      <alignment horizontal="distributed" vertical="center" wrapText="1"/>
    </xf>
    <xf numFmtId="0" fontId="19" fillId="0" borderId="276" xfId="0" applyFont="1" applyBorder="1" applyAlignment="1">
      <alignment horizontal="distributed" vertical="center" wrapText="1"/>
    </xf>
    <xf numFmtId="0" fontId="19" fillId="0" borderId="279" xfId="0" applyFont="1" applyBorder="1" applyAlignment="1">
      <alignment horizontal="distributed" vertical="center" wrapText="1"/>
    </xf>
    <xf numFmtId="0" fontId="19" fillId="0" borderId="153" xfId="0" applyFont="1" applyBorder="1" applyAlignment="1">
      <alignment horizontal="distributed" vertical="center" wrapText="1"/>
    </xf>
    <xf numFmtId="0" fontId="0" fillId="0" borderId="106" xfId="37" applyFont="1" applyBorder="1" applyAlignment="1">
      <alignment horizontal="left" vertical="center"/>
    </xf>
    <xf numFmtId="186" fontId="0" fillId="0" borderId="106" xfId="37" applyNumberFormat="1" applyFont="1" applyBorder="1" applyAlignment="1">
      <alignment horizontal="left" vertical="center" wrapText="1"/>
    </xf>
    <xf numFmtId="186" fontId="0" fillId="0" borderId="133" xfId="37" applyNumberFormat="1" applyFont="1" applyBorder="1" applyAlignment="1">
      <alignment horizontal="left" vertical="center" wrapText="1"/>
    </xf>
    <xf numFmtId="186" fontId="0" fillId="0" borderId="104" xfId="37" applyNumberFormat="1" applyFont="1" applyBorder="1" applyAlignment="1">
      <alignment horizontal="left" vertical="center" wrapText="1"/>
    </xf>
    <xf numFmtId="186" fontId="0" fillId="0" borderId="131" xfId="37" applyNumberFormat="1" applyFont="1" applyBorder="1" applyAlignment="1">
      <alignment horizontal="left" vertical="center" wrapText="1"/>
    </xf>
    <xf numFmtId="184" fontId="63" fillId="0" borderId="275" xfId="37" applyNumberFormat="1" applyFont="1" applyBorder="1" applyAlignment="1">
      <alignment horizontal="right" vertical="center" indent="1"/>
    </xf>
    <xf numFmtId="184" fontId="63" fillId="0" borderId="276" xfId="37" applyNumberFormat="1" applyFont="1" applyBorder="1" applyAlignment="1">
      <alignment horizontal="right" vertical="center" indent="1"/>
    </xf>
    <xf numFmtId="184" fontId="63" fillId="0" borderId="127" xfId="37" applyNumberFormat="1" applyFont="1" applyBorder="1" applyAlignment="1">
      <alignment horizontal="right" vertical="center" indent="1"/>
    </xf>
    <xf numFmtId="192" fontId="63" fillId="0" borderId="276" xfId="37" applyNumberFormat="1" applyFont="1" applyBorder="1" applyAlignment="1">
      <alignment horizontal="distributed" vertical="center"/>
    </xf>
    <xf numFmtId="179" fontId="63" fillId="0" borderId="275" xfId="37" applyNumberFormat="1" applyFont="1" applyBorder="1" applyAlignment="1">
      <alignment horizontal="left" vertical="center" indent="1"/>
    </xf>
    <xf numFmtId="179" fontId="63" fillId="0" borderId="276" xfId="37" applyNumberFormat="1" applyFont="1" applyBorder="1" applyAlignment="1">
      <alignment horizontal="left" vertical="center" indent="1"/>
    </xf>
    <xf numFmtId="179" fontId="63" fillId="0" borderId="281" xfId="37" applyNumberFormat="1" applyFont="1" applyBorder="1" applyAlignment="1">
      <alignment horizontal="left" vertical="center" indent="1"/>
    </xf>
    <xf numFmtId="49" fontId="0" fillId="0" borderId="27" xfId="37" applyNumberFormat="1" applyFont="1" applyBorder="1" applyAlignment="1">
      <alignment horizontal="center" vertical="center"/>
    </xf>
    <xf numFmtId="49" fontId="0" fillId="0" borderId="0" xfId="37" applyNumberFormat="1" applyFont="1" applyBorder="1" applyAlignment="1">
      <alignment horizontal="center" vertical="center"/>
    </xf>
    <xf numFmtId="49" fontId="0" fillId="0" borderId="0" xfId="37" applyNumberFormat="1" applyFont="1" applyAlignment="1">
      <alignment horizontal="center" vertical="center"/>
    </xf>
    <xf numFmtId="0" fontId="0" fillId="0" borderId="271" xfId="37" applyFont="1" applyBorder="1">
      <alignment vertical="center"/>
    </xf>
    <xf numFmtId="0" fontId="63" fillId="0" borderId="189" xfId="37" applyFont="1" applyBorder="1" applyAlignment="1">
      <alignment horizontal="center" vertical="center"/>
    </xf>
    <xf numFmtId="0" fontId="63" fillId="0" borderId="49" xfId="37" applyFont="1" applyBorder="1" applyAlignment="1">
      <alignment horizontal="center" vertical="center"/>
    </xf>
    <xf numFmtId="0" fontId="63" fillId="0" borderId="79" xfId="37" applyFont="1" applyBorder="1" applyAlignment="1">
      <alignment horizontal="center" vertical="center"/>
    </xf>
    <xf numFmtId="0" fontId="63" fillId="0" borderId="139" xfId="37" applyFont="1" applyBorder="1" applyAlignment="1">
      <alignment horizontal="center" vertical="center"/>
    </xf>
    <xf numFmtId="0" fontId="63" fillId="0" borderId="52" xfId="37" applyFont="1" applyBorder="1" applyAlignment="1">
      <alignment horizontal="center" vertical="center"/>
    </xf>
    <xf numFmtId="0" fontId="63" fillId="0" borderId="113" xfId="37" applyFont="1" applyBorder="1" applyAlignment="1">
      <alignment horizontal="center" vertical="center"/>
    </xf>
    <xf numFmtId="0" fontId="63" fillId="0" borderId="275" xfId="37" applyFont="1" applyBorder="1" applyAlignment="1">
      <alignment horizontal="left" vertical="center" shrinkToFit="1"/>
    </xf>
    <xf numFmtId="0" fontId="63" fillId="0" borderId="276" xfId="37" applyFont="1" applyBorder="1" applyAlignment="1">
      <alignment horizontal="left" vertical="center" shrinkToFit="1"/>
    </xf>
    <xf numFmtId="0" fontId="63" fillId="0" borderId="127" xfId="37" applyFont="1" applyBorder="1" applyAlignment="1">
      <alignment horizontal="left" vertical="center" shrinkToFit="1"/>
    </xf>
    <xf numFmtId="0" fontId="64" fillId="0" borderId="276" xfId="0" applyFont="1" applyBorder="1" applyAlignment="1">
      <alignment vertical="center" wrapText="1"/>
    </xf>
    <xf numFmtId="49" fontId="19" fillId="0" borderId="186" xfId="37" applyNumberFormat="1" applyFont="1" applyBorder="1" applyAlignment="1">
      <alignment horizontal="center" vertical="center"/>
    </xf>
    <xf numFmtId="49" fontId="0" fillId="0" borderId="80" xfId="37" applyNumberFormat="1" applyFont="1" applyBorder="1" applyAlignment="1">
      <alignment horizontal="center" vertical="center"/>
    </xf>
    <xf numFmtId="0" fontId="0" fillId="0" borderId="80" xfId="37" applyFont="1" applyBorder="1" applyAlignment="1">
      <alignment horizontal="distributed" vertical="center" wrapText="1"/>
    </xf>
    <xf numFmtId="0" fontId="64" fillId="0" borderId="80" xfId="37" applyFont="1" applyBorder="1" applyAlignment="1">
      <alignment vertical="center" shrinkToFit="1"/>
    </xf>
    <xf numFmtId="49" fontId="19" fillId="0" borderId="185" xfId="37" applyNumberFormat="1" applyFont="1" applyBorder="1" applyAlignment="1">
      <alignment horizontal="center" vertical="center"/>
    </xf>
    <xf numFmtId="49" fontId="0" fillId="0" borderId="276" xfId="37" applyNumberFormat="1" applyFont="1" applyBorder="1" applyAlignment="1">
      <alignment horizontal="center" vertical="center"/>
    </xf>
    <xf numFmtId="0" fontId="19" fillId="0" borderId="0" xfId="37" applyFont="1" applyBorder="1" applyAlignment="1">
      <alignment horizontal="left" vertical="distributed" wrapText="1"/>
    </xf>
    <xf numFmtId="179" fontId="19" fillId="0" borderId="79" xfId="37" applyNumberFormat="1" applyFont="1" applyBorder="1" applyAlignment="1">
      <alignment horizontal="left" vertical="center"/>
    </xf>
    <xf numFmtId="0" fontId="76" fillId="0" borderId="194" xfId="62" applyFont="1" applyBorder="1" applyAlignment="1">
      <alignment horizontal="center" vertical="top" wrapText="1"/>
    </xf>
    <xf numFmtId="0" fontId="76" fillId="0" borderId="178" xfId="62" applyFont="1" applyBorder="1" applyAlignment="1">
      <alignment horizontal="center" vertical="top" wrapText="1"/>
    </xf>
    <xf numFmtId="0" fontId="76" fillId="0" borderId="32" xfId="62" applyFont="1" applyBorder="1" applyAlignment="1">
      <alignment horizontal="center" vertical="top" wrapText="1"/>
    </xf>
    <xf numFmtId="0" fontId="76" fillId="0" borderId="34" xfId="62" applyFont="1" applyBorder="1" applyAlignment="1">
      <alignment horizontal="center" vertical="top" wrapText="1"/>
    </xf>
    <xf numFmtId="0" fontId="76" fillId="0" borderId="165" xfId="62" applyFont="1" applyBorder="1" applyAlignment="1">
      <alignment horizontal="center" vertical="top" wrapText="1"/>
    </xf>
    <xf numFmtId="0" fontId="74" fillId="0" borderId="241" xfId="62" applyFont="1" applyBorder="1" applyAlignment="1">
      <alignment horizontal="left" vertical="center"/>
    </xf>
    <xf numFmtId="0" fontId="76" fillId="0" borderId="239" xfId="62" applyFont="1" applyBorder="1" applyAlignment="1">
      <alignment horizontal="center" vertical="top" wrapText="1"/>
    </xf>
    <xf numFmtId="0" fontId="76" fillId="0" borderId="251" xfId="62" applyFont="1" applyBorder="1" applyAlignment="1">
      <alignment horizontal="center" vertical="top" wrapText="1"/>
    </xf>
    <xf numFmtId="0" fontId="76" fillId="0" borderId="38" xfId="62" applyFont="1" applyBorder="1" applyAlignment="1">
      <alignment horizontal="center" vertical="top" wrapText="1"/>
    </xf>
    <xf numFmtId="0" fontId="104" fillId="0" borderId="275" xfId="3235" applyFont="1" applyBorder="1" applyAlignment="1">
      <alignment horizontal="center" vertical="center"/>
    </xf>
    <xf numFmtId="0" fontId="104" fillId="0" borderId="276" xfId="3235" applyFont="1" applyBorder="1" applyAlignment="1">
      <alignment horizontal="center" vertical="center"/>
    </xf>
    <xf numFmtId="0" fontId="101" fillId="0" borderId="275" xfId="3235" applyFont="1" applyBorder="1" applyAlignment="1">
      <alignment horizontal="center" vertical="center"/>
    </xf>
    <xf numFmtId="0" fontId="101" fillId="0" borderId="276" xfId="3235" applyFont="1" applyBorder="1" applyAlignment="1">
      <alignment horizontal="center" vertical="center"/>
    </xf>
    <xf numFmtId="0" fontId="101" fillId="0" borderId="281" xfId="3235" applyFont="1" applyBorder="1" applyAlignment="1">
      <alignment horizontal="center" vertical="center"/>
    </xf>
    <xf numFmtId="0" fontId="102" fillId="0" borderId="275" xfId="3235" applyFont="1" applyBorder="1" applyAlignment="1">
      <alignment horizontal="left" vertical="center"/>
    </xf>
    <xf numFmtId="0" fontId="102" fillId="0" borderId="276" xfId="3235" applyFont="1" applyBorder="1" applyAlignment="1">
      <alignment horizontal="left" vertical="center"/>
    </xf>
    <xf numFmtId="0" fontId="102" fillId="0" borderId="281" xfId="3235" applyFont="1" applyBorder="1" applyAlignment="1">
      <alignment horizontal="left" vertical="center"/>
    </xf>
    <xf numFmtId="0" fontId="102" fillId="0" borderId="224" xfId="3235" applyFont="1" applyBorder="1" applyAlignment="1">
      <alignment horizontal="center" vertical="center"/>
    </xf>
    <xf numFmtId="0" fontId="102" fillId="0" borderId="226" xfId="3235" applyFont="1" applyBorder="1" applyAlignment="1">
      <alignment horizontal="center" vertical="center"/>
    </xf>
    <xf numFmtId="0" fontId="102" fillId="0" borderId="165" xfId="3235" applyFont="1" applyBorder="1" applyAlignment="1">
      <alignment horizontal="center" vertical="center"/>
    </xf>
    <xf numFmtId="0" fontId="102" fillId="0" borderId="226" xfId="3235" applyFont="1" applyBorder="1" applyAlignment="1">
      <alignment horizontal="center" vertical="center" shrinkToFit="1"/>
    </xf>
    <xf numFmtId="0" fontId="102" fillId="0" borderId="165" xfId="3235" applyFont="1" applyBorder="1" applyAlignment="1">
      <alignment horizontal="center" vertical="center" shrinkToFit="1"/>
    </xf>
    <xf numFmtId="0" fontId="102" fillId="0" borderId="275" xfId="3235" applyFont="1" applyBorder="1" applyAlignment="1">
      <alignment horizontal="center" vertical="center"/>
    </xf>
    <xf numFmtId="0" fontId="102" fillId="0" borderId="276" xfId="3235" applyFont="1" applyBorder="1" applyAlignment="1">
      <alignment horizontal="center" vertical="center"/>
    </xf>
    <xf numFmtId="0" fontId="102" fillId="0" borderId="281" xfId="3235" applyFont="1" applyBorder="1" applyAlignment="1">
      <alignment horizontal="center" vertical="center"/>
    </xf>
    <xf numFmtId="0" fontId="100" fillId="0" borderId="0" xfId="3235" applyFont="1" applyAlignment="1">
      <alignment horizontal="center" vertical="center"/>
    </xf>
    <xf numFmtId="0" fontId="102" fillId="0" borderId="277" xfId="3235" applyFont="1" applyBorder="1" applyAlignment="1">
      <alignment horizontal="center" vertical="center"/>
    </xf>
    <xf numFmtId="0" fontId="102" fillId="0" borderId="279" xfId="3235" applyFont="1" applyBorder="1" applyAlignment="1">
      <alignment horizontal="center" vertical="center"/>
    </xf>
    <xf numFmtId="0" fontId="102" fillId="0" borderId="280" xfId="3235" applyFont="1" applyBorder="1" applyAlignment="1">
      <alignment horizontal="center" vertical="center"/>
    </xf>
    <xf numFmtId="0" fontId="102" fillId="0" borderId="152" xfId="3235" applyFont="1" applyBorder="1" applyAlignment="1">
      <alignment horizontal="center" vertical="center"/>
    </xf>
    <xf numFmtId="0" fontId="102" fillId="0" borderId="153" xfId="3235" applyFont="1" applyBorder="1" applyAlignment="1">
      <alignment horizontal="center" vertical="center"/>
    </xf>
    <xf numFmtId="0" fontId="102" fillId="0" borderId="170" xfId="3235" applyFont="1" applyBorder="1" applyAlignment="1">
      <alignment horizontal="center" vertical="center"/>
    </xf>
    <xf numFmtId="0" fontId="102" fillId="0" borderId="226" xfId="3235" applyFont="1" applyBorder="1" applyAlignment="1">
      <alignment horizontal="center" vertical="center" wrapText="1"/>
    </xf>
    <xf numFmtId="0" fontId="102" fillId="0" borderId="165" xfId="3235" applyFont="1" applyBorder="1" applyAlignment="1">
      <alignment horizontal="center" vertical="center" wrapText="1"/>
    </xf>
    <xf numFmtId="0" fontId="102" fillId="0" borderId="277" xfId="3235" applyFont="1" applyBorder="1" applyAlignment="1">
      <alignment horizontal="center" vertical="center" wrapText="1"/>
    </xf>
    <xf numFmtId="0" fontId="102" fillId="0" borderId="280" xfId="3235" applyFont="1" applyBorder="1" applyAlignment="1">
      <alignment horizontal="center" vertical="center" wrapText="1"/>
    </xf>
    <xf numFmtId="0" fontId="102" fillId="0" borderId="155" xfId="3235" applyFont="1" applyBorder="1" applyAlignment="1">
      <alignment horizontal="center" vertical="center" wrapText="1"/>
    </xf>
    <xf numFmtId="0" fontId="102" fillId="0" borderId="169" xfId="3235" applyFont="1" applyBorder="1" applyAlignment="1">
      <alignment horizontal="center" vertical="center" wrapText="1"/>
    </xf>
    <xf numFmtId="0" fontId="40" fillId="27" borderId="12" xfId="35" applyFont="1" applyFill="1" applyBorder="1" applyAlignment="1">
      <alignment horizontal="center" vertical="center"/>
    </xf>
    <xf numFmtId="0" fontId="40" fillId="27" borderId="45" xfId="35" applyFont="1" applyFill="1" applyBorder="1" applyAlignment="1">
      <alignment horizontal="center" vertical="center"/>
    </xf>
    <xf numFmtId="0" fontId="19" fillId="0" borderId="145" xfId="35" applyFont="1" applyBorder="1" applyAlignment="1">
      <alignment horizontal="left" vertical="center"/>
    </xf>
    <xf numFmtId="0" fontId="19" fillId="0" borderId="148" xfId="35" applyFont="1" applyBorder="1" applyAlignment="1">
      <alignment horizontal="left" vertical="center"/>
    </xf>
    <xf numFmtId="0" fontId="19" fillId="0" borderId="146" xfId="35" applyFont="1" applyBorder="1" applyAlignment="1">
      <alignment horizontal="left" vertical="center"/>
    </xf>
    <xf numFmtId="0" fontId="19" fillId="0" borderId="119" xfId="35" applyFont="1" applyBorder="1" applyAlignment="1">
      <alignment horizontal="left" vertical="center"/>
    </xf>
    <xf numFmtId="0" fontId="19" fillId="0" borderId="147" xfId="35" applyFont="1" applyBorder="1" applyAlignment="1">
      <alignment horizontal="left" vertical="center"/>
    </xf>
    <xf numFmtId="0" fontId="19" fillId="0" borderId="149" xfId="35" applyFont="1" applyBorder="1" applyAlignment="1">
      <alignment horizontal="left" vertical="center"/>
    </xf>
    <xf numFmtId="0" fontId="19" fillId="0" borderId="200" xfId="36" applyFont="1" applyBorder="1" applyAlignment="1">
      <alignment vertical="center" wrapText="1"/>
    </xf>
    <xf numFmtId="0" fontId="19" fillId="0" borderId="203" xfId="36" applyFont="1" applyBorder="1" applyAlignment="1">
      <alignment vertical="center" wrapText="1"/>
    </xf>
    <xf numFmtId="0" fontId="19" fillId="0" borderId="143" xfId="36" applyFont="1" applyBorder="1" applyAlignment="1">
      <alignment vertical="center" wrapText="1"/>
    </xf>
    <xf numFmtId="0" fontId="19" fillId="0" borderId="122" xfId="36" applyFont="1" applyBorder="1" applyAlignment="1">
      <alignment vertical="center" wrapText="1"/>
    </xf>
    <xf numFmtId="0" fontId="19" fillId="0" borderId="144" xfId="36" applyFont="1" applyBorder="1" applyAlignment="1">
      <alignment vertical="center" wrapText="1"/>
    </xf>
    <xf numFmtId="0" fontId="19" fillId="0" borderId="204" xfId="36" applyFont="1" applyBorder="1" applyAlignment="1">
      <alignment vertical="center" wrapText="1"/>
    </xf>
    <xf numFmtId="0" fontId="57" fillId="32" borderId="47" xfId="41" applyFont="1" applyFill="1" applyBorder="1" applyAlignment="1">
      <alignment horizontal="left" vertical="center"/>
    </xf>
    <xf numFmtId="0" fontId="58" fillId="0" borderId="0" xfId="41" applyFont="1" applyBorder="1" applyAlignment="1">
      <alignment horizontal="center" vertical="center"/>
    </xf>
    <xf numFmtId="0" fontId="57" fillId="0" borderId="47" xfId="41" applyFont="1" applyBorder="1" applyAlignment="1">
      <alignment horizontal="left" vertical="center" wrapText="1" indent="1"/>
    </xf>
    <xf numFmtId="0" fontId="57" fillId="0" borderId="52" xfId="41" applyFont="1" applyBorder="1" applyAlignment="1">
      <alignment horizontal="left" vertical="center" wrapText="1" indent="1"/>
    </xf>
    <xf numFmtId="0" fontId="57" fillId="0" borderId="113" xfId="41" applyFont="1" applyBorder="1" applyAlignment="1">
      <alignment horizontal="left" vertical="center" wrapText="1" indent="1"/>
    </xf>
    <xf numFmtId="0" fontId="57" fillId="0" borderId="51" xfId="41" applyFont="1" applyFill="1" applyBorder="1" applyAlignment="1">
      <alignment horizontal="left" vertical="center" wrapText="1" indent="1"/>
    </xf>
    <xf numFmtId="0" fontId="0" fillId="0" borderId="90" xfId="0" applyFont="1" applyFill="1" applyBorder="1" applyAlignment="1">
      <alignment horizontal="left" vertical="center" wrapText="1" indent="1"/>
    </xf>
    <xf numFmtId="0" fontId="0" fillId="0" borderId="93" xfId="0" applyFont="1" applyFill="1" applyBorder="1" applyAlignment="1">
      <alignment horizontal="left" vertical="center" wrapText="1" indent="1"/>
    </xf>
    <xf numFmtId="0" fontId="57" fillId="0" borderId="165" xfId="41" applyFont="1" applyBorder="1" applyAlignment="1">
      <alignment horizontal="left" vertical="center" wrapText="1" indent="1"/>
    </xf>
    <xf numFmtId="0" fontId="57" fillId="0" borderId="166" xfId="41" applyFont="1" applyBorder="1" applyAlignment="1">
      <alignment horizontal="left" vertical="center" wrapText="1" indent="1"/>
    </xf>
    <xf numFmtId="0" fontId="57" fillId="27" borderId="47" xfId="41" applyFont="1" applyFill="1" applyBorder="1" applyAlignment="1">
      <alignment horizontal="left" vertical="center" wrapText="1" indent="1"/>
    </xf>
  </cellXfs>
  <cellStyles count="33193">
    <cellStyle name="20% - アクセント 1" xfId="1" xr:uid="{00000000-0005-0000-0000-000000000000}"/>
    <cellStyle name="20% - アクセント 2" xfId="2" xr:uid="{00000000-0005-0000-0000-00000D000000}"/>
    <cellStyle name="20% - アクセント 3" xfId="3" xr:uid="{00000000-0005-0000-0000-00001A000000}"/>
    <cellStyle name="20% - アクセント 4" xfId="4" xr:uid="{00000000-0005-0000-0000-000027000000}"/>
    <cellStyle name="20% - アクセント 5" xfId="5" xr:uid="{00000000-0005-0000-0000-000034000000}"/>
    <cellStyle name="20% - アクセント 6" xfId="6" xr:uid="{00000000-0005-0000-0000-000041000000}"/>
    <cellStyle name="40% - アクセント 1" xfId="7" xr:uid="{00000000-0005-0000-0000-00004E000000}"/>
    <cellStyle name="40% - アクセント 2" xfId="8" xr:uid="{00000000-0005-0000-0000-00005B000000}"/>
    <cellStyle name="40% - アクセント 3" xfId="9" xr:uid="{00000000-0005-0000-0000-000068000000}"/>
    <cellStyle name="40% - アクセント 4" xfId="10" xr:uid="{00000000-0005-0000-0000-000075000000}"/>
    <cellStyle name="40% - アクセント 5" xfId="11" xr:uid="{00000000-0005-0000-0000-000082000000}"/>
    <cellStyle name="40% - アクセント 6" xfId="12" xr:uid="{00000000-0005-0000-0000-00008F000000}"/>
    <cellStyle name="60% - アクセント 1" xfId="13" xr:uid="{00000000-0005-0000-0000-00009C000000}"/>
    <cellStyle name="60% - アクセント 2" xfId="14" xr:uid="{00000000-0005-0000-0000-0000A9000000}"/>
    <cellStyle name="60% - アクセント 3" xfId="15" xr:uid="{00000000-0005-0000-0000-0000B6000000}"/>
    <cellStyle name="60% - アクセント 4" xfId="16" xr:uid="{00000000-0005-0000-0000-0000C3000000}"/>
    <cellStyle name="60% - アクセント 5" xfId="17" xr:uid="{00000000-0005-0000-0000-0000D0000000}"/>
    <cellStyle name="60% - アクセント 6" xfId="18" xr:uid="{00000000-0005-0000-0000-0000DD000000}"/>
    <cellStyle name="アクセント 1" xfId="20" xr:uid="{00000000-0005-0000-0000-0000F7000000}"/>
    <cellStyle name="アクセント 2" xfId="21" xr:uid="{00000000-0005-0000-0000-000004010000}"/>
    <cellStyle name="アクセント 3" xfId="22" xr:uid="{00000000-0005-0000-0000-000011010000}"/>
    <cellStyle name="アクセント 4" xfId="23" xr:uid="{00000000-0005-0000-0000-00001E010000}"/>
    <cellStyle name="アクセント 5" xfId="24" xr:uid="{00000000-0005-0000-0000-00002B010000}"/>
    <cellStyle name="アクセント 6" xfId="25" xr:uid="{00000000-0005-0000-0000-000038010000}"/>
    <cellStyle name="タイトル" xfId="26" xr:uid="{00000000-0005-0000-0000-000045010000}"/>
    <cellStyle name="チェック セル" xfId="27" xr:uid="{00000000-0005-0000-0000-000050010000}"/>
    <cellStyle name="どちらでもない" xfId="19" xr:uid="{00000000-0005-0000-0000-0000EA000000}"/>
    <cellStyle name="パーセント_予定価格書[1]_2" xfId="28" xr:uid="{00000000-0005-0000-0000-000079010000}"/>
    <cellStyle name="ハイパーリンク" xfId="53" builtinId="8"/>
    <cellStyle name="メモ" xfId="29" xr:uid="{00000000-0005-0000-0000-000084010000}"/>
    <cellStyle name="メモ 10" xfId="258" xr:uid="{00000000-0005-0000-0000-000084010000}"/>
    <cellStyle name="メモ 10 10" xfId="666" xr:uid="{00000000-0005-0000-0000-000084010000}"/>
    <cellStyle name="メモ 10 10 2" xfId="7018" xr:uid="{FC461751-B9BD-405F-A9A1-856FA04FD2F3}"/>
    <cellStyle name="メモ 10 10 2 2" xfId="21897" xr:uid="{BBAE9A15-03BD-4569-9E3B-F379EC8B6F58}"/>
    <cellStyle name="メモ 10 10 3" xfId="10012" xr:uid="{82EE106A-B360-4C1A-BB5A-0F569E1CF729}"/>
    <cellStyle name="メモ 10 10 3 2" xfId="24891" xr:uid="{C2FBCF94-B9D1-42D0-A236-79ED6CC7DEB0}"/>
    <cellStyle name="メモ 10 10 4" xfId="12930" xr:uid="{1B4827A0-215E-4145-B5C0-8CA533921A4E}"/>
    <cellStyle name="メモ 10 10 4 2" xfId="27809" xr:uid="{B4D0EF19-3DFA-4AF8-8D06-DF2B93049111}"/>
    <cellStyle name="メモ 10 10 5" xfId="15840" xr:uid="{F2E17579-0CC5-4D4F-9196-0E451D997F27}"/>
    <cellStyle name="メモ 10 10 5 2" xfId="30719" xr:uid="{8EDF92B0-7141-4D7C-91CF-893640FA37EB}"/>
    <cellStyle name="メモ 10 10 6" xfId="3885" xr:uid="{7EB2A6DC-A731-4C02-B32C-F7BCCA7BC44E}"/>
    <cellStyle name="メモ 10 10 7" xfId="18746" xr:uid="{C6B7A442-CEA2-41A9-8EAC-0BDC54E04ACE}"/>
    <cellStyle name="メモ 10 11" xfId="2494" xr:uid="{00000000-0005-0000-0000-000084010000}"/>
    <cellStyle name="メモ 10 11 2" xfId="8841" xr:uid="{AD9AE55D-41FF-4CD7-B285-B238A9673022}"/>
    <cellStyle name="メモ 10 11 2 2" xfId="23720" xr:uid="{1F086705-A9E5-414C-B480-17E76D1BDD70}"/>
    <cellStyle name="メモ 10 11 3" xfId="11821" xr:uid="{AFCC21CB-8F47-4CBB-B8D9-7774C5260786}"/>
    <cellStyle name="メモ 10 11 3 2" xfId="26700" xr:uid="{01F877A0-0F14-48E6-9995-367D1EFB6855}"/>
    <cellStyle name="メモ 10 11 4" xfId="13632" xr:uid="{F6C69BD1-183C-45D0-B7EF-F628B3B2DDC2}"/>
    <cellStyle name="メモ 10 11 4 2" xfId="28511" xr:uid="{68E1BB4C-FE34-4A8A-8438-3EC28B980AFA}"/>
    <cellStyle name="メモ 10 11 5" xfId="17588" xr:uid="{02004960-7FF6-449E-A4A9-52AB6E965654}"/>
    <cellStyle name="メモ 10 11 5 2" xfId="32467" xr:uid="{C19723C6-47F7-4B5B-846E-81971908CE3E}"/>
    <cellStyle name="メモ 10 11 6" xfId="5710" xr:uid="{23EE4255-209A-4D8B-8269-CBF010FAA51F}"/>
    <cellStyle name="メモ 10 11 7" xfId="20574" xr:uid="{96232928-FA38-4C01-9696-CC349ADA50EF}"/>
    <cellStyle name="メモ 10 12" xfId="2654" xr:uid="{00000000-0005-0000-0000-000084010000}"/>
    <cellStyle name="メモ 10 12 2" xfId="9001" xr:uid="{A6EDF97F-0784-422F-8BA2-0C916AB4EE13}"/>
    <cellStyle name="メモ 10 12 2 2" xfId="23880" xr:uid="{F8D0A92A-E9D0-45D1-A85E-5D35757FA2B6}"/>
    <cellStyle name="メモ 10 12 3" xfId="11981" xr:uid="{EA67D0A4-F1F3-47D0-A7D9-9100D52C931D}"/>
    <cellStyle name="メモ 10 12 3 2" xfId="26860" xr:uid="{140F0DCB-A688-4950-9557-2436949AF0F6}"/>
    <cellStyle name="メモ 10 12 4" xfId="15242" xr:uid="{38730E04-4D16-4DB6-8073-93F4288AB4C6}"/>
    <cellStyle name="メモ 10 12 4 2" xfId="30121" xr:uid="{1B047FCE-62CF-477B-8450-ED9456ECEFB0}"/>
    <cellStyle name="メモ 10 12 5" xfId="17747" xr:uid="{7170DCF2-5FE8-48C7-AB63-1CCDAB9CFDEA}"/>
    <cellStyle name="メモ 10 12 5 2" xfId="32626" xr:uid="{A050F882-DE8C-45A1-9D2C-0997F644BFEE}"/>
    <cellStyle name="メモ 10 12 6" xfId="5868" xr:uid="{8ABDA24C-9635-4ADE-AFDD-4FFB632B6883}"/>
    <cellStyle name="メモ 10 12 7" xfId="20733" xr:uid="{51C76B0D-08F5-4071-84B8-4A952E413736}"/>
    <cellStyle name="メモ 10 13" xfId="2823" xr:uid="{00000000-0005-0000-0000-000084010000}"/>
    <cellStyle name="メモ 10 13 2" xfId="9170" xr:uid="{D41E6143-A883-445A-97B2-FA73F8265366}"/>
    <cellStyle name="メモ 10 13 2 2" xfId="24049" xr:uid="{3238DF39-9C2D-4AE9-AAB5-3AC012FFB345}"/>
    <cellStyle name="メモ 10 13 3" xfId="12148" xr:uid="{CF539FB8-A391-45EB-8050-55212B585EE8}"/>
    <cellStyle name="メモ 10 13 3 2" xfId="27027" xr:uid="{7A0D6BDC-2535-4B55-BF2E-DF8B0ED0ACC4}"/>
    <cellStyle name="メモ 10 13 4" xfId="12908" xr:uid="{634CE7E8-1680-452F-98DD-565DA043A6B7}"/>
    <cellStyle name="メモ 10 13 4 2" xfId="27787" xr:uid="{D75B57FF-E742-47BC-9378-5EB41566626F}"/>
    <cellStyle name="メモ 10 13 5" xfId="17909" xr:uid="{DAC61B08-AFD5-4783-BD83-B974E0AEF911}"/>
    <cellStyle name="メモ 10 13 5 2" xfId="32788" xr:uid="{3FA4370E-E789-4876-A807-A8C8B342E427}"/>
    <cellStyle name="メモ 10 13 6" xfId="6035" xr:uid="{8C25E36E-EAA5-4E44-AD2F-0ECA7955BCA8}"/>
    <cellStyle name="メモ 10 13 7" xfId="20902" xr:uid="{ECB5468C-0973-4C00-AAB7-5DE2A2DB8C2C}"/>
    <cellStyle name="メモ 10 14" xfId="1402" xr:uid="{00000000-0005-0000-0000-000084010000}"/>
    <cellStyle name="メモ 10 14 2" xfId="7753" xr:uid="{047E7719-F328-43D5-9B8E-1869FD77697B}"/>
    <cellStyle name="メモ 10 14 2 2" xfId="22632" xr:uid="{69FE1FA5-9071-4C13-9107-45A53EB7AF48}"/>
    <cellStyle name="メモ 10 14 3" xfId="10739" xr:uid="{A02BB96E-5F12-4703-9411-56260CDA899D}"/>
    <cellStyle name="メモ 10 14 3 2" xfId="25618" xr:uid="{7FADD731-9261-4348-9D84-B23763857E83}"/>
    <cellStyle name="メモ 10 14 4" xfId="12560" xr:uid="{2E982CB1-B1F9-4AB7-9CDD-92E428A06264}"/>
    <cellStyle name="メモ 10 14 4 2" xfId="27439" xr:uid="{DC8836D7-00D5-40CF-8187-944707FAE0FA}"/>
    <cellStyle name="メモ 10 14 5" xfId="16542" xr:uid="{6AD3B91E-17A7-4834-8FFE-27004CB20082}"/>
    <cellStyle name="メモ 10 14 5 2" xfId="31421" xr:uid="{42215E31-F7AC-4A56-81A2-1CE1669A1137}"/>
    <cellStyle name="メモ 10 14 6" xfId="4621" xr:uid="{9C492A1A-83E1-4FB0-9235-B2E1FBE8DDC0}"/>
    <cellStyle name="メモ 10 14 7" xfId="19482" xr:uid="{0B1EB0EE-3A66-473E-B43B-5C948EDA007C}"/>
    <cellStyle name="メモ 10 15" xfId="6612" xr:uid="{A5A4DBC9-F33B-46A0-A0D9-E863FD433788}"/>
    <cellStyle name="メモ 10 15 2" xfId="21491" xr:uid="{9E71615F-CA62-4DFD-AC27-8DCC3BA98F21}"/>
    <cellStyle name="メモ 10 16" xfId="9609" xr:uid="{930717AD-1106-469B-A6A0-DB52DCB4A589}"/>
    <cellStyle name="メモ 10 16 2" xfId="24488" xr:uid="{D3BA6931-91AF-4109-8D98-6BB774A8AC94}"/>
    <cellStyle name="メモ 10 17" xfId="15101" xr:uid="{BE395404-144E-4D64-BCDF-4B81AA004583}"/>
    <cellStyle name="メモ 10 17 2" xfId="29980" xr:uid="{B08FBB6D-19AA-4123-BF71-BD5CEB1E96A3}"/>
    <cellStyle name="メモ 10 18" xfId="18347" xr:uid="{823F8580-DF29-45BD-B953-D8552EBE0C72}"/>
    <cellStyle name="メモ 10 2" xfId="349" xr:uid="{00000000-0005-0000-0000-000084010000}"/>
    <cellStyle name="メモ 10 2 10" xfId="912" xr:uid="{00000000-0005-0000-0000-000084010000}"/>
    <cellStyle name="メモ 10 2 10 2" xfId="7264" xr:uid="{B757E2AC-26F9-46D2-A551-3AB70336A29E}"/>
    <cellStyle name="メモ 10 2 10 2 2" xfId="22143" xr:uid="{3E3F8DB9-D4B2-4CF5-BED1-71972F5BA0DF}"/>
    <cellStyle name="メモ 10 2 10 3" xfId="10256" xr:uid="{722B57BD-D1F3-4BDD-8BDD-79D618BC1944}"/>
    <cellStyle name="メモ 10 2 10 3 2" xfId="25135" xr:uid="{58D99F2D-65EA-4669-AB5E-9F41B11E99CF}"/>
    <cellStyle name="メモ 10 2 10 4" xfId="12805" xr:uid="{EEDEBE64-D93A-4EE5-A58D-96493461BC20}"/>
    <cellStyle name="メモ 10 2 10 4 2" xfId="27684" xr:uid="{2C8C1BBA-998C-4308-A56E-34FFCEF64C02}"/>
    <cellStyle name="メモ 10 2 10 5" xfId="16079" xr:uid="{C4FF5298-8C93-473B-A7E7-BF94E58D2F2E}"/>
    <cellStyle name="メモ 10 2 10 5 2" xfId="30958" xr:uid="{16E937B0-98A4-499C-A226-2F23068B7A55}"/>
    <cellStyle name="メモ 10 2 10 6" xfId="4131" xr:uid="{51678B31-7A3F-482A-8E57-950AF4F51000}"/>
    <cellStyle name="メモ 10 2 10 7" xfId="18992" xr:uid="{A5541B38-E556-4EB0-8B6D-7E42F213F7C8}"/>
    <cellStyle name="メモ 10 2 11" xfId="1752" xr:uid="{00000000-0005-0000-0000-000084010000}"/>
    <cellStyle name="メモ 10 2 11 2" xfId="8100" xr:uid="{95F5BDBF-1309-4108-A7F2-C58D32987FED}"/>
    <cellStyle name="メモ 10 2 11 2 2" xfId="22979" xr:uid="{2F0C30EC-BCCF-43B2-A3C3-C0D62FAB8586}"/>
    <cellStyle name="メモ 10 2 11 3" xfId="11085" xr:uid="{051DB5A4-6242-4476-B869-DFD9AF22AB10}"/>
    <cellStyle name="メモ 10 2 11 3 2" xfId="25964" xr:uid="{63A60A76-9695-494B-AA46-42432315A096}"/>
    <cellStyle name="メモ 10 2 11 4" xfId="13125" xr:uid="{964BB962-E30B-4C3B-9683-CC8DB845C592}"/>
    <cellStyle name="メモ 10 2 11 4 2" xfId="28004" xr:uid="{0D5C40C7-5AB7-4DF6-8A80-3CEB69BB07DC}"/>
    <cellStyle name="メモ 10 2 11 5" xfId="16875" xr:uid="{A679CCF5-3799-4A32-A960-57A2E8DB7D44}"/>
    <cellStyle name="メモ 10 2 11 5 2" xfId="31754" xr:uid="{B9633511-8A5B-411C-9D7C-F2D90E3BA4BF}"/>
    <cellStyle name="メモ 10 2 11 6" xfId="4971" xr:uid="{94B42F23-18BC-41CD-810C-F6DEC9E9501D}"/>
    <cellStyle name="メモ 10 2 11 7" xfId="19832" xr:uid="{4A329BB1-FF6E-4F44-BA8C-61A1E517F3A8}"/>
    <cellStyle name="メモ 10 2 12" xfId="1835" xr:uid="{00000000-0005-0000-0000-000084010000}"/>
    <cellStyle name="メモ 10 2 12 2" xfId="8183" xr:uid="{95267398-CD22-47AA-9A87-CD4C477F3C40}"/>
    <cellStyle name="メモ 10 2 12 2 2" xfId="23062" xr:uid="{41A8AB76-E88D-4294-A234-8B8D8DB1843C}"/>
    <cellStyle name="メモ 10 2 12 3" xfId="11168" xr:uid="{EB2FADDF-AD35-41BC-B048-9942CB9D3DD4}"/>
    <cellStyle name="メモ 10 2 12 3 2" xfId="26047" xr:uid="{9CC15543-59A9-49E3-989E-CFBC44FE6B5E}"/>
    <cellStyle name="メモ 10 2 12 4" xfId="13024" xr:uid="{3886B746-6760-4827-942B-9185FA3FECEF}"/>
    <cellStyle name="メモ 10 2 12 4 2" xfId="27903" xr:uid="{AD112F64-955D-4D5C-8EB2-50A2084481D1}"/>
    <cellStyle name="メモ 10 2 12 5" xfId="16958" xr:uid="{2FE050AF-039B-43A1-9BF1-887D743F953D}"/>
    <cellStyle name="メモ 10 2 12 5 2" xfId="31837" xr:uid="{37247FDB-E02C-468E-A36C-3AF44D17E695}"/>
    <cellStyle name="メモ 10 2 12 6" xfId="5054" xr:uid="{6E25B030-80C8-445C-978A-34BC33B4961B}"/>
    <cellStyle name="メモ 10 2 12 7" xfId="19915" xr:uid="{4D4DF20C-1D69-447F-986C-1E282DCA5AED}"/>
    <cellStyle name="メモ 10 2 13" xfId="1930" xr:uid="{00000000-0005-0000-0000-000084010000}"/>
    <cellStyle name="メモ 10 2 13 2" xfId="8278" xr:uid="{802B8690-F347-4B40-B087-E744D2C474A0}"/>
    <cellStyle name="メモ 10 2 13 2 2" xfId="23157" xr:uid="{1085C8BC-C1FA-46E5-8AD6-98C0C1D7E825}"/>
    <cellStyle name="メモ 10 2 13 3" xfId="11260" xr:uid="{25460E81-68E5-4FEE-8CD6-D188ECA72FC6}"/>
    <cellStyle name="メモ 10 2 13 3 2" xfId="26139" xr:uid="{A60CCACB-4041-4896-AF2D-07D616BB2264}"/>
    <cellStyle name="メモ 10 2 13 4" xfId="14666" xr:uid="{4D074C05-390C-424E-95D9-8BE271007F04}"/>
    <cellStyle name="メモ 10 2 13 4 2" xfId="29545" xr:uid="{6DDCBC58-91CA-4C16-9F41-D25283820C07}"/>
    <cellStyle name="メモ 10 2 13 5" xfId="17046" xr:uid="{05AD43A8-3F5A-43B1-B5C7-8A9360905FD2}"/>
    <cellStyle name="メモ 10 2 13 5 2" xfId="31925" xr:uid="{2EC9249A-E0F6-4A55-9E17-6699B43715A3}"/>
    <cellStyle name="メモ 10 2 13 6" xfId="5149" xr:uid="{583E1064-4A12-4BDE-A7CA-D97C7D2C54DF}"/>
    <cellStyle name="メモ 10 2 13 7" xfId="20010" xr:uid="{E6150F2A-2D11-44E5-9F96-6A0807D4753C}"/>
    <cellStyle name="メモ 10 2 14" xfId="2102" xr:uid="{00000000-0005-0000-0000-000084010000}"/>
    <cellStyle name="メモ 10 2 14 2" xfId="8450" xr:uid="{DC99F103-CE20-45C3-81DA-8DCD34048D9D}"/>
    <cellStyle name="メモ 10 2 14 2 2" xfId="23329" xr:uid="{99B6D4D4-4FC9-4B77-8D4A-5A8D6786FCF4}"/>
    <cellStyle name="メモ 10 2 14 3" xfId="11431" xr:uid="{E3B9F235-D154-4D9F-8311-51B1558CA41A}"/>
    <cellStyle name="メモ 10 2 14 3 2" xfId="26310" xr:uid="{869B2D00-30CB-456C-8E03-A5588E44ED9A}"/>
    <cellStyle name="メモ 10 2 14 4" xfId="14400" xr:uid="{70D67628-D49C-4CA3-9257-42461E031C88}"/>
    <cellStyle name="メモ 10 2 14 4 2" xfId="29279" xr:uid="{6FF84059-3508-4C01-8986-5894139220BE}"/>
    <cellStyle name="メモ 10 2 14 5" xfId="17210" xr:uid="{5797F35F-5D78-4832-BD0B-AF37D68CE726}"/>
    <cellStyle name="メモ 10 2 14 5 2" xfId="32089" xr:uid="{19AFD932-B5D3-4425-8E4C-422C122E55FB}"/>
    <cellStyle name="メモ 10 2 14 6" xfId="5321" xr:uid="{2F2E6C6B-7405-47C7-BB1A-240CE180F6FE}"/>
    <cellStyle name="メモ 10 2 14 7" xfId="20182" xr:uid="{777D2344-B0C5-4784-B357-4D1411C2F6D7}"/>
    <cellStyle name="メモ 10 2 15" xfId="2271" xr:uid="{00000000-0005-0000-0000-000084010000}"/>
    <cellStyle name="メモ 10 2 15 2" xfId="8619" xr:uid="{227C48EB-7850-44BA-9D07-CBA8A2454424}"/>
    <cellStyle name="メモ 10 2 15 2 2" xfId="23498" xr:uid="{30EF7AA5-8889-4BE2-9242-2E739F2647EA}"/>
    <cellStyle name="メモ 10 2 15 3" xfId="11600" xr:uid="{43A76C2C-C2C5-49A9-8E2E-3E3741056D02}"/>
    <cellStyle name="メモ 10 2 15 3 2" xfId="26479" xr:uid="{75E8CF8E-19CE-4A77-BB9F-85313581905F}"/>
    <cellStyle name="メモ 10 2 15 4" xfId="13187" xr:uid="{69725217-6DB5-49E0-9BDA-6B78B85E8562}"/>
    <cellStyle name="メモ 10 2 15 4 2" xfId="28066" xr:uid="{EA48566A-9AAD-463F-B82C-8F28A277EECC}"/>
    <cellStyle name="メモ 10 2 15 5" xfId="17379" xr:uid="{2E142541-A260-4201-A303-1497D918A7F3}"/>
    <cellStyle name="メモ 10 2 15 5 2" xfId="32258" xr:uid="{F98F2041-75FA-439B-B4CF-537F96B35FBD}"/>
    <cellStyle name="メモ 10 2 15 6" xfId="5490" xr:uid="{711A2E60-EBA0-4922-B6E7-C99BD292D074}"/>
    <cellStyle name="メモ 10 2 15 7" xfId="20351" xr:uid="{DAF1EB5C-766D-4FB3-A2DA-EDFFEDAF081C}"/>
    <cellStyle name="メモ 10 2 16" xfId="2346" xr:uid="{00000000-0005-0000-0000-000084010000}"/>
    <cellStyle name="メモ 10 2 16 2" xfId="8693" xr:uid="{3C6A1828-8B81-4F4B-8987-9726A84DEA81}"/>
    <cellStyle name="メモ 10 2 16 2 2" xfId="23572" xr:uid="{DFEA3851-749D-4310-A2F3-9252705AC229}"/>
    <cellStyle name="メモ 10 2 16 3" xfId="11673" xr:uid="{1865FBCA-4C44-4059-A891-6687BEB58C95}"/>
    <cellStyle name="メモ 10 2 16 3 2" xfId="26552" xr:uid="{848B24E6-47C0-4E62-9BC3-E840899ADB01}"/>
    <cellStyle name="メモ 10 2 16 4" xfId="12608" xr:uid="{70DE938D-E666-47A3-9F7F-2873C63A5CDF}"/>
    <cellStyle name="メモ 10 2 16 4 2" xfId="27487" xr:uid="{D4F1E35E-9973-459A-A088-4CC224A1A1EF}"/>
    <cellStyle name="メモ 10 2 16 5" xfId="17447" xr:uid="{1940BABE-862B-40E2-8717-4573D3548EC9}"/>
    <cellStyle name="メモ 10 2 16 5 2" xfId="32326" xr:uid="{FF76B238-5B8C-4D32-9F13-5129A524360B}"/>
    <cellStyle name="メモ 10 2 16 6" xfId="5565" xr:uid="{08478472-28A4-4DA5-8F31-56B705357308}"/>
    <cellStyle name="メモ 10 2 16 7" xfId="20426" xr:uid="{0F0165F2-A1EA-4D78-802B-47FD6D6832D7}"/>
    <cellStyle name="メモ 10 2 17" xfId="2431" xr:uid="{00000000-0005-0000-0000-000084010000}"/>
    <cellStyle name="メモ 10 2 17 2" xfId="8778" xr:uid="{892BC338-681A-4B6B-B2DE-FCE7EE07EB5C}"/>
    <cellStyle name="メモ 10 2 17 2 2" xfId="23657" xr:uid="{A5397DEB-2CDC-40D6-AED5-8A5098645424}"/>
    <cellStyle name="メモ 10 2 17 3" xfId="11758" xr:uid="{A5464630-C714-484C-A7BF-EF454A7EA99A}"/>
    <cellStyle name="メモ 10 2 17 3 2" xfId="26637" xr:uid="{272E8664-811F-484B-AE9E-8DC259EE36F7}"/>
    <cellStyle name="メモ 10 2 17 4" xfId="11047" xr:uid="{52ED2F5E-3E38-4ED1-BED8-460A0E7A0137}"/>
    <cellStyle name="メモ 10 2 17 4 2" xfId="25926" xr:uid="{85B76501-6997-4A10-A710-1A46A9146EAB}"/>
    <cellStyle name="メモ 10 2 17 5" xfId="17525" xr:uid="{D8C355BD-2678-437C-A912-FD316F9111B0}"/>
    <cellStyle name="メモ 10 2 17 5 2" xfId="32404" xr:uid="{F6B4A658-2334-466F-AE19-63B755798273}"/>
    <cellStyle name="メモ 10 2 17 6" xfId="5647" xr:uid="{7E3C3582-82A5-459C-B4A5-CCCE814B35CE}"/>
    <cellStyle name="メモ 10 2 17 7" xfId="20511" xr:uid="{58109B75-468C-41B6-850F-1BDC6768CA05}"/>
    <cellStyle name="メモ 10 2 18" xfId="2583" xr:uid="{00000000-0005-0000-0000-000084010000}"/>
    <cellStyle name="メモ 10 2 18 2" xfId="8930" xr:uid="{49E4B43F-B529-4D4F-BAC6-7735EFA7B4E1}"/>
    <cellStyle name="メモ 10 2 18 2 2" xfId="23809" xr:uid="{D5A4DB88-9AB6-4384-B3DA-334DC0CC245C}"/>
    <cellStyle name="メモ 10 2 18 3" xfId="11910" xr:uid="{2308674E-AE6F-463D-9F25-F48BE6024762}"/>
    <cellStyle name="メモ 10 2 18 3 2" xfId="26789" xr:uid="{7D1EC1A6-3A0E-4D4B-84B5-14C01F2D58B8}"/>
    <cellStyle name="メモ 10 2 18 4" xfId="14551" xr:uid="{031BA780-3799-4F48-A33C-99EB2648CAAE}"/>
    <cellStyle name="メモ 10 2 18 4 2" xfId="29430" xr:uid="{5BD14022-5BA1-4C7C-851A-EFC1DEFE072C}"/>
    <cellStyle name="メモ 10 2 18 5" xfId="17677" xr:uid="{B8CBEEE8-DAA7-4950-88B7-25BC42FD3B7D}"/>
    <cellStyle name="メモ 10 2 18 5 2" xfId="32556" xr:uid="{43A9AA42-436A-410F-8AF2-F061AEF8AEA6}"/>
    <cellStyle name="メモ 10 2 18 6" xfId="5799" xr:uid="{5470C3CC-6F78-4F01-9260-A384A0ACB3B2}"/>
    <cellStyle name="メモ 10 2 18 7" xfId="20663" xr:uid="{08E79CFC-50CD-4A46-8D19-3BADE520FFD9}"/>
    <cellStyle name="メモ 10 2 19" xfId="2745" xr:uid="{00000000-0005-0000-0000-000084010000}"/>
    <cellStyle name="メモ 10 2 19 2" xfId="9092" xr:uid="{E12B99E9-0443-4BC2-B5B8-F65AFC038CDB}"/>
    <cellStyle name="メモ 10 2 19 2 2" xfId="23971" xr:uid="{B695F1B1-589D-4A03-9A12-3C2E5C7092BA}"/>
    <cellStyle name="メモ 10 2 19 3" xfId="12070" xr:uid="{E73DDD86-A6AA-4376-8802-BCFAACB1FB4A}"/>
    <cellStyle name="メモ 10 2 19 3 2" xfId="26949" xr:uid="{E8AA75C8-2562-46DB-AD1A-B5DDB67F57DC}"/>
    <cellStyle name="メモ 10 2 19 4" xfId="14718" xr:uid="{3AC8B8D7-2E1B-4B73-A919-840D0B9ACBD6}"/>
    <cellStyle name="メモ 10 2 19 4 2" xfId="29597" xr:uid="{89CBE417-E892-470D-B913-598484F308CA}"/>
    <cellStyle name="メモ 10 2 19 5" xfId="17831" xr:uid="{AA5C6AE3-8EB3-4A88-9AFA-31090CDFD478}"/>
    <cellStyle name="メモ 10 2 19 5 2" xfId="32710" xr:uid="{BF990CB1-D158-45C7-B296-AD3747DEDE72}"/>
    <cellStyle name="メモ 10 2 19 6" xfId="5959" xr:uid="{D0855E1E-5396-4C9E-AE10-B53681EB76D2}"/>
    <cellStyle name="メモ 10 2 19 7" xfId="20824" xr:uid="{65C6D690-A90C-4870-938C-7137E93A13D1}"/>
    <cellStyle name="メモ 10 2 2" xfId="561" xr:uid="{00000000-0005-0000-0000-000084010000}"/>
    <cellStyle name="メモ 10 2 2 2" xfId="6913" xr:uid="{15B0E0A3-6CEA-4F81-AF64-ECF6AC7283DD}"/>
    <cellStyle name="メモ 10 2 2 2 2" xfId="21792" xr:uid="{B6CB9104-9C99-4361-AC06-0A2EF265852A}"/>
    <cellStyle name="メモ 10 2 2 3" xfId="9907" xr:uid="{E47EBF1B-5BFE-4599-B827-8011D2F65AF7}"/>
    <cellStyle name="メモ 10 2 2 3 2" xfId="24786" xr:uid="{46517AFE-EB2D-46B2-8C3C-0BE9A1F13452}"/>
    <cellStyle name="メモ 10 2 2 4" xfId="13055" xr:uid="{F8FDA291-4919-4D08-BACC-16F0BFC9DDD6}"/>
    <cellStyle name="メモ 10 2 2 4 2" xfId="27934" xr:uid="{EF6226DF-5457-4E2E-A2DF-FF49CA0AEA94}"/>
    <cellStyle name="メモ 10 2 2 5" xfId="15735" xr:uid="{4E15AD40-498C-4337-ACAA-963BB6AE2D56}"/>
    <cellStyle name="メモ 10 2 2 5 2" xfId="30614" xr:uid="{893C4D30-E949-49B9-99D1-E04DF7B31552}"/>
    <cellStyle name="メモ 10 2 2 6" xfId="3780" xr:uid="{3304D98D-207A-4C29-8263-EB78AB4D830B}"/>
    <cellStyle name="メモ 10 2 2 7" xfId="18641" xr:uid="{AC3678E6-AB7A-4E77-B781-70DC1A162335}"/>
    <cellStyle name="メモ 10 2 20" xfId="2911" xr:uid="{00000000-0005-0000-0000-000084010000}"/>
    <cellStyle name="メモ 10 2 20 2" xfId="9258" xr:uid="{D2A77E29-46B5-4D9A-A514-582AAC60128A}"/>
    <cellStyle name="メモ 10 2 20 2 2" xfId="24137" xr:uid="{01C687EA-44C8-4648-BCF9-5219C00E4F3C}"/>
    <cellStyle name="メモ 10 2 20 3" xfId="12236" xr:uid="{7F657476-BFCB-4F0D-AFF9-74338E735BEE}"/>
    <cellStyle name="メモ 10 2 20 3 2" xfId="27115" xr:uid="{3D11909A-0794-44B8-AB53-144E87D687CF}"/>
    <cellStyle name="メモ 10 2 20 4" xfId="10204" xr:uid="{774F2DCD-ACF8-4275-8418-33467BFAD609}"/>
    <cellStyle name="メモ 10 2 20 4 2" xfId="25083" xr:uid="{325BE255-863E-4F94-AC28-E4FE9B10407F}"/>
    <cellStyle name="メモ 10 2 20 5" xfId="17997" xr:uid="{8E0198C2-0F79-4ACA-9D8F-F2B6AFCD0386}"/>
    <cellStyle name="メモ 10 2 20 5 2" xfId="32876" xr:uid="{0D7F34C9-F10C-4A4F-AD08-5D4A2002E28B}"/>
    <cellStyle name="メモ 10 2 20 6" xfId="6123" xr:uid="{82D6D406-9B10-48B9-A9CC-7E0E139F5259}"/>
    <cellStyle name="メモ 10 2 20 7" xfId="20990" xr:uid="{92CD69E4-D498-46CF-80AD-26DA0AC46323}"/>
    <cellStyle name="メモ 10 2 21" xfId="3044" xr:uid="{00000000-0005-0000-0000-000084010000}"/>
    <cellStyle name="メモ 10 2 21 2" xfId="9390" xr:uid="{2A641F25-C046-445A-BABC-3CAA7670C2AA}"/>
    <cellStyle name="メモ 10 2 21 2 2" xfId="24269" xr:uid="{CE554DCD-E1F0-4610-B483-05355BC8F539}"/>
    <cellStyle name="メモ 10 2 21 3" xfId="12368" xr:uid="{9E851705-6CEE-4EF3-89EE-5046E19BF5F6}"/>
    <cellStyle name="メモ 10 2 21 3 2" xfId="27247" xr:uid="{C175D171-23C8-42AB-B1AC-2D1D0CFBDB37}"/>
    <cellStyle name="メモ 10 2 21 4" xfId="12911" xr:uid="{9F472CC3-4F89-409F-95DD-4343AA111795}"/>
    <cellStyle name="メモ 10 2 21 4 2" xfId="27790" xr:uid="{BEEDDA0F-4296-47A2-B6ED-60A29CCDC7E7}"/>
    <cellStyle name="メモ 10 2 21 5" xfId="18123" xr:uid="{A410591E-676D-42EE-BC04-9D735B8A4507}"/>
    <cellStyle name="メモ 10 2 21 5 2" xfId="33002" xr:uid="{0580B8F1-8403-4CFA-B6BA-1BD2A9CA18C3}"/>
    <cellStyle name="メモ 10 2 21 6" xfId="6246" xr:uid="{0C869F85-55D0-43A5-91CB-CBDB05900B0A}"/>
    <cellStyle name="メモ 10 2 21 7" xfId="21116" xr:uid="{EF318FED-9E45-4D46-85FA-DB9A56EF84EB}"/>
    <cellStyle name="メモ 10 2 22" xfId="3124" xr:uid="{00000000-0005-0000-0000-000084010000}"/>
    <cellStyle name="メモ 10 2 22 2" xfId="9470" xr:uid="{E666716E-33F4-4637-A3EC-10AB6C9720AC}"/>
    <cellStyle name="メモ 10 2 22 2 2" xfId="24349" xr:uid="{D4180AB2-6204-45C1-BAB8-FE644444BDB2}"/>
    <cellStyle name="メモ 10 2 22 3" xfId="12448" xr:uid="{97ECF771-360B-4E9D-BEA1-20958C218FA9}"/>
    <cellStyle name="メモ 10 2 22 3 2" xfId="27327" xr:uid="{45D1D0E0-55D1-499D-A786-8F5A10F47BF1}"/>
    <cellStyle name="メモ 10 2 22 4" xfId="14814" xr:uid="{645686C4-0FC5-444A-B6F9-1369AD50848E}"/>
    <cellStyle name="メモ 10 2 22 4 2" xfId="29693" xr:uid="{B3D57632-22BF-4696-916E-09C84C31B8CE}"/>
    <cellStyle name="メモ 10 2 22 5" xfId="18203" xr:uid="{82F2C816-CE8E-4174-ACFB-BDA536E0F271}"/>
    <cellStyle name="メモ 10 2 22 5 2" xfId="33082" xr:uid="{325ED08F-6F5B-4C80-B7A3-2F18C2394372}"/>
    <cellStyle name="メモ 10 2 22 6" xfId="6325" xr:uid="{65716ADB-994F-42BF-9C92-D463C6268700}"/>
    <cellStyle name="メモ 10 2 22 7" xfId="21196" xr:uid="{C1AC8956-1FD8-48A1-A87A-6F67A400948F}"/>
    <cellStyle name="メモ 10 2 23" xfId="3193" xr:uid="{00000000-0005-0000-0000-000084010000}"/>
    <cellStyle name="メモ 10 2 23 2" xfId="9539" xr:uid="{92147378-31FC-4FF3-B007-E1E64C743847}"/>
    <cellStyle name="メモ 10 2 23 2 2" xfId="24418" xr:uid="{AAB1C504-AC7C-4F12-AFF9-F34372FA232C}"/>
    <cellStyle name="メモ 10 2 23 3" xfId="12517" xr:uid="{5BEF7953-AD91-4A06-8BBF-960C729FD70E}"/>
    <cellStyle name="メモ 10 2 23 3 2" xfId="27396" xr:uid="{DC515204-63AF-45BC-BB55-FF2FE35285AD}"/>
    <cellStyle name="メモ 10 2 23 4" xfId="14202" xr:uid="{BEF1F844-1D75-43D9-A640-20C87C51E120}"/>
    <cellStyle name="メモ 10 2 23 4 2" xfId="29081" xr:uid="{9649F541-2B5C-4DEF-8D9D-45A9CAC2F4FD}"/>
    <cellStyle name="メモ 10 2 23 5" xfId="18272" xr:uid="{F122F51C-D9FF-4AD3-985B-B97FFB33F301}"/>
    <cellStyle name="メモ 10 2 23 5 2" xfId="33151" xr:uid="{AA08EC91-13C1-46C6-9BF6-482EF7132B29}"/>
    <cellStyle name="メモ 10 2 23 6" xfId="6394" xr:uid="{456A8081-8AE2-4FE1-A3B4-0B83C6231226}"/>
    <cellStyle name="メモ 10 2 23 7" xfId="21265" xr:uid="{52E05757-3F95-4540-9FA6-E8D01AA0FEE6}"/>
    <cellStyle name="メモ 10 2 24" xfId="2958" xr:uid="{00000000-0005-0000-0000-000084010000}"/>
    <cellStyle name="メモ 10 2 24 2" xfId="9305" xr:uid="{6D1255A1-1983-4453-85EB-44E5E6ABE1F2}"/>
    <cellStyle name="メモ 10 2 24 2 2" xfId="24184" xr:uid="{37C4B51B-4410-48EA-A35E-A42920DF4C2E}"/>
    <cellStyle name="メモ 10 2 24 3" xfId="12283" xr:uid="{71AF01F1-61FC-4BBE-8C91-643E14B4BFE2}"/>
    <cellStyle name="メモ 10 2 24 3 2" xfId="27162" xr:uid="{EF8CD7A3-18B0-4408-A4F7-E4A2CAC5D4CE}"/>
    <cellStyle name="メモ 10 2 24 4" xfId="13111" xr:uid="{B455E761-11CA-4457-9659-6F681A79ED8D}"/>
    <cellStyle name="メモ 10 2 24 4 2" xfId="27990" xr:uid="{5CBF92C2-AE5A-41F6-8AC7-151FF7D875F2}"/>
    <cellStyle name="メモ 10 2 24 5" xfId="18044" xr:uid="{D351E329-050A-4FDC-B56C-DD0A88C55255}"/>
    <cellStyle name="メモ 10 2 24 5 2" xfId="32923" xr:uid="{F3B69388-9B46-4126-AFF6-51F3A41421C2}"/>
    <cellStyle name="メモ 10 2 24 6" xfId="21037" xr:uid="{1C74A293-1AD9-410A-9A90-351493A09FA5}"/>
    <cellStyle name="メモ 10 2 25" xfId="6701" xr:uid="{A090EA23-1704-4442-B700-B18CC74884B2}"/>
    <cellStyle name="メモ 10 2 25 2" xfId="21580" xr:uid="{D93A6C4B-1383-42A1-9E8A-EC440A208A68}"/>
    <cellStyle name="メモ 10 2 26" xfId="9698" xr:uid="{8E1A9646-6DE5-475B-ACC9-A066FDA2F3EA}"/>
    <cellStyle name="メモ 10 2 26 2" xfId="24577" xr:uid="{D3DE48FE-FD44-459D-AE43-FFBB7C1DBAA5}"/>
    <cellStyle name="メモ 10 2 27" xfId="14014" xr:uid="{2E1E7438-DAB9-4ECB-8CC6-9E82B3CB8E59}"/>
    <cellStyle name="メモ 10 2 27 2" xfId="28893" xr:uid="{4C9CB84E-8A4F-4EAD-9689-C4FFCDCBFBDA}"/>
    <cellStyle name="メモ 10 2 28" xfId="15532" xr:uid="{507C9871-CCA2-4871-A33C-415E82B000F2}"/>
    <cellStyle name="メモ 10 2 28 2" xfId="30411" xr:uid="{C9BB3DBE-00E5-4B64-8AB3-68ED4E05C367}"/>
    <cellStyle name="メモ 10 2 29" xfId="18429" xr:uid="{9054892B-D7AA-459E-A9FA-A2DA246EBE23}"/>
    <cellStyle name="メモ 10 2 3" xfId="734" xr:uid="{00000000-0005-0000-0000-000084010000}"/>
    <cellStyle name="メモ 10 2 3 2" xfId="7086" xr:uid="{28BBA988-1BC4-4401-93E8-29B528453993}"/>
    <cellStyle name="メモ 10 2 3 2 2" xfId="21965" xr:uid="{DE3BBD63-86F8-49C3-9777-F8E577875922}"/>
    <cellStyle name="メモ 10 2 3 3" xfId="10080" xr:uid="{AC437CC7-760C-430E-A688-93E05756AC53}"/>
    <cellStyle name="メモ 10 2 3 3 2" xfId="24959" xr:uid="{09B93498-9C55-4630-B142-60A772437067}"/>
    <cellStyle name="メモ 10 2 3 4" xfId="13911" xr:uid="{DBF02C77-691B-4283-985A-0A68E7C79188}"/>
    <cellStyle name="メモ 10 2 3 4 2" xfId="28790" xr:uid="{DFB58824-9135-4BD6-9D00-CEE23AFBD7C3}"/>
    <cellStyle name="メモ 10 2 3 5" xfId="15908" xr:uid="{89862EFE-1C9C-4D38-8E4F-AE857B54FDE7}"/>
    <cellStyle name="メモ 10 2 3 5 2" xfId="30787" xr:uid="{F71F96DE-E189-4FB0-B2A8-63532982ED0C}"/>
    <cellStyle name="メモ 10 2 3 6" xfId="3953" xr:uid="{DE708F00-E6BE-4403-9AD9-A43AB3C4B863}"/>
    <cellStyle name="メモ 10 2 3 7" xfId="18814" xr:uid="{D21BCFBE-B943-4E59-8363-CCE4506EBB03}"/>
    <cellStyle name="メモ 10 2 4" xfId="899" xr:uid="{00000000-0005-0000-0000-000084010000}"/>
    <cellStyle name="メモ 10 2 4 2" xfId="7251" xr:uid="{46145CAE-5EEE-43FA-9B51-F017CEFCA450}"/>
    <cellStyle name="メモ 10 2 4 2 2" xfId="22130" xr:uid="{542EB00C-CD90-42DA-B321-2BBF4EE924D0}"/>
    <cellStyle name="メモ 10 2 4 3" xfId="10243" xr:uid="{AAB70D7F-17E6-40C5-A7B0-32047A9D5E0F}"/>
    <cellStyle name="メモ 10 2 4 3 2" xfId="25122" xr:uid="{2F3EC143-C62B-443B-A197-DF35B03EC54B}"/>
    <cellStyle name="メモ 10 2 4 4" xfId="14309" xr:uid="{F6BF88C9-8662-4354-8273-CA3F32438941}"/>
    <cellStyle name="メモ 10 2 4 4 2" xfId="29188" xr:uid="{B5A195AB-D2EF-4EA0-A38C-1DA91B335D77}"/>
    <cellStyle name="メモ 10 2 4 5" xfId="16066" xr:uid="{45FCA54C-9B1F-4D18-9C84-E70249B590BE}"/>
    <cellStyle name="メモ 10 2 4 5 2" xfId="30945" xr:uid="{EBB795B2-2304-45B3-99B6-91E33D92B459}"/>
    <cellStyle name="メモ 10 2 4 6" xfId="4118" xr:uid="{E5FD0A71-888B-4C2E-8DA9-C803EBD2AA06}"/>
    <cellStyle name="メモ 10 2 4 7" xfId="18979" xr:uid="{A389FF27-1928-468D-BF2F-ADA957708E57}"/>
    <cellStyle name="メモ 10 2 5" xfId="1072" xr:uid="{00000000-0005-0000-0000-000084010000}"/>
    <cellStyle name="メモ 10 2 5 2" xfId="7424" xr:uid="{EB6FE110-5798-4DA5-87A2-CD7B99359C0F}"/>
    <cellStyle name="メモ 10 2 5 2 2" xfId="22303" xr:uid="{577F0B3A-343A-4264-9005-2BD435347B86}"/>
    <cellStyle name="メモ 10 2 5 3" xfId="10413" xr:uid="{AC31709D-A2D4-4DF8-9C24-93C4A5918358}"/>
    <cellStyle name="メモ 10 2 5 3 2" xfId="25292" xr:uid="{AA116148-855F-4F7B-82BA-C8B49C74F5F7}"/>
    <cellStyle name="メモ 10 2 5 4" xfId="13949" xr:uid="{D799294E-BAD6-49AB-B338-126C4252FFB3}"/>
    <cellStyle name="メモ 10 2 5 4 2" xfId="28828" xr:uid="{96223758-4CA1-473A-BA80-B324CC22B79E}"/>
    <cellStyle name="メモ 10 2 5 5" xfId="16234" xr:uid="{52B083E0-5656-4219-9731-1B7DC1AEF157}"/>
    <cellStyle name="メモ 10 2 5 5 2" xfId="31113" xr:uid="{1DAA6CF5-B0AC-4D47-A8B3-264E8991E6B3}"/>
    <cellStyle name="メモ 10 2 5 6" xfId="4291" xr:uid="{AF424923-24CB-4494-A99D-26498B431F0B}"/>
    <cellStyle name="メモ 10 2 5 7" xfId="19152" xr:uid="{1CF5A179-EF59-481A-AED0-232E1504FF18}"/>
    <cellStyle name="メモ 10 2 6" xfId="1167" xr:uid="{00000000-0005-0000-0000-000084010000}"/>
    <cellStyle name="メモ 10 2 6 2" xfId="7519" xr:uid="{1C306A16-E7F3-41BA-9A14-DD29FFA827D5}"/>
    <cellStyle name="メモ 10 2 6 2 2" xfId="22398" xr:uid="{C7DD903D-6CA9-4315-A563-9E1238E4425D}"/>
    <cellStyle name="メモ 10 2 6 3" xfId="10506" xr:uid="{BC17252D-CBC7-48E1-98AE-B109E46B97BA}"/>
    <cellStyle name="メモ 10 2 6 3 2" xfId="25385" xr:uid="{92CFEAE3-B83A-4786-BF88-0C358A5F65ED}"/>
    <cellStyle name="メモ 10 2 6 4" xfId="14841" xr:uid="{DF66CC7A-356B-4B00-A77A-A37EBD6FDC21}"/>
    <cellStyle name="メモ 10 2 6 4 2" xfId="29720" xr:uid="{961EE3C8-165D-4701-86C2-B2EB232DF8B8}"/>
    <cellStyle name="メモ 10 2 6 5" xfId="16321" xr:uid="{41D3BF65-18E4-43F7-94A2-34DF404904AA}"/>
    <cellStyle name="メモ 10 2 6 5 2" xfId="31200" xr:uid="{77A2E642-DE83-4F42-8ECB-B6D7069483E1}"/>
    <cellStyle name="メモ 10 2 6 6" xfId="4386" xr:uid="{45E0F34A-AA0B-4F5D-9EE8-AA46C0512AAF}"/>
    <cellStyle name="メモ 10 2 6 7" xfId="19247" xr:uid="{66318F0B-DEFE-48FE-A39B-796FB7DB2F6B}"/>
    <cellStyle name="メモ 10 2 7" xfId="1250" xr:uid="{00000000-0005-0000-0000-000084010000}"/>
    <cellStyle name="メモ 10 2 7 2" xfId="7601" xr:uid="{7D0DD622-11E8-44E1-8E6F-88BFBCDB4CFD}"/>
    <cellStyle name="メモ 10 2 7 2 2" xfId="22480" xr:uid="{C79492A5-8D18-473E-B2DB-1FA2BC24764F}"/>
    <cellStyle name="メモ 10 2 7 3" xfId="10588" xr:uid="{B68834FD-D3B6-475A-986A-316B58C33E5B}"/>
    <cellStyle name="メモ 10 2 7 3 2" xfId="25467" xr:uid="{C8BC03B3-871B-404D-A089-18E7BE0CF441}"/>
    <cellStyle name="メモ 10 2 7 4" xfId="14905" xr:uid="{4A24D927-B767-40DA-812A-A9BF3CE6886E}"/>
    <cellStyle name="メモ 10 2 7 4 2" xfId="29784" xr:uid="{04B8935C-042A-4F05-A124-6359211EA86C}"/>
    <cellStyle name="メモ 10 2 7 5" xfId="16397" xr:uid="{D8C63D4C-4AB6-40D9-BD6A-DCC18DF451DB}"/>
    <cellStyle name="メモ 10 2 7 5 2" xfId="31276" xr:uid="{F699BC47-078D-4366-8F1C-BF46FA08C59A}"/>
    <cellStyle name="メモ 10 2 7 6" xfId="4469" xr:uid="{66C84102-73EA-4037-A1DD-DF4DE1936911}"/>
    <cellStyle name="メモ 10 2 7 7" xfId="19330" xr:uid="{A4820744-6DFF-45E3-8B44-37F58DB4B400}"/>
    <cellStyle name="メモ 10 2 8" xfId="1333" xr:uid="{00000000-0005-0000-0000-000084010000}"/>
    <cellStyle name="メモ 10 2 8 2" xfId="7684" xr:uid="{BA673F0B-5F3E-43FF-BE1F-15566A6393F0}"/>
    <cellStyle name="メモ 10 2 8 2 2" xfId="22563" xr:uid="{366AD426-6148-4441-A7FB-835D81B06BD4}"/>
    <cellStyle name="メモ 10 2 8 3" xfId="10670" xr:uid="{3B1D7AF0-51B9-46A3-949E-5771B59A2EDE}"/>
    <cellStyle name="メモ 10 2 8 3 2" xfId="25549" xr:uid="{DC49FE92-EC5B-4B90-A465-06ADDFBF3375}"/>
    <cellStyle name="メモ 10 2 8 4" xfId="13110" xr:uid="{0E58417C-94C6-48AE-A373-19F653E75F52}"/>
    <cellStyle name="メモ 10 2 8 4 2" xfId="27989" xr:uid="{2CBB9B47-7EDC-4E2E-AF95-EA2518D8EE7E}"/>
    <cellStyle name="メモ 10 2 8 5" xfId="16473" xr:uid="{EAE1ACA4-E427-4C90-AB0B-952D10F7B9B1}"/>
    <cellStyle name="メモ 10 2 8 5 2" xfId="31352" xr:uid="{62975C6C-AE83-4053-9B9C-E5E2668916E9}"/>
    <cellStyle name="メモ 10 2 8 6" xfId="4552" xr:uid="{E472703F-F1D0-4F2D-9635-DD40B1F6A8C6}"/>
    <cellStyle name="メモ 10 2 8 7" xfId="19413" xr:uid="{6EBD3527-C69C-46DE-B4C8-2C7228B778EA}"/>
    <cellStyle name="メモ 10 2 9" xfId="1506" xr:uid="{00000000-0005-0000-0000-000084010000}"/>
    <cellStyle name="メモ 10 2 9 2" xfId="7857" xr:uid="{3348C4F0-0DDB-45E9-BCAB-A2D44F5CDF14}"/>
    <cellStyle name="メモ 10 2 9 2 2" xfId="22736" xr:uid="{94694828-9748-4B06-BC21-0A2775999C6A}"/>
    <cellStyle name="メモ 10 2 9 3" xfId="10843" xr:uid="{E2CCC41C-DB31-4770-8B04-E1689C7835E8}"/>
    <cellStyle name="メモ 10 2 9 3 2" xfId="25722" xr:uid="{E2C98D83-3C5D-46D4-9ABB-29FF81E2E05E}"/>
    <cellStyle name="メモ 10 2 9 4" xfId="14125" xr:uid="{ECF21D36-02A9-4D29-8F67-15CA28498998}"/>
    <cellStyle name="メモ 10 2 9 4 2" xfId="29004" xr:uid="{4AB527E9-8306-4629-9558-9071CFBC8D0B}"/>
    <cellStyle name="メモ 10 2 9 5" xfId="16646" xr:uid="{DBF2F724-2414-44D5-9800-CEB159B42135}"/>
    <cellStyle name="メモ 10 2 9 5 2" xfId="31525" xr:uid="{9C0BF0B2-A683-45AA-B784-6CA7B5ABCE76}"/>
    <cellStyle name="メモ 10 2 9 6" xfId="4725" xr:uid="{364D5C8C-9C68-46B7-B509-26666818D09A}"/>
    <cellStyle name="メモ 10 2 9 7" xfId="19586" xr:uid="{08FBE517-C385-498D-9BB1-6B03B280C419}"/>
    <cellStyle name="メモ 10 3" xfId="470" xr:uid="{00000000-0005-0000-0000-000084010000}"/>
    <cellStyle name="メモ 10 3 2" xfId="6822" xr:uid="{F01A324B-028A-4CB0-A248-60FE35FCF928}"/>
    <cellStyle name="メモ 10 3 2 2" xfId="21701" xr:uid="{D8ADF9CE-CBBC-4C35-8F78-BF5A42AAE37D}"/>
    <cellStyle name="メモ 10 3 3" xfId="9819" xr:uid="{FC13ECAD-1193-463D-B8DC-53357D53A995}"/>
    <cellStyle name="メモ 10 3 3 2" xfId="24698" xr:uid="{B4CF4340-6040-4F67-A20D-758CC6948EA1}"/>
    <cellStyle name="メモ 10 3 4" xfId="14502" xr:uid="{E939A375-4CB7-44E9-A89A-770CF8E3A8F3}"/>
    <cellStyle name="メモ 10 3 4 2" xfId="29381" xr:uid="{C03646DC-A70C-4E2F-85C1-4E210C79C259}"/>
    <cellStyle name="メモ 10 3 5" xfId="15651" xr:uid="{B49F3FAB-911E-47F5-A229-03E9D5E87C00}"/>
    <cellStyle name="メモ 10 3 5 2" xfId="30530" xr:uid="{3048A47D-CB1E-4532-9420-2F9089926B5C}"/>
    <cellStyle name="メモ 10 3 6" xfId="3689" xr:uid="{0C6314AB-2E8D-4709-B049-5FE68A34150F}"/>
    <cellStyle name="メモ 10 3 7" xfId="18550" xr:uid="{3B1D5318-806C-4FD3-AA43-4B01865CC2DA}"/>
    <cellStyle name="メモ 10 4" xfId="643" xr:uid="{00000000-0005-0000-0000-000084010000}"/>
    <cellStyle name="メモ 10 4 2" xfId="6995" xr:uid="{89DCC940-CECE-41CC-8388-E120F793048A}"/>
    <cellStyle name="メモ 10 4 2 2" xfId="21874" xr:uid="{BED5E2CF-20F0-4AC0-ADEF-DCCBD3510CB4}"/>
    <cellStyle name="メモ 10 4 3" xfId="9989" xr:uid="{E138C085-3459-4FBD-ADA5-154A3B885CD3}"/>
    <cellStyle name="メモ 10 4 3 2" xfId="24868" xr:uid="{D31F378A-C679-4EE5-A852-8C476C091C89}"/>
    <cellStyle name="メモ 10 4 4" xfId="14837" xr:uid="{C30D8732-A327-42EC-BC6F-669CB38E6333}"/>
    <cellStyle name="メモ 10 4 4 2" xfId="29716" xr:uid="{EC022D28-B2A0-46E0-B8EE-B102F8B008DF}"/>
    <cellStyle name="メモ 10 4 5" xfId="15817" xr:uid="{4852C475-5B9D-4D78-8F64-719AA7C00602}"/>
    <cellStyle name="メモ 10 4 5 2" xfId="30696" xr:uid="{879591F9-3E78-4516-870D-DF8B1C7FCFB0}"/>
    <cellStyle name="メモ 10 4 6" xfId="3862" xr:uid="{72116509-B8E5-4EF5-B251-285876E4DD16}"/>
    <cellStyle name="メモ 10 4 7" xfId="18723" xr:uid="{CFF6ECB9-A55C-441A-9E3C-C76CE193FCF6}"/>
    <cellStyle name="メモ 10 5" xfId="808" xr:uid="{00000000-0005-0000-0000-000084010000}"/>
    <cellStyle name="メモ 10 5 2" xfId="7160" xr:uid="{35F24277-C857-4357-85BE-0C19B3D4D208}"/>
    <cellStyle name="メモ 10 5 2 2" xfId="22039" xr:uid="{828356DE-D472-489F-9ABE-E4F48F253E4D}"/>
    <cellStyle name="メモ 10 5 3" xfId="10154" xr:uid="{20AD1950-87B9-4BCF-8C30-856ADA497948}"/>
    <cellStyle name="メモ 10 5 3 2" xfId="25033" xr:uid="{5D35B13A-12F3-4E67-AB78-57790AD7EDB9}"/>
    <cellStyle name="メモ 10 5 4" xfId="13063" xr:uid="{C80A2407-AB6A-489F-AA28-E947BD4E0F1C}"/>
    <cellStyle name="メモ 10 5 4 2" xfId="27942" xr:uid="{8E18A40E-EF22-4EA7-9680-D73FAAD65756}"/>
    <cellStyle name="メモ 10 5 5" xfId="15982" xr:uid="{D74ED0CF-EABA-4A27-8EE5-6FFF64DF3A12}"/>
    <cellStyle name="メモ 10 5 5 2" xfId="30861" xr:uid="{E3068457-9737-4C2D-BBD2-370D1D314F20}"/>
    <cellStyle name="メモ 10 5 6" xfId="4027" xr:uid="{E53E554F-8B4B-4D90-9CFB-0AA8A7CD7181}"/>
    <cellStyle name="メモ 10 5 7" xfId="18888" xr:uid="{ED195257-42D5-49C5-AB4D-26EDE436CECA}"/>
    <cellStyle name="メモ 10 6" xfId="88" xr:uid="{00000000-0005-0000-0000-000084010000}"/>
    <cellStyle name="メモ 10 6 2" xfId="6451" xr:uid="{D1B99E30-C297-48C1-8163-5072B9A9191A}"/>
    <cellStyle name="メモ 10 6 2 2" xfId="21330" xr:uid="{B58FCA0B-17A0-4757-B4CD-8EDDB80C2F63}"/>
    <cellStyle name="メモ 10 6 3" xfId="8651" xr:uid="{8CF5E82D-4EE0-4974-A451-1FE9A73367A8}"/>
    <cellStyle name="メモ 10 6 3 2" xfId="23530" xr:uid="{8DA2F499-D823-4FE2-BBC6-306688CFBC3C}"/>
    <cellStyle name="メモ 10 6 4" xfId="14304" xr:uid="{EF3737E2-FA13-4A8A-B64F-CC3F7348D05C}"/>
    <cellStyle name="メモ 10 6 4 2" xfId="29183" xr:uid="{1831C513-574F-415B-8F9C-A97AADFABE86}"/>
    <cellStyle name="メモ 10 6 5" xfId="13057" xr:uid="{8BCB59B7-D17D-4AF8-801B-4FEB2F636467}"/>
    <cellStyle name="メモ 10 6 5 2" xfId="27936" xr:uid="{FC7108BB-9AE5-4089-9895-83ACAC8813FB}"/>
    <cellStyle name="メモ 10 6 6" xfId="3359" xr:uid="{31264EDB-EEC6-44D5-B210-BBBAF609CC5F}"/>
    <cellStyle name="メモ 10 6 7" xfId="3260" xr:uid="{75B9C554-0043-4E22-88D9-12D6590E2AA3}"/>
    <cellStyle name="メモ 10 7" xfId="1415" xr:uid="{00000000-0005-0000-0000-000084010000}"/>
    <cellStyle name="メモ 10 7 2" xfId="7766" xr:uid="{21BEA4C4-7F33-4819-A196-B7D9D0C96F59}"/>
    <cellStyle name="メモ 10 7 2 2" xfId="22645" xr:uid="{7D5960DA-9F49-4E3B-AFDA-EC382E6C59DA}"/>
    <cellStyle name="メモ 10 7 3" xfId="10752" xr:uid="{0E735D1D-5A80-43AD-B4C1-51AE04B487C9}"/>
    <cellStyle name="メモ 10 7 3 2" xfId="25631" xr:uid="{CB81D6BE-FFC8-49DA-97F6-51C801BAEA6F}"/>
    <cellStyle name="メモ 10 7 4" xfId="13177" xr:uid="{0786DB52-B871-48FE-86E9-DE5F8EE0A581}"/>
    <cellStyle name="メモ 10 7 4 2" xfId="28056" xr:uid="{7426D0BA-97FB-4ADE-8380-63F62B247D17}"/>
    <cellStyle name="メモ 10 7 5" xfId="16555" xr:uid="{F0A9128D-EB77-427E-B7F9-CA1A18A0ED5D}"/>
    <cellStyle name="メモ 10 7 5 2" xfId="31434" xr:uid="{BAE4A262-B9BF-421D-BDF1-2F8CC360B9A4}"/>
    <cellStyle name="メモ 10 7 6" xfId="4634" xr:uid="{C347FB36-A571-43DD-8EFF-CFB0E264BF75}"/>
    <cellStyle name="メモ 10 7 7" xfId="19495" xr:uid="{355057E8-320B-477B-8AAC-9EEFA474143C}"/>
    <cellStyle name="メモ 10 8" xfId="1586" xr:uid="{00000000-0005-0000-0000-000084010000}"/>
    <cellStyle name="メモ 10 8 2" xfId="7936" xr:uid="{AC5CF975-E6EC-413B-92FD-608D37D1CF64}"/>
    <cellStyle name="メモ 10 8 2 2" xfId="22815" xr:uid="{4150157B-EC44-4A94-87CC-3556DDADA62F}"/>
    <cellStyle name="メモ 10 8 3" xfId="10923" xr:uid="{D746845A-280D-4078-A6AC-1DF07573FBC8}"/>
    <cellStyle name="メモ 10 8 3 2" xfId="25802" xr:uid="{EFEDE242-0220-4111-AAC1-3ED57233416C}"/>
    <cellStyle name="メモ 10 8 4" xfId="14562" xr:uid="{8C7EECC6-27BD-4A1B-BFAE-E8FA0FA4C84C}"/>
    <cellStyle name="メモ 10 8 4 2" xfId="29441" xr:uid="{5A5C59CC-3154-4D62-BCC5-450A85CD6857}"/>
    <cellStyle name="メモ 10 8 5" xfId="16723" xr:uid="{F5FB7CAD-ED1B-426A-859F-F5AE0E2E06AD}"/>
    <cellStyle name="メモ 10 8 5 2" xfId="31602" xr:uid="{094E3B03-8DC9-472E-8146-2E45C879C7CD}"/>
    <cellStyle name="メモ 10 8 6" xfId="4805" xr:uid="{E8D0E749-4567-4DBF-946E-7D40C457078D}"/>
    <cellStyle name="メモ 10 8 7" xfId="19666" xr:uid="{202D20EB-3089-4E13-9B07-3C193EED3220}"/>
    <cellStyle name="メモ 10 9" xfId="2011" xr:uid="{00000000-0005-0000-0000-000084010000}"/>
    <cellStyle name="メモ 10 9 2" xfId="8359" xr:uid="{57D56164-9E7F-42A7-9117-1FAB7DF8DA9F}"/>
    <cellStyle name="メモ 10 9 2 2" xfId="23238" xr:uid="{8380D206-DF33-4AFB-99F0-6C00EA37A24D}"/>
    <cellStyle name="メモ 10 9 3" xfId="11341" xr:uid="{17383B05-099B-401D-B8F0-4FB2801A8AF9}"/>
    <cellStyle name="メモ 10 9 3 2" xfId="26220" xr:uid="{82091E07-A9D8-4895-80D3-4A8D72DCFC2D}"/>
    <cellStyle name="メモ 10 9 4" xfId="15140" xr:uid="{160EB0E5-CBC9-4BF9-98A3-B1BDFE9B5256}"/>
    <cellStyle name="メモ 10 9 4 2" xfId="30019" xr:uid="{9E8497F0-1A45-44C1-8240-E40E236DEA2B}"/>
    <cellStyle name="メモ 10 9 5" xfId="17126" xr:uid="{6E209A57-21BE-4252-9242-805FBDBCCDB4}"/>
    <cellStyle name="メモ 10 9 5 2" xfId="32005" xr:uid="{4C552A70-37A2-4E60-90C3-29E1AEE72990}"/>
    <cellStyle name="メモ 10 9 6" xfId="5230" xr:uid="{CAF9F261-F141-4AB4-B4B8-FCC328D56C24}"/>
    <cellStyle name="メモ 10 9 7" xfId="20091" xr:uid="{42BB9F09-C6D5-4C84-8FE6-869D2A347C28}"/>
    <cellStyle name="メモ 11" xfId="260" xr:uid="{00000000-0005-0000-0000-00004F010000}"/>
    <cellStyle name="メモ 11 10" xfId="1959" xr:uid="{00000000-0005-0000-0000-00004F010000}"/>
    <cellStyle name="メモ 11 10 2" xfId="8307" xr:uid="{00EC803C-1BB1-4915-AA52-F0C637163B78}"/>
    <cellStyle name="メモ 11 10 2 2" xfId="23186" xr:uid="{32C44B1A-9C07-49CB-9429-3C6CEFE9EBFD}"/>
    <cellStyle name="メモ 11 10 3" xfId="11289" xr:uid="{459CCBE2-26E0-4FD8-A6DB-91744A15E0D0}"/>
    <cellStyle name="メモ 11 10 3 2" xfId="26168" xr:uid="{9E2B64B3-7B50-4E23-8A49-25EC401A37C4}"/>
    <cellStyle name="メモ 11 10 4" xfId="14943" xr:uid="{B1290C93-2EA6-4A3B-9F3F-753C7F58B14A}"/>
    <cellStyle name="メモ 11 10 4 2" xfId="29822" xr:uid="{852EF29B-A538-4501-9933-4BD9588A473E}"/>
    <cellStyle name="メモ 11 10 5" xfId="17075" xr:uid="{2CFCE778-196F-46B7-84A9-D9F37D6B6D2A}"/>
    <cellStyle name="メモ 11 10 5 2" xfId="31954" xr:uid="{0E8579E0-25F8-4FCA-8553-0AF431C234C2}"/>
    <cellStyle name="メモ 11 10 6" xfId="5178" xr:uid="{93CB102C-4A3A-48EF-B636-AE56AB9B8C31}"/>
    <cellStyle name="メモ 11 10 7" xfId="20039" xr:uid="{20B5BEF9-B63F-4A25-8677-C8594D37275D}"/>
    <cellStyle name="メモ 11 11" xfId="2496" xr:uid="{00000000-0005-0000-0000-00004F010000}"/>
    <cellStyle name="メモ 11 11 2" xfId="8843" xr:uid="{E1746F01-AED0-4758-849A-AC366D854307}"/>
    <cellStyle name="メモ 11 11 2 2" xfId="23722" xr:uid="{7B59197B-A9DA-4FBB-8619-6F7B1621C8D0}"/>
    <cellStyle name="メモ 11 11 3" xfId="11823" xr:uid="{2FDBDF5E-9C51-48F6-8C3F-60E73E78AD5D}"/>
    <cellStyle name="メモ 11 11 3 2" xfId="26702" xr:uid="{FF065F17-E1D3-4AE8-89AB-7D14B9C77B0E}"/>
    <cellStyle name="メモ 11 11 4" xfId="13471" xr:uid="{C2305626-B0CB-4D30-BA0B-BC37E3BFEB0A}"/>
    <cellStyle name="メモ 11 11 4 2" xfId="28350" xr:uid="{ED436F5B-11DE-4F81-9AB2-4D416AE38ED3}"/>
    <cellStyle name="メモ 11 11 5" xfId="17590" xr:uid="{B25FFF2F-A009-420E-802A-25240F86BCFA}"/>
    <cellStyle name="メモ 11 11 5 2" xfId="32469" xr:uid="{A2D63CE5-534D-4D24-A666-BF1D1C9667DB}"/>
    <cellStyle name="メモ 11 11 6" xfId="5712" xr:uid="{FC59B083-876B-4154-BEA4-FE1CED073A15}"/>
    <cellStyle name="メモ 11 11 7" xfId="20576" xr:uid="{5A0B77EC-3490-4763-8755-1ED6F8669010}"/>
    <cellStyle name="メモ 11 12" xfId="2656" xr:uid="{00000000-0005-0000-0000-00004F010000}"/>
    <cellStyle name="メモ 11 12 2" xfId="9003" xr:uid="{50E9275D-7D15-4E32-992D-374CFEC4535D}"/>
    <cellStyle name="メモ 11 12 2 2" xfId="23882" xr:uid="{6BD790B8-FDCA-4583-AB6C-D8143047D069}"/>
    <cellStyle name="メモ 11 12 3" xfId="11983" xr:uid="{2A1BC66D-A9EB-40F1-924B-AEDDB34A58C6}"/>
    <cellStyle name="メモ 11 12 3 2" xfId="26862" xr:uid="{AEA5E103-1270-4D07-A3F7-CC2893790605}"/>
    <cellStyle name="メモ 11 12 4" xfId="12838" xr:uid="{90F0BC8E-63AC-4B9E-900A-CE1CC2CD7F34}"/>
    <cellStyle name="メモ 11 12 4 2" xfId="27717" xr:uid="{A595A4F0-D508-47C1-993F-EE8672C65794}"/>
    <cellStyle name="メモ 11 12 5" xfId="17749" xr:uid="{B4A80F68-6769-41A2-9096-4E06A5E75240}"/>
    <cellStyle name="メモ 11 12 5 2" xfId="32628" xr:uid="{0D311BCA-510E-4A5A-B52B-FB8C1DD021B6}"/>
    <cellStyle name="メモ 11 12 6" xfId="5870" xr:uid="{F371273B-0EB1-4599-A010-8E0F2FDDE64D}"/>
    <cellStyle name="メモ 11 12 7" xfId="20735" xr:uid="{84E43E45-5D07-4C6C-8981-68E29DC4B66A}"/>
    <cellStyle name="メモ 11 13" xfId="2825" xr:uid="{00000000-0005-0000-0000-00004F010000}"/>
    <cellStyle name="メモ 11 13 2" xfId="9172" xr:uid="{66083964-00B7-450B-9A88-A800E06AF17F}"/>
    <cellStyle name="メモ 11 13 2 2" xfId="24051" xr:uid="{529D8C03-7C87-4F9C-89F0-967487E50B35}"/>
    <cellStyle name="メモ 11 13 3" xfId="12150" xr:uid="{7F4F173E-0A01-4862-A7BB-BA450BA86B62}"/>
    <cellStyle name="メモ 11 13 3 2" xfId="27029" xr:uid="{ACA29457-5652-430D-9AFA-E495D4BD2D7C}"/>
    <cellStyle name="メモ 11 13 4" xfId="10224" xr:uid="{ECE8BBB5-F108-47A0-ADB2-731DA1D28D7D}"/>
    <cellStyle name="メモ 11 13 4 2" xfId="25103" xr:uid="{E908B8EE-655C-4D9B-BA9E-0BABBADFAE9A}"/>
    <cellStyle name="メモ 11 13 5" xfId="17911" xr:uid="{58E85FE9-DE3D-4E9A-A7A8-4E1E4359D46C}"/>
    <cellStyle name="メモ 11 13 5 2" xfId="32790" xr:uid="{EAE35BB8-A17C-4F9E-A6C5-E61C83F43651}"/>
    <cellStyle name="メモ 11 13 6" xfId="6037" xr:uid="{7A9CC1E2-B79B-4EF0-B8EC-3EEE0C193C19}"/>
    <cellStyle name="メモ 11 13 7" xfId="20904" xr:uid="{8698E74C-1DBC-434D-BBDC-ADDCAC0959D2}"/>
    <cellStyle name="メモ 11 14" xfId="2147" xr:uid="{00000000-0005-0000-0000-00004F010000}"/>
    <cellStyle name="メモ 11 14 2" xfId="8495" xr:uid="{7EA08764-7F4D-4C0F-BA7F-EBBD1E156536}"/>
    <cellStyle name="メモ 11 14 2 2" xfId="23374" xr:uid="{53A3E75B-F414-435F-AF93-982FC5FF5AFD}"/>
    <cellStyle name="メモ 11 14 3" xfId="11476" xr:uid="{D96161FB-EF44-45E4-B42B-1D5FBD6226E9}"/>
    <cellStyle name="メモ 11 14 3 2" xfId="26355" xr:uid="{3EB1F5E9-6A45-4F8F-BCE0-1CFEAF833E21}"/>
    <cellStyle name="メモ 11 14 4" xfId="12747" xr:uid="{B41E381A-06DA-4EB8-B7EE-C3EEA0E4C07E}"/>
    <cellStyle name="メモ 11 14 4 2" xfId="27626" xr:uid="{E5A24200-E321-4FE8-B958-53F34A64230C}"/>
    <cellStyle name="メモ 11 14 5" xfId="17255" xr:uid="{8D4B2821-DE45-4592-A20E-2A9039922BE0}"/>
    <cellStyle name="メモ 11 14 5 2" xfId="32134" xr:uid="{AC399937-E8CE-401C-BAED-33B650574432}"/>
    <cellStyle name="メモ 11 14 6" xfId="5366" xr:uid="{47FD28DE-3721-47BE-9AE1-FEDCF50C1A8F}"/>
    <cellStyle name="メモ 11 14 7" xfId="20227" xr:uid="{4EB7C4B6-36AB-4DA1-995D-8F1ECAF41A4C}"/>
    <cellStyle name="メモ 11 15" xfId="6614" xr:uid="{80BF5043-B263-481E-9D9D-38A3727082E8}"/>
    <cellStyle name="メモ 11 15 2" xfId="21493" xr:uid="{1DD4F4D8-5E25-4C74-9E83-A8AA351792EE}"/>
    <cellStyle name="メモ 11 16" xfId="9611" xr:uid="{7D88AA4A-4F51-4D11-A93E-5F86BD4140A5}"/>
    <cellStyle name="メモ 11 16 2" xfId="24490" xr:uid="{3ACC3441-B22B-41DA-AF15-0130881BE8B8}"/>
    <cellStyle name="メモ 11 17" xfId="14937" xr:uid="{7ABEFCE7-19AE-4A4B-8E6B-8F0DE120B49B}"/>
    <cellStyle name="メモ 11 17 2" xfId="29816" xr:uid="{E2C18B9B-F6E1-44E3-AE3F-3691049C20D6}"/>
    <cellStyle name="メモ 11 18" xfId="18349" xr:uid="{DB133CBD-617E-4AE7-99DF-B94D7A1DFF04}"/>
    <cellStyle name="メモ 11 2" xfId="351" xr:uid="{00000000-0005-0000-0000-00004F010000}"/>
    <cellStyle name="メモ 11 2 10" xfId="911" xr:uid="{00000000-0005-0000-0000-00004F010000}"/>
    <cellStyle name="メモ 11 2 10 2" xfId="7263" xr:uid="{AA3586A7-CF85-4530-82A8-B522823955CA}"/>
    <cellStyle name="メモ 11 2 10 2 2" xfId="22142" xr:uid="{9977E4F1-F31F-4F0B-9ECA-83F516FCC4C9}"/>
    <cellStyle name="メモ 11 2 10 3" xfId="10255" xr:uid="{7B473FD4-479D-4FDA-A137-B289F5F5200D}"/>
    <cellStyle name="メモ 11 2 10 3 2" xfId="25134" xr:uid="{D21D8A3B-7AB6-490A-9C53-520CDED3D03F}"/>
    <cellStyle name="メモ 11 2 10 4" xfId="12971" xr:uid="{8EE8CF4A-031A-44F9-840C-AA9E224184D9}"/>
    <cellStyle name="メモ 11 2 10 4 2" xfId="27850" xr:uid="{A02809F6-8A1E-4277-ABBF-4D73CB9F08D3}"/>
    <cellStyle name="メモ 11 2 10 5" xfId="16078" xr:uid="{A49D6555-2084-461C-96CF-82389A729722}"/>
    <cellStyle name="メモ 11 2 10 5 2" xfId="30957" xr:uid="{A628DF46-FEC1-4E3E-8538-F8CCC88287D2}"/>
    <cellStyle name="メモ 11 2 10 6" xfId="4130" xr:uid="{CA75007C-E2CF-41C1-950F-FCB895B7C6B6}"/>
    <cellStyle name="メモ 11 2 10 7" xfId="18991" xr:uid="{6611BB06-AC43-4B8E-BA8E-4BC299A84DE1}"/>
    <cellStyle name="メモ 11 2 11" xfId="1754" xr:uid="{00000000-0005-0000-0000-00004F010000}"/>
    <cellStyle name="メモ 11 2 11 2" xfId="8102" xr:uid="{BA74C813-35A9-46B1-BBA3-99615995DED9}"/>
    <cellStyle name="メモ 11 2 11 2 2" xfId="22981" xr:uid="{326E9467-5458-4E5F-815F-FA42B801F2D7}"/>
    <cellStyle name="メモ 11 2 11 3" xfId="11087" xr:uid="{CA6FE96C-1688-43B4-AA77-6A85BA4EA3BB}"/>
    <cellStyle name="メモ 11 2 11 3 2" xfId="25966" xr:uid="{593A1C12-80B8-4897-AC41-297742DA7A63}"/>
    <cellStyle name="メモ 11 2 11 4" xfId="12799" xr:uid="{AEEDBE73-A2F8-4BCD-AE5E-955457EF580D}"/>
    <cellStyle name="メモ 11 2 11 4 2" xfId="27678" xr:uid="{AE309ECF-0DF9-4401-A6A2-B8EEDF80401A}"/>
    <cellStyle name="メモ 11 2 11 5" xfId="16877" xr:uid="{86237471-F6EE-46F4-98D5-70FAC34A7CB3}"/>
    <cellStyle name="メモ 11 2 11 5 2" xfId="31756" xr:uid="{7B6C5E84-8984-45AF-9D37-F076383BD8EE}"/>
    <cellStyle name="メモ 11 2 11 6" xfId="4973" xr:uid="{FB8CEAC2-596F-457D-ABFD-50DC2ABB17C8}"/>
    <cellStyle name="メモ 11 2 11 7" xfId="19834" xr:uid="{3468B1C4-18DC-42A5-A340-72C181534EEC}"/>
    <cellStyle name="メモ 11 2 12" xfId="1837" xr:uid="{00000000-0005-0000-0000-00004F010000}"/>
    <cellStyle name="メモ 11 2 12 2" xfId="8185" xr:uid="{DC137823-6262-411A-8DF7-ABD90C99F93B}"/>
    <cellStyle name="メモ 11 2 12 2 2" xfId="23064" xr:uid="{BC8D475E-BEC5-4C07-ADD9-6AD6B26C71A4}"/>
    <cellStyle name="メモ 11 2 12 3" xfId="11170" xr:uid="{F71383FB-E65D-434F-9623-989A1090147A}"/>
    <cellStyle name="メモ 11 2 12 3 2" xfId="26049" xr:uid="{E7E4C02A-F6EA-4829-AC31-85E906DFC35A}"/>
    <cellStyle name="メモ 11 2 12 4" xfId="15408" xr:uid="{353255D4-A20B-4A39-B002-9213BDB82E94}"/>
    <cellStyle name="メモ 11 2 12 4 2" xfId="30287" xr:uid="{5867EB73-2C3B-4CFE-BF5C-4500E3E77F95}"/>
    <cellStyle name="メモ 11 2 12 5" xfId="16960" xr:uid="{1A1637B7-B705-4C23-A431-94891AAA2572}"/>
    <cellStyle name="メモ 11 2 12 5 2" xfId="31839" xr:uid="{CFA1D0BD-99BC-4C37-A67D-8DE958CA5F26}"/>
    <cellStyle name="メモ 11 2 12 6" xfId="5056" xr:uid="{9D5C730B-CEB7-4F79-9C30-9A2C503106FC}"/>
    <cellStyle name="メモ 11 2 12 7" xfId="19917" xr:uid="{39DF2BA5-9DD3-4EC0-A5B9-91A95933D9A5}"/>
    <cellStyle name="メモ 11 2 13" xfId="1932" xr:uid="{00000000-0005-0000-0000-00004F010000}"/>
    <cellStyle name="メモ 11 2 13 2" xfId="8280" xr:uid="{88C91D73-281C-4CD0-92DE-D2D0C8B93595}"/>
    <cellStyle name="メモ 11 2 13 2 2" xfId="23159" xr:uid="{252F2C62-57B3-4300-84F2-51107CF6F636}"/>
    <cellStyle name="メモ 11 2 13 3" xfId="11262" xr:uid="{FD4CC4B4-B423-4D06-8012-02E2EFB9B61B}"/>
    <cellStyle name="メモ 11 2 13 3 2" xfId="26141" xr:uid="{1154CEC0-D1AA-41AC-8419-5FE6F46AD191}"/>
    <cellStyle name="メモ 11 2 13 4" xfId="14350" xr:uid="{E2FBFEBE-79B7-4036-9064-43791BA9E6BC}"/>
    <cellStyle name="メモ 11 2 13 4 2" xfId="29229" xr:uid="{D81A1ECC-84CF-4BF6-A439-B45477F3ADDF}"/>
    <cellStyle name="メモ 11 2 13 5" xfId="17048" xr:uid="{68E3B9CD-05EE-49F8-AF8D-AC0CDB56F9CD}"/>
    <cellStyle name="メモ 11 2 13 5 2" xfId="31927" xr:uid="{75179964-4068-43CC-B9DF-F695ABA3B79F}"/>
    <cellStyle name="メモ 11 2 13 6" xfId="5151" xr:uid="{D137B3E4-A633-4A9E-A7AC-19B4D71C1190}"/>
    <cellStyle name="メモ 11 2 13 7" xfId="20012" xr:uid="{21520DC2-6A10-490F-B1ED-33AD2ED3C77B}"/>
    <cellStyle name="メモ 11 2 14" xfId="2104" xr:uid="{00000000-0005-0000-0000-00004F010000}"/>
    <cellStyle name="メモ 11 2 14 2" xfId="8452" xr:uid="{8EBB20C3-B4C2-453D-9ACF-8326FFFDE6DD}"/>
    <cellStyle name="メモ 11 2 14 2 2" xfId="23331" xr:uid="{80E09F8E-D26E-4383-A6EC-0A22D09E8742}"/>
    <cellStyle name="メモ 11 2 14 3" xfId="11433" xr:uid="{EA58D580-A571-43BE-89E6-0AD398E9EB77}"/>
    <cellStyle name="メモ 11 2 14 3 2" xfId="26312" xr:uid="{02927BEA-69D2-45D6-9D13-46567ACB589A}"/>
    <cellStyle name="メモ 11 2 14 4" xfId="14258" xr:uid="{D8B9E933-50A0-41C0-938F-3C85D24E9A3B}"/>
    <cellStyle name="メモ 11 2 14 4 2" xfId="29137" xr:uid="{4FCECA06-4382-4897-B5F2-059A0519C47E}"/>
    <cellStyle name="メモ 11 2 14 5" xfId="17212" xr:uid="{3430871A-A107-4024-A823-05FE9D88C9C5}"/>
    <cellStyle name="メモ 11 2 14 5 2" xfId="32091" xr:uid="{F3616173-41CF-402B-BEF7-9025B7BD757A}"/>
    <cellStyle name="メモ 11 2 14 6" xfId="5323" xr:uid="{8AE2269A-D926-4FBC-BED8-72A70C843EE9}"/>
    <cellStyle name="メモ 11 2 14 7" xfId="20184" xr:uid="{C022FD82-C21F-47B1-9639-E8BA71388D22}"/>
    <cellStyle name="メモ 11 2 15" xfId="2273" xr:uid="{00000000-0005-0000-0000-00004F010000}"/>
    <cellStyle name="メモ 11 2 15 2" xfId="8621" xr:uid="{5B98CDDD-309A-4E23-90DA-262798A5160F}"/>
    <cellStyle name="メモ 11 2 15 2 2" xfId="23500" xr:uid="{ED144151-CADA-4C0D-9F48-FA4F4C15AA4B}"/>
    <cellStyle name="メモ 11 2 15 3" xfId="11602" xr:uid="{86F5C5CF-FC6B-4AD3-BB86-558B0ECD7A16}"/>
    <cellStyle name="メモ 11 2 15 3 2" xfId="26481" xr:uid="{65F43D85-CC84-4D59-80D6-DE813909B053}"/>
    <cellStyle name="メモ 11 2 15 4" xfId="14796" xr:uid="{FE521A0C-957E-4898-9D1D-11EC96D56B55}"/>
    <cellStyle name="メモ 11 2 15 4 2" xfId="29675" xr:uid="{71AF226F-73E2-4DF2-8FFE-115BF8644CE3}"/>
    <cellStyle name="メモ 11 2 15 5" xfId="17381" xr:uid="{ED2F8E1F-8EE4-4765-84F8-2BE491A49461}"/>
    <cellStyle name="メモ 11 2 15 5 2" xfId="32260" xr:uid="{2CC38E50-267D-4BD4-A81D-AFBC1BEF3A57}"/>
    <cellStyle name="メモ 11 2 15 6" xfId="5492" xr:uid="{F3F39F63-0869-4FF8-9373-1797069A028B}"/>
    <cellStyle name="メモ 11 2 15 7" xfId="20353" xr:uid="{ADB8D437-99FC-4BC9-9C0E-87468BB30F1C}"/>
    <cellStyle name="メモ 11 2 16" xfId="2348" xr:uid="{00000000-0005-0000-0000-00004F010000}"/>
    <cellStyle name="メモ 11 2 16 2" xfId="8695" xr:uid="{13CF19C8-F4E0-4C8E-ACC9-68EC0D17138C}"/>
    <cellStyle name="メモ 11 2 16 2 2" xfId="23574" xr:uid="{08F5CA8E-345F-4F7E-A84A-926356B98FCA}"/>
    <cellStyle name="メモ 11 2 16 3" xfId="11675" xr:uid="{DA924F6C-5340-4956-BAC6-FB8FE7B0C6EA}"/>
    <cellStyle name="メモ 11 2 16 3 2" xfId="26554" xr:uid="{05A9C49D-63D8-4A97-B8C4-478462E2CBC3}"/>
    <cellStyle name="メモ 11 2 16 4" xfId="13802" xr:uid="{1AC26E46-6B45-4249-8EF6-2B7C2ABDA685}"/>
    <cellStyle name="メモ 11 2 16 4 2" xfId="28681" xr:uid="{449133F1-84D4-4055-AAD5-765877D702CE}"/>
    <cellStyle name="メモ 11 2 16 5" xfId="17449" xr:uid="{3930A682-77D8-4A7E-9360-1BB9AEA5A6FC}"/>
    <cellStyle name="メモ 11 2 16 5 2" xfId="32328" xr:uid="{9440B352-F119-4AA2-B177-E47CB43E0DF6}"/>
    <cellStyle name="メモ 11 2 16 6" xfId="5567" xr:uid="{15C4150D-C163-4AC0-99F6-69777DF8BAB0}"/>
    <cellStyle name="メモ 11 2 16 7" xfId="20428" xr:uid="{8429454A-BFE4-442F-9BA9-B0911E0FA0B9}"/>
    <cellStyle name="メモ 11 2 17" xfId="2433" xr:uid="{00000000-0005-0000-0000-00004F010000}"/>
    <cellStyle name="メモ 11 2 17 2" xfId="8780" xr:uid="{C31BA85A-5928-48A2-9EDA-A50747C585C6}"/>
    <cellStyle name="メモ 11 2 17 2 2" xfId="23659" xr:uid="{59E0C5C5-884A-4330-8093-093BAB35D468}"/>
    <cellStyle name="メモ 11 2 17 3" xfId="11760" xr:uid="{9DB801EB-665B-4BDD-9D2C-CD131E000BE1}"/>
    <cellStyle name="メモ 11 2 17 3 2" xfId="26639" xr:uid="{99D575BE-8632-46D9-8C5E-08F957C7FB17}"/>
    <cellStyle name="メモ 11 2 17 4" xfId="13102" xr:uid="{80C8BB91-8751-4F18-9FFB-C84B5AFF4B6D}"/>
    <cellStyle name="メモ 11 2 17 4 2" xfId="27981" xr:uid="{4A69397B-F211-4D8A-9B49-9D8726A40952}"/>
    <cellStyle name="メモ 11 2 17 5" xfId="17527" xr:uid="{D0DD5FE2-D0DC-4C63-9909-329B29B4D657}"/>
    <cellStyle name="メモ 11 2 17 5 2" xfId="32406" xr:uid="{CBB9B56B-E20A-4BFD-8C76-A84B54DB1137}"/>
    <cellStyle name="メモ 11 2 17 6" xfId="5649" xr:uid="{C550DC23-3025-4141-BD4B-F66D0F9F17E6}"/>
    <cellStyle name="メモ 11 2 17 7" xfId="20513" xr:uid="{6A7D1C47-BAA3-4031-A995-2BB0DE98C498}"/>
    <cellStyle name="メモ 11 2 18" xfId="2585" xr:uid="{00000000-0005-0000-0000-00004F010000}"/>
    <cellStyle name="メモ 11 2 18 2" xfId="8932" xr:uid="{8077C522-63A9-4219-99DE-679C9EE5D38E}"/>
    <cellStyle name="メモ 11 2 18 2 2" xfId="23811" xr:uid="{3A93DB5C-86BD-44ED-9540-C0EDBCADB193}"/>
    <cellStyle name="メモ 11 2 18 3" xfId="11912" xr:uid="{75AB1CFA-AA6E-4C87-BEDB-49B6946DF6F9}"/>
    <cellStyle name="メモ 11 2 18 3 2" xfId="26791" xr:uid="{3834AF93-212F-4757-AEEA-90CD347F45BB}"/>
    <cellStyle name="メモ 11 2 18 4" xfId="14314" xr:uid="{AAF37183-56EC-48B9-A2D0-8703EE372FF1}"/>
    <cellStyle name="メモ 11 2 18 4 2" xfId="29193" xr:uid="{BEC19D96-DD93-4411-B941-CD458FBA3781}"/>
    <cellStyle name="メモ 11 2 18 5" xfId="17679" xr:uid="{629D7667-4BAE-4672-B56B-FB50E6909724}"/>
    <cellStyle name="メモ 11 2 18 5 2" xfId="32558" xr:uid="{AF957659-6581-48CF-924B-284E56D58EEB}"/>
    <cellStyle name="メモ 11 2 18 6" xfId="5801" xr:uid="{7A7BB2A2-DE88-4182-98AF-053D64E4AA1E}"/>
    <cellStyle name="メモ 11 2 18 7" xfId="20665" xr:uid="{A471390B-3C4B-4895-8830-0D95A3F390A6}"/>
    <cellStyle name="メモ 11 2 19" xfId="2747" xr:uid="{00000000-0005-0000-0000-00004F010000}"/>
    <cellStyle name="メモ 11 2 19 2" xfId="9094" xr:uid="{46C343A9-20B5-4A78-8916-9DDAF3ECFB93}"/>
    <cellStyle name="メモ 11 2 19 2 2" xfId="23973" xr:uid="{1F4FEDD6-F2EC-4BA9-B916-4A4F2908ED5A}"/>
    <cellStyle name="メモ 11 2 19 3" xfId="12072" xr:uid="{2E4696CA-3A9D-4AD9-AD9F-B6273CECEF42}"/>
    <cellStyle name="メモ 11 2 19 3 2" xfId="26951" xr:uid="{FA95897E-56A4-4170-A6D5-D4D114EA755B}"/>
    <cellStyle name="メモ 11 2 19 4" xfId="12561" xr:uid="{41A6799A-61A4-42A3-9B56-D804F1DEF886}"/>
    <cellStyle name="メモ 11 2 19 4 2" xfId="27440" xr:uid="{A5BC01F6-FEDE-4AB8-91C2-409D48C2BFE9}"/>
    <cellStyle name="メモ 11 2 19 5" xfId="17833" xr:uid="{A87AE046-F21D-45A7-8256-CFD221318529}"/>
    <cellStyle name="メモ 11 2 19 5 2" xfId="32712" xr:uid="{9561AC44-8199-41C4-AB0E-DBAA51B64705}"/>
    <cellStyle name="メモ 11 2 19 6" xfId="5961" xr:uid="{E8C551B1-E7B3-41A2-8F30-49B274C1E861}"/>
    <cellStyle name="メモ 11 2 19 7" xfId="20826" xr:uid="{35F60635-19B5-44C9-9AF4-7A228543C2DA}"/>
    <cellStyle name="メモ 11 2 2" xfId="563" xr:uid="{00000000-0005-0000-0000-00004F010000}"/>
    <cellStyle name="メモ 11 2 2 2" xfId="6915" xr:uid="{C394C22B-F9B1-4F55-B0BF-CDA10B7E1710}"/>
    <cellStyle name="メモ 11 2 2 2 2" xfId="21794" xr:uid="{C1BF4863-8BFB-4CE6-8FAC-DFB880FF41C6}"/>
    <cellStyle name="メモ 11 2 2 3" xfId="9909" xr:uid="{D2EEBF39-FCE0-494C-856D-63550AC62561}"/>
    <cellStyle name="メモ 11 2 2 3 2" xfId="24788" xr:uid="{6B40C1A8-972D-4CF2-BA4E-7F9B0573C7E0}"/>
    <cellStyle name="メモ 11 2 2 4" xfId="15438" xr:uid="{5FE539C9-93DA-443E-98BE-98E0BD8FEA27}"/>
    <cellStyle name="メモ 11 2 2 4 2" xfId="30317" xr:uid="{22482242-1667-457E-95F4-69E505A4DCF0}"/>
    <cellStyle name="メモ 11 2 2 5" xfId="15737" xr:uid="{CB6C5BAC-2DD2-4AA8-9396-3B5E84A50FBE}"/>
    <cellStyle name="メモ 11 2 2 5 2" xfId="30616" xr:uid="{6C87DD0B-FA91-49E9-B3E6-777C9F2CEECA}"/>
    <cellStyle name="メモ 11 2 2 6" xfId="3782" xr:uid="{586AEAF6-B573-4410-B5C8-DD2026885A09}"/>
    <cellStyle name="メモ 11 2 2 7" xfId="18643" xr:uid="{B92D533E-11FA-49A9-B328-27BB60B2E3F6}"/>
    <cellStyle name="メモ 11 2 20" xfId="2913" xr:uid="{00000000-0005-0000-0000-00004F010000}"/>
    <cellStyle name="メモ 11 2 20 2" xfId="9260" xr:uid="{4A52A9A1-A51E-47E4-8323-5914BC37558F}"/>
    <cellStyle name="メモ 11 2 20 2 2" xfId="24139" xr:uid="{44C46769-BDED-43F6-90FF-8A75AE64228F}"/>
    <cellStyle name="メモ 11 2 20 3" xfId="12238" xr:uid="{0B0C265F-904B-49C6-9076-8DDEDDA72B02}"/>
    <cellStyle name="メモ 11 2 20 3 2" xfId="27117" xr:uid="{FF9EE653-0590-4773-9273-82720CADC687}"/>
    <cellStyle name="メモ 11 2 20 4" xfId="12724" xr:uid="{9BF47C99-B15A-41F2-8D15-21C221304CD4}"/>
    <cellStyle name="メモ 11 2 20 4 2" xfId="27603" xr:uid="{EB9D8C2D-4852-4BAB-BAF3-DECA346E8183}"/>
    <cellStyle name="メモ 11 2 20 5" xfId="17999" xr:uid="{1A7D2167-C8F3-4188-AAB3-3DB59FA0EB09}"/>
    <cellStyle name="メモ 11 2 20 5 2" xfId="32878" xr:uid="{5B09B34F-0E6B-461C-94C7-D5B1EE34CE5F}"/>
    <cellStyle name="メモ 11 2 20 6" xfId="6125" xr:uid="{CE965EC2-5198-420C-98EA-75E2F58C6A61}"/>
    <cellStyle name="メモ 11 2 20 7" xfId="20992" xr:uid="{9D8844D9-9E77-4AE1-A7EF-F02FF4CACA8E}"/>
    <cellStyle name="メモ 11 2 21" xfId="3046" xr:uid="{00000000-0005-0000-0000-00004F010000}"/>
    <cellStyle name="メモ 11 2 21 2" xfId="9392" xr:uid="{364FAC3C-9D6F-4FAA-9CE8-49E7EA51F12B}"/>
    <cellStyle name="メモ 11 2 21 2 2" xfId="24271" xr:uid="{54AA577F-0AA5-4847-B435-F9EEE2E73D6B}"/>
    <cellStyle name="メモ 11 2 21 3" xfId="12370" xr:uid="{45E912C2-0983-436F-B3B0-8A5A0F2BCADE}"/>
    <cellStyle name="メモ 11 2 21 3 2" xfId="27249" xr:uid="{67DB690B-203F-492A-BB5C-FBE14F005C58}"/>
    <cellStyle name="メモ 11 2 21 4" xfId="15188" xr:uid="{90A54026-DCF5-4788-B426-A9C87BDC3977}"/>
    <cellStyle name="メモ 11 2 21 4 2" xfId="30067" xr:uid="{36700F31-67E2-4DE3-A60E-2616B822E4F6}"/>
    <cellStyle name="メモ 11 2 21 5" xfId="18125" xr:uid="{EDC03A46-FD25-45D2-BDAF-958DC57B1C32}"/>
    <cellStyle name="メモ 11 2 21 5 2" xfId="33004" xr:uid="{E9FDB418-49EC-4DB7-886B-23DCEAF37F80}"/>
    <cellStyle name="メモ 11 2 21 6" xfId="6248" xr:uid="{D5D6116F-431B-412D-AFB3-2ADDB120DC06}"/>
    <cellStyle name="メモ 11 2 21 7" xfId="21118" xr:uid="{78524627-612B-4553-B409-C96016CE7D5E}"/>
    <cellStyle name="メモ 11 2 22" xfId="3126" xr:uid="{00000000-0005-0000-0000-00004F010000}"/>
    <cellStyle name="メモ 11 2 22 2" xfId="9472" xr:uid="{0368A3ED-11F0-49C5-8E55-591B68842EAF}"/>
    <cellStyle name="メモ 11 2 22 2 2" xfId="24351" xr:uid="{E1EB3E1B-169E-458A-834B-18D6725406FB}"/>
    <cellStyle name="メモ 11 2 22 3" xfId="12450" xr:uid="{423BAFEF-E08E-4C1B-A8B2-7C56658BE5B6}"/>
    <cellStyle name="メモ 11 2 22 3 2" xfId="27329" xr:uid="{E8B17DA1-C558-4DBB-95A9-B382649D17A9}"/>
    <cellStyle name="メモ 11 2 22 4" xfId="14875" xr:uid="{51A2666F-ED09-4EB2-9735-E914DC09F5AF}"/>
    <cellStyle name="メモ 11 2 22 4 2" xfId="29754" xr:uid="{BFA5F5C4-27E1-4755-9395-AF442BEF3D5B}"/>
    <cellStyle name="メモ 11 2 22 5" xfId="18205" xr:uid="{5930B547-4BF2-4E09-8351-21DD9DFFA04D}"/>
    <cellStyle name="メモ 11 2 22 5 2" xfId="33084" xr:uid="{743CC9A3-F08F-4937-8A9E-F5F6D9DB2D4E}"/>
    <cellStyle name="メモ 11 2 22 6" xfId="6327" xr:uid="{8AF0F3EE-A3AD-45C7-8B73-66635B70BBB7}"/>
    <cellStyle name="メモ 11 2 22 7" xfId="21198" xr:uid="{514A4A0A-267F-414C-B056-B0BF893E849D}"/>
    <cellStyle name="メモ 11 2 23" xfId="3195" xr:uid="{00000000-0005-0000-0000-00004F010000}"/>
    <cellStyle name="メモ 11 2 23 2" xfId="9541" xr:uid="{14FF30DC-3127-4934-8222-03B90CE6B4B6}"/>
    <cellStyle name="メモ 11 2 23 2 2" xfId="24420" xr:uid="{5C213A1A-53AB-4F6A-9ECC-E7C89C931FCA}"/>
    <cellStyle name="メモ 11 2 23 3" xfId="12519" xr:uid="{4703D1FC-B5BC-4274-881A-EB196C9D4F2C}"/>
    <cellStyle name="メモ 11 2 23 3 2" xfId="27398" xr:uid="{BD08811C-5BCE-4B19-81BA-B4B89D2CE737}"/>
    <cellStyle name="メモ 11 2 23 4" xfId="14028" xr:uid="{3CACE1A1-6B7F-426B-A1FB-7293C75443E4}"/>
    <cellStyle name="メモ 11 2 23 4 2" xfId="28907" xr:uid="{760BB213-830F-4C16-9EBD-FC8B39354466}"/>
    <cellStyle name="メモ 11 2 23 5" xfId="18274" xr:uid="{0A818B64-34FB-44F8-8B46-C069C9BE7D37}"/>
    <cellStyle name="メモ 11 2 23 5 2" xfId="33153" xr:uid="{34026B4C-26D2-4D4B-9ED8-2AD80D2D6676}"/>
    <cellStyle name="メモ 11 2 23 6" xfId="6396" xr:uid="{A879FAE7-2451-480D-A75A-81581B8DE970}"/>
    <cellStyle name="メモ 11 2 23 7" xfId="21267" xr:uid="{919073D6-D682-4A59-97DB-4CC2865227A0}"/>
    <cellStyle name="メモ 11 2 24" xfId="2644" xr:uid="{00000000-0005-0000-0000-00004F010000}"/>
    <cellStyle name="メモ 11 2 24 2" xfId="8991" xr:uid="{9B8FB6B2-42AB-499B-9F62-DEB39577F137}"/>
    <cellStyle name="メモ 11 2 24 2 2" xfId="23870" xr:uid="{70586C7D-8652-405A-9EA3-4E5675785C60}"/>
    <cellStyle name="メモ 11 2 24 3" xfId="11971" xr:uid="{787D5323-0830-44C0-93D6-090734CC85DC}"/>
    <cellStyle name="メモ 11 2 24 3 2" xfId="26850" xr:uid="{CB421C5C-4A51-4C84-B7EF-1496CE9A6E14}"/>
    <cellStyle name="メモ 11 2 24 4" xfId="13747" xr:uid="{CCC23340-12A2-453B-BD4C-FBD8F8E1331D}"/>
    <cellStyle name="メモ 11 2 24 4 2" xfId="28626" xr:uid="{9F03D044-24F8-4D54-BC8B-5DF0D70C4961}"/>
    <cellStyle name="メモ 11 2 24 5" xfId="17737" xr:uid="{18CB503F-91DC-48CC-824B-FF69FC6E8996}"/>
    <cellStyle name="メモ 11 2 24 5 2" xfId="32616" xr:uid="{B7791473-5911-4C14-B1E5-2A9C68B5E996}"/>
    <cellStyle name="メモ 11 2 24 6" xfId="20723" xr:uid="{B8DE424B-7A7C-4861-A669-E3C9A3E4A714}"/>
    <cellStyle name="メモ 11 2 25" xfId="6703" xr:uid="{FECB4CE6-4316-4881-8682-1C28B27D0924}"/>
    <cellStyle name="メモ 11 2 25 2" xfId="21582" xr:uid="{D04988F4-4328-4FEB-ADFF-98FCAFEA6EFD}"/>
    <cellStyle name="メモ 11 2 26" xfId="9700" xr:uid="{4FBE9E04-D071-4BA7-935D-5B51D3E2A6A8}"/>
    <cellStyle name="メモ 11 2 26 2" xfId="24579" xr:uid="{40AAA7DC-28FD-483F-AEEC-0DF4BC50FA2E}"/>
    <cellStyle name="メモ 11 2 27" xfId="12662" xr:uid="{935FF315-1905-4FFF-89D6-7A993A8EBBCE}"/>
    <cellStyle name="メモ 11 2 27 2" xfId="27541" xr:uid="{1B6B79F5-0643-4DFA-AFAA-34522687F938}"/>
    <cellStyle name="メモ 11 2 28" xfId="15534" xr:uid="{25BE86F6-512B-45EA-9649-8B37041123C8}"/>
    <cellStyle name="メモ 11 2 28 2" xfId="30413" xr:uid="{ECB55E2F-574D-417B-931F-7C64646B993F}"/>
    <cellStyle name="メモ 11 2 29" xfId="18431" xr:uid="{1043EAFB-52B9-437B-966F-34CEF8AB1EB3}"/>
    <cellStyle name="メモ 11 2 3" xfId="736" xr:uid="{00000000-0005-0000-0000-00004F010000}"/>
    <cellStyle name="メモ 11 2 3 2" xfId="7088" xr:uid="{AFC1C99D-E2C4-4033-8944-606251458615}"/>
    <cellStyle name="メモ 11 2 3 2 2" xfId="21967" xr:uid="{35097946-5EA9-4F81-833E-EF9997FA9EC0}"/>
    <cellStyle name="メモ 11 2 3 3" xfId="10082" xr:uid="{302BDCDE-D394-4930-8777-F220BF1E2F57}"/>
    <cellStyle name="メモ 11 2 3 3 2" xfId="24961" xr:uid="{D5EE8B4B-EF61-4422-87A0-9629D4710A4D}"/>
    <cellStyle name="メモ 11 2 3 4" xfId="13290" xr:uid="{0FC20533-A277-4226-B474-D21A1656D29B}"/>
    <cellStyle name="メモ 11 2 3 4 2" xfId="28169" xr:uid="{2DFE2E88-E3A9-4DFD-933D-F7A0D9B29D94}"/>
    <cellStyle name="メモ 11 2 3 5" xfId="15910" xr:uid="{F8535196-AAAC-40C1-9D61-5C157BE63436}"/>
    <cellStyle name="メモ 11 2 3 5 2" xfId="30789" xr:uid="{B00E1995-51AB-4ACA-A4B8-E75A9A477850}"/>
    <cellStyle name="メモ 11 2 3 6" xfId="3955" xr:uid="{2AD4A327-673C-4813-B3B5-B337D792A30A}"/>
    <cellStyle name="メモ 11 2 3 7" xfId="18816" xr:uid="{386654D1-E22B-4DC2-A79B-BCD785FCE03D}"/>
    <cellStyle name="メモ 11 2 4" xfId="901" xr:uid="{00000000-0005-0000-0000-00004F010000}"/>
    <cellStyle name="メモ 11 2 4 2" xfId="7253" xr:uid="{9D8E2EC4-341E-4458-B69B-F3A8C59B2E87}"/>
    <cellStyle name="メモ 11 2 4 2 2" xfId="22132" xr:uid="{549702B4-3E8A-492A-87C0-EC75549147C2}"/>
    <cellStyle name="メモ 11 2 4 3" xfId="10245" xr:uid="{5C710701-2BF5-450B-9416-52A7211C8ACB}"/>
    <cellStyle name="メモ 11 2 4 3 2" xfId="25124" xr:uid="{9C8B2C5C-2B3A-47D5-A8CC-9943036DAC7D}"/>
    <cellStyle name="メモ 11 2 4 4" xfId="14049" xr:uid="{2F3D7FD1-EDAA-4EA0-8FC6-EDEE14F83C3C}"/>
    <cellStyle name="メモ 11 2 4 4 2" xfId="28928" xr:uid="{018C1683-68FF-4364-9119-45C3E59F6079}"/>
    <cellStyle name="メモ 11 2 4 5" xfId="16068" xr:uid="{D93AAA65-FC00-46D7-9554-57601AE101A8}"/>
    <cellStyle name="メモ 11 2 4 5 2" xfId="30947" xr:uid="{D8A00C9F-5FFE-4656-AB81-C8EEE361C029}"/>
    <cellStyle name="メモ 11 2 4 6" xfId="4120" xr:uid="{E67C554B-EF65-4406-A580-F5DADF7484C6}"/>
    <cellStyle name="メモ 11 2 4 7" xfId="18981" xr:uid="{338144E6-89D0-4DBC-A12B-73EB9EDEBD06}"/>
    <cellStyle name="メモ 11 2 5" xfId="1074" xr:uid="{00000000-0005-0000-0000-00004F010000}"/>
    <cellStyle name="メモ 11 2 5 2" xfId="7426" xr:uid="{0167BDE1-1FCC-41AD-9369-2B00F4DC0213}"/>
    <cellStyle name="メモ 11 2 5 2 2" xfId="22305" xr:uid="{B6256E80-7D8A-412A-8645-53EDA4367BC5}"/>
    <cellStyle name="メモ 11 2 5 3" xfId="10415" xr:uid="{04B7C838-1F25-46E8-BE31-186F9978C721}"/>
    <cellStyle name="メモ 11 2 5 3 2" xfId="25294" xr:uid="{CA6CFD98-0B68-45A9-AA49-D3B8CFE60738}"/>
    <cellStyle name="メモ 11 2 5 4" xfId="14447" xr:uid="{D6253DA1-0F57-48F8-A3AA-1D3B1E3901DF}"/>
    <cellStyle name="メモ 11 2 5 4 2" xfId="29326" xr:uid="{4D695323-F464-44C8-B99E-6566FD14F340}"/>
    <cellStyle name="メモ 11 2 5 5" xfId="16236" xr:uid="{0F326CCB-9DF2-4DA1-AB3B-31BDD0508815}"/>
    <cellStyle name="メモ 11 2 5 5 2" xfId="31115" xr:uid="{E0335A80-9BE9-4F53-811D-4BA1E49A3E7A}"/>
    <cellStyle name="メモ 11 2 5 6" xfId="4293" xr:uid="{81D53E05-69A1-412E-BDC1-4A42FCB594E8}"/>
    <cellStyle name="メモ 11 2 5 7" xfId="19154" xr:uid="{65791E26-E6ED-4249-BFA2-3AC640028616}"/>
    <cellStyle name="メモ 11 2 6" xfId="1169" xr:uid="{00000000-0005-0000-0000-00004F010000}"/>
    <cellStyle name="メモ 11 2 6 2" xfId="7521" xr:uid="{A41EE843-E91E-4C45-B8F1-D0A4D354FBB9}"/>
    <cellStyle name="メモ 11 2 6 2 2" xfId="22400" xr:uid="{D3445C14-4DB9-46E0-90D3-94EAD06EEE37}"/>
    <cellStyle name="メモ 11 2 6 3" xfId="10508" xr:uid="{4487AF59-D68E-4D68-89EE-98BF86E06ADB}"/>
    <cellStyle name="メモ 11 2 6 3 2" xfId="25387" xr:uid="{A333E39D-47FD-4BE7-AE55-DFA4CCBFDB74}"/>
    <cellStyle name="メモ 11 2 6 4" xfId="14541" xr:uid="{8F478A33-7693-4971-A59B-192AAB901B1C}"/>
    <cellStyle name="メモ 11 2 6 4 2" xfId="29420" xr:uid="{4E67421F-281E-4643-A576-1DA503464168}"/>
    <cellStyle name="メモ 11 2 6 5" xfId="16323" xr:uid="{57EB8622-1CBD-46A5-AF37-87A4DEC62C25}"/>
    <cellStyle name="メモ 11 2 6 5 2" xfId="31202" xr:uid="{7F62E4C2-83D7-4F52-B7FC-3884ABF3226F}"/>
    <cellStyle name="メモ 11 2 6 6" xfId="4388" xr:uid="{28A822D7-B5E9-4D75-BA7B-6C58C1F0BEB1}"/>
    <cellStyle name="メモ 11 2 6 7" xfId="19249" xr:uid="{F2E06841-8AAE-4564-9C60-FFD74DD68A75}"/>
    <cellStyle name="メモ 11 2 7" xfId="1252" xr:uid="{00000000-0005-0000-0000-00004F010000}"/>
    <cellStyle name="メモ 11 2 7 2" xfId="7603" xr:uid="{1A54BE99-82F6-4E65-A522-FFD9FD1AD3EC}"/>
    <cellStyle name="メモ 11 2 7 2 2" xfId="22482" xr:uid="{BF77D3C2-DFCB-43F1-8DE8-556F756A886A}"/>
    <cellStyle name="メモ 11 2 7 3" xfId="10590" xr:uid="{1893C170-0278-444F-A3A4-2487C53EA22E}"/>
    <cellStyle name="メモ 11 2 7 3 2" xfId="25469" xr:uid="{B9E11443-0189-4113-A873-782E80CD9DEC}"/>
    <cellStyle name="メモ 11 2 7 4" xfId="13953" xr:uid="{11574D37-A68B-4F94-B7AF-E30B0A2DD319}"/>
    <cellStyle name="メモ 11 2 7 4 2" xfId="28832" xr:uid="{5BC681C5-155C-4DE7-9239-3C25496F51B1}"/>
    <cellStyle name="メモ 11 2 7 5" xfId="16399" xr:uid="{F1E13C39-357C-403B-A282-C56DE0A9AEDD}"/>
    <cellStyle name="メモ 11 2 7 5 2" xfId="31278" xr:uid="{610EFA02-3A9B-4B4B-B26E-B0CA6866146B}"/>
    <cellStyle name="メモ 11 2 7 6" xfId="4471" xr:uid="{3FBF1C5A-3727-4F26-B34D-BF36BD2B15E1}"/>
    <cellStyle name="メモ 11 2 7 7" xfId="19332" xr:uid="{1D2F6A63-A018-47D5-9B8C-7D95E2FD1665}"/>
    <cellStyle name="メモ 11 2 8" xfId="1335" xr:uid="{00000000-0005-0000-0000-00004F010000}"/>
    <cellStyle name="メモ 11 2 8 2" xfId="7686" xr:uid="{3034A6C5-C43D-4D9C-8605-05A0BE3D0196}"/>
    <cellStyle name="メモ 11 2 8 2 2" xfId="22565" xr:uid="{85109391-621E-44B1-A329-3951358795F4}"/>
    <cellStyle name="メモ 11 2 8 3" xfId="10672" xr:uid="{3363F3C1-E47E-446B-B487-042FFB194EF4}"/>
    <cellStyle name="メモ 11 2 8 3 2" xfId="25551" xr:uid="{B7EC0C94-971A-4336-B23E-C80DAEEE6E26}"/>
    <cellStyle name="メモ 11 2 8 4" xfId="12784" xr:uid="{5FFED4B9-1B5C-4E13-BCC1-00BF980A9BD1}"/>
    <cellStyle name="メモ 11 2 8 4 2" xfId="27663" xr:uid="{96FE901E-54BC-44CC-8168-1474357AA0E1}"/>
    <cellStyle name="メモ 11 2 8 5" xfId="16475" xr:uid="{869A1B77-E52E-4759-A9E0-C49D0EE39803}"/>
    <cellStyle name="メモ 11 2 8 5 2" xfId="31354" xr:uid="{5560DEA2-E2F5-4D9A-9B6A-016955E4579D}"/>
    <cellStyle name="メモ 11 2 8 6" xfId="4554" xr:uid="{246D12B6-BA78-4CA5-845E-FDF8D73CEB5C}"/>
    <cellStyle name="メモ 11 2 8 7" xfId="19415" xr:uid="{7E150EBB-669B-494F-8B88-3DB6F30BC4C4}"/>
    <cellStyle name="メモ 11 2 9" xfId="1508" xr:uid="{00000000-0005-0000-0000-00004F010000}"/>
    <cellStyle name="メモ 11 2 9 2" xfId="7859" xr:uid="{6867E2A2-32F8-44E2-8A77-3629242E6272}"/>
    <cellStyle name="メモ 11 2 9 2 2" xfId="22738" xr:uid="{9E415C46-13FA-4CCC-B4EF-C04545E55B02}"/>
    <cellStyle name="メモ 11 2 9 3" xfId="10845" xr:uid="{480423E4-F63B-41DC-A9A6-B27C6940C805}"/>
    <cellStyle name="メモ 11 2 9 3 2" xfId="25724" xr:uid="{D5C45D96-2CCD-4532-8EE1-346C949CEBA7}"/>
    <cellStyle name="メモ 11 2 9 4" xfId="13716" xr:uid="{72A8E0DF-D8F0-4EEC-B157-4AE155956C84}"/>
    <cellStyle name="メモ 11 2 9 4 2" xfId="28595" xr:uid="{E2C06731-EC85-477E-B4EC-D4EFA01B126D}"/>
    <cellStyle name="メモ 11 2 9 5" xfId="16648" xr:uid="{B31B5E0E-DF13-4D93-A791-1FE220C60D1C}"/>
    <cellStyle name="メモ 11 2 9 5 2" xfId="31527" xr:uid="{97DBCC47-C2BA-4189-BB09-68EE61F09FBD}"/>
    <cellStyle name="メモ 11 2 9 6" xfId="4727" xr:uid="{7DEA8E28-D99B-4C88-971B-6D33A9B9FDA1}"/>
    <cellStyle name="メモ 11 2 9 7" xfId="19588" xr:uid="{6C8B709E-9CB8-45D9-BCD9-2846763F1D2C}"/>
    <cellStyle name="メモ 11 3" xfId="472" xr:uid="{00000000-0005-0000-0000-00004F010000}"/>
    <cellStyle name="メモ 11 3 2" xfId="6824" xr:uid="{607ABA7A-E113-4463-8AE4-C08F6C1FD0AD}"/>
    <cellStyle name="メモ 11 3 2 2" xfId="21703" xr:uid="{0E641DF0-F182-4032-8136-E04EECF630C2}"/>
    <cellStyle name="メモ 11 3 3" xfId="9821" xr:uid="{AC36DF4D-D09B-4E29-816D-C9BB85C519D9}"/>
    <cellStyle name="メモ 11 3 3 2" xfId="24700" xr:uid="{5EF0CE5D-42E2-4735-9EBD-14D8162EAB8D}"/>
    <cellStyle name="メモ 11 3 4" xfId="14170" xr:uid="{D1CC145A-D9EA-4CF5-A856-94C2C84FB131}"/>
    <cellStyle name="メモ 11 3 4 2" xfId="29049" xr:uid="{8AA8F0FE-CF1A-490C-83DA-D00FF0721A21}"/>
    <cellStyle name="メモ 11 3 5" xfId="15653" xr:uid="{7F5FEDA8-E0DB-4460-9D16-D55CF2B796C6}"/>
    <cellStyle name="メモ 11 3 5 2" xfId="30532" xr:uid="{FE60FF09-FDFA-4012-8E6B-BCDA1564091F}"/>
    <cellStyle name="メモ 11 3 6" xfId="3691" xr:uid="{C3FABCDE-D1E0-4F93-98F0-F4DE5A0DA09F}"/>
    <cellStyle name="メモ 11 3 7" xfId="18552" xr:uid="{88BEBE21-93D6-43A6-BEB4-AE54D0B429E4}"/>
    <cellStyle name="メモ 11 4" xfId="645" xr:uid="{00000000-0005-0000-0000-00004F010000}"/>
    <cellStyle name="メモ 11 4 2" xfId="6997" xr:uid="{642D9FB0-2911-4F93-9A3B-BFF383A8AE97}"/>
    <cellStyle name="メモ 11 4 2 2" xfId="21876" xr:uid="{0E28F549-C589-4696-9B73-4EDD02C6F946}"/>
    <cellStyle name="メモ 11 4 3" xfId="9991" xr:uid="{B7B76466-09BF-42F5-A170-DFC94BBA7C34}"/>
    <cellStyle name="メモ 11 4 3 2" xfId="24870" xr:uid="{A34DA175-5D81-4B58-A5EC-F5DD28BDAA44}"/>
    <cellStyle name="メモ 11 4 4" xfId="14609" xr:uid="{A6BA5425-3C5E-4FF0-A683-D464274B3F67}"/>
    <cellStyle name="メモ 11 4 4 2" xfId="29488" xr:uid="{F134026D-D161-4A37-B486-A25899273619}"/>
    <cellStyle name="メモ 11 4 5" xfId="15819" xr:uid="{A5D18274-9FF2-47D1-BDE1-E0A6E4A63AAE}"/>
    <cellStyle name="メモ 11 4 5 2" xfId="30698" xr:uid="{BC73D40E-096B-4FE3-A239-D2A163D1C572}"/>
    <cellStyle name="メモ 11 4 6" xfId="3864" xr:uid="{12ACB3F8-CD14-4645-87D9-75748176B792}"/>
    <cellStyle name="メモ 11 4 7" xfId="18725" xr:uid="{F3F9D1B5-F224-43C2-9CC8-64CC5A3E28A5}"/>
    <cellStyle name="メモ 11 5" xfId="810" xr:uid="{00000000-0005-0000-0000-00004F010000}"/>
    <cellStyle name="メモ 11 5 2" xfId="7162" xr:uid="{8AF87369-8855-45E4-B22C-E62A012049F3}"/>
    <cellStyle name="メモ 11 5 2 2" xfId="22041" xr:uid="{376E0888-0F96-4F3D-AE91-33A97C3F6B4A}"/>
    <cellStyle name="メモ 11 5 3" xfId="10156" xr:uid="{E06D7C5C-AD48-42BA-941B-2D77454F217E}"/>
    <cellStyle name="メモ 11 5 3 2" xfId="25035" xr:uid="{5D856D91-D538-4A01-9B54-5279B21B21D2}"/>
    <cellStyle name="メモ 11 5 4" xfId="12948" xr:uid="{5B2FE2DF-A10B-4DE2-9EF6-2C6437F78E5F}"/>
    <cellStyle name="メモ 11 5 4 2" xfId="27827" xr:uid="{6B0C03D1-8801-4E37-A44B-4AC98931725E}"/>
    <cellStyle name="メモ 11 5 5" xfId="15984" xr:uid="{B28F7505-33BD-4BDB-A71C-790093A5A733}"/>
    <cellStyle name="メモ 11 5 5 2" xfId="30863" xr:uid="{78E1513E-975E-41AD-9E8D-E7825D5EE679}"/>
    <cellStyle name="メモ 11 5 6" xfId="4029" xr:uid="{61C4F361-4EF7-4FFA-83A4-294795992F89}"/>
    <cellStyle name="メモ 11 5 7" xfId="18890" xr:uid="{272EE4F9-B9E0-4DD3-BCE7-B48D42B62F41}"/>
    <cellStyle name="メモ 11 6" xfId="493" xr:uid="{00000000-0005-0000-0000-00004F010000}"/>
    <cellStyle name="メモ 11 6 2" xfId="6845" xr:uid="{B5440BC9-BE47-468C-8389-F7D92CC52CF7}"/>
    <cellStyle name="メモ 11 6 2 2" xfId="21724" xr:uid="{16381DD9-7CAB-4DB3-8D8E-DE725EDCF134}"/>
    <cellStyle name="メモ 11 6 3" xfId="9842" xr:uid="{82EC4984-8941-473B-A6AC-FF683842A2E6}"/>
    <cellStyle name="メモ 11 6 3 2" xfId="24721" xr:uid="{E1195F91-833F-4E94-91A4-AF04F02199F3}"/>
    <cellStyle name="メモ 11 6 4" xfId="11391" xr:uid="{5ADEE64F-0BFC-4AB9-8E54-AAE20D238DCA}"/>
    <cellStyle name="メモ 11 6 4 2" xfId="26270" xr:uid="{BCEA9149-0E3A-4B07-A35E-02D852F90A5A}"/>
    <cellStyle name="メモ 11 6 5" xfId="15674" xr:uid="{8063012D-1795-484C-864E-0DCA5140783A}"/>
    <cellStyle name="メモ 11 6 5 2" xfId="30553" xr:uid="{D9EBCE28-23F5-480C-9C61-DFC0A0B2065C}"/>
    <cellStyle name="メモ 11 6 6" xfId="3712" xr:uid="{8578A696-7D3F-4EEF-9380-73201C265DCF}"/>
    <cellStyle name="メモ 11 6 7" xfId="18573" xr:uid="{B96E6418-C688-4500-A712-B6DB0667C994}"/>
    <cellStyle name="メモ 11 7" xfId="1417" xr:uid="{00000000-0005-0000-0000-00004F010000}"/>
    <cellStyle name="メモ 11 7 2" xfId="7768" xr:uid="{F739C6B0-65BE-4E97-A88B-14E0D241E7CA}"/>
    <cellStyle name="メモ 11 7 2 2" xfId="22647" xr:uid="{418F11C7-56FB-474C-BE4B-3495B43A7ABC}"/>
    <cellStyle name="メモ 11 7 3" xfId="10754" xr:uid="{F6CA6374-0268-40D6-AB0A-0279755A9441}"/>
    <cellStyle name="メモ 11 7 3 2" xfId="25633" xr:uid="{4E555E07-4BA2-4E57-8FEB-4B5EC0096D95}"/>
    <cellStyle name="メモ 11 7 4" xfId="14662" xr:uid="{10F459F7-42BC-4C18-96A2-7487AD4F46FA}"/>
    <cellStyle name="メモ 11 7 4 2" xfId="29541" xr:uid="{33368997-305D-4FD0-9ABB-E847975F18E4}"/>
    <cellStyle name="メモ 11 7 5" xfId="16557" xr:uid="{2504A7B6-5743-4955-A9A9-06DB517DC259}"/>
    <cellStyle name="メモ 11 7 5 2" xfId="31436" xr:uid="{15BDFF74-0F33-4A3A-BE86-C3DE95A58E85}"/>
    <cellStyle name="メモ 11 7 6" xfId="4636" xr:uid="{2BAFAD80-6C94-49F5-AEF9-53BA76AB7F7D}"/>
    <cellStyle name="メモ 11 7 7" xfId="19497" xr:uid="{B49E6981-76A8-48EE-B98F-F8A2F64CCBE2}"/>
    <cellStyle name="メモ 11 8" xfId="1554" xr:uid="{00000000-0005-0000-0000-00004F010000}"/>
    <cellStyle name="メモ 11 8 2" xfId="7904" xr:uid="{38193238-4BF9-46E2-9D51-157A369E5438}"/>
    <cellStyle name="メモ 11 8 2 2" xfId="22783" xr:uid="{44C1EA45-D4EA-4DC3-9FE1-BE327B0B7401}"/>
    <cellStyle name="メモ 11 8 3" xfId="10891" xr:uid="{EEFE4949-A3AB-4DB4-B194-E2CBC2A669F1}"/>
    <cellStyle name="メモ 11 8 3 2" xfId="25770" xr:uid="{536E4B2F-C6F6-4188-99D9-F0C2C4AE1B40}"/>
    <cellStyle name="メモ 11 8 4" xfId="14880" xr:uid="{E0BE5C21-992E-4AE6-897F-76F3CF8FFD9E}"/>
    <cellStyle name="メモ 11 8 4 2" xfId="29759" xr:uid="{5080FA00-910F-48E0-B127-6C5D8CAF9C08}"/>
    <cellStyle name="メモ 11 8 5" xfId="16693" xr:uid="{B87CB869-8177-458E-9412-E8747F161EAB}"/>
    <cellStyle name="メモ 11 8 5 2" xfId="31572" xr:uid="{74724BAD-1FF4-47A2-8162-880F25D90A9E}"/>
    <cellStyle name="メモ 11 8 6" xfId="4773" xr:uid="{F785F667-CE20-4556-BE10-9444F26609E0}"/>
    <cellStyle name="メモ 11 8 7" xfId="19634" xr:uid="{A2ED641F-FD49-49D8-B807-3429B8063D67}"/>
    <cellStyle name="メモ 11 9" xfId="2013" xr:uid="{00000000-0005-0000-0000-00004F010000}"/>
    <cellStyle name="メモ 11 9 2" xfId="8361" xr:uid="{F3D2C16A-CCB5-472F-B22B-DA2BE1E8B548}"/>
    <cellStyle name="メモ 11 9 2 2" xfId="23240" xr:uid="{A00DB98F-9748-466B-B01F-B75E7818A104}"/>
    <cellStyle name="メモ 11 9 3" xfId="11343" xr:uid="{59038DE4-2CCA-4F39-8FAB-185C24667735}"/>
    <cellStyle name="メモ 11 9 3 2" xfId="26222" xr:uid="{914AEE31-707A-47F0-8E32-7EE907EA7C0E}"/>
    <cellStyle name="メモ 11 9 4" xfId="14978" xr:uid="{592E7D7C-D5B6-4F9F-A585-E1E94A8837BE}"/>
    <cellStyle name="メモ 11 9 4 2" xfId="29857" xr:uid="{A9143C6D-76FE-497F-A0D5-C46594C7B6CE}"/>
    <cellStyle name="メモ 11 9 5" xfId="17128" xr:uid="{48EF7CF6-09D6-4900-8AA8-294E94FA9802}"/>
    <cellStyle name="メモ 11 9 5 2" xfId="32007" xr:uid="{0C7E8333-2DDD-4B36-910B-76FEE45E9E91}"/>
    <cellStyle name="メモ 11 9 6" xfId="5232" xr:uid="{83C07981-C149-433E-BAE9-E2420809585F}"/>
    <cellStyle name="メモ 11 9 7" xfId="20093" xr:uid="{4F74F287-ABFA-4EDE-8D78-20104F65A955}"/>
    <cellStyle name="メモ 12" xfId="231" xr:uid="{00000000-0005-0000-0000-000084010000}"/>
    <cellStyle name="メモ 12 10" xfId="1391" xr:uid="{00000000-0005-0000-0000-000084010000}"/>
    <cellStyle name="メモ 12 10 2" xfId="7742" xr:uid="{A646F91A-FAA7-4BE7-B383-15F67AF81D63}"/>
    <cellStyle name="メモ 12 10 2 2" xfId="22621" xr:uid="{5029A736-5F1C-4B03-A601-764A5619E54B}"/>
    <cellStyle name="メモ 12 10 3" xfId="10728" xr:uid="{4AC29F47-3BBF-46B2-B03C-49578AC9FE02}"/>
    <cellStyle name="メモ 12 10 3 2" xfId="25607" xr:uid="{35E2DEEC-7B4A-45FC-9A44-A1D05A8157F6}"/>
    <cellStyle name="メモ 12 10 4" xfId="14313" xr:uid="{2E68E5E0-08DE-4306-811A-36E7DCCEC5EE}"/>
    <cellStyle name="メモ 12 10 4 2" xfId="29192" xr:uid="{3EEBF7F8-1EDE-4ABF-BEDF-1EA2D9B1F387}"/>
    <cellStyle name="メモ 12 10 5" xfId="16531" xr:uid="{A06505DA-863C-424F-8A3A-BEEBF28B5CE8}"/>
    <cellStyle name="メモ 12 10 5 2" xfId="31410" xr:uid="{E22CD395-519C-4347-AFDF-F363B703D498}"/>
    <cellStyle name="メモ 12 10 6" xfId="4610" xr:uid="{09C2723B-2BAF-4C25-AA66-A8E3B4AABBFD}"/>
    <cellStyle name="メモ 12 10 7" xfId="19471" xr:uid="{E58473B8-23C0-4E34-A23D-7CAEDF324471}"/>
    <cellStyle name="メモ 12 11" xfId="2468" xr:uid="{00000000-0005-0000-0000-000084010000}"/>
    <cellStyle name="メモ 12 11 2" xfId="8815" xr:uid="{6E18CCB4-FE90-46B7-B61E-2ACBE4D6C9E7}"/>
    <cellStyle name="メモ 12 11 2 2" xfId="23694" xr:uid="{F5CE66E8-BB9C-4B84-A7FE-C381F394E3E0}"/>
    <cellStyle name="メモ 12 11 3" xfId="11795" xr:uid="{6036A119-4194-42CE-8911-996614FA37CB}"/>
    <cellStyle name="メモ 12 11 3 2" xfId="26674" xr:uid="{351EF669-0911-4793-B89F-741364D71EAF}"/>
    <cellStyle name="メモ 12 11 4" xfId="14425" xr:uid="{521E771B-CDAC-4834-BE37-318286F11B43}"/>
    <cellStyle name="メモ 12 11 4 2" xfId="29304" xr:uid="{166F2AE0-D9A2-4C16-9433-A23909043AFE}"/>
    <cellStyle name="メモ 12 11 5" xfId="17562" xr:uid="{C2DC5D16-9AAC-44C1-87F9-EE418A435727}"/>
    <cellStyle name="メモ 12 11 5 2" xfId="32441" xr:uid="{6B4E0EB4-4EAF-4C64-8320-B262AC4F70AE}"/>
    <cellStyle name="メモ 12 11 6" xfId="5684" xr:uid="{1F2BF416-B0FC-489C-BA01-A19EBD4F3B06}"/>
    <cellStyle name="メモ 12 11 7" xfId="20548" xr:uid="{B08DB18F-7CBB-4AE0-9F8B-844837CAA142}"/>
    <cellStyle name="メモ 12 12" xfId="2627" xr:uid="{00000000-0005-0000-0000-000084010000}"/>
    <cellStyle name="メモ 12 12 2" xfId="8974" xr:uid="{4143B198-83D4-4614-B38C-9CF6F7BD98F6}"/>
    <cellStyle name="メモ 12 12 2 2" xfId="23853" xr:uid="{184B345B-E29F-4091-B07B-060FFC76AB1B}"/>
    <cellStyle name="メモ 12 12 3" xfId="11954" xr:uid="{6672FFDF-EAD3-4402-9AD0-A946BC7024CB}"/>
    <cellStyle name="メモ 12 12 3 2" xfId="26833" xr:uid="{E86C3780-E746-4605-A3EE-888AF5032EFE}"/>
    <cellStyle name="メモ 12 12 4" xfId="14110" xr:uid="{5F9639E4-40CC-4EDB-A0DF-2BC1BF4219AE}"/>
    <cellStyle name="メモ 12 12 4 2" xfId="28989" xr:uid="{0C8DDD14-CA01-4FFC-957F-B357749AE333}"/>
    <cellStyle name="メモ 12 12 5" xfId="17720" xr:uid="{A83FD0D9-92DC-497D-97F0-BB2EAB5B4E83}"/>
    <cellStyle name="メモ 12 12 5 2" xfId="32599" xr:uid="{40DCA4F5-F27C-4826-AEC3-3517E00223C9}"/>
    <cellStyle name="メモ 12 12 6" xfId="5842" xr:uid="{B99F8D40-7A72-4CBD-A1C4-ED18FAE1CAED}"/>
    <cellStyle name="メモ 12 12 7" xfId="20706" xr:uid="{BBDE9E40-004C-4571-8E71-1775339737B8}"/>
    <cellStyle name="メモ 12 13" xfId="2796" xr:uid="{00000000-0005-0000-0000-000084010000}"/>
    <cellStyle name="メモ 12 13 2" xfId="9143" xr:uid="{230DB78C-D937-4A70-ADAE-5FB6963C6C99}"/>
    <cellStyle name="メモ 12 13 2 2" xfId="24022" xr:uid="{688F806C-F5F7-48B8-AA00-BDE397792A05}"/>
    <cellStyle name="メモ 12 13 3" xfId="12121" xr:uid="{C3367559-F115-4B54-9706-083148C94FA5}"/>
    <cellStyle name="メモ 12 13 3 2" xfId="27000" xr:uid="{89CB067B-08E5-49E2-AFDC-6A3B6B9E3BC1}"/>
    <cellStyle name="メモ 12 13 4" xfId="13339" xr:uid="{EE23ADCA-5077-45FA-B6AE-1BD2D83B9A6F}"/>
    <cellStyle name="メモ 12 13 4 2" xfId="28218" xr:uid="{3508D11A-AAF6-4D74-964A-3C788C6FAAC1}"/>
    <cellStyle name="メモ 12 13 5" xfId="17882" xr:uid="{F55A7EFB-E787-4101-B32B-70495CE9AEDE}"/>
    <cellStyle name="メモ 12 13 5 2" xfId="32761" xr:uid="{0F2AAA42-61D5-4D34-80C7-A27AEE8DE216}"/>
    <cellStyle name="メモ 12 13 6" xfId="6008" xr:uid="{DC3E25C5-6F75-41F1-810C-3769B9FBC89B}"/>
    <cellStyle name="メモ 12 13 7" xfId="20875" xr:uid="{BB1C8CB8-2F13-4F54-B844-E3946C36C23D}"/>
    <cellStyle name="メモ 12 14" xfId="2563" xr:uid="{00000000-0005-0000-0000-000084010000}"/>
    <cellStyle name="メモ 12 14 2" xfId="8910" xr:uid="{7BE355F5-2AFE-4BA7-B8EA-AA931C1B7E3E}"/>
    <cellStyle name="メモ 12 14 2 2" xfId="23789" xr:uid="{A8FFF2F8-7F2D-4F08-AC41-425BB2699524}"/>
    <cellStyle name="メモ 12 14 3" xfId="11890" xr:uid="{AA4704D8-9ED6-4E26-AC40-D3D1E7141C5B}"/>
    <cellStyle name="メモ 12 14 3 2" xfId="26769" xr:uid="{936E37A7-4142-4C8C-9F6A-9BBFA91E87CE}"/>
    <cellStyle name="メモ 12 14 4" xfId="12736" xr:uid="{B3ACBE03-DA4C-4F16-B944-7B441EC4B210}"/>
    <cellStyle name="メモ 12 14 4 2" xfId="27615" xr:uid="{F0CFDBF6-6FDB-4795-B2C5-BA6B2328294C}"/>
    <cellStyle name="メモ 12 14 5" xfId="17657" xr:uid="{60CC0A81-1253-4F4B-8D16-CC7679F03C1F}"/>
    <cellStyle name="メモ 12 14 5 2" xfId="32536" xr:uid="{951C06C9-0C5C-47C6-98E5-CE5D5A54EFEC}"/>
    <cellStyle name="メモ 12 14 6" xfId="5779" xr:uid="{38F64C8A-3591-4B1E-98F4-D0320E7C1B1C}"/>
    <cellStyle name="メモ 12 14 7" xfId="20643" xr:uid="{2E7033C6-DA45-4381-8C79-9B499444E8E6}"/>
    <cellStyle name="メモ 12 15" xfId="6588" xr:uid="{E509D518-B910-4CC3-991E-5B7BA3D3428D}"/>
    <cellStyle name="メモ 12 15 2" xfId="21467" xr:uid="{21B23DEA-28D6-4B23-B82A-250597F6C7DD}"/>
    <cellStyle name="メモ 12 16" xfId="9585" xr:uid="{44029917-4D05-478E-9B00-AFC7766356C5}"/>
    <cellStyle name="メモ 12 16 2" xfId="24464" xr:uid="{731451F8-ECF4-43D5-A0B7-2933398C90B5}"/>
    <cellStyle name="メモ 12 17" xfId="13982" xr:uid="{705AE0D1-FD44-412C-BEB8-4B5AD7BDFE82}"/>
    <cellStyle name="メモ 12 17 2" xfId="28861" xr:uid="{0A608304-358E-4A6A-922A-1EDD83034367}"/>
    <cellStyle name="メモ 12 18" xfId="18327" xr:uid="{25FD4584-1A97-4FFE-B3B3-3AA09E53EB0C}"/>
    <cellStyle name="メモ 12 2" xfId="326" xr:uid="{00000000-0005-0000-0000-000084010000}"/>
    <cellStyle name="メモ 12 2 10" xfId="967" xr:uid="{00000000-0005-0000-0000-000084010000}"/>
    <cellStyle name="メモ 12 2 10 2" xfId="7319" xr:uid="{7022D74B-2F8A-4253-AB67-27BF79976C1F}"/>
    <cellStyle name="メモ 12 2 10 2 2" xfId="22198" xr:uid="{D7398CF3-45EF-4950-95CD-0DB0795B8976}"/>
    <cellStyle name="メモ 12 2 10 3" xfId="10309" xr:uid="{D999ED36-801D-4B13-BDE5-92976C1CF606}"/>
    <cellStyle name="メモ 12 2 10 3 2" xfId="25188" xr:uid="{EF94F6D1-2A84-4900-9EA9-A7A3E63DDA04}"/>
    <cellStyle name="メモ 12 2 10 4" xfId="12726" xr:uid="{85C98E7D-6038-4F11-A10C-8AF78B5F45A2}"/>
    <cellStyle name="メモ 12 2 10 4 2" xfId="27605" xr:uid="{C4D94CED-13CA-4DFA-A060-087E24240419}"/>
    <cellStyle name="メモ 12 2 10 5" xfId="16131" xr:uid="{7B3974BF-90B2-43E9-A02A-90012E76373A}"/>
    <cellStyle name="メモ 12 2 10 5 2" xfId="31010" xr:uid="{FC641045-EF66-4CE6-A3D1-DCC352EB26A6}"/>
    <cellStyle name="メモ 12 2 10 6" xfId="4186" xr:uid="{9294EF5A-EFF2-47E5-9B9A-87D74B2E75F4}"/>
    <cellStyle name="メモ 12 2 10 7" xfId="19047" xr:uid="{B04297EE-9986-4859-8714-F3FA83231C68}"/>
    <cellStyle name="メモ 12 2 11" xfId="1729" xr:uid="{00000000-0005-0000-0000-000084010000}"/>
    <cellStyle name="メモ 12 2 11 2" xfId="8077" xr:uid="{654F315A-7642-4E91-99FE-DAB82CB43A62}"/>
    <cellStyle name="メモ 12 2 11 2 2" xfId="22956" xr:uid="{4EEA9CEF-5FC4-4DC6-9D05-BB473F11AE0E}"/>
    <cellStyle name="メモ 12 2 11 3" xfId="11062" xr:uid="{87B9CF63-9901-46B1-B61A-8F3F8A77CF03}"/>
    <cellStyle name="メモ 12 2 11 3 2" xfId="25941" xr:uid="{A85C3AEF-B922-496C-87BB-2CC24398E024}"/>
    <cellStyle name="メモ 12 2 11 4" xfId="14759" xr:uid="{F6D340C0-3CE6-4CFA-95E2-71DED66AF439}"/>
    <cellStyle name="メモ 12 2 11 4 2" xfId="29638" xr:uid="{DA2755F8-F8D6-4C5B-B191-DD542A258069}"/>
    <cellStyle name="メモ 12 2 11 5" xfId="16855" xr:uid="{BEA33202-9F34-4027-BE54-7973445D621A}"/>
    <cellStyle name="メモ 12 2 11 5 2" xfId="31734" xr:uid="{C3B7A3B5-1C13-4B12-B086-9A4FA6884869}"/>
    <cellStyle name="メモ 12 2 11 6" xfId="4948" xr:uid="{A491AFC7-81DC-4442-9B4B-08073F232294}"/>
    <cellStyle name="メモ 12 2 11 7" xfId="19809" xr:uid="{7B4E60D8-E375-4722-AC9A-8B21B6CDB601}"/>
    <cellStyle name="メモ 12 2 12" xfId="1812" xr:uid="{00000000-0005-0000-0000-000084010000}"/>
    <cellStyle name="メモ 12 2 12 2" xfId="8160" xr:uid="{EF5F4F6C-073D-47CF-92F6-A3E7F02B714D}"/>
    <cellStyle name="メモ 12 2 12 2 2" xfId="23039" xr:uid="{EF149511-DCB5-4F7D-AFBD-39F08BBC44AC}"/>
    <cellStyle name="メモ 12 2 12 3" xfId="11145" xr:uid="{AC5272D4-D208-4C14-9DE6-59F1CFDD9C2D}"/>
    <cellStyle name="メモ 12 2 12 3 2" xfId="26024" xr:uid="{860B0E42-7E6B-407B-A957-F4C3D830F1A7}"/>
    <cellStyle name="メモ 12 2 12 4" xfId="14048" xr:uid="{EBA6DF91-F54F-454B-BE0C-461F1857DA91}"/>
    <cellStyle name="メモ 12 2 12 4 2" xfId="28927" xr:uid="{D65EDF7E-E6CA-4551-9719-099E973C3BEE}"/>
    <cellStyle name="メモ 12 2 12 5" xfId="16935" xr:uid="{AEEBA07A-A6EB-4BA3-8BAB-5C91A00572AC}"/>
    <cellStyle name="メモ 12 2 12 5 2" xfId="31814" xr:uid="{438618B8-3D72-459D-94EC-02725A462338}"/>
    <cellStyle name="メモ 12 2 12 6" xfId="5031" xr:uid="{C34C77B9-803D-4414-8D87-7F6411426A20}"/>
    <cellStyle name="メモ 12 2 12 7" xfId="19892" xr:uid="{F0603A65-84BA-46B6-9E45-6336AE9C1331}"/>
    <cellStyle name="メモ 12 2 13" xfId="1907" xr:uid="{00000000-0005-0000-0000-000084010000}"/>
    <cellStyle name="メモ 12 2 13 2" xfId="8255" xr:uid="{4BBC5067-309D-4B02-A981-50FB8EC3ED4E}"/>
    <cellStyle name="メモ 12 2 13 2 2" xfId="23134" xr:uid="{192D535D-5CC7-4497-A5F4-A6A1C1B29D67}"/>
    <cellStyle name="メモ 12 2 13 3" xfId="11238" xr:uid="{C163F753-2C18-4860-9ADA-FB981988CA3A}"/>
    <cellStyle name="メモ 12 2 13 3 2" xfId="26117" xr:uid="{B772A20E-1CF6-4020-8445-3BD4EA7F279C}"/>
    <cellStyle name="メモ 12 2 13 4" xfId="13910" xr:uid="{466727F6-E8C3-4350-97F2-9A779D6A6612}"/>
    <cellStyle name="メモ 12 2 13 4 2" xfId="28789" xr:uid="{C25E6213-C6B3-4A55-873E-02EC311AE5DA}"/>
    <cellStyle name="メモ 12 2 13 5" xfId="17026" xr:uid="{8647F50A-6C43-4D3A-AEE9-FBAF0355EC7B}"/>
    <cellStyle name="メモ 12 2 13 5 2" xfId="31905" xr:uid="{91DA55E9-3941-4B4A-AEBD-C46921DFB3B7}"/>
    <cellStyle name="メモ 12 2 13 6" xfId="5126" xr:uid="{DC559061-7EFC-4E6D-B7F5-F77D3D4D9EB2}"/>
    <cellStyle name="メモ 12 2 13 7" xfId="19987" xr:uid="{8FAFF2A8-8332-4D13-8C13-72221CEE2075}"/>
    <cellStyle name="メモ 12 2 14" xfId="2079" xr:uid="{00000000-0005-0000-0000-000084010000}"/>
    <cellStyle name="メモ 12 2 14 2" xfId="8427" xr:uid="{CABF3C4E-722D-4528-8204-6F026372DB9D}"/>
    <cellStyle name="メモ 12 2 14 2 2" xfId="23306" xr:uid="{A45E86BD-3763-4D7E-BF15-5DA6BB46ED30}"/>
    <cellStyle name="メモ 12 2 14 3" xfId="11408" xr:uid="{204F1B4B-F5DE-4FD6-8836-5FFAA7D7486B}"/>
    <cellStyle name="メモ 12 2 14 3 2" xfId="26287" xr:uid="{A6DF74B6-DBA2-4373-88C5-E0AD74C642CB}"/>
    <cellStyle name="メモ 12 2 14 4" xfId="13196" xr:uid="{A68C75E1-90D1-49C1-981F-E39CD511CE4E}"/>
    <cellStyle name="メモ 12 2 14 4 2" xfId="28075" xr:uid="{EA9CBC87-90C1-40F7-9E5C-1F864C4B6EBD}"/>
    <cellStyle name="メモ 12 2 14 5" xfId="17190" xr:uid="{60E11605-9CD3-4AA5-B333-1677D025BC41}"/>
    <cellStyle name="メモ 12 2 14 5 2" xfId="32069" xr:uid="{9F038B49-FFF4-4336-BAB1-D133D4B41A5D}"/>
    <cellStyle name="メモ 12 2 14 6" xfId="5298" xr:uid="{C3B5E795-B7AB-4DBC-955F-D25AC244D570}"/>
    <cellStyle name="メモ 12 2 14 7" xfId="20159" xr:uid="{50452FDF-4F8B-43C0-A13B-90EE5580D581}"/>
    <cellStyle name="メモ 12 2 15" xfId="2248" xr:uid="{00000000-0005-0000-0000-000084010000}"/>
    <cellStyle name="メモ 12 2 15 2" xfId="8596" xr:uid="{A431871D-0997-4E69-8A73-7D35363C9750}"/>
    <cellStyle name="メモ 12 2 15 2 2" xfId="23475" xr:uid="{C5B8E38F-EA34-4DEE-B897-B29712B74DC7}"/>
    <cellStyle name="メモ 12 2 15 3" xfId="11577" xr:uid="{EA179B09-3A16-45B5-A8B2-2A0AA2DAE63D}"/>
    <cellStyle name="メモ 12 2 15 3 2" xfId="26456" xr:uid="{F4363E4E-0A49-4B33-8CF4-2F59350F850E}"/>
    <cellStyle name="メモ 12 2 15 4" xfId="13296" xr:uid="{8A97B637-6149-4ADF-BD6F-04A9183F57E9}"/>
    <cellStyle name="メモ 12 2 15 4 2" xfId="28175" xr:uid="{886CEB88-DF11-4244-B761-D1EEA35984B5}"/>
    <cellStyle name="メモ 12 2 15 5" xfId="17356" xr:uid="{C1AA88D9-87D9-4077-B961-D796EDB48D9E}"/>
    <cellStyle name="メモ 12 2 15 5 2" xfId="32235" xr:uid="{166A43B9-33FA-46BE-9408-0AE59D9E92DE}"/>
    <cellStyle name="メモ 12 2 15 6" xfId="5467" xr:uid="{D14ABFCE-833C-41D3-B423-CF782F9FB61A}"/>
    <cellStyle name="メモ 12 2 15 7" xfId="20328" xr:uid="{2CE70463-674F-4834-BCAB-D9DA45C47F65}"/>
    <cellStyle name="メモ 12 2 16" xfId="2323" xr:uid="{00000000-0005-0000-0000-000084010000}"/>
    <cellStyle name="メモ 12 2 16 2" xfId="8670" xr:uid="{17C259A0-98DC-4800-B955-D8DCE1405CEE}"/>
    <cellStyle name="メモ 12 2 16 2 2" xfId="23549" xr:uid="{57918162-16B1-46C4-B34F-06AA983E8113}"/>
    <cellStyle name="メモ 12 2 16 3" xfId="11651" xr:uid="{8836142F-B0D0-42A0-AF71-326F98ABF5FD}"/>
    <cellStyle name="メモ 12 2 16 3 2" xfId="26530" xr:uid="{723177A2-9D69-4D79-8D40-1661FED55388}"/>
    <cellStyle name="メモ 12 2 16 4" xfId="14641" xr:uid="{291E05CE-1FAC-49BA-8882-511BA5F8F51C}"/>
    <cellStyle name="メモ 12 2 16 4 2" xfId="29520" xr:uid="{8A4CE79A-F3E7-493D-9531-2AABCE112CBD}"/>
    <cellStyle name="メモ 12 2 16 5" xfId="17427" xr:uid="{3686AAAA-B855-47C6-AC3D-01A41FEF3F87}"/>
    <cellStyle name="メモ 12 2 16 5 2" xfId="32306" xr:uid="{F4DA94C8-2F42-499E-92CF-ACF644AFCFB6}"/>
    <cellStyle name="メモ 12 2 16 6" xfId="5542" xr:uid="{E74C4302-BD63-4FB7-98FB-6156FEF5A1A8}"/>
    <cellStyle name="メモ 12 2 16 7" xfId="20403" xr:uid="{E04061AE-E7DE-4DB4-A3DF-4CB126776FA5}"/>
    <cellStyle name="メモ 12 2 17" xfId="2408" xr:uid="{00000000-0005-0000-0000-000084010000}"/>
    <cellStyle name="メモ 12 2 17 2" xfId="8755" xr:uid="{9E56D136-25B3-4799-AF7A-A83BD70E0338}"/>
    <cellStyle name="メモ 12 2 17 2 2" xfId="23634" xr:uid="{B4807C1C-B140-4E2E-8AD2-0666310A35F9}"/>
    <cellStyle name="メモ 12 2 17 3" xfId="11735" xr:uid="{2B48B9B0-AAC0-4939-9857-027B65E98C39}"/>
    <cellStyle name="メモ 12 2 17 3 2" xfId="26614" xr:uid="{B2D1DA76-CAAC-4E65-A489-87F4D07671A7}"/>
    <cellStyle name="メモ 12 2 17 4" xfId="14504" xr:uid="{8F3EF6FD-5D8D-4AE0-A049-0BCC4DFF4AFA}"/>
    <cellStyle name="メモ 12 2 17 4 2" xfId="29383" xr:uid="{35C1805B-2C4A-4A70-BE4F-0BA2B8EEC711}"/>
    <cellStyle name="メモ 12 2 17 5" xfId="17505" xr:uid="{61A7BC33-DA28-4714-9D0A-1CADD54248DF}"/>
    <cellStyle name="メモ 12 2 17 5 2" xfId="32384" xr:uid="{E79118E3-D6BF-4183-9653-99B2939BFE85}"/>
    <cellStyle name="メモ 12 2 17 6" xfId="5624" xr:uid="{7622F798-F996-415C-9115-92F1B476382E}"/>
    <cellStyle name="メモ 12 2 17 7" xfId="20488" xr:uid="{BB554594-B900-4B57-AA79-7BEA4D102154}"/>
    <cellStyle name="メモ 12 2 18" xfId="2560" xr:uid="{00000000-0005-0000-0000-000084010000}"/>
    <cellStyle name="メモ 12 2 18 2" xfId="8907" xr:uid="{BCD69693-A63B-42E9-9FBC-630A36031A6D}"/>
    <cellStyle name="メモ 12 2 18 2 2" xfId="23786" xr:uid="{F59382C5-438E-4BC6-AED2-22EEF19EF999}"/>
    <cellStyle name="メモ 12 2 18 3" xfId="11887" xr:uid="{7FD7C14A-A842-4589-86B5-6F53C43DFC9D}"/>
    <cellStyle name="メモ 12 2 18 3 2" xfId="26766" xr:uid="{3664DB4A-AF32-49B6-8901-9A66ACD9928D}"/>
    <cellStyle name="メモ 12 2 18 4" xfId="13282" xr:uid="{84A88CE4-BE45-48FE-A765-1D37E87122C1}"/>
    <cellStyle name="メモ 12 2 18 4 2" xfId="28161" xr:uid="{560D719F-2D5F-4229-A26B-24F6403931A1}"/>
    <cellStyle name="メモ 12 2 18 5" xfId="17654" xr:uid="{44BA30A9-3096-4E07-B4FE-BFC166C5B034}"/>
    <cellStyle name="メモ 12 2 18 5 2" xfId="32533" xr:uid="{5F36842C-EC2E-43B2-8644-F9C1DFE7B170}"/>
    <cellStyle name="メモ 12 2 18 6" xfId="5776" xr:uid="{28BE9EA6-DDEF-4C31-BB73-10A2437A9659}"/>
    <cellStyle name="メモ 12 2 18 7" xfId="20640" xr:uid="{10AB1BF1-C6BD-4EAD-AED9-9D8CF0A39E1E}"/>
    <cellStyle name="メモ 12 2 19" xfId="2722" xr:uid="{00000000-0005-0000-0000-000084010000}"/>
    <cellStyle name="メモ 12 2 19 2" xfId="9069" xr:uid="{14D9943D-FCA9-43B8-8EC0-779425453855}"/>
    <cellStyle name="メモ 12 2 19 2 2" xfId="23948" xr:uid="{77DFF0FC-8866-476D-B1C3-5D4230E5FD0F}"/>
    <cellStyle name="メモ 12 2 19 3" xfId="12049" xr:uid="{C16BA497-8392-47AC-B472-8C4BFDBB6AE3}"/>
    <cellStyle name="メモ 12 2 19 3 2" xfId="26928" xr:uid="{DEAFBA80-B46E-4099-96DB-08DE0AD79E0E}"/>
    <cellStyle name="メモ 12 2 19 4" xfId="13345" xr:uid="{5148261D-67B5-4F53-AD0D-65BFBC3081DF}"/>
    <cellStyle name="メモ 12 2 19 4 2" xfId="28224" xr:uid="{8CC37CDF-03CA-4CC0-9BF4-921DE3572085}"/>
    <cellStyle name="メモ 12 2 19 5" xfId="17811" xr:uid="{6E976147-45B0-4C53-AD1D-2B7B546ADBDB}"/>
    <cellStyle name="メモ 12 2 19 5 2" xfId="32690" xr:uid="{65414795-1B36-4BCA-943D-B88C27E0220C}"/>
    <cellStyle name="メモ 12 2 19 6" xfId="5936" xr:uid="{AC762497-E463-4544-85A5-F3C7AC8A0265}"/>
    <cellStyle name="メモ 12 2 19 7" xfId="20801" xr:uid="{FA748F3A-3346-47CC-AE1C-C6C2A52CF1E4}"/>
    <cellStyle name="メモ 12 2 2" xfId="538" xr:uid="{00000000-0005-0000-0000-000084010000}"/>
    <cellStyle name="メモ 12 2 2 2" xfId="6890" xr:uid="{A9B4397E-F19C-48BA-9D60-1F442B4A33EF}"/>
    <cellStyle name="メモ 12 2 2 2 2" xfId="21769" xr:uid="{A372C1B8-67DD-4FF3-BE54-18ACE8DC3A31}"/>
    <cellStyle name="メモ 12 2 2 3" xfId="9885" xr:uid="{90B17224-FAC4-4DE7-B80A-8F5A480FA8D4}"/>
    <cellStyle name="メモ 12 2 2 3 2" xfId="24764" xr:uid="{CBB163C6-BCFA-41A4-9DB2-64C93378D7F8}"/>
    <cellStyle name="メモ 12 2 2 4" xfId="12781" xr:uid="{B25C5357-6666-44CE-A764-B4F20EEBE13E}"/>
    <cellStyle name="メモ 12 2 2 4 2" xfId="27660" xr:uid="{1209A256-3F43-4C8D-884D-5B9A1DE603D4}"/>
    <cellStyle name="メモ 12 2 2 5" xfId="15715" xr:uid="{D70713DF-275E-439E-A99B-68F555459897}"/>
    <cellStyle name="メモ 12 2 2 5 2" xfId="30594" xr:uid="{55C7B395-B35E-416E-8747-CF5FE233A043}"/>
    <cellStyle name="メモ 12 2 2 6" xfId="3757" xr:uid="{E82468FC-3C1A-4742-B5FA-00F7EDACEA4F}"/>
    <cellStyle name="メモ 12 2 2 7" xfId="18618" xr:uid="{D369098B-DFEE-4D9B-A30E-6398B4307C53}"/>
    <cellStyle name="メモ 12 2 20" xfId="2888" xr:uid="{00000000-0005-0000-0000-000084010000}"/>
    <cellStyle name="メモ 12 2 20 2" xfId="9235" xr:uid="{671D4B1A-4FC7-4955-9770-331B62B4E03E}"/>
    <cellStyle name="メモ 12 2 20 2 2" xfId="24114" xr:uid="{CDE134EE-A28C-405D-BA47-773F46D5B31F}"/>
    <cellStyle name="メモ 12 2 20 3" xfId="12213" xr:uid="{65099EC5-1CFF-40BD-8A58-A69FC3F99327}"/>
    <cellStyle name="メモ 12 2 20 3 2" xfId="27092" xr:uid="{62BE2333-9E56-4DBF-A939-AEEA3E5740E4}"/>
    <cellStyle name="メモ 12 2 20 4" xfId="14672" xr:uid="{E6EBED38-2D6F-40C3-8437-A849EE34A4F8}"/>
    <cellStyle name="メモ 12 2 20 4 2" xfId="29551" xr:uid="{40114E33-DB84-4505-B7C4-B0C6AC679E49}"/>
    <cellStyle name="メモ 12 2 20 5" xfId="17974" xr:uid="{E51B9B4B-7BFE-4DA8-B3D9-711D02A73B4C}"/>
    <cellStyle name="メモ 12 2 20 5 2" xfId="32853" xr:uid="{6229E09F-33C4-4F65-81C1-1F9A39E6795B}"/>
    <cellStyle name="メモ 12 2 20 6" xfId="6100" xr:uid="{8D6528A3-21B2-47FC-8D39-4FBB1C4910E3}"/>
    <cellStyle name="メモ 12 2 20 7" xfId="20967" xr:uid="{D4744C0D-2EA2-44AB-861C-9DCF82DFA9E4}"/>
    <cellStyle name="メモ 12 2 21" xfId="3021" xr:uid="{00000000-0005-0000-0000-000084010000}"/>
    <cellStyle name="メモ 12 2 21 2" xfId="9367" xr:uid="{26E24DF8-D7CD-4EA6-A489-8E6593B5063F}"/>
    <cellStyle name="メモ 12 2 21 2 2" xfId="24246" xr:uid="{633337B4-FD45-4FB1-B4FE-DBBA6C5F7DB3}"/>
    <cellStyle name="メモ 12 2 21 3" xfId="12345" xr:uid="{59A87DA1-2C1F-4BD1-B35D-EEA44AF9E5E2}"/>
    <cellStyle name="メモ 12 2 21 3 2" xfId="27224" xr:uid="{62863A67-690A-4F19-B723-E13A1F4D0053}"/>
    <cellStyle name="メモ 12 2 21 4" xfId="12645" xr:uid="{91970F68-6E52-46BE-803F-AEDA7432F041}"/>
    <cellStyle name="メモ 12 2 21 4 2" xfId="27524" xr:uid="{DBFCE711-95AF-40C6-B355-4D6A53A8754B}"/>
    <cellStyle name="メモ 12 2 21 5" xfId="18103" xr:uid="{D4448644-7A30-45A9-B1DD-92145239F425}"/>
    <cellStyle name="メモ 12 2 21 5 2" xfId="32982" xr:uid="{234F2F5A-5547-4166-9D81-D8972D7A3146}"/>
    <cellStyle name="メモ 12 2 21 6" xfId="6223" xr:uid="{852CF283-BBE8-4757-B0EA-2E852479955C}"/>
    <cellStyle name="メモ 12 2 21 7" xfId="21096" xr:uid="{BBD9BE53-3F4A-44E9-B77A-FFAA30556C65}"/>
    <cellStyle name="メモ 12 2 22" xfId="3101" xr:uid="{00000000-0005-0000-0000-000084010000}"/>
    <cellStyle name="メモ 12 2 22 2" xfId="9447" xr:uid="{908564A7-F3CC-48BC-B60D-241D5EA40DA7}"/>
    <cellStyle name="メモ 12 2 22 2 2" xfId="24326" xr:uid="{F9F2D341-E09D-429A-969D-C2EA6CA96D15}"/>
    <cellStyle name="メモ 12 2 22 3" xfId="12425" xr:uid="{9153C409-2323-46C8-A8C1-478E14847494}"/>
    <cellStyle name="メモ 12 2 22 3 2" xfId="27304" xr:uid="{02A997F0-9001-45C5-B54F-6D90052000F7}"/>
    <cellStyle name="メモ 12 2 22 4" xfId="13602" xr:uid="{14419302-A24C-44E1-A4B2-46689284C8CD}"/>
    <cellStyle name="メモ 12 2 22 4 2" xfId="28481" xr:uid="{7D1FD62C-E2A8-459F-939C-4BDCF80F69AC}"/>
    <cellStyle name="メモ 12 2 22 5" xfId="18180" xr:uid="{CA230189-A068-4D46-ACF1-49CF166BB0D0}"/>
    <cellStyle name="メモ 12 2 22 5 2" xfId="33059" xr:uid="{FD7A2B94-5A36-4D8D-9B62-4E728AF2D218}"/>
    <cellStyle name="メモ 12 2 22 6" xfId="6302" xr:uid="{F0D10C31-1E54-44E6-93EA-C8AB7921688F}"/>
    <cellStyle name="メモ 12 2 22 7" xfId="21173" xr:uid="{88EACCE3-F753-4CD4-B65B-8396ED5470E3}"/>
    <cellStyle name="メモ 12 2 23" xfId="3172" xr:uid="{00000000-0005-0000-0000-000084010000}"/>
    <cellStyle name="メモ 12 2 23 2" xfId="9518" xr:uid="{B3EC4C88-1F8D-4644-9355-9813B0695BC9}"/>
    <cellStyle name="メモ 12 2 23 2 2" xfId="24397" xr:uid="{3E58D6F5-6879-420B-801E-756EEF7CF668}"/>
    <cellStyle name="メモ 12 2 23 3" xfId="12496" xr:uid="{0216824A-61A0-4007-810E-7C0465F6253D}"/>
    <cellStyle name="メモ 12 2 23 3 2" xfId="27375" xr:uid="{8E86009C-CEA4-47D1-B9DD-4F5AF589D6FC}"/>
    <cellStyle name="メモ 12 2 23 4" xfId="12957" xr:uid="{B2517C6A-9883-4474-AD45-4026297F26FE}"/>
    <cellStyle name="メモ 12 2 23 4 2" xfId="27836" xr:uid="{EDF3150B-E962-4ABA-80C0-7FA71C064004}"/>
    <cellStyle name="メモ 12 2 23 5" xfId="18251" xr:uid="{6FD2FFAF-2E1D-4561-B253-5C0B4ED9F8C0}"/>
    <cellStyle name="メモ 12 2 23 5 2" xfId="33130" xr:uid="{A530342C-1D0E-4F1D-BEBE-9EFC096087DC}"/>
    <cellStyle name="メモ 12 2 23 6" xfId="6373" xr:uid="{AA53F88A-F0AC-4A27-9489-8A038B6B47F2}"/>
    <cellStyle name="メモ 12 2 23 7" xfId="21244" xr:uid="{3C6E61B5-82B7-4CC4-8ACB-0ED653F999F1}"/>
    <cellStyle name="メモ 12 2 24" xfId="3232" xr:uid="{00000000-0005-0000-0000-000084010000}"/>
    <cellStyle name="メモ 12 2 24 2" xfId="9578" xr:uid="{C7867F88-58A7-4570-AD9A-0DB8AEAF0A83}"/>
    <cellStyle name="メモ 12 2 24 2 2" xfId="24457" xr:uid="{F64A2094-16B0-4CD4-A572-20377558B660}"/>
    <cellStyle name="メモ 12 2 24 3" xfId="12556" xr:uid="{61124392-8E08-4910-8072-028EE159B51F}"/>
    <cellStyle name="メモ 12 2 24 3 2" xfId="27435" xr:uid="{7846F304-62F7-40A5-A79C-305501A1CECE}"/>
    <cellStyle name="メモ 12 2 24 4" xfId="6600" xr:uid="{39B93B04-4E1D-43DE-B8F5-20814E4BFA7E}"/>
    <cellStyle name="メモ 12 2 24 4 2" xfId="21479" xr:uid="{2BE5368D-183A-4CDC-B568-05BA3374C6B0}"/>
    <cellStyle name="メモ 12 2 24 5" xfId="18311" xr:uid="{329C5F37-8BE2-4A52-8B16-1EA43360FE60}"/>
    <cellStyle name="メモ 12 2 24 5 2" xfId="33190" xr:uid="{AD84F696-03C1-404A-805D-8FC355F7570B}"/>
    <cellStyle name="メモ 12 2 24 6" xfId="21304" xr:uid="{383C8986-A779-4235-A015-892CC66DC135}"/>
    <cellStyle name="メモ 12 2 25" xfId="6678" xr:uid="{576A0AD8-626B-41A3-9AC7-46D5F120BCDA}"/>
    <cellStyle name="メモ 12 2 25 2" xfId="21557" xr:uid="{F11789BD-E001-46A1-AB13-E8EF961191F8}"/>
    <cellStyle name="メモ 12 2 26" xfId="9675" xr:uid="{DFC551A9-D3F6-4D19-ABBE-F9FDD6E3866D}"/>
    <cellStyle name="メモ 12 2 26 2" xfId="24554" xr:uid="{C1508FA8-FCB8-4A13-ADC2-037F49E180BF}"/>
    <cellStyle name="メモ 12 2 27" xfId="12938" xr:uid="{8E0EDC54-4763-44B6-8BC1-748981F50C9C}"/>
    <cellStyle name="メモ 12 2 27 2" xfId="27817" xr:uid="{1FD6A2F7-6EF6-4993-9679-8EB5A7FDBD61}"/>
    <cellStyle name="メモ 12 2 28" xfId="15512" xr:uid="{12E8CA9C-0AF8-46D5-AB44-333063BFEED3}"/>
    <cellStyle name="メモ 12 2 28 2" xfId="30391" xr:uid="{492801D1-F735-4E2E-BE5D-9C85CBEA6A0F}"/>
    <cellStyle name="メモ 12 2 29" xfId="18409" xr:uid="{4D3878BB-A76B-45F1-ABAA-33436E8F408E}"/>
    <cellStyle name="メモ 12 2 3" xfId="711" xr:uid="{00000000-0005-0000-0000-000084010000}"/>
    <cellStyle name="メモ 12 2 3 2" xfId="7063" xr:uid="{C3C8E944-6EA0-4733-9AB1-21C3E6EFCA5F}"/>
    <cellStyle name="メモ 12 2 3 2 2" xfId="21942" xr:uid="{175FAE59-BA59-4C90-8B1A-5148570A9763}"/>
    <cellStyle name="メモ 12 2 3 3" xfId="10057" xr:uid="{1CC45E0F-3A26-4D0D-A5BF-DC2D9E936C35}"/>
    <cellStyle name="メモ 12 2 3 3 2" xfId="24936" xr:uid="{0B1ECE20-17AA-4FCA-91AB-6AD166F8382B}"/>
    <cellStyle name="メモ 12 2 3 4" xfId="15009" xr:uid="{1D4A7C40-FECD-4D76-9E69-5543F9D40157}"/>
    <cellStyle name="メモ 12 2 3 4 2" xfId="29888" xr:uid="{6755EB86-3EE2-4AD9-9546-E3F8C1637377}"/>
    <cellStyle name="メモ 12 2 3 5" xfId="15885" xr:uid="{CA173E69-561A-4A3D-8EDF-175D686F4061}"/>
    <cellStyle name="メモ 12 2 3 5 2" xfId="30764" xr:uid="{EB32547E-75B7-46C8-ABAB-D526F25D7660}"/>
    <cellStyle name="メモ 12 2 3 6" xfId="3930" xr:uid="{19F3B837-AABF-4685-BEFA-095C5925D8DD}"/>
    <cellStyle name="メモ 12 2 3 7" xfId="18791" xr:uid="{DA48FCEB-DEF9-4E08-A2D6-EABE77A8942C}"/>
    <cellStyle name="メモ 12 2 4" xfId="876" xr:uid="{00000000-0005-0000-0000-000084010000}"/>
    <cellStyle name="メモ 12 2 4 2" xfId="7228" xr:uid="{E1306D05-C171-4E2B-9442-2E0F967DDA5D}"/>
    <cellStyle name="メモ 12 2 4 2 2" xfId="22107" xr:uid="{E4636B1F-5D1C-4C42-999F-6F842F368344}"/>
    <cellStyle name="メモ 12 2 4 3" xfId="10221" xr:uid="{FC692B9E-87F9-4599-91B6-EDF3749FF41A}"/>
    <cellStyle name="メモ 12 2 4 3 2" xfId="25100" xr:uid="{F9268F4E-221A-4710-878D-03C5DD731E29}"/>
    <cellStyle name="メモ 12 2 4 4" xfId="3323" xr:uid="{F90B801F-B561-4DAA-ABE8-685AD4B8F120}"/>
    <cellStyle name="メモ 12 2 4 4 2" xfId="3502" xr:uid="{2B1FAF0F-6232-4B08-8B7B-3E4A7AC50B3A}"/>
    <cellStyle name="メモ 12 2 4 5" xfId="16046" xr:uid="{A3924060-11B7-480A-AE5F-A3CAE53AB9B7}"/>
    <cellStyle name="メモ 12 2 4 5 2" xfId="30925" xr:uid="{B755305A-C36F-4408-B981-A7976FCD902E}"/>
    <cellStyle name="メモ 12 2 4 6" xfId="4095" xr:uid="{2510FC3B-664C-4DCB-8598-9A9D57A37127}"/>
    <cellStyle name="メモ 12 2 4 7" xfId="18956" xr:uid="{1A0C74BC-5314-44A0-B61A-E2C93F090608}"/>
    <cellStyle name="メモ 12 2 5" xfId="1049" xr:uid="{00000000-0005-0000-0000-000084010000}"/>
    <cellStyle name="メモ 12 2 5 2" xfId="7401" xr:uid="{96DA8371-11B1-4F61-B738-6E2F4380D444}"/>
    <cellStyle name="メモ 12 2 5 2 2" xfId="22280" xr:uid="{F6DF0C7C-11C8-4006-8F71-1348902D8A37}"/>
    <cellStyle name="メモ 12 2 5 3" xfId="10390" xr:uid="{0CCD7B3E-A58A-42CA-B705-6EB7A1122D0B}"/>
    <cellStyle name="メモ 12 2 5 3 2" xfId="25269" xr:uid="{F1CF3145-1A54-4DD8-AAA9-EF8FD3ECE854}"/>
    <cellStyle name="メモ 12 2 5 4" xfId="12921" xr:uid="{7CB3FFD4-747E-49C5-8221-57822E5647EF}"/>
    <cellStyle name="メモ 12 2 5 4 2" xfId="27800" xr:uid="{3002829A-86F1-42F6-BA7C-B5290BCD21AC}"/>
    <cellStyle name="メモ 12 2 5 5" xfId="16211" xr:uid="{7E18B1E8-385E-4E24-A9C6-A96F19FA330C}"/>
    <cellStyle name="メモ 12 2 5 5 2" xfId="31090" xr:uid="{0D2E3C59-1D66-411B-AF1A-DCBA9EF09E3B}"/>
    <cellStyle name="メモ 12 2 5 6" xfId="4268" xr:uid="{C800B9C2-17A9-4078-A429-E0486E60BAC9}"/>
    <cellStyle name="メモ 12 2 5 7" xfId="19129" xr:uid="{9CCBF943-E1ED-405B-BFF7-8AFA439BF0BA}"/>
    <cellStyle name="メモ 12 2 6" xfId="1144" xr:uid="{00000000-0005-0000-0000-000084010000}"/>
    <cellStyle name="メモ 12 2 6 2" xfId="7496" xr:uid="{FE7CD48B-77E9-43C2-8CC9-CB29999F7ADC}"/>
    <cellStyle name="メモ 12 2 6 2 2" xfId="22375" xr:uid="{A801DFC3-FF09-4553-8100-AD73DC3A7049}"/>
    <cellStyle name="メモ 12 2 6 3" xfId="10484" xr:uid="{7CA41C13-A9E9-4100-89B4-D5EE05B80E13}"/>
    <cellStyle name="メモ 12 2 6 3 2" xfId="25363" xr:uid="{D20D5C95-4F66-459B-9136-993AE77EBD49}"/>
    <cellStyle name="メモ 12 2 6 4" xfId="13834" xr:uid="{92C4DC4D-E7B9-4D03-9865-C1B47D76ECF1}"/>
    <cellStyle name="メモ 12 2 6 4 2" xfId="28713" xr:uid="{FBC6DCEE-6193-4154-8E38-8BCE469751DA}"/>
    <cellStyle name="メモ 12 2 6 5" xfId="16301" xr:uid="{BEFC0680-3105-4701-AB58-1281B026D1EA}"/>
    <cellStyle name="メモ 12 2 6 5 2" xfId="31180" xr:uid="{C7CC9355-EB84-4FBD-90C0-DDD62A345FAB}"/>
    <cellStyle name="メモ 12 2 6 6" xfId="4363" xr:uid="{B6B7CC75-2FD3-4DA1-A085-308811A930F7}"/>
    <cellStyle name="メモ 12 2 6 7" xfId="19224" xr:uid="{7ACB1E1C-78EE-4D96-B9D9-0AE46D43AAE3}"/>
    <cellStyle name="メモ 12 2 7" xfId="1227" xr:uid="{00000000-0005-0000-0000-000084010000}"/>
    <cellStyle name="メモ 12 2 7 2" xfId="7578" xr:uid="{B76B20A0-98AF-4D4E-8089-2A6EA873F31C}"/>
    <cellStyle name="メモ 12 2 7 2 2" xfId="22457" xr:uid="{A2276A87-2F20-4BBB-854F-EC75F2117E14}"/>
    <cellStyle name="メモ 12 2 7 3" xfId="10565" xr:uid="{88054FF7-BA7C-4BEE-8B27-B884F04CD05D}"/>
    <cellStyle name="メモ 12 2 7 3 2" xfId="25444" xr:uid="{F31247C0-6B27-4117-B943-941A30D76FB5}"/>
    <cellStyle name="メモ 12 2 7 4" xfId="13548" xr:uid="{D1FA1BD0-3D0C-4C06-99CF-5EFD66AC0A5B}"/>
    <cellStyle name="メモ 12 2 7 4 2" xfId="28427" xr:uid="{BD2BB5BB-5AD5-423C-A520-8C7672C6ADE7}"/>
    <cellStyle name="メモ 12 2 7 5" xfId="16377" xr:uid="{8F0D202F-D7C8-4EBB-8555-90E0709AE8C4}"/>
    <cellStyle name="メモ 12 2 7 5 2" xfId="31256" xr:uid="{A07ADA69-2EB5-4D06-8466-70D64DA844AE}"/>
    <cellStyle name="メモ 12 2 7 6" xfId="4446" xr:uid="{16F76D0D-AD62-49F3-806F-741EDA820874}"/>
    <cellStyle name="メモ 12 2 7 7" xfId="19307" xr:uid="{143CE7D1-B3F1-4C14-8E26-EAD038572C82}"/>
    <cellStyle name="メモ 12 2 8" xfId="1310" xr:uid="{00000000-0005-0000-0000-000084010000}"/>
    <cellStyle name="メモ 12 2 8 2" xfId="7661" xr:uid="{32313258-3DD3-4430-8FC5-6087DC1F8808}"/>
    <cellStyle name="メモ 12 2 8 2 2" xfId="22540" xr:uid="{6A5CC6AB-6F5A-4D4B-8E0F-A623D5483B45}"/>
    <cellStyle name="メモ 12 2 8 3" xfId="10647" xr:uid="{FE3BA2F1-82EF-4920-958C-3D17E49872D6}"/>
    <cellStyle name="メモ 12 2 8 3 2" xfId="25526" xr:uid="{A8EE54D2-1FC0-4D17-B0FF-1E7955023EDB}"/>
    <cellStyle name="メモ 12 2 8 4" xfId="15127" xr:uid="{80560FC1-7C7E-4939-B19F-95A67A9D1F91}"/>
    <cellStyle name="メモ 12 2 8 4 2" xfId="30006" xr:uid="{5FD97F6E-8E80-4516-883B-DF4D7C1CE6EE}"/>
    <cellStyle name="メモ 12 2 8 5" xfId="16453" xr:uid="{5ACE04A0-F530-4101-99CC-DD4C73583169}"/>
    <cellStyle name="メモ 12 2 8 5 2" xfId="31332" xr:uid="{49A75742-4352-4246-821F-9D7DBABB3518}"/>
    <cellStyle name="メモ 12 2 8 6" xfId="4529" xr:uid="{6132771A-48AE-47CE-B756-E03F5AB2ED82}"/>
    <cellStyle name="メモ 12 2 8 7" xfId="19390" xr:uid="{BE5FEB33-B430-400B-B7ED-CEABA6D618F9}"/>
    <cellStyle name="メモ 12 2 9" xfId="1483" xr:uid="{00000000-0005-0000-0000-000084010000}"/>
    <cellStyle name="メモ 12 2 9 2" xfId="7834" xr:uid="{69331CEB-456D-4416-8BDE-DB9FA08F2CF7}"/>
    <cellStyle name="メモ 12 2 9 2 2" xfId="22713" xr:uid="{649C59E5-5EC4-4877-AAC6-A8AB075FA39F}"/>
    <cellStyle name="メモ 12 2 9 3" xfId="10820" xr:uid="{4A87186E-64DA-4798-920F-BAE3E6DA3C0B}"/>
    <cellStyle name="メモ 12 2 9 3 2" xfId="25699" xr:uid="{9D2D4FC6-4796-4159-9DE6-D6BD77B8D150}"/>
    <cellStyle name="メモ 12 2 9 4" xfId="13590" xr:uid="{3DBB2B28-B7CD-4DAA-8347-02DC7322F634}"/>
    <cellStyle name="メモ 12 2 9 4 2" xfId="28469" xr:uid="{90B1B760-2150-496D-83CB-4F47052F03B2}"/>
    <cellStyle name="メモ 12 2 9 5" xfId="16623" xr:uid="{75E7AFAC-F086-4825-9E90-081D7850DB9F}"/>
    <cellStyle name="メモ 12 2 9 5 2" xfId="31502" xr:uid="{4480C1BD-D2CC-42FB-84C8-6AC4DBB62C59}"/>
    <cellStyle name="メモ 12 2 9 6" xfId="4702" xr:uid="{07DE7D2E-9479-4F51-828D-F1A9AD2A76C4}"/>
    <cellStyle name="メモ 12 2 9 7" xfId="19563" xr:uid="{5D1EC707-6B40-48E5-9C53-8340735D0366}"/>
    <cellStyle name="メモ 12 3" xfId="443" xr:uid="{00000000-0005-0000-0000-000084010000}"/>
    <cellStyle name="メモ 12 3 2" xfId="6795" xr:uid="{3CF749D5-7CDA-494B-BDB4-BE0706DA1D3B}"/>
    <cellStyle name="メモ 12 3 2 2" xfId="21674" xr:uid="{5948D8D0-9DE4-4919-8337-67A8D0527CD0}"/>
    <cellStyle name="メモ 12 3 3" xfId="9792" xr:uid="{FFC3CABA-C3F8-42FC-818A-7B791DE902B8}"/>
    <cellStyle name="メモ 12 3 3 2" xfId="24671" xr:uid="{206284BF-0F6C-43D3-9BB5-574CA2F4E5DA}"/>
    <cellStyle name="メモ 12 3 4" xfId="14745" xr:uid="{A4D8B0E5-3E60-4692-82D1-1926EBC20AE1}"/>
    <cellStyle name="メモ 12 3 4 2" xfId="29624" xr:uid="{2303EA58-583D-45C6-8D1A-6D78CA326272}"/>
    <cellStyle name="メモ 12 3 5" xfId="15624" xr:uid="{23BC7214-A311-4B75-9D4B-C3E00231C074}"/>
    <cellStyle name="メモ 12 3 5 2" xfId="30503" xr:uid="{8D972091-19C2-43DC-8374-F12DCE0FBD10}"/>
    <cellStyle name="メモ 12 3 6" xfId="3662" xr:uid="{35751817-2EC4-4781-96AA-EA9997D2A63A}"/>
    <cellStyle name="メモ 12 3 7" xfId="18523" xr:uid="{AC2BEF7C-5830-49B2-9A41-7A56BC0197FD}"/>
    <cellStyle name="メモ 12 4" xfId="616" xr:uid="{00000000-0005-0000-0000-000084010000}"/>
    <cellStyle name="メモ 12 4 2" xfId="6968" xr:uid="{23C74B44-7269-4A38-8D5C-07235094FB54}"/>
    <cellStyle name="メモ 12 4 2 2" xfId="21847" xr:uid="{2D869C28-E65E-4A73-BDF6-7FF81F9F95D8}"/>
    <cellStyle name="メモ 12 4 3" xfId="9962" xr:uid="{D18A0F7D-9103-4A29-B620-8BDEBD6368AE}"/>
    <cellStyle name="メモ 12 4 3 2" xfId="24841" xr:uid="{258B7949-48DE-42BB-A866-4F453B655D0C}"/>
    <cellStyle name="メモ 12 4 4" xfId="15297" xr:uid="{DFE92717-B2EA-4167-B642-93E8FFBE3AA7}"/>
    <cellStyle name="メモ 12 4 4 2" xfId="30176" xr:uid="{C2758D5E-6F4F-4990-AAEC-DBEF650DEE45}"/>
    <cellStyle name="メモ 12 4 5" xfId="15790" xr:uid="{F0722CA2-52D9-430E-999F-B79A4BD7D51B}"/>
    <cellStyle name="メモ 12 4 5 2" xfId="30669" xr:uid="{CFBD1998-62F5-48BA-A780-65A939C2C127}"/>
    <cellStyle name="メモ 12 4 6" xfId="3835" xr:uid="{8D85381C-88D1-4B81-83BF-55A22A475FFB}"/>
    <cellStyle name="メモ 12 4 7" xfId="18696" xr:uid="{D04C35B3-C12C-47E4-9642-C9F5F9D659FF}"/>
    <cellStyle name="メモ 12 5" xfId="781" xr:uid="{00000000-0005-0000-0000-000084010000}"/>
    <cellStyle name="メモ 12 5 2" xfId="7133" xr:uid="{0032AE7C-03F2-4433-963E-F4B079A598A6}"/>
    <cellStyle name="メモ 12 5 2 2" xfId="22012" xr:uid="{DE30A2D6-FD40-455D-8D46-F54B588F9546}"/>
    <cellStyle name="メモ 12 5 3" xfId="10127" xr:uid="{401D9D73-3909-4CAB-B824-89ECD545A02F}"/>
    <cellStyle name="メモ 12 5 3 2" xfId="25006" xr:uid="{27764AE7-92AA-421A-ABB4-E679D59C13B6}"/>
    <cellStyle name="メモ 12 5 4" xfId="13160" xr:uid="{849004CE-D80F-4737-AD97-0CE7B6657E7C}"/>
    <cellStyle name="メモ 12 5 4 2" xfId="28039" xr:uid="{2313EAE2-B857-460B-99DE-169FC00D069F}"/>
    <cellStyle name="メモ 12 5 5" xfId="15955" xr:uid="{90D3807A-66A5-4F82-8926-223A98DE6F0F}"/>
    <cellStyle name="メモ 12 5 5 2" xfId="30834" xr:uid="{82907BAC-7E42-40CC-BD84-9F5E3DFDB725}"/>
    <cellStyle name="メモ 12 5 6" xfId="4000" xr:uid="{2B6E263F-7FF9-4AA8-9B5D-71B496665651}"/>
    <cellStyle name="メモ 12 5 7" xfId="18861" xr:uid="{00FE8C59-77D6-48EC-9A80-92A8F71175FD}"/>
    <cellStyle name="メモ 12 6" xfId="930" xr:uid="{00000000-0005-0000-0000-000084010000}"/>
    <cellStyle name="メモ 12 6 2" xfId="7282" xr:uid="{3A0E64B8-D2A0-4006-A301-BCD434AEEC31}"/>
    <cellStyle name="メモ 12 6 2 2" xfId="22161" xr:uid="{4C31D772-B353-4DDA-8C18-AD5230E8829E}"/>
    <cellStyle name="メモ 12 6 3" xfId="10272" xr:uid="{C8BACCAD-DA56-4D23-946A-C0974161402D}"/>
    <cellStyle name="メモ 12 6 3 2" xfId="25151" xr:uid="{25F369DF-F2B7-4E19-B43E-CBDB0FFABAD3}"/>
    <cellStyle name="メモ 12 6 4" xfId="13529" xr:uid="{EA272F85-F621-405A-BBCC-2DFFA428BCCA}"/>
    <cellStyle name="メモ 12 6 4 2" xfId="28408" xr:uid="{03601B4C-F189-4C51-8BE1-97A27953D7E6}"/>
    <cellStyle name="メモ 12 6 5" xfId="16094" xr:uid="{59288446-7A96-4720-B32A-610B1A7EB15B}"/>
    <cellStyle name="メモ 12 6 5 2" xfId="30973" xr:uid="{4E67D446-0912-47E1-B8F9-2D8A77B3B956}"/>
    <cellStyle name="メモ 12 6 6" xfId="4149" xr:uid="{3A9FD5D0-2C80-47DF-8C26-6FD7E2035DCF}"/>
    <cellStyle name="メモ 12 6 7" xfId="19010" xr:uid="{8C9884B2-8F06-4E79-AE29-82456D1D1003}"/>
    <cellStyle name="メモ 12 7" xfId="1388" xr:uid="{00000000-0005-0000-0000-000084010000}"/>
    <cellStyle name="メモ 12 7 2" xfId="7739" xr:uid="{446BF20A-E250-4693-B6B4-048F08D6177D}"/>
    <cellStyle name="メモ 12 7 2 2" xfId="22618" xr:uid="{32AD57B2-0997-428A-883B-B3E00D301874}"/>
    <cellStyle name="メモ 12 7 3" xfId="10725" xr:uid="{8C1CAFC5-B42A-4466-AB6F-3167EEB8861F}"/>
    <cellStyle name="メモ 12 7 3 2" xfId="25604" xr:uid="{BAD5784F-29D0-4487-A754-208F80DF3584}"/>
    <cellStyle name="メモ 12 7 4" xfId="14632" xr:uid="{F8D1DFD8-C3C3-4F01-A68B-5FEE30D16874}"/>
    <cellStyle name="メモ 12 7 4 2" xfId="29511" xr:uid="{4FAEE4EE-D5C0-49BE-AF9A-2069448060F1}"/>
    <cellStyle name="メモ 12 7 5" xfId="16528" xr:uid="{3561604F-D1CF-4257-AB5F-99A67F7F1E1E}"/>
    <cellStyle name="メモ 12 7 5 2" xfId="31407" xr:uid="{0A278F00-3BFE-4133-A811-49DC2652E428}"/>
    <cellStyle name="メモ 12 7 6" xfId="4607" xr:uid="{0613BD3A-3C77-4A8E-9B52-2EB8A09F5AC3}"/>
    <cellStyle name="メモ 12 7 7" xfId="19468" xr:uid="{79477BF4-45D4-4ED6-A607-8C1A474474FC}"/>
    <cellStyle name="メモ 12 8" xfId="1535" xr:uid="{00000000-0005-0000-0000-000084010000}"/>
    <cellStyle name="メモ 12 8 2" xfId="7885" xr:uid="{3D770D6A-9B74-4335-A41D-74B5BB6DBE86}"/>
    <cellStyle name="メモ 12 8 2 2" xfId="22764" xr:uid="{F9AB8D86-7B52-421D-A2C4-B8620566D1A0}"/>
    <cellStyle name="メモ 12 8 3" xfId="10872" xr:uid="{73F29C8C-5BE8-4979-8A3C-E7A76C2D3DFF}"/>
    <cellStyle name="メモ 12 8 3 2" xfId="25751" xr:uid="{178193D5-E2F2-4F72-9135-16C5FBA00DEB}"/>
    <cellStyle name="メモ 12 8 4" xfId="15418" xr:uid="{8D17D3C8-A3E7-4175-A199-E78E3A47639D}"/>
    <cellStyle name="メモ 12 8 4 2" xfId="30297" xr:uid="{5E732C25-E247-4B39-9F6B-0538DC8DF845}"/>
    <cellStyle name="メモ 12 8 5" xfId="16674" xr:uid="{FE5E4796-D9FA-4975-8DCD-39266CD530BC}"/>
    <cellStyle name="メモ 12 8 5 2" xfId="31553" xr:uid="{8326CF4D-A6F2-4975-ACC1-B160933488B7}"/>
    <cellStyle name="メモ 12 8 6" xfId="4754" xr:uid="{2EBF6CAF-DC2B-4E39-8E09-9A38072F25EA}"/>
    <cellStyle name="メモ 12 8 7" xfId="19615" xr:uid="{3207402B-20E8-4117-8C00-739F2343A562}"/>
    <cellStyle name="メモ 12 9" xfId="1984" xr:uid="{00000000-0005-0000-0000-000084010000}"/>
    <cellStyle name="メモ 12 9 2" xfId="8332" xr:uid="{ADB1CE71-3B1A-41D1-9A68-7C45049B6998}"/>
    <cellStyle name="メモ 12 9 2 2" xfId="23211" xr:uid="{FC5070C3-A346-44ED-B525-983B142A1699}"/>
    <cellStyle name="メモ 12 9 3" xfId="11314" xr:uid="{1F023326-49CF-41D7-8413-53A41917E206}"/>
    <cellStyle name="メモ 12 9 3 2" xfId="26193" xr:uid="{36947BCF-10C0-4AF3-8594-95CF25858A09}"/>
    <cellStyle name="メモ 12 9 4" xfId="11747" xr:uid="{03703918-0B5C-4DF4-A247-210D9AD6CE30}"/>
    <cellStyle name="メモ 12 9 4 2" xfId="26626" xr:uid="{DDBB0891-ADE0-4787-8B3D-23052B1486D2}"/>
    <cellStyle name="メモ 12 9 5" xfId="17100" xr:uid="{3174B444-9E7E-4CEE-AF02-DA77120D96A3}"/>
    <cellStyle name="メモ 12 9 5 2" xfId="31979" xr:uid="{FACFAF9E-B9F1-4D17-9DC8-D61CB52B7372}"/>
    <cellStyle name="メモ 12 9 6" xfId="5203" xr:uid="{961DC392-1ABF-4618-85A3-A86C442E6089}"/>
    <cellStyle name="メモ 12 9 7" xfId="20064" xr:uid="{A8DF15AF-793B-4AAF-90E1-AFC9DC1796D4}"/>
    <cellStyle name="メモ 13" xfId="160" xr:uid="{00000000-0005-0000-0000-00006D010000}"/>
    <cellStyle name="メモ 13 10" xfId="962" xr:uid="{00000000-0005-0000-0000-00006D010000}"/>
    <cellStyle name="メモ 13 10 2" xfId="7314" xr:uid="{F5DBF63C-BC41-4E15-971E-D38F181720E3}"/>
    <cellStyle name="メモ 13 10 2 2" xfId="22193" xr:uid="{EE558D6C-F39F-4946-AD09-D8C255892555}"/>
    <cellStyle name="メモ 13 10 3" xfId="10304" xr:uid="{D1B89E6C-34CB-4825-A644-47F964CEED8A}"/>
    <cellStyle name="メモ 13 10 3 2" xfId="25183" xr:uid="{8C91D796-F7ED-4A01-BDEB-A0C4BADE1CE5}"/>
    <cellStyle name="メモ 13 10 4" xfId="13898" xr:uid="{228BEDAA-73F7-4ABC-8189-06097A33799E}"/>
    <cellStyle name="メモ 13 10 4 2" xfId="28777" xr:uid="{0E55E583-8EB9-4478-8188-9CC756B60358}"/>
    <cellStyle name="メモ 13 10 5" xfId="16126" xr:uid="{F914FF7F-FFA7-465B-9FB9-75F3BB350612}"/>
    <cellStyle name="メモ 13 10 5 2" xfId="31005" xr:uid="{CF8D39C2-D199-4B0D-9213-5A1BD4E9AF1B}"/>
    <cellStyle name="メモ 13 10 6" xfId="4181" xr:uid="{629A4BBA-83DB-475C-93B4-CC6B5D42E0A2}"/>
    <cellStyle name="メモ 13 10 7" xfId="19042" xr:uid="{5245189F-0C31-4E91-BA90-3A081999BB2E}"/>
    <cellStyle name="メモ 13 11" xfId="2129" xr:uid="{00000000-0005-0000-0000-00006D010000}"/>
    <cellStyle name="メモ 13 11 2" xfId="8477" xr:uid="{497FE2B3-E516-4AFA-A8E7-965802E44F4E}"/>
    <cellStyle name="メモ 13 11 2 2" xfId="23356" xr:uid="{741BF84F-A90C-4E80-84C9-AAB4D2194981}"/>
    <cellStyle name="メモ 13 11 3" xfId="11458" xr:uid="{A6FDCAB1-441F-43D9-9305-F6393447962B}"/>
    <cellStyle name="メモ 13 11 3 2" xfId="26337" xr:uid="{CEB05022-4E13-4FA6-B507-2608FFA0F4DB}"/>
    <cellStyle name="メモ 13 11 4" xfId="14351" xr:uid="{EF244A2D-F6A9-4E1E-9C39-E42BD160B975}"/>
    <cellStyle name="メモ 13 11 4 2" xfId="29230" xr:uid="{CB58F9B1-0D13-45F2-B9F6-29B3BE0A13B3}"/>
    <cellStyle name="メモ 13 11 5" xfId="17237" xr:uid="{2B6B57AA-2685-44A2-A007-12B252B9C0F7}"/>
    <cellStyle name="メモ 13 11 5 2" xfId="32116" xr:uid="{3A97FE4A-1FB4-464A-8685-5D502FCF055F}"/>
    <cellStyle name="メモ 13 11 6" xfId="5348" xr:uid="{ACBFC70E-B4F8-4F9A-B849-DBE7EC4479A8}"/>
    <cellStyle name="メモ 13 11 7" xfId="20209" xr:uid="{046723F6-2EE9-465A-BEBF-74981DEDDD32}"/>
    <cellStyle name="メモ 13 12" xfId="2160" xr:uid="{00000000-0005-0000-0000-00006D010000}"/>
    <cellStyle name="メモ 13 12 2" xfId="8508" xr:uid="{E1387F8D-EF55-47C2-A543-5F961A8CA613}"/>
    <cellStyle name="メモ 13 12 2 2" xfId="23387" xr:uid="{330D3EDD-5AE5-4504-BCE2-AF760ABCFC86}"/>
    <cellStyle name="メモ 13 12 3" xfId="11489" xr:uid="{119CCFFD-B0FD-47E6-A353-D53903D2DD9D}"/>
    <cellStyle name="メモ 13 12 3 2" xfId="26368" xr:uid="{9CD93463-843C-4CF2-A75A-5026EE219EDC}"/>
    <cellStyle name="メモ 13 12 4" xfId="12843" xr:uid="{CA5B67C4-5F62-423A-8E96-A6F548F73E8F}"/>
    <cellStyle name="メモ 13 12 4 2" xfId="27722" xr:uid="{9D4189C5-88B1-450D-A1D8-D884463C8ECF}"/>
    <cellStyle name="メモ 13 12 5" xfId="17268" xr:uid="{04879246-D5FA-4FBF-BB82-1E9F76FA01B2}"/>
    <cellStyle name="メモ 13 12 5 2" xfId="32147" xr:uid="{484C61CC-B07F-4F9F-8C2A-04F6C1C3792E}"/>
    <cellStyle name="メモ 13 12 6" xfId="5379" xr:uid="{272DD122-618D-45F5-AAF7-75B8BFCAA906}"/>
    <cellStyle name="メモ 13 12 7" xfId="20240" xr:uid="{36F194EE-7B2A-48B9-90DC-2814241788A5}"/>
    <cellStyle name="メモ 13 13" xfId="2415" xr:uid="{00000000-0005-0000-0000-00006D010000}"/>
    <cellStyle name="メモ 13 13 2" xfId="8762" xr:uid="{464CEC46-8754-4CC2-B423-909536853FE5}"/>
    <cellStyle name="メモ 13 13 2 2" xfId="23641" xr:uid="{ED5DC525-31E7-4A06-92AB-6F1E9983F7D7}"/>
    <cellStyle name="メモ 13 13 3" xfId="11742" xr:uid="{D27F53B6-90B9-4C0A-BD1D-63CE6E6DC6FB}"/>
    <cellStyle name="メモ 13 13 3 2" xfId="26621" xr:uid="{A4D5BD19-0FDA-4085-B330-5F376226FC43}"/>
    <cellStyle name="メモ 13 13 4" xfId="14889" xr:uid="{53EE63A2-7697-47C0-AA33-7971CDBD57FB}"/>
    <cellStyle name="メモ 13 13 4 2" xfId="29768" xr:uid="{4EC68510-2D36-437B-8A32-F8BDA02FD4AD}"/>
    <cellStyle name="メモ 13 13 5" xfId="17511" xr:uid="{E0AEDB9C-605F-4D15-981A-258A7218D583}"/>
    <cellStyle name="メモ 13 13 5 2" xfId="32390" xr:uid="{4D6B162B-96E4-42C7-92EE-981B134D587F}"/>
    <cellStyle name="メモ 13 13 6" xfId="5631" xr:uid="{31E24ECF-D4C4-4827-8F81-05B7679FBB2A}"/>
    <cellStyle name="メモ 13 13 7" xfId="20495" xr:uid="{85A666D6-29D1-4F08-B6D5-D9CC1BDB487F}"/>
    <cellStyle name="メモ 13 14" xfId="2195" xr:uid="{00000000-0005-0000-0000-00006D010000}"/>
    <cellStyle name="メモ 13 14 2" xfId="8543" xr:uid="{24E9C6F2-6AD3-4407-A12A-92341ED8D0CB}"/>
    <cellStyle name="メモ 13 14 2 2" xfId="23422" xr:uid="{BABC62AF-80A1-425B-B104-AA55484754E3}"/>
    <cellStyle name="メモ 13 14 3" xfId="11524" xr:uid="{FE9FB7CE-F481-4BFC-A28D-6DDB5047370D}"/>
    <cellStyle name="メモ 13 14 3 2" xfId="26403" xr:uid="{638A7452-9B43-456B-A013-03CFED9DE52F}"/>
    <cellStyle name="メモ 13 14 4" xfId="15244" xr:uid="{BA28127E-6A8F-4380-8F30-EFCF5B192E39}"/>
    <cellStyle name="メモ 13 14 4 2" xfId="30123" xr:uid="{3DA91BC9-F181-4A90-8594-EA9ECFA0766B}"/>
    <cellStyle name="メモ 13 14 5" xfId="17303" xr:uid="{223F5B22-3A4E-4C67-884D-091D7B7B8757}"/>
    <cellStyle name="メモ 13 14 5 2" xfId="32182" xr:uid="{79ED45F3-302F-41C0-B95A-6ABD9752737A}"/>
    <cellStyle name="メモ 13 14 6" xfId="5414" xr:uid="{547BE59A-C79F-4000-ADBD-92DE2F18DE45}"/>
    <cellStyle name="メモ 13 14 7" xfId="20275" xr:uid="{0FF6E40A-CCF1-42EB-A47A-EBCB2FB24C39}"/>
    <cellStyle name="メモ 13 15" xfId="3055" xr:uid="{00000000-0005-0000-0000-00006D010000}"/>
    <cellStyle name="メモ 13 15 2" xfId="9401" xr:uid="{72093C70-8D69-4486-B4D1-A00DFCEB8A70}"/>
    <cellStyle name="メモ 13 15 2 2" xfId="24280" xr:uid="{DF968339-3A64-4B7C-B39F-603E1386D3F9}"/>
    <cellStyle name="メモ 13 15 3" xfId="12379" xr:uid="{F04F62D9-7D9C-4FCB-A740-A0F425CCE755}"/>
    <cellStyle name="メモ 13 15 3 2" xfId="27258" xr:uid="{4084DCF2-B21E-4E73-8C2C-3F42049F77DE}"/>
    <cellStyle name="メモ 13 15 4" xfId="14439" xr:uid="{B5E65841-34C0-49A6-98E0-D1A73F137299}"/>
    <cellStyle name="メモ 13 15 4 2" xfId="29318" xr:uid="{14DE4AF1-6FFD-4E4A-BEDD-337079ECC155}"/>
    <cellStyle name="メモ 13 15 5" xfId="18134" xr:uid="{DE26B0E6-E04E-4097-8A49-069573F6A555}"/>
    <cellStyle name="メモ 13 15 5 2" xfId="33013" xr:uid="{F53D6B1A-CAC2-4ED4-BD14-C74FC072F136}"/>
    <cellStyle name="メモ 13 15 6" xfId="6257" xr:uid="{8FA3279C-EE19-4DD4-990B-86284EA3FA81}"/>
    <cellStyle name="メモ 13 15 7" xfId="21127" xr:uid="{D2E997EF-4D23-46EA-BB88-E69EE14DB690}"/>
    <cellStyle name="メモ 13 16" xfId="6522" xr:uid="{4A51BDE1-20B2-49D9-93B4-2CA8487A07DA}"/>
    <cellStyle name="メモ 13 16 2" xfId="21401" xr:uid="{E120A99C-A2EC-4497-9B45-883D90DE36FC}"/>
    <cellStyle name="メモ 13 17" xfId="9343" xr:uid="{535B095A-65C1-4656-A514-62F7EB8E1C3F}"/>
    <cellStyle name="メモ 13 17 2" xfId="24222" xr:uid="{C6C2F79B-747A-4AAC-AE36-D6986C1B3294}"/>
    <cellStyle name="メモ 13 18" xfId="15321" xr:uid="{B69804C3-2B4E-4A82-844F-64958326130C}"/>
    <cellStyle name="メモ 13 18 2" xfId="30200" xr:uid="{5C34D6EA-B0C8-452E-B685-838B17BE8B5C}"/>
    <cellStyle name="メモ 13 19" xfId="3431" xr:uid="{5EA820C8-937B-4D59-A620-518B9406FF28}"/>
    <cellStyle name="メモ 13 2" xfId="372" xr:uid="{00000000-0005-0000-0000-00006D010000}"/>
    <cellStyle name="メモ 13 2 2" xfId="6724" xr:uid="{69028783-D751-461E-8462-4BF09EB68838}"/>
    <cellStyle name="メモ 13 2 2 2" xfId="21603" xr:uid="{63EAE085-A92C-417C-A797-D8246588BF07}"/>
    <cellStyle name="メモ 13 2 3" xfId="9721" xr:uid="{5CD1C537-FD4F-41FC-A8A7-E23827170452}"/>
    <cellStyle name="メモ 13 2 3 2" xfId="24600" xr:uid="{6D013660-8E8C-4921-81E6-12C7E7C488F5}"/>
    <cellStyle name="メモ 13 2 4" xfId="13494" xr:uid="{A4796A3B-3009-4143-8B57-1029D874B43F}"/>
    <cellStyle name="メモ 13 2 4 2" xfId="28373" xr:uid="{6282DC6A-5B43-48BF-A110-CBB26A0D970B}"/>
    <cellStyle name="メモ 13 2 5" xfId="15555" xr:uid="{33EC6723-0AAD-4041-A9E1-6FF614883A6D}"/>
    <cellStyle name="メモ 13 2 5 2" xfId="30434" xr:uid="{E843FCEB-2445-48E9-B6A2-F9159DF838C6}"/>
    <cellStyle name="メモ 13 2 6" xfId="3591" xr:uid="{BCEB3ACD-EDFC-46E4-90F5-26268B24FC1D}"/>
    <cellStyle name="メモ 13 2 7" xfId="18452" xr:uid="{D83552C5-03AC-4E21-901C-8D03F14F7C08}"/>
    <cellStyle name="メモ 13 20" xfId="6424" xr:uid="{8B3C4816-9900-44C3-89BA-F1CEAA1AAD1E}"/>
    <cellStyle name="メモ 13 3" xfId="182" xr:uid="{00000000-0005-0000-0000-00006D010000}"/>
    <cellStyle name="メモ 13 3 2" xfId="6540" xr:uid="{6965D300-2911-4A44-8F4D-11E8CA2C11F2}"/>
    <cellStyle name="メモ 13 3 2 2" xfId="21419" xr:uid="{0346D5BC-C1AB-445F-93DC-E6EA28F5E3D4}"/>
    <cellStyle name="メモ 13 3 3" xfId="3292" xr:uid="{3D8E2836-82AC-47A0-A35C-B218DDF1E5D5}"/>
    <cellStyle name="メモ 13 3 3 2" xfId="3492" xr:uid="{E10F2776-B694-42F9-BA51-79925514DFA1}"/>
    <cellStyle name="メモ 13 3 4" xfId="15314" xr:uid="{915447BA-143D-4C1F-9950-0AD646ACB4DC}"/>
    <cellStyle name="メモ 13 3 4 2" xfId="30193" xr:uid="{1D62F32A-DBB4-48D8-A9ED-820A2982DD50}"/>
    <cellStyle name="メモ 13 3 5" xfId="12030" xr:uid="{FCCA90C8-3B3D-428D-8A81-052A1BA158BE}"/>
    <cellStyle name="メモ 13 3 5 2" xfId="26909" xr:uid="{F56BB0BC-1D8B-49D9-AC90-CB997E12F24D}"/>
    <cellStyle name="メモ 13 3 6" xfId="3448" xr:uid="{7FC6B642-F782-4129-82FB-8BC49EE5A50E}"/>
    <cellStyle name="メモ 13 3 7" xfId="3507" xr:uid="{202F1AA8-6CCB-45C0-BA82-10FD65800A78}"/>
    <cellStyle name="メモ 13 4" xfId="425" xr:uid="{00000000-0005-0000-0000-00006D010000}"/>
    <cellStyle name="メモ 13 4 2" xfId="6777" xr:uid="{B243A7D0-20BC-46B8-B955-8C4EE3670160}"/>
    <cellStyle name="メモ 13 4 2 2" xfId="21656" xr:uid="{DD04B75D-A972-48B2-B52C-B507240209A5}"/>
    <cellStyle name="メモ 13 4 3" xfId="9774" xr:uid="{3C6B73B0-5A02-432A-B4B3-965362AD67A7}"/>
    <cellStyle name="メモ 13 4 3 2" xfId="24653" xr:uid="{5C13ED84-48BF-4676-8022-AFB68E126002}"/>
    <cellStyle name="メモ 13 4 4" xfId="15359" xr:uid="{A37ECD43-043C-43F6-A369-B83FD3B902A7}"/>
    <cellStyle name="メモ 13 4 4 2" xfId="30238" xr:uid="{566C6620-9DD9-4789-8BBD-A9A6909B424B}"/>
    <cellStyle name="メモ 13 4 5" xfId="15607" xr:uid="{AD35FC81-6B61-4471-BF8F-042DC44532C7}"/>
    <cellStyle name="メモ 13 4 5 2" xfId="30486" xr:uid="{4C5B6424-C45D-4ECE-9DCB-F040C6645CCE}"/>
    <cellStyle name="メモ 13 4 6" xfId="3644" xr:uid="{7296E0D1-BB8B-4ACC-ADB9-B35B7B82C039}"/>
    <cellStyle name="メモ 13 4 7" xfId="18505" xr:uid="{752E40CA-83FB-49DB-BE87-033173371147}"/>
    <cellStyle name="メモ 13 5" xfId="362" xr:uid="{00000000-0005-0000-0000-00006D010000}"/>
    <cellStyle name="メモ 13 5 2" xfId="6714" xr:uid="{DE4A8208-D57A-424D-9F92-BD24A1BAEA3E}"/>
    <cellStyle name="メモ 13 5 2 2" xfId="21593" xr:uid="{6F9848B1-7266-4F81-9563-7295FF017879}"/>
    <cellStyle name="メモ 13 5 3" xfId="9711" xr:uid="{3A1D7C0F-62AC-4EFE-9271-26C7C5737CD7}"/>
    <cellStyle name="メモ 13 5 3 2" xfId="24590" xr:uid="{9EA5AC9E-85DF-4E88-BECA-6544273908CF}"/>
    <cellStyle name="メモ 13 5 4" xfId="14452" xr:uid="{81849819-D093-4694-94FC-EA9BC12E9F3E}"/>
    <cellStyle name="メモ 13 5 4 2" xfId="29331" xr:uid="{EC8D2538-9A47-4B5D-AED8-D6A195FB880C}"/>
    <cellStyle name="メモ 13 5 5" xfId="15545" xr:uid="{C3F4A929-6146-48C8-ADFF-E1C1AB12074D}"/>
    <cellStyle name="メモ 13 5 5 2" xfId="30424" xr:uid="{E78F3A85-945C-4C1E-983A-DDA9104F2DE7}"/>
    <cellStyle name="メモ 13 5 6" xfId="3581" xr:uid="{45DF476B-6AF9-4188-9A46-416D00B0F9F8}"/>
    <cellStyle name="メモ 13 5 7" xfId="18442" xr:uid="{2D1880E5-ACC0-4A29-BAB5-27A02CA60576}"/>
    <cellStyle name="メモ 13 6" xfId="1178" xr:uid="{00000000-0005-0000-0000-00006D010000}"/>
    <cellStyle name="メモ 13 6 2" xfId="7530" xr:uid="{A529EDC0-B470-4EC1-B0E1-A6D97B098F2E}"/>
    <cellStyle name="メモ 13 6 2 2" xfId="22409" xr:uid="{728E0C03-4D74-477E-AE6B-B7B9A8B23027}"/>
    <cellStyle name="メモ 13 6 3" xfId="10517" xr:uid="{CFC19B09-68DD-4B8F-B600-5A07D925F8A7}"/>
    <cellStyle name="メモ 13 6 3 2" xfId="25396" xr:uid="{252449C5-9597-4A4E-B6CF-3BD21500F621}"/>
    <cellStyle name="メモ 13 6 4" xfId="14911" xr:uid="{F00A46C9-9B85-46F4-B86F-6FAB75164A65}"/>
    <cellStyle name="メモ 13 6 4 2" xfId="29790" xr:uid="{BC6FBED7-A8A3-4554-AF42-85D65980BA5F}"/>
    <cellStyle name="メモ 13 6 5" xfId="16332" xr:uid="{2FEBB5FD-2188-45BD-9F30-9B886C266904}"/>
    <cellStyle name="メモ 13 6 5 2" xfId="31211" xr:uid="{587F2533-61C8-4BDD-8E40-39B0FFAD53F3}"/>
    <cellStyle name="メモ 13 6 6" xfId="4397" xr:uid="{C978BF4A-A22C-4E8B-B847-8B07B5C4B913}"/>
    <cellStyle name="メモ 13 6 7" xfId="19258" xr:uid="{3B7CED23-9A53-4E51-997D-CAD9C6C8B5F3}"/>
    <cellStyle name="メモ 13 7" xfId="942" xr:uid="{00000000-0005-0000-0000-00006D010000}"/>
    <cellStyle name="メモ 13 7 2" xfId="7294" xr:uid="{12117C44-BC35-4163-9A98-F388024C384B}"/>
    <cellStyle name="メモ 13 7 2 2" xfId="22173" xr:uid="{ED5F3D26-ED08-4E33-AC03-972FDFBF56FB}"/>
    <cellStyle name="メモ 13 7 3" xfId="10284" xr:uid="{677802E5-4A1C-4CAF-B0BF-AA07575DC431}"/>
    <cellStyle name="メモ 13 7 3 2" xfId="25163" xr:uid="{F0B582E4-9E39-4EC4-817A-AF99F0507B76}"/>
    <cellStyle name="メモ 13 7 4" xfId="14818" xr:uid="{9954EBB6-CA41-41B5-866F-BD58793536E1}"/>
    <cellStyle name="メモ 13 7 4 2" xfId="29697" xr:uid="{3AF0FEEB-CE95-48E2-8042-2742E49B7027}"/>
    <cellStyle name="メモ 13 7 5" xfId="16106" xr:uid="{4622546B-E4C0-42BC-A06C-5C0AE55E54F6}"/>
    <cellStyle name="メモ 13 7 5 2" xfId="30985" xr:uid="{0F863B81-D55D-430B-8239-0F862E6B0B00}"/>
    <cellStyle name="メモ 13 7 6" xfId="4161" xr:uid="{4E89F038-5C80-42D4-8D81-19C30B70DE9B}"/>
    <cellStyle name="メモ 13 7 7" xfId="19022" xr:uid="{E907FB41-5488-4BF4-981B-A0140AB17FBE}"/>
    <cellStyle name="メモ 13 8" xfId="947" xr:uid="{00000000-0005-0000-0000-00006D010000}"/>
    <cellStyle name="メモ 13 8 2" xfId="7299" xr:uid="{3EA507DA-AF74-4C92-B0AA-D0BBDB31DC1C}"/>
    <cellStyle name="メモ 13 8 2 2" xfId="22178" xr:uid="{A7E01353-7D61-4552-8D87-B271EE2B9B6A}"/>
    <cellStyle name="メモ 13 8 3" xfId="10289" xr:uid="{29441A5F-1876-4784-81EC-287F9428D1E5}"/>
    <cellStyle name="メモ 13 8 3 2" xfId="25168" xr:uid="{BA2FC9EB-3D9A-4774-BAC3-0379B1DA4E7A}"/>
    <cellStyle name="メモ 13 8 4" xfId="14094" xr:uid="{E65A6F94-4F74-4B72-9518-9305C0DCA844}"/>
    <cellStyle name="メモ 13 8 4 2" xfId="28973" xr:uid="{13C148E4-A7FD-467A-9E6D-8164DDAD7ED6}"/>
    <cellStyle name="メモ 13 8 5" xfId="16111" xr:uid="{A021D3B2-D7BC-429A-89AD-98E6A2AD1795}"/>
    <cellStyle name="メモ 13 8 5 2" xfId="30990" xr:uid="{ACC3618D-3BAB-4499-86AD-4EEDC959B225}"/>
    <cellStyle name="メモ 13 8 6" xfId="4166" xr:uid="{9A36CBD9-6DDF-4397-82BF-7B87A7054B09}"/>
    <cellStyle name="メモ 13 8 7" xfId="19027" xr:uid="{40F86AAD-C1DF-4C64-B467-423737C17371}"/>
    <cellStyle name="メモ 13 9" xfId="1642" xr:uid="{00000000-0005-0000-0000-00006D010000}"/>
    <cellStyle name="メモ 13 9 2" xfId="7992" xr:uid="{3C0C2F36-F1E1-469B-84C1-F940268DB201}"/>
    <cellStyle name="メモ 13 9 2 2" xfId="22871" xr:uid="{FEDB08BB-FF61-4B42-8081-D9CB64945B4D}"/>
    <cellStyle name="メモ 13 9 3" xfId="10976" xr:uid="{BBCDAB2D-E2D5-40A0-BCCC-E62A81B1BF99}"/>
    <cellStyle name="メモ 13 9 3 2" xfId="25855" xr:uid="{0C1A48F8-1A9D-41BC-9669-6C9F30A3BFB5}"/>
    <cellStyle name="メモ 13 9 4" xfId="14908" xr:uid="{A2D30AA3-DB5C-493D-A91E-A943E7C6AB3F}"/>
    <cellStyle name="メモ 13 9 4 2" xfId="29787" xr:uid="{931AB6DD-66B3-4928-A1AD-ED7B2A41E109}"/>
    <cellStyle name="メモ 13 9 5" xfId="16775" xr:uid="{B6BF595C-24CC-45A6-8DED-C02C49B039EF}"/>
    <cellStyle name="メモ 13 9 5 2" xfId="31654" xr:uid="{57CC6F19-6B75-4BE5-B3CB-0E6A000A0B95}"/>
    <cellStyle name="メモ 13 9 6" xfId="4861" xr:uid="{16F74127-73FF-41E6-8070-68098ACBF0DB}"/>
    <cellStyle name="メモ 13 9 7" xfId="19722" xr:uid="{0549C8FD-F281-4DBB-819F-AA8665EF4449}"/>
    <cellStyle name="メモ 14" xfId="159" xr:uid="{00000000-0005-0000-0000-000084010000}"/>
    <cellStyle name="メモ 14 10" xfId="1005" xr:uid="{00000000-0005-0000-0000-000084010000}"/>
    <cellStyle name="メモ 14 10 2" xfId="7357" xr:uid="{7D2E012C-C9B8-406D-963B-529AB8FF97B4}"/>
    <cellStyle name="メモ 14 10 2 2" xfId="22236" xr:uid="{8806C85D-4C25-48BE-8495-CD40017DFDFD}"/>
    <cellStyle name="メモ 14 10 3" xfId="10346" xr:uid="{B4FF6E0B-5E42-4BF5-A298-6508E173D0FE}"/>
    <cellStyle name="メモ 14 10 3 2" xfId="25225" xr:uid="{7D854144-3BA2-4774-8E64-5607F4220865}"/>
    <cellStyle name="メモ 14 10 4" xfId="13752" xr:uid="{758E0281-B83E-4AEC-A66C-2FE077147DC5}"/>
    <cellStyle name="メモ 14 10 4 2" xfId="28631" xr:uid="{EC88ED43-BD4B-4528-A786-B5D4E2A7A238}"/>
    <cellStyle name="メモ 14 10 5" xfId="16167" xr:uid="{BB54678F-BCED-4707-B600-071F965D65E7}"/>
    <cellStyle name="メモ 14 10 5 2" xfId="31046" xr:uid="{B8D22AB0-5253-4C61-9A65-AEB7164D249D}"/>
    <cellStyle name="メモ 14 10 6" xfId="4224" xr:uid="{A3986A25-2C1D-4132-B428-34F726EFD6FA}"/>
    <cellStyle name="メモ 14 10 7" xfId="19085" xr:uid="{E44F49A8-5513-47EE-AAE7-CED3EDAB39A1}"/>
    <cellStyle name="メモ 14 11" xfId="580" xr:uid="{00000000-0005-0000-0000-000084010000}"/>
    <cellStyle name="メモ 14 11 2" xfId="6932" xr:uid="{7B22AD99-6D8C-41BA-BBA9-33DE4873EFDB}"/>
    <cellStyle name="メモ 14 11 2 2" xfId="21811" xr:uid="{ED1CE8E6-0918-4414-9DA1-71D916AEDB5A}"/>
    <cellStyle name="メモ 14 11 3" xfId="9926" xr:uid="{0F3258A9-9143-4B55-9A88-77F97871565E}"/>
    <cellStyle name="メモ 14 11 3 2" xfId="24805" xr:uid="{FF318AFE-1134-45F8-B834-78C4F785A9B7}"/>
    <cellStyle name="メモ 14 11 4" xfId="15076" xr:uid="{46D4F233-1158-45F8-BD98-A6006831893D}"/>
    <cellStyle name="メモ 14 11 4 2" xfId="29955" xr:uid="{C2527F4A-A9C4-4E23-863B-B8171796FFE4}"/>
    <cellStyle name="メモ 14 11 5" xfId="15754" xr:uid="{8D9BD261-8FB0-4C3B-B4EA-6D6F1836AB4C}"/>
    <cellStyle name="メモ 14 11 5 2" xfId="30633" xr:uid="{A1C20453-C092-42E6-8FC3-FBEB4C31A1D6}"/>
    <cellStyle name="メモ 14 11 6" xfId="3799" xr:uid="{25641CAD-1ED3-4859-A2D2-F3BCC3BB083B}"/>
    <cellStyle name="メモ 14 11 7" xfId="18660" xr:uid="{2550E2EA-06A1-4770-A8CF-AE2CD23D605D}"/>
    <cellStyle name="メモ 14 12" xfId="2142" xr:uid="{00000000-0005-0000-0000-000084010000}"/>
    <cellStyle name="メモ 14 12 2" xfId="8490" xr:uid="{51D16830-138F-403F-9AFF-F87168710C60}"/>
    <cellStyle name="メモ 14 12 2 2" xfId="23369" xr:uid="{5ACCB51A-EF21-4EFA-8FA9-ADC20467C77B}"/>
    <cellStyle name="メモ 14 12 3" xfId="11471" xr:uid="{0323E75C-E6FA-48DD-AB79-5224657C157C}"/>
    <cellStyle name="メモ 14 12 3 2" xfId="26350" xr:uid="{37BDF631-210A-42BF-AD56-930657C11ADB}"/>
    <cellStyle name="メモ 14 12 4" xfId="13658" xr:uid="{BA95C065-461D-49C2-BD4E-7C36F14FFD49}"/>
    <cellStyle name="メモ 14 12 4 2" xfId="28537" xr:uid="{25DA182D-6682-46D4-B940-3ACFB799B3AC}"/>
    <cellStyle name="メモ 14 12 5" xfId="17250" xr:uid="{93178934-D7F4-4DFE-B896-B0BCC8D39A8A}"/>
    <cellStyle name="メモ 14 12 5 2" xfId="32129" xr:uid="{A40CB50C-5956-4C55-A187-F95DC676B298}"/>
    <cellStyle name="メモ 14 12 6" xfId="5361" xr:uid="{655725C5-0DCC-4210-A201-1FB747CF2808}"/>
    <cellStyle name="メモ 14 12 7" xfId="20222" xr:uid="{1E3542A2-A9A9-43DA-9427-89BA285BE87F}"/>
    <cellStyle name="メモ 14 13" xfId="2128" xr:uid="{00000000-0005-0000-0000-000084010000}"/>
    <cellStyle name="メモ 14 13 2" xfId="8476" xr:uid="{92C8086B-72D1-4EB6-9781-215A0D54C927}"/>
    <cellStyle name="メモ 14 13 2 2" xfId="23355" xr:uid="{81920C79-EF20-48CE-8679-39C7E281BEBF}"/>
    <cellStyle name="メモ 14 13 3" xfId="11457" xr:uid="{4163F8ED-D98B-47C7-A8F3-BC8EA88E9A2B}"/>
    <cellStyle name="メモ 14 13 3 2" xfId="26336" xr:uid="{E126EAFC-5021-44F5-A058-B811CE75B846}"/>
    <cellStyle name="メモ 14 13 4" xfId="14515" xr:uid="{81C8C22F-4E3B-4368-BE76-172E24D0BBE2}"/>
    <cellStyle name="メモ 14 13 4 2" xfId="29394" xr:uid="{27696BE8-5804-4882-97FE-468333FCAB0C}"/>
    <cellStyle name="メモ 14 13 5" xfId="17236" xr:uid="{80F92E09-A63D-4FF6-B5B6-7BF9B01AA7B9}"/>
    <cellStyle name="メモ 14 13 5 2" xfId="32115" xr:uid="{057968FD-43B2-48AE-A9C7-62D9013AEB91}"/>
    <cellStyle name="メモ 14 13 6" xfId="5347" xr:uid="{6182BF37-B2BC-44FE-893C-413668ED91B7}"/>
    <cellStyle name="メモ 14 13 7" xfId="20208" xr:uid="{19E34686-0815-4151-9820-6A9347B935AB}"/>
    <cellStyle name="メモ 14 14" xfId="2430" xr:uid="{00000000-0005-0000-0000-000084010000}"/>
    <cellStyle name="メモ 14 14 2" xfId="8777" xr:uid="{3508066F-8B43-482C-A91E-4F79430852C9}"/>
    <cellStyle name="メモ 14 14 2 2" xfId="23656" xr:uid="{516A2E76-9E09-4E5B-ADBE-1B7E117676F2}"/>
    <cellStyle name="メモ 14 14 3" xfId="11757" xr:uid="{23C2004F-D0C5-4AD9-AFBA-6E227303E316}"/>
    <cellStyle name="メモ 14 14 3 2" xfId="26636" xr:uid="{174E92BB-27C0-4CA0-A099-736FF65D78CE}"/>
    <cellStyle name="メモ 14 14 4" xfId="10871" xr:uid="{4A0EE28C-3422-41B4-98F7-8864F1276DDF}"/>
    <cellStyle name="メモ 14 14 4 2" xfId="25750" xr:uid="{8AD6D2DD-02E2-45D1-88F8-5715F20B8EA8}"/>
    <cellStyle name="メモ 14 14 5" xfId="17524" xr:uid="{AD2013EE-AF7B-4940-A5CB-6973FF9B293D}"/>
    <cellStyle name="メモ 14 14 5 2" xfId="32403" xr:uid="{C97F3FE5-15AE-4BBF-AD0D-2D9DF996BC32}"/>
    <cellStyle name="メモ 14 14 6" xfId="5646" xr:uid="{0C79862C-EA9A-415E-818E-F99DBDD9DD67}"/>
    <cellStyle name="メモ 14 14 7" xfId="20510" xr:uid="{7A09C362-0C86-4C7B-9868-AB537E01D1D1}"/>
    <cellStyle name="メモ 14 15" xfId="2941" xr:uid="{00000000-0005-0000-0000-000084010000}"/>
    <cellStyle name="メモ 14 15 2" xfId="9288" xr:uid="{E10CD94D-357A-4150-9F18-4210D99FD6C1}"/>
    <cellStyle name="メモ 14 15 2 2" xfId="24167" xr:uid="{69818458-A824-47F4-90F3-70D7723A15EC}"/>
    <cellStyle name="メモ 14 15 3" xfId="12266" xr:uid="{BE0A7805-19D3-4405-9852-08F22995EEE7}"/>
    <cellStyle name="メモ 14 15 3 2" xfId="27145" xr:uid="{D834ACDA-7E3A-4857-B4EA-5F92D8E582FC}"/>
    <cellStyle name="メモ 14 15 4" xfId="13721" xr:uid="{0AC4A6D9-E4DD-4867-BB1C-7034A00BC142}"/>
    <cellStyle name="メモ 14 15 4 2" xfId="28600" xr:uid="{129A4B1F-FCEC-45F8-A3FD-1104713BFC2A}"/>
    <cellStyle name="メモ 14 15 5" xfId="18027" xr:uid="{F9BB72BD-910D-46D9-A959-DE99505361FE}"/>
    <cellStyle name="メモ 14 15 5 2" xfId="32906" xr:uid="{7298B39B-0477-4B58-A6AD-DD1EBB8F30CA}"/>
    <cellStyle name="メモ 14 15 6" xfId="6150" xr:uid="{43F05146-321F-4B4D-A331-1E1F268CF642}"/>
    <cellStyle name="メモ 14 15 7" xfId="21020" xr:uid="{1AA0FB93-53BF-49D9-BF5F-4AD2A5793462}"/>
    <cellStyle name="メモ 14 16" xfId="6521" xr:uid="{5FA14021-73D0-4E8A-8D4A-5D3D3F296F4F}"/>
    <cellStyle name="メモ 14 16 2" xfId="21400" xr:uid="{31F45D5E-9AB7-455F-8A13-E6ECC21C6F34}"/>
    <cellStyle name="メモ 14 17" xfId="6865" xr:uid="{27A9975F-D368-409B-AD2E-810875002CE8}"/>
    <cellStyle name="メモ 14 17 2" xfId="21744" xr:uid="{BD582E76-405D-44C7-863A-4D86FFE2975C}"/>
    <cellStyle name="メモ 14 18" xfId="12628" xr:uid="{E2B7972D-487E-4DD1-BFD1-284B48C5EEAD}"/>
    <cellStyle name="メモ 14 18 2" xfId="27507" xr:uid="{BB497F85-DC25-4F61-9758-9E693C78A5ED}"/>
    <cellStyle name="メモ 14 19" xfId="3430" xr:uid="{8AF7D948-A105-4D1C-B894-F147ED208AC4}"/>
    <cellStyle name="メモ 14 2" xfId="371" xr:uid="{00000000-0005-0000-0000-000084010000}"/>
    <cellStyle name="メモ 14 2 2" xfId="6723" xr:uid="{A508CA1B-6FD9-42BA-A6AF-145A3A5E1CFD}"/>
    <cellStyle name="メモ 14 2 2 2" xfId="21602" xr:uid="{AFE7812B-BA86-42F8-BCF9-C88199ACFA25}"/>
    <cellStyle name="メモ 14 2 3" xfId="9720" xr:uid="{4E5A06F1-8262-4904-97E7-3982502DC2A7}"/>
    <cellStyle name="メモ 14 2 3 2" xfId="24599" xr:uid="{02D764AB-E43B-4A21-8CBB-EE448BB3F437}"/>
    <cellStyle name="メモ 14 2 4" xfId="13574" xr:uid="{6205D641-8C05-44AB-B0D9-552A765F0B85}"/>
    <cellStyle name="メモ 14 2 4 2" xfId="28453" xr:uid="{CD0E15A8-545F-41DB-954C-FEBC332E1EA6}"/>
    <cellStyle name="メモ 14 2 5" xfId="15554" xr:uid="{94336044-4CFB-4092-BAA0-C4653C637495}"/>
    <cellStyle name="メモ 14 2 5 2" xfId="30433" xr:uid="{AD608E35-EE12-4944-AA15-A6175F434D49}"/>
    <cellStyle name="メモ 14 2 6" xfId="3590" xr:uid="{88F69168-1192-45A7-96A5-1D194974E939}"/>
    <cellStyle name="メモ 14 2 7" xfId="18451" xr:uid="{431897F9-B310-42A5-BCDE-78EAB4AF7D45}"/>
    <cellStyle name="メモ 14 20" xfId="3477" xr:uid="{F227C5B5-0ADD-4450-82B9-BF89AEB94C95}"/>
    <cellStyle name="メモ 14 3" xfId="140" xr:uid="{00000000-0005-0000-0000-000084010000}"/>
    <cellStyle name="メモ 14 3 2" xfId="6503" xr:uid="{A4B8E7ED-ECCD-4E2D-ABB9-DB8550C3A62C}"/>
    <cellStyle name="メモ 14 3 2 2" xfId="21382" xr:uid="{BB5D3DAA-4EF5-4ACE-BAEF-90F20B6F9C63}"/>
    <cellStyle name="メモ 14 3 3" xfId="7646" xr:uid="{AC5B0DFF-F16D-42C1-BA24-6407BD4DC8D5}"/>
    <cellStyle name="メモ 14 3 3 2" xfId="22525" xr:uid="{F0A2713B-D2EA-4C7A-8A1E-C6FB20731A33}"/>
    <cellStyle name="メモ 14 3 4" xfId="13323" xr:uid="{CDE8E14F-AFF2-4908-BBE4-2418342D2B9F}"/>
    <cellStyle name="メモ 14 3 4 2" xfId="28202" xr:uid="{A191E759-7FAD-46C3-8F42-442FE6FAC428}"/>
    <cellStyle name="メモ 14 3 5" xfId="12779" xr:uid="{75D2F29A-58EC-4C6D-9861-1881A08DDD9F}"/>
    <cellStyle name="メモ 14 3 5 2" xfId="27658" xr:uid="{84022CBC-8EBE-43A8-B64A-49B24754161D}"/>
    <cellStyle name="メモ 14 3 6" xfId="3411" xr:uid="{CF3441EA-8D99-44D0-AB4E-E2AE3B08D652}"/>
    <cellStyle name="メモ 14 3 7" xfId="3256" xr:uid="{DDF05973-1529-4BBD-AFFC-F79EB23C566D}"/>
    <cellStyle name="メモ 14 4" xfId="364" xr:uid="{00000000-0005-0000-0000-000084010000}"/>
    <cellStyle name="メモ 14 4 2" xfId="6716" xr:uid="{1F0F3B44-E53C-46CF-BBF0-F4002B96FDA6}"/>
    <cellStyle name="メモ 14 4 2 2" xfId="21595" xr:uid="{FF01B42D-3AF7-4C33-B50D-D575A77AB438}"/>
    <cellStyle name="メモ 14 4 3" xfId="9713" xr:uid="{1646CE42-3A3D-4B44-92C2-1947A8CA5F46}"/>
    <cellStyle name="メモ 14 4 3 2" xfId="24592" xr:uid="{6DF15841-2664-42B9-B3D1-8DEFE4CE611A}"/>
    <cellStyle name="メモ 14 4 4" xfId="13560" xr:uid="{75EC85DE-6DD5-408E-B5CB-99441711DF3B}"/>
    <cellStyle name="メモ 14 4 4 2" xfId="28439" xr:uid="{65E0E134-7B20-44C3-A4E9-3BF64CCD290C}"/>
    <cellStyle name="メモ 14 4 5" xfId="15547" xr:uid="{A8DFA39C-40C7-4530-B8A7-6E03AA13E28F}"/>
    <cellStyle name="メモ 14 4 5 2" xfId="30426" xr:uid="{9B6E590E-232A-4CBD-9093-288DB59698FE}"/>
    <cellStyle name="メモ 14 4 6" xfId="3583" xr:uid="{1B2C4D91-2224-443C-AE51-8C6046A08314}"/>
    <cellStyle name="メモ 14 4 7" xfId="18444" xr:uid="{CAE8946D-1D7D-45A4-828E-253934D85F1E}"/>
    <cellStyle name="メモ 14 5" xfId="385" xr:uid="{00000000-0005-0000-0000-000084010000}"/>
    <cellStyle name="メモ 14 5 2" xfId="6737" xr:uid="{15A38AA8-A328-48A4-809D-B69B273F2B8F}"/>
    <cellStyle name="メモ 14 5 2 2" xfId="21616" xr:uid="{043E2FE8-8AC3-49A7-8FA3-056BCFD00659}"/>
    <cellStyle name="メモ 14 5 3" xfId="9734" xr:uid="{A25CD306-89E3-478F-B27A-940AAE79FF2B}"/>
    <cellStyle name="メモ 14 5 3 2" xfId="24613" xr:uid="{F14D599F-55DE-4062-8A1F-2A339D6F45F1}"/>
    <cellStyle name="メモ 14 5 4" xfId="14636" xr:uid="{6A9F4EFF-3E85-4B66-80A2-80D53912547D}"/>
    <cellStyle name="メモ 14 5 4 2" xfId="29515" xr:uid="{080A6F8D-4570-4446-B6B5-DB98B06F65CE}"/>
    <cellStyle name="メモ 14 5 5" xfId="15567" xr:uid="{054CCB57-71CA-4F32-A17E-C60EB36ED9F1}"/>
    <cellStyle name="メモ 14 5 5 2" xfId="30446" xr:uid="{F6DB174E-13B2-459C-BE66-284DE98CE851}"/>
    <cellStyle name="メモ 14 5 6" xfId="3604" xr:uid="{B85FEB73-3319-436A-A523-5E8E86834820}"/>
    <cellStyle name="メモ 14 5 7" xfId="18465" xr:uid="{95E449AD-3654-4EF9-BC06-F96A0A5C111C}"/>
    <cellStyle name="メモ 14 6" xfId="977" xr:uid="{00000000-0005-0000-0000-000084010000}"/>
    <cellStyle name="メモ 14 6 2" xfId="7329" xr:uid="{6497C37F-0C35-4C50-BFDC-D4065C0006B7}"/>
    <cellStyle name="メモ 14 6 2 2" xfId="22208" xr:uid="{0C2B48AF-46BF-4DEE-AEBB-BF433E3DAA7D}"/>
    <cellStyle name="メモ 14 6 3" xfId="10318" xr:uid="{17612259-9B2D-451D-9EC9-438212F0C9DE}"/>
    <cellStyle name="メモ 14 6 3 2" xfId="25197" xr:uid="{0CDF749A-E35D-4D38-AFFF-2F777143354D}"/>
    <cellStyle name="メモ 14 6 4" xfId="15385" xr:uid="{9E43846F-C6D5-44B5-9B74-7B1A8347DAC5}"/>
    <cellStyle name="メモ 14 6 4 2" xfId="30264" xr:uid="{4A21A62A-9ECE-49CA-874E-C085121A71C4}"/>
    <cellStyle name="メモ 14 6 5" xfId="16139" xr:uid="{671B1B0B-1972-4872-B250-FCE95FE414AF}"/>
    <cellStyle name="メモ 14 6 5 2" xfId="31018" xr:uid="{C08D6F01-FD89-4133-9B8D-86E864B2F232}"/>
    <cellStyle name="メモ 14 6 6" xfId="4196" xr:uid="{CE5663CE-39D9-42AB-B5D8-ABE5F3FFF334}"/>
    <cellStyle name="メモ 14 6 7" xfId="19057" xr:uid="{22CD43B6-C9E4-4D0A-A36B-1AD06F218C4A}"/>
    <cellStyle name="メモ 14 7" xfId="1086" xr:uid="{00000000-0005-0000-0000-000084010000}"/>
    <cellStyle name="メモ 14 7 2" xfId="7438" xr:uid="{A1DBBCDA-91BB-45D4-ACD9-F1DA4D3088B2}"/>
    <cellStyle name="メモ 14 7 2 2" xfId="22317" xr:uid="{F7DB5F0F-2E52-43A2-B819-35E65F989D47}"/>
    <cellStyle name="メモ 14 7 3" xfId="10427" xr:uid="{AFF54C5B-C9CA-43EB-A66C-B7FC6EDC1462}"/>
    <cellStyle name="メモ 14 7 3 2" xfId="25306" xr:uid="{C7A3D132-B852-403C-B789-7A2E6A399834}"/>
    <cellStyle name="メモ 14 7 4" xfId="14099" xr:uid="{CB0691C0-1C89-461B-9ADC-FA14CDD8BFC8}"/>
    <cellStyle name="メモ 14 7 4 2" xfId="28978" xr:uid="{790A242D-6829-41A6-8DFC-C9991BD53D55}"/>
    <cellStyle name="メモ 14 7 5" xfId="16248" xr:uid="{7210F282-852D-4EDE-A79E-6390CF70F1FD}"/>
    <cellStyle name="メモ 14 7 5 2" xfId="31127" xr:uid="{3D2397B1-7E66-4894-80F2-3ABF11B4D8CF}"/>
    <cellStyle name="メモ 14 7 6" xfId="4305" xr:uid="{51027E5E-0653-4C28-B47A-D8C9949FDB74}"/>
    <cellStyle name="メモ 14 7 7" xfId="19166" xr:uid="{180ACB75-659E-4800-BCF4-67C03818D267}"/>
    <cellStyle name="メモ 14 8" xfId="1521" xr:uid="{00000000-0005-0000-0000-000084010000}"/>
    <cellStyle name="メモ 14 8 2" xfId="7872" xr:uid="{B72BAB36-282D-487C-BC12-125D86BC900B}"/>
    <cellStyle name="メモ 14 8 2 2" xfId="22751" xr:uid="{DBA94021-9CB4-4E7C-B00A-0B95AD700891}"/>
    <cellStyle name="メモ 14 8 3" xfId="10858" xr:uid="{6F10860F-CE1C-4095-8F00-1243D149C943}"/>
    <cellStyle name="メモ 14 8 3 2" xfId="25737" xr:uid="{E1101EE6-9EEB-4DCA-9524-B762A859545F}"/>
    <cellStyle name="メモ 14 8 4" xfId="14259" xr:uid="{5CD97074-57B1-4B94-96F0-9E6AE07D0F1F}"/>
    <cellStyle name="メモ 14 8 4 2" xfId="29138" xr:uid="{A0296ECD-AF63-44D8-AE7A-9954B617293D}"/>
    <cellStyle name="メモ 14 8 5" xfId="16661" xr:uid="{05328645-89B8-473B-B60B-5FD451CF8F64}"/>
    <cellStyle name="メモ 14 8 5 2" xfId="31540" xr:uid="{C6986A75-0E36-46D0-B54D-EA858DEB28BB}"/>
    <cellStyle name="メモ 14 8 6" xfId="4740" xr:uid="{07AC5EAC-64C1-4623-BC7A-034E7AABD224}"/>
    <cellStyle name="メモ 14 8 7" xfId="19601" xr:uid="{4AE069B9-4608-460F-8D9E-D5019299D692}"/>
    <cellStyle name="メモ 14 9" xfId="1599" xr:uid="{00000000-0005-0000-0000-000084010000}"/>
    <cellStyle name="メモ 14 9 2" xfId="7949" xr:uid="{46A9D0AE-786A-4C01-A495-097ED0329011}"/>
    <cellStyle name="メモ 14 9 2 2" xfId="22828" xr:uid="{B56ECF2C-F0D6-418B-8EF3-6F123BE7BE1A}"/>
    <cellStyle name="メモ 14 9 3" xfId="10936" xr:uid="{F3C0B62F-5A98-4BCE-9470-AE1B51F1F11B}"/>
    <cellStyle name="メモ 14 9 3 2" xfId="25815" xr:uid="{7068BCD9-AFBC-4543-B2E4-427B584010BF}"/>
    <cellStyle name="メモ 14 9 4" xfId="13137" xr:uid="{6F4011D9-F930-410C-A998-AD6F38E9B1F4}"/>
    <cellStyle name="メモ 14 9 4 2" xfId="28016" xr:uid="{8D7C716E-95FF-4018-B990-7A9BB57C16EE}"/>
    <cellStyle name="メモ 14 9 5" xfId="16736" xr:uid="{E06DAF96-2CB8-474B-9BFE-4A2894D6ECCB}"/>
    <cellStyle name="メモ 14 9 5 2" xfId="31615" xr:uid="{ABFBA07B-5E92-44C9-8B8E-72E8D405834B}"/>
    <cellStyle name="メモ 14 9 6" xfId="4818" xr:uid="{E3298516-3379-4C72-A183-0A83FED542BA}"/>
    <cellStyle name="メモ 14 9 7" xfId="19679" xr:uid="{EEC4ECAC-7C1D-4666-A130-DA5C1B8770E4}"/>
    <cellStyle name="メモ 15" xfId="155" xr:uid="{00000000-0005-0000-0000-00006D010000}"/>
    <cellStyle name="メモ 15 10" xfId="91" xr:uid="{00000000-0005-0000-0000-00006D010000}"/>
    <cellStyle name="メモ 15 10 2" xfId="6454" xr:uid="{A65AADAB-84F1-4872-A20F-209D067DEE71}"/>
    <cellStyle name="メモ 15 10 2 2" xfId="21333" xr:uid="{6B888728-1064-473C-A601-C0F93E9EA438}"/>
    <cellStyle name="メモ 15 10 3" xfId="6560" xr:uid="{3FDD63C5-388E-47A7-84A7-3D1A76CAEE7B}"/>
    <cellStyle name="メモ 15 10 3 2" xfId="21439" xr:uid="{990DAF5F-8DE4-4AA5-84F0-2302FC660F50}"/>
    <cellStyle name="メモ 15 10 4" xfId="9599" xr:uid="{123CDA6A-B98F-4B14-B0CF-633AEABAAD0A}"/>
    <cellStyle name="メモ 15 10 4 2" xfId="24478" xr:uid="{56B079B1-25F3-4E64-8879-CAE9C2EEE2BD}"/>
    <cellStyle name="メモ 15 10 5" xfId="14221" xr:uid="{2BCFCDD6-F928-4E3D-920B-8153C3B0E5B4}"/>
    <cellStyle name="メモ 15 10 5 2" xfId="29100" xr:uid="{43034C17-F882-4A98-86E3-54566CB06597}"/>
    <cellStyle name="メモ 15 10 6" xfId="3362" xr:uid="{4D1468E7-5098-4C58-BDEC-D850E7006D11}"/>
    <cellStyle name="メモ 15 10 7" xfId="3258" xr:uid="{0542C696-0368-40DB-A617-A25B52EE7BCA}"/>
    <cellStyle name="メモ 15 11" xfId="954" xr:uid="{00000000-0005-0000-0000-00006D010000}"/>
    <cellStyle name="メモ 15 11 2" xfId="7306" xr:uid="{0A89C994-CBCD-41F1-AF02-B41D0E7D390E}"/>
    <cellStyle name="メモ 15 11 2 2" xfId="22185" xr:uid="{97E21B85-9617-4E8E-8636-2E5D437CF315}"/>
    <cellStyle name="メモ 15 11 3" xfId="10296" xr:uid="{CBC7B4F8-8E03-4689-A3B3-31E2103DD6B1}"/>
    <cellStyle name="メモ 15 11 3 2" xfId="25175" xr:uid="{4CC7EA66-8273-4D3B-B01A-35478FCC6940}"/>
    <cellStyle name="メモ 15 11 4" xfId="14730" xr:uid="{6FBF8D64-121B-4206-9593-EDFA39E9EC7F}"/>
    <cellStyle name="メモ 15 11 4 2" xfId="29609" xr:uid="{9B22B26C-4E27-49A5-B3D7-6DA6846A40AC}"/>
    <cellStyle name="メモ 15 11 5" xfId="16118" xr:uid="{E59C9949-7ECA-437A-8923-F1325D16A3F8}"/>
    <cellStyle name="メモ 15 11 5 2" xfId="30997" xr:uid="{3AB51031-9629-4CFC-A654-82A4A17E60ED}"/>
    <cellStyle name="メモ 15 11 6" xfId="4173" xr:uid="{373B99CD-FBB1-41A3-862C-F79FF50495BA}"/>
    <cellStyle name="メモ 15 11 7" xfId="19034" xr:uid="{C03EAD49-3D31-41A0-A9A1-CFE747ACD3BE}"/>
    <cellStyle name="メモ 15 12" xfId="1543" xr:uid="{00000000-0005-0000-0000-00006D010000}"/>
    <cellStyle name="メモ 15 12 2" xfId="7893" xr:uid="{C2CDAB16-95A4-4691-99D7-A1D5515E83D7}"/>
    <cellStyle name="メモ 15 12 2 2" xfId="22772" xr:uid="{F8D8AA80-F093-4656-B30C-74065D6252C0}"/>
    <cellStyle name="メモ 15 12 3" xfId="10880" xr:uid="{ADA06256-7000-4D64-81AF-F066F7AC9395}"/>
    <cellStyle name="メモ 15 12 3 2" xfId="25759" xr:uid="{2205FC1D-C96A-4FC8-9EA2-EED8F56948A7}"/>
    <cellStyle name="メモ 15 12 4" xfId="14668" xr:uid="{10D87D62-EFD5-491D-B96E-776A6CD356B7}"/>
    <cellStyle name="メモ 15 12 4 2" xfId="29547" xr:uid="{2411DA00-47E4-417C-BA01-925B3E11BEC7}"/>
    <cellStyle name="メモ 15 12 5" xfId="16682" xr:uid="{9F07D601-0251-4A93-B5A0-4DCD3CE57975}"/>
    <cellStyle name="メモ 15 12 5 2" xfId="31561" xr:uid="{FAF3D49E-4E67-424F-80F9-56B605FC2AFB}"/>
    <cellStyle name="メモ 15 12 6" xfId="4762" xr:uid="{311DA88B-CBD5-4E03-8634-6A9BB09D8593}"/>
    <cellStyle name="メモ 15 12 7" xfId="19623" xr:uid="{A5C32E4E-D681-4890-BA27-E8C848DA987E}"/>
    <cellStyle name="メモ 15 13" xfId="1458" xr:uid="{00000000-0005-0000-0000-00006D010000}"/>
    <cellStyle name="メモ 15 13 2" xfId="7809" xr:uid="{96CD03D7-F593-4D86-8EFF-ADEEEBBF8CD1}"/>
    <cellStyle name="メモ 15 13 2 2" xfId="22688" xr:uid="{B3F19F95-258E-473D-8058-9E9DAB816CD7}"/>
    <cellStyle name="メモ 15 13 3" xfId="10795" xr:uid="{641F6445-203C-4456-A862-B5466427A553}"/>
    <cellStyle name="メモ 15 13 3 2" xfId="25674" xr:uid="{93EFDC1E-1E70-48BB-846E-65EAE2CCAC6F}"/>
    <cellStyle name="メモ 15 13 4" xfId="15106" xr:uid="{68B90999-8B0F-40E4-BCDC-1BCFC28597D1}"/>
    <cellStyle name="メモ 15 13 4 2" xfId="29985" xr:uid="{543E621D-011C-4A2B-BC39-9A2E52422C53}"/>
    <cellStyle name="メモ 15 13 5" xfId="16598" xr:uid="{8E316D37-6028-46CE-8E26-DCB9C0BECE6D}"/>
    <cellStyle name="メモ 15 13 5 2" xfId="31477" xr:uid="{7FD1E444-4FD1-4737-AFF7-D5E7546E2825}"/>
    <cellStyle name="メモ 15 13 6" xfId="4677" xr:uid="{B872C4AD-16C5-4B9F-A39E-FECB591AECF6}"/>
    <cellStyle name="メモ 15 13 7" xfId="19538" xr:uid="{E2F3F6F3-FE12-47BF-B2FE-746FFE7FA388}"/>
    <cellStyle name="メモ 15 14" xfId="1678" xr:uid="{00000000-0005-0000-0000-00006D010000}"/>
    <cellStyle name="メモ 15 14 2" xfId="8027" xr:uid="{76E2D851-59AD-403A-B60F-3715E4ABE9A5}"/>
    <cellStyle name="メモ 15 14 2 2" xfId="22906" xr:uid="{C1C8AE53-01D0-4323-B30C-3ADB1460CCC1}"/>
    <cellStyle name="メモ 15 14 3" xfId="11012" xr:uid="{8A7325A7-18AF-4CA9-AE69-92FE7E7B1CAF}"/>
    <cellStyle name="メモ 15 14 3 2" xfId="25891" xr:uid="{43F3EF40-D6FD-4A49-B352-D748D427ED25}"/>
    <cellStyle name="メモ 15 14 4" xfId="15032" xr:uid="{F9C0F4A5-759C-493D-A1C4-A027A6FF1C24}"/>
    <cellStyle name="メモ 15 14 4 2" xfId="29911" xr:uid="{FDD19944-5ABB-47C2-8675-28D257B30FB5}"/>
    <cellStyle name="メモ 15 14 5" xfId="16808" xr:uid="{EF4D1182-3302-4C58-8395-68B530925D6A}"/>
    <cellStyle name="メモ 15 14 5 2" xfId="31687" xr:uid="{3FDA080C-8194-44A8-829F-37745EB4C99F}"/>
    <cellStyle name="メモ 15 14 6" xfId="4897" xr:uid="{7053BE22-1AB9-4F83-BBE4-71561F99510D}"/>
    <cellStyle name="メモ 15 14 7" xfId="19758" xr:uid="{947E8CFD-4DB5-4328-B244-D6DE54FB63D3}"/>
    <cellStyle name="メモ 15 15" xfId="784" xr:uid="{00000000-0005-0000-0000-00006D010000}"/>
    <cellStyle name="メモ 15 15 2" xfId="7136" xr:uid="{3D760784-4936-4360-BC21-7649B7412A28}"/>
    <cellStyle name="メモ 15 15 2 2" xfId="22015" xr:uid="{A567CB49-08EF-486A-85E9-624B4B49B9BD}"/>
    <cellStyle name="メモ 15 15 3" xfId="10130" xr:uid="{443FF5BB-11AE-48A0-BF3B-468EF149EAC8}"/>
    <cellStyle name="メモ 15 15 3 2" xfId="25009" xr:uid="{9FFDB8ED-F298-42B9-8005-C659CBF99828}"/>
    <cellStyle name="メモ 15 15 4" xfId="15390" xr:uid="{4EFBC6E1-978A-4A78-933B-5C1E5C4FB3B7}"/>
    <cellStyle name="メモ 15 15 4 2" xfId="30269" xr:uid="{31A8D6E4-8E61-41D0-B3C0-B06B7632EADB}"/>
    <cellStyle name="メモ 15 15 5" xfId="15958" xr:uid="{D2DF62B0-CAFD-4B2B-9242-08EDA4C4B315}"/>
    <cellStyle name="メモ 15 15 5 2" xfId="30837" xr:uid="{09017102-D314-4EFD-B07A-9CCE24A62B59}"/>
    <cellStyle name="メモ 15 15 6" xfId="4003" xr:uid="{4132468F-D7C2-4201-9AC4-D3C68CB8E3D1}"/>
    <cellStyle name="メモ 15 15 7" xfId="18864" xr:uid="{191101AA-6156-462E-88B6-663AA0778F8B}"/>
    <cellStyle name="メモ 15 16" xfId="2173" xr:uid="{00000000-0005-0000-0000-00006D010000}"/>
    <cellStyle name="メモ 15 16 2" xfId="8521" xr:uid="{98B67C6F-50B0-4736-9CA7-28970AA3F18C}"/>
    <cellStyle name="メモ 15 16 2 2" xfId="23400" xr:uid="{6B4403B8-32AB-472D-83DB-092BF107E9E0}"/>
    <cellStyle name="メモ 15 16 3" xfId="11502" xr:uid="{B7A9CE5F-57AF-485D-9197-350C5F0E13E9}"/>
    <cellStyle name="メモ 15 16 3 2" xfId="26381" xr:uid="{C67BD83E-5942-4879-BC0A-3A1B3B239323}"/>
    <cellStyle name="メモ 15 16 4" xfId="15024" xr:uid="{EFBA0CFF-EB8C-489D-B388-740E4B77DE37}"/>
    <cellStyle name="メモ 15 16 4 2" xfId="29903" xr:uid="{614FFDAA-C602-4DB2-A6E6-4FC1F1A61FEA}"/>
    <cellStyle name="メモ 15 16 5" xfId="17281" xr:uid="{9DC097AA-4A00-4431-A4B5-8E34C64A5E5B}"/>
    <cellStyle name="メモ 15 16 5 2" xfId="32160" xr:uid="{9A06593F-74AF-4BD7-A54A-802F0EECED03}"/>
    <cellStyle name="メモ 15 16 6" xfId="5392" xr:uid="{CB3845FA-F489-46CF-918C-B228CCB7B941}"/>
    <cellStyle name="メモ 15 16 7" xfId="20253" xr:uid="{50089046-5888-4DD6-BB32-F7B523EAE996}"/>
    <cellStyle name="メモ 15 17" xfId="2114" xr:uid="{00000000-0005-0000-0000-00006D010000}"/>
    <cellStyle name="メモ 15 17 2" xfId="8462" xr:uid="{E07CF7D9-FF6C-4E96-930C-F02F1961ADAD}"/>
    <cellStyle name="メモ 15 17 2 2" xfId="23341" xr:uid="{64BAF7F6-09F3-4813-8B49-D943018B7C31}"/>
    <cellStyle name="メモ 15 17 3" xfId="11443" xr:uid="{484F81D7-366F-4FD5-ACA4-99B3C4424050}"/>
    <cellStyle name="メモ 15 17 3 2" xfId="26322" xr:uid="{14F13AA7-B224-440C-9574-625556A6710F}"/>
    <cellStyle name="メモ 15 17 4" xfId="13445" xr:uid="{1606BE71-5BDB-4879-B24D-A48C955D4877}"/>
    <cellStyle name="メモ 15 17 4 2" xfId="28324" xr:uid="{EC65AB05-D37E-4C3E-A554-5F5DCF4CF865}"/>
    <cellStyle name="メモ 15 17 5" xfId="17222" xr:uid="{821EB8DA-C149-4825-9BFB-275138B16F66}"/>
    <cellStyle name="メモ 15 17 5 2" xfId="32101" xr:uid="{7C2F4FCF-B4E7-4858-8C8E-095A84B55C9D}"/>
    <cellStyle name="メモ 15 17 6" xfId="5333" xr:uid="{E6F38D79-92A4-475B-BF3E-5E0D45EA4DD5}"/>
    <cellStyle name="メモ 15 17 7" xfId="20194" xr:uid="{A126A58C-F04D-4976-A6E0-7D973C355A73}"/>
    <cellStyle name="メモ 15 18" xfId="1862" xr:uid="{00000000-0005-0000-0000-00006D010000}"/>
    <cellStyle name="メモ 15 18 2" xfId="8210" xr:uid="{C995248E-60D0-4B0C-A1A3-7041BB776032}"/>
    <cellStyle name="メモ 15 18 2 2" xfId="23089" xr:uid="{6F55F053-3190-4412-96D2-280A234EE9CD}"/>
    <cellStyle name="メモ 15 18 3" xfId="11195" xr:uid="{D14D109C-F647-4BD3-B0B8-CBAA8CDD8C08}"/>
    <cellStyle name="メモ 15 18 3 2" xfId="26074" xr:uid="{423C1EF1-B610-4C78-B2BB-BB7B0A7865CE}"/>
    <cellStyle name="メモ 15 18 4" xfId="13273" xr:uid="{CB51C2FE-FB53-4600-A2B5-8BCCBE9A5193}"/>
    <cellStyle name="メモ 15 18 4 2" xfId="28152" xr:uid="{658C16CA-F013-434C-8754-C6474FBD7AF8}"/>
    <cellStyle name="メモ 15 18 5" xfId="16985" xr:uid="{53C359F5-A0BE-41E2-8674-58F8E61E6BA3}"/>
    <cellStyle name="メモ 15 18 5 2" xfId="31864" xr:uid="{062A9B76-8E91-4A5D-8050-FEC4D6BE2A77}"/>
    <cellStyle name="メモ 15 18 6" xfId="5081" xr:uid="{C4FDCA69-F480-442D-9542-EE57106351E0}"/>
    <cellStyle name="メモ 15 18 7" xfId="19942" xr:uid="{62CC7787-CB1A-46D3-95E8-446F2F3B9F82}"/>
    <cellStyle name="メモ 15 19" xfId="2447" xr:uid="{00000000-0005-0000-0000-00006D010000}"/>
    <cellStyle name="メモ 15 19 2" xfId="8794" xr:uid="{ACB8D24C-F432-4ABC-9C7F-D8F7CB13C97E}"/>
    <cellStyle name="メモ 15 19 2 2" xfId="23673" xr:uid="{8D75FB61-403C-416F-B3FA-9FDF7B13191F}"/>
    <cellStyle name="メモ 15 19 3" xfId="11774" xr:uid="{60EE080A-026B-4A39-BBE5-FE2602138509}"/>
    <cellStyle name="メモ 15 19 3 2" xfId="26653" xr:uid="{7DA54BB6-ABC1-4D1B-9B14-C8F0BB8E856E}"/>
    <cellStyle name="メモ 15 19 4" xfId="13872" xr:uid="{639202C5-7D3A-4202-81AF-27BDA0437E26}"/>
    <cellStyle name="メモ 15 19 4 2" xfId="28751" xr:uid="{A0797586-3B97-4F11-B546-9F2ECDAA0BF6}"/>
    <cellStyle name="メモ 15 19 5" xfId="17541" xr:uid="{823E2EDE-F4F2-4B47-BE81-F3295D8A676A}"/>
    <cellStyle name="メモ 15 19 5 2" xfId="32420" xr:uid="{85D4CCB7-7214-4978-A0CF-D70BF45C0C0F}"/>
    <cellStyle name="メモ 15 19 6" xfId="5663" xr:uid="{82D723B3-6E5D-4936-935C-8DC3D15F0899}"/>
    <cellStyle name="メモ 15 19 7" xfId="20527" xr:uid="{A2106F60-498C-46BC-B130-C20F34CA0E6A}"/>
    <cellStyle name="メモ 15 2" xfId="367" xr:uid="{00000000-0005-0000-0000-00006D010000}"/>
    <cellStyle name="メモ 15 2 2" xfId="6719" xr:uid="{874C38E2-83A4-434D-BCEA-5EF0C8EBB359}"/>
    <cellStyle name="メモ 15 2 2 2" xfId="21598" xr:uid="{798D329F-5ACC-4AF1-8D09-4E37F562CC8C}"/>
    <cellStyle name="メモ 15 2 3" xfId="9716" xr:uid="{44A0E6E3-86E3-4408-BDBA-56245BF40418}"/>
    <cellStyle name="メモ 15 2 3 2" xfId="24595" xr:uid="{49D65ED1-A5E1-47C5-B408-4B9E42274043}"/>
    <cellStyle name="メモ 15 2 4" xfId="12892" xr:uid="{A89A19BD-7204-4E24-B9CF-F5A509472179}"/>
    <cellStyle name="メモ 15 2 4 2" xfId="27771" xr:uid="{180625B6-0608-4665-852C-BF4E99A286FA}"/>
    <cellStyle name="メモ 15 2 5" xfId="15550" xr:uid="{0A6CFCE0-2B82-4960-A80F-0EAF01A1A849}"/>
    <cellStyle name="メモ 15 2 5 2" xfId="30429" xr:uid="{64D7EBAC-3D99-40FA-990C-1AFB09489670}"/>
    <cellStyle name="メモ 15 2 6" xfId="3586" xr:uid="{0C7C7A77-DCB6-4DE0-921D-A1D8FC391A6C}"/>
    <cellStyle name="メモ 15 2 7" xfId="18447" xr:uid="{3182CE41-80A1-4D7C-8633-51C5B68FD506}"/>
    <cellStyle name="メモ 15 20" xfId="2441" xr:uid="{00000000-0005-0000-0000-00006D010000}"/>
    <cellStyle name="メモ 15 20 2" xfId="8788" xr:uid="{4DE489ED-E17A-4928-8D46-21C833052B05}"/>
    <cellStyle name="メモ 15 20 2 2" xfId="23667" xr:uid="{65DF94B2-38E7-469C-8C3F-DF2D65B53BB0}"/>
    <cellStyle name="メモ 15 20 3" xfId="11768" xr:uid="{7FEC896B-5815-47AB-977C-15A9BEDDB7BB}"/>
    <cellStyle name="メモ 15 20 3 2" xfId="26647" xr:uid="{F4A28C81-9F63-4345-98D8-D86DF8ADD08E}"/>
    <cellStyle name="メモ 15 20 4" xfId="15206" xr:uid="{474D7A08-A692-4F66-80A1-C188ADBECFC1}"/>
    <cellStyle name="メモ 15 20 4 2" xfId="30085" xr:uid="{10BE59E9-20CA-4F01-9B32-98FEEF9378E6}"/>
    <cellStyle name="メモ 15 20 5" xfId="17535" xr:uid="{6044C847-3935-4439-BAFC-A7C8D72B255A}"/>
    <cellStyle name="メモ 15 20 5 2" xfId="32414" xr:uid="{ABBF6D12-A227-4FF0-801A-D034DB440B1C}"/>
    <cellStyle name="メモ 15 20 6" xfId="5657" xr:uid="{B0A420D5-2AC6-466D-B7AF-33A7A1A47F1B}"/>
    <cellStyle name="メモ 15 20 7" xfId="20521" xr:uid="{0D431194-40B8-42ED-A309-6260349BFC5D}"/>
    <cellStyle name="メモ 15 21" xfId="2775" xr:uid="{00000000-0005-0000-0000-00006D010000}"/>
    <cellStyle name="メモ 15 21 2" xfId="9122" xr:uid="{FF6255A6-FABD-4DDA-A7AF-69CB5BAB5786}"/>
    <cellStyle name="メモ 15 21 2 2" xfId="24001" xr:uid="{6E03B368-19F0-4A4E-A6AF-418D3B5BD3CD}"/>
    <cellStyle name="メモ 15 21 3" xfId="12100" xr:uid="{AD217F4B-1FA8-4FA7-A75B-D69C13F5AC74}"/>
    <cellStyle name="メモ 15 21 3 2" xfId="26979" xr:uid="{44AE556A-FBC5-4083-9D4B-04970FAD7A76}"/>
    <cellStyle name="メモ 15 21 4" xfId="14045" xr:uid="{AFCE13FF-6500-41AC-9117-2A7F7FF35F07}"/>
    <cellStyle name="メモ 15 21 4 2" xfId="28924" xr:uid="{17D7EDAD-79D3-475B-B174-4B0C9319627A}"/>
    <cellStyle name="メモ 15 21 5" xfId="17861" xr:uid="{C9A0A3F2-0737-46EB-8922-4ED62B1080DC}"/>
    <cellStyle name="メモ 15 21 5 2" xfId="32740" xr:uid="{C75CE942-B6D2-4F7C-B960-498E2B33DB78}"/>
    <cellStyle name="メモ 15 21 6" xfId="5987" xr:uid="{8995790B-7BBA-4984-ADEE-D2876CC2F745}"/>
    <cellStyle name="メモ 15 21 7" xfId="20854" xr:uid="{E2878981-BD74-4085-AF89-1F821CD8156C}"/>
    <cellStyle name="メモ 15 22" xfId="2953" xr:uid="{00000000-0005-0000-0000-00006D010000}"/>
    <cellStyle name="メモ 15 22 2" xfId="9300" xr:uid="{98162288-794A-4331-AADB-CFC389097514}"/>
    <cellStyle name="メモ 15 22 2 2" xfId="24179" xr:uid="{F332167C-93D0-4F7B-9068-194CE38292CE}"/>
    <cellStyle name="メモ 15 22 3" xfId="12278" xr:uid="{18D79008-38A0-4354-8FE9-5F0570B01B22}"/>
    <cellStyle name="メモ 15 22 3 2" xfId="27157" xr:uid="{3E4227A3-2230-4DB0-B1EB-3FC0C50096D2}"/>
    <cellStyle name="メモ 15 22 4" xfId="12605" xr:uid="{FEB571AF-1DB8-4632-86A6-23815A076653}"/>
    <cellStyle name="メモ 15 22 4 2" xfId="27484" xr:uid="{0B42892B-E3F9-409D-A3DA-24C34978C9F9}"/>
    <cellStyle name="メモ 15 22 5" xfId="18039" xr:uid="{7BF75523-7EBD-4A79-A697-D352A1235709}"/>
    <cellStyle name="メモ 15 22 5 2" xfId="32918" xr:uid="{D2E25087-BBDF-4F97-AB2A-0F40BEB409F4}"/>
    <cellStyle name="メモ 15 22 6" xfId="6160" xr:uid="{3958E826-7382-4D03-8683-083166A06D9E}"/>
    <cellStyle name="メモ 15 22 7" xfId="21032" xr:uid="{C57F495F-070F-4E4A-848B-4FB1E94EAF65}"/>
    <cellStyle name="メモ 15 23" xfId="2189" xr:uid="{00000000-0005-0000-0000-00006D010000}"/>
    <cellStyle name="メモ 15 23 2" xfId="8537" xr:uid="{C5669848-4126-4C12-B7F4-D3098978027B}"/>
    <cellStyle name="メモ 15 23 2 2" xfId="23416" xr:uid="{2DFDB06C-D1F1-4D0E-8D9D-3255E076B1D6}"/>
    <cellStyle name="メモ 15 23 3" xfId="11518" xr:uid="{6896311E-301C-4A22-82E0-8D6263904FF2}"/>
    <cellStyle name="メモ 15 23 3 2" xfId="26397" xr:uid="{5AB316A3-7551-4833-AA3C-1A84D5A84346}"/>
    <cellStyle name="メモ 15 23 4" xfId="13332" xr:uid="{4164ECE1-86D1-460F-83CA-A6AE6AE2855C}"/>
    <cellStyle name="メモ 15 23 4 2" xfId="28211" xr:uid="{DC6A395D-4E20-4113-80FA-EF4D227FBB18}"/>
    <cellStyle name="メモ 15 23 5" xfId="17297" xr:uid="{EBE9C1DD-53B5-4928-A99E-D536EF194022}"/>
    <cellStyle name="メモ 15 23 5 2" xfId="32176" xr:uid="{80FC0945-A8BE-4CB0-B728-0F00E3E89C37}"/>
    <cellStyle name="メモ 15 23 6" xfId="5408" xr:uid="{DD8C3C35-2BBB-4963-91D2-DF1D2A4F439B}"/>
    <cellStyle name="メモ 15 23 7" xfId="20269" xr:uid="{6574628C-5E90-4BFD-A208-CE3C6500CE67}"/>
    <cellStyle name="メモ 15 24" xfId="2947" xr:uid="{00000000-0005-0000-0000-00006D010000}"/>
    <cellStyle name="メモ 15 24 2" xfId="9294" xr:uid="{29C4DEF7-EFB1-48B7-8E6B-7CE8021806DB}"/>
    <cellStyle name="メモ 15 24 2 2" xfId="24173" xr:uid="{D66A01A5-4986-45BF-9C92-5D97E999F9CF}"/>
    <cellStyle name="メモ 15 24 3" xfId="12272" xr:uid="{629CCC65-39EE-4DA8-AA70-ADC2BC8BC71B}"/>
    <cellStyle name="メモ 15 24 3 2" xfId="27151" xr:uid="{9CDA18B4-3E22-412C-B369-1C5374B4A3F5}"/>
    <cellStyle name="メモ 15 24 4" xfId="15051" xr:uid="{4FDE54F6-643B-4FC5-9A07-743998F2C5F3}"/>
    <cellStyle name="メモ 15 24 4 2" xfId="29930" xr:uid="{4B4B790C-DC2A-4ED3-8800-1EA22FFEDAAC}"/>
    <cellStyle name="メモ 15 24 5" xfId="18033" xr:uid="{F4268CDF-DBE8-4033-893C-FA20D0F31B27}"/>
    <cellStyle name="メモ 15 24 5 2" xfId="32912" xr:uid="{088D6037-96E1-4825-829E-A899A926B7A5}"/>
    <cellStyle name="メモ 15 24 6" xfId="21026" xr:uid="{0C4A0691-8B2B-4DFF-98DE-2595F4ECC6E7}"/>
    <cellStyle name="メモ 15 25" xfId="6517" xr:uid="{BD082586-F9E3-4020-9418-2891EA85CEFB}"/>
    <cellStyle name="メモ 15 25 2" xfId="21396" xr:uid="{C36C9DD7-AB63-411F-83C7-04C093062C77}"/>
    <cellStyle name="メモ 15 26" xfId="7636" xr:uid="{26AB2924-294C-417D-9788-D42AEE6C3635}"/>
    <cellStyle name="メモ 15 26 2" xfId="22515" xr:uid="{86C090C4-F852-4AEF-B29E-271A28434FB6}"/>
    <cellStyle name="メモ 15 27" xfId="14151" xr:uid="{A15F64EE-29A6-490D-88DE-79B75C67E65C}"/>
    <cellStyle name="メモ 15 27 2" xfId="29030" xr:uid="{AB3DD2A9-2E42-4C4F-84E5-C943FD96D5BB}"/>
    <cellStyle name="メモ 15 28" xfId="12656" xr:uid="{0027FAF7-9C0A-4A32-8D0B-C24061A6AE3F}"/>
    <cellStyle name="メモ 15 28 2" xfId="27535" xr:uid="{F3353DD8-F914-4DD2-9B27-AD2C08B52DB0}"/>
    <cellStyle name="メモ 15 29" xfId="3527" xr:uid="{6B30A11A-612E-429E-8F3B-EF6C8DFB45F6}"/>
    <cellStyle name="メモ 15 3" xfId="183" xr:uid="{00000000-0005-0000-0000-00006D010000}"/>
    <cellStyle name="メモ 15 3 2" xfId="6541" xr:uid="{B639030C-D79D-4145-A244-F29386FE8DFD}"/>
    <cellStyle name="メモ 15 3 2 2" xfId="21420" xr:uid="{1947DD92-32B2-4CEB-A4FF-5B37C52E0AD5}"/>
    <cellStyle name="メモ 15 3 3" xfId="3293" xr:uid="{FDB32189-67A8-4EDE-8529-ED9BBA305E3A}"/>
    <cellStyle name="メモ 15 3 3 2" xfId="3337" xr:uid="{2F93E6AA-AE03-4B88-AC98-920CA98A86F2}"/>
    <cellStyle name="メモ 15 3 4" xfId="15235" xr:uid="{78A7C382-A013-40C0-8A89-A7D5F1CBB170}"/>
    <cellStyle name="メモ 15 3 4 2" xfId="30114" xr:uid="{EBCA576E-DCE0-4CEB-ACAF-1DE7D4578F2E}"/>
    <cellStyle name="メモ 15 3 5" xfId="12611" xr:uid="{45E3FA42-B7B9-4850-BB43-006512136154}"/>
    <cellStyle name="メモ 15 3 5 2" xfId="27490" xr:uid="{E1731665-A036-48CE-B7C6-3A2B27F87C56}"/>
    <cellStyle name="メモ 15 3 6" xfId="3449" xr:uid="{0A12D3CD-1D24-40D9-9A30-D884529EA8A2}"/>
    <cellStyle name="メモ 15 3 7" xfId="6164" xr:uid="{176DD716-7BF7-4912-9E1E-AD6EE69A7574}"/>
    <cellStyle name="メモ 15 4" xfId="594" xr:uid="{00000000-0005-0000-0000-00006D010000}"/>
    <cellStyle name="メモ 15 4 2" xfId="6946" xr:uid="{3F4483E9-8904-4217-9F56-3495A104A6CE}"/>
    <cellStyle name="メモ 15 4 2 2" xfId="21825" xr:uid="{2622E5D1-7872-41F0-8935-4268529556EA}"/>
    <cellStyle name="メモ 15 4 3" xfId="9940" xr:uid="{5612D27D-94A8-4856-AAC5-372E14E5051F}"/>
    <cellStyle name="メモ 15 4 3 2" xfId="24819" xr:uid="{4F10C2FC-79EA-493A-ABC2-CF226BF82373}"/>
    <cellStyle name="メモ 15 4 4" xfId="13484" xr:uid="{906CAFE6-50BD-4DA7-980A-3A13253C7EED}"/>
    <cellStyle name="メモ 15 4 4 2" xfId="28363" xr:uid="{6B166793-180C-4D37-A3E3-EDBD44ABC564}"/>
    <cellStyle name="メモ 15 4 5" xfId="15768" xr:uid="{57B397F9-A617-4456-A48A-41C40927D85F}"/>
    <cellStyle name="メモ 15 4 5 2" xfId="30647" xr:uid="{A836B74E-86DA-4558-AF3E-456BF742CEDF}"/>
    <cellStyle name="メモ 15 4 6" xfId="3813" xr:uid="{AED75834-2A97-4675-A712-3FA0DC5C79A0}"/>
    <cellStyle name="メモ 15 4 7" xfId="18674" xr:uid="{22F5DA3F-4C74-4A84-B2E3-D8CCDFD414B9}"/>
    <cellStyle name="メモ 15 5" xfId="587" xr:uid="{00000000-0005-0000-0000-00006D010000}"/>
    <cellStyle name="メモ 15 5 2" xfId="6939" xr:uid="{F6007F92-7433-435C-AF6A-AC4C3D6EC8C1}"/>
    <cellStyle name="メモ 15 5 2 2" xfId="21818" xr:uid="{24E086BA-BFA1-4D80-9B23-DBBA014A38C2}"/>
    <cellStyle name="メモ 15 5 3" xfId="9933" xr:uid="{EDF7EB2B-956B-4E47-B79C-0E45D03A72C0}"/>
    <cellStyle name="メモ 15 5 3 2" xfId="24812" xr:uid="{BC02F4C8-E1CE-4AF7-ABD7-6143EA0E9E59}"/>
    <cellStyle name="メモ 15 5 4" xfId="13293" xr:uid="{A2158E02-4511-4029-80FB-B325BE9AAF21}"/>
    <cellStyle name="メモ 15 5 4 2" xfId="28172" xr:uid="{1EA6317B-8B84-4B52-AED6-B416CD2D89EC}"/>
    <cellStyle name="メモ 15 5 5" xfId="15761" xr:uid="{6E6EFCC8-63EC-4AAD-8D0E-72950EF748EF}"/>
    <cellStyle name="メモ 15 5 5 2" xfId="30640" xr:uid="{B6DC8E39-C3FE-457F-B07F-DCA5FCD62DF3}"/>
    <cellStyle name="メモ 15 5 6" xfId="3806" xr:uid="{4393249E-15C8-4BB7-A07F-DDC1F1A2AC2B}"/>
    <cellStyle name="メモ 15 5 7" xfId="18667" xr:uid="{E13887A0-1717-43FE-9266-F549F9FD1FCE}"/>
    <cellStyle name="メモ 15 6" xfId="952" xr:uid="{00000000-0005-0000-0000-00006D010000}"/>
    <cellStyle name="メモ 15 6 2" xfId="7304" xr:uid="{3E8ACB80-737D-4420-87CA-C76576D2623A}"/>
    <cellStyle name="メモ 15 6 2 2" xfId="22183" xr:uid="{664900C0-A8D6-4F59-8CCD-B6C154FF3512}"/>
    <cellStyle name="メモ 15 6 3" xfId="10294" xr:uid="{FD8E84BE-C488-40C2-82FF-7D1E158FB286}"/>
    <cellStyle name="メモ 15 6 3 2" xfId="25173" xr:uid="{8CA61FC4-F266-4933-A89B-5788CE577012}"/>
    <cellStyle name="メモ 15 6 4" xfId="15046" xr:uid="{B597C08A-7990-4394-9E6C-303F81AD5B76}"/>
    <cellStyle name="メモ 15 6 4 2" xfId="29925" xr:uid="{EC7E6A25-A58F-48D5-8D50-47D79273693B}"/>
    <cellStyle name="メモ 15 6 5" xfId="16116" xr:uid="{861840D2-D3E9-4D27-B8AF-CF31AFAA5C5F}"/>
    <cellStyle name="メモ 15 6 5 2" xfId="30995" xr:uid="{A78431F7-3AD5-4E93-88F8-B56454A64CBE}"/>
    <cellStyle name="メモ 15 6 6" xfId="4171" xr:uid="{FF0CF8C9-76B2-49AA-8AEC-99337268DEF3}"/>
    <cellStyle name="メモ 15 6 7" xfId="19032" xr:uid="{75509BB9-FDE9-41AC-B962-71D5C8779D2A}"/>
    <cellStyle name="メモ 15 7" xfId="758" xr:uid="{00000000-0005-0000-0000-00006D010000}"/>
    <cellStyle name="メモ 15 7 2" xfId="7110" xr:uid="{01979723-3A74-470B-9B42-9A9E4E4CC877}"/>
    <cellStyle name="メモ 15 7 2 2" xfId="21989" xr:uid="{6E12F7DF-4C8D-4B33-A54A-F018CC6B7A9D}"/>
    <cellStyle name="メモ 15 7 3" xfId="10104" xr:uid="{0036158A-C8F9-42E6-B02D-51A6196412E7}"/>
    <cellStyle name="メモ 15 7 3 2" xfId="24983" xr:uid="{2D9EE85C-EFF3-460B-A676-00D4BAB3F4A7}"/>
    <cellStyle name="メモ 15 7 4" xfId="14139" xr:uid="{BEF8C325-B772-4017-98DE-0FD55C7DA08E}"/>
    <cellStyle name="メモ 15 7 4 2" xfId="29018" xr:uid="{14E21A37-AAE8-404B-BB80-35E3493D62C2}"/>
    <cellStyle name="メモ 15 7 5" xfId="15932" xr:uid="{82C018EB-628A-497C-933A-E13F4C3CE095}"/>
    <cellStyle name="メモ 15 7 5 2" xfId="30811" xr:uid="{4C63521F-8D3E-46A6-9A8A-CC677727876F}"/>
    <cellStyle name="メモ 15 7 6" xfId="3977" xr:uid="{9773658D-50B1-4A6A-A89B-F2A8D957A4CE}"/>
    <cellStyle name="メモ 15 7 7" xfId="18838" xr:uid="{80D2163D-C0B4-4C0C-AEDA-742B35ABF9EC}"/>
    <cellStyle name="メモ 15 8" xfId="381" xr:uid="{00000000-0005-0000-0000-00006D010000}"/>
    <cellStyle name="メモ 15 8 2" xfId="6733" xr:uid="{F638AFA7-DCDE-403A-947E-AED633659B32}"/>
    <cellStyle name="メモ 15 8 2 2" xfId="21612" xr:uid="{E05E6B9C-3FC8-49A6-9A92-FC2E1EF2383E}"/>
    <cellStyle name="メモ 15 8 3" xfId="9730" xr:uid="{6E5799C0-A152-4A34-8813-4BB0258BF2A5}"/>
    <cellStyle name="メモ 15 8 3 2" xfId="24609" xr:uid="{D0F3060F-F8AC-46AC-8FD2-7671B9AB3D8C}"/>
    <cellStyle name="メモ 15 8 4" xfId="15103" xr:uid="{EF414EE5-7694-406A-9F09-371F634A2EAD}"/>
    <cellStyle name="メモ 15 8 4 2" xfId="29982" xr:uid="{4600C0D0-5165-4E2A-AA68-F6972C559344}"/>
    <cellStyle name="メモ 15 8 5" xfId="15563" xr:uid="{0ECF7DF8-2EAB-414D-899D-A7B8DDC10AB7}"/>
    <cellStyle name="メモ 15 8 5 2" xfId="30442" xr:uid="{AC1D77AB-F003-4D2F-9506-740784E99778}"/>
    <cellStyle name="メモ 15 8 6" xfId="3600" xr:uid="{9B76CAB7-5FDC-44E7-BE54-0D3B2B8FE4DA}"/>
    <cellStyle name="メモ 15 8 7" xfId="18461" xr:uid="{F85EA1A5-0B08-4D22-BF17-88E75A764102}"/>
    <cellStyle name="メモ 15 9" xfId="955" xr:uid="{00000000-0005-0000-0000-00006D010000}"/>
    <cellStyle name="メモ 15 9 2" xfId="7307" xr:uid="{7637230A-0AD8-40EB-A879-4F82496A9E25}"/>
    <cellStyle name="メモ 15 9 2 2" xfId="22186" xr:uid="{F3D8BDE6-5406-4E6A-9C73-B9FCFF6AB476}"/>
    <cellStyle name="メモ 15 9 3" xfId="10297" xr:uid="{3E8408CE-2988-4D42-849B-ED71EF386C40}"/>
    <cellStyle name="メモ 15 9 3 2" xfId="25176" xr:uid="{0196628F-1A07-468A-A087-3470F04B6B79}"/>
    <cellStyle name="メモ 15 9 4" xfId="13066" xr:uid="{CFD71F9F-4F0D-4F37-B53B-B51E52820157}"/>
    <cellStyle name="メモ 15 9 4 2" xfId="27945" xr:uid="{D4E928B1-71ED-481D-81C1-06C0F43304A3}"/>
    <cellStyle name="メモ 15 9 5" xfId="16119" xr:uid="{61442D2F-979C-497A-9ECB-F07303949DAF}"/>
    <cellStyle name="メモ 15 9 5 2" xfId="30998" xr:uid="{BC46495E-0D1F-4FFF-BE32-89A829D5C089}"/>
    <cellStyle name="メモ 15 9 6" xfId="4174" xr:uid="{44AABF15-C85E-45EF-B75A-1415521750EC}"/>
    <cellStyle name="メモ 15 9 7" xfId="19035" xr:uid="{B2D0C698-4528-4B40-8C90-833BC8D102E7}"/>
    <cellStyle name="メモ 16" xfId="114" xr:uid="{00000000-0005-0000-0000-000084010000}"/>
    <cellStyle name="メモ 16 2" xfId="6477" xr:uid="{8E6F1B70-43D2-4BD3-816F-77DD51BF41C0}"/>
    <cellStyle name="メモ 16 2 2" xfId="21356" xr:uid="{FC1A2EC0-C305-424A-96DB-93C163585125}"/>
    <cellStyle name="メモ 16 3" xfId="6873" xr:uid="{647D3FA7-02F2-442E-9707-12943C01792D}"/>
    <cellStyle name="メモ 16 3 2" xfId="21752" xr:uid="{D0992893-81CB-42AF-9CAA-0C03C0906CD4}"/>
    <cellStyle name="メモ 16 4" xfId="14674" xr:uid="{A25449CA-73EC-4200-BDA7-F121CD9BBC6B}"/>
    <cellStyle name="メモ 16 4 2" xfId="29553" xr:uid="{9981B66C-310F-47DA-971E-E6DE093951BC}"/>
    <cellStyle name="メモ 16 5" xfId="13394" xr:uid="{FA78E860-5675-4E49-9C77-DC552E09412F}"/>
    <cellStyle name="メモ 16 5 2" xfId="28273" xr:uid="{97BEEC37-450D-4B55-B42B-6FE6C3B0B720}"/>
    <cellStyle name="メモ 16 6" xfId="3385" xr:uid="{1342C9BC-0C73-4561-AEB6-395ACEA8100E}"/>
    <cellStyle name="メモ 16 7" xfId="3546" xr:uid="{F2630088-1E6C-4D7E-9EE5-24B0F8487E0C}"/>
    <cellStyle name="メモ 2" xfId="68" xr:uid="{00000000-0005-0000-0000-000084010000}"/>
    <cellStyle name="メモ 2 10" xfId="686" xr:uid="{00000000-0005-0000-0000-000084010000}"/>
    <cellStyle name="メモ 2 10 2" xfId="7038" xr:uid="{4C7878A5-B660-44C7-B6F5-8F13E02C1197}"/>
    <cellStyle name="メモ 2 10 2 2" xfId="21917" xr:uid="{2AA8759D-D5FE-4AB9-BFE5-246557384D3A}"/>
    <cellStyle name="メモ 2 10 3" xfId="10032" xr:uid="{F9F129D5-99B4-42C6-8209-23D82C1781A1}"/>
    <cellStyle name="メモ 2 10 3 2" xfId="24911" xr:uid="{8F3CE53C-1DD2-4A7D-B8AA-575904988E68}"/>
    <cellStyle name="メモ 2 10 4" xfId="14178" xr:uid="{DBA22A81-452E-4030-A0E0-035F3C6E28B8}"/>
    <cellStyle name="メモ 2 10 4 2" xfId="29057" xr:uid="{960358DA-511E-4D1C-9C2A-882CC46302B3}"/>
    <cellStyle name="メモ 2 10 5" xfId="15860" xr:uid="{165EF0E5-8910-4F2E-AD53-6998443DDF1E}"/>
    <cellStyle name="メモ 2 10 5 2" xfId="30739" xr:uid="{4207EA5C-7A10-4FA6-90F4-8379F3C86213}"/>
    <cellStyle name="メモ 2 10 6" xfId="3905" xr:uid="{FA94B344-B1FF-4215-922B-8D9A33DAADCF}"/>
    <cellStyle name="メモ 2 10 7" xfId="18766" xr:uid="{3E55C736-8C10-4739-B131-2D48BFBF9936}"/>
    <cellStyle name="メモ 2 11" xfId="1345" xr:uid="{00000000-0005-0000-0000-000084010000}"/>
    <cellStyle name="メモ 2 11 2" xfId="7696" xr:uid="{36680190-B9EE-4729-B662-FAF83005EB62}"/>
    <cellStyle name="メモ 2 11 2 2" xfId="22575" xr:uid="{E19199AD-343D-44FA-A016-D6958735979B}"/>
    <cellStyle name="メモ 2 11 3" xfId="10682" xr:uid="{2EDB4495-4108-44AA-BCDA-10A5B1026078}"/>
    <cellStyle name="メモ 2 11 3 2" xfId="25561" xr:uid="{A68C8511-3918-4347-8510-16F78DB60142}"/>
    <cellStyle name="メモ 2 11 4" xfId="15355" xr:uid="{21C1E00D-ABCF-4385-9A65-0BC3BE5D3756}"/>
    <cellStyle name="メモ 2 11 4 2" xfId="30234" xr:uid="{06E2CD0F-BF49-4E07-AA82-CC03D502CEBD}"/>
    <cellStyle name="メモ 2 11 5" xfId="16485" xr:uid="{779A144F-A9BE-4B0B-91E8-AC55042237BF}"/>
    <cellStyle name="メモ 2 11 5 2" xfId="31364" xr:uid="{CED3A1EE-81E0-4816-8176-648C0A5F8C37}"/>
    <cellStyle name="メモ 2 11 6" xfId="4564" xr:uid="{CFF46ACD-D437-4562-A219-CC52803D585C}"/>
    <cellStyle name="メモ 2 11 7" xfId="19425" xr:uid="{4E313463-E72C-453B-BEC3-55A54EB64999}"/>
    <cellStyle name="メモ 2 12" xfId="1668" xr:uid="{00000000-0005-0000-0000-000084010000}"/>
    <cellStyle name="メモ 2 12 2" xfId="8017" xr:uid="{7F311FEF-8CFC-4CF4-9601-0DA50F5710BA}"/>
    <cellStyle name="メモ 2 12 2 2" xfId="22896" xr:uid="{6AB3F0D0-AB09-4D0C-AEC9-AEF67D330016}"/>
    <cellStyle name="メモ 2 12 3" xfId="11002" xr:uid="{3C3C51C4-2E54-4CBF-AF26-E26FDD2C4409}"/>
    <cellStyle name="メモ 2 12 3 2" xfId="25881" xr:uid="{7F4D4937-6CC7-4829-8A0B-1F4DE3BC766E}"/>
    <cellStyle name="メモ 2 12 4" xfId="14658" xr:uid="{625BD8AE-8584-409D-A06F-F35A34D1F672}"/>
    <cellStyle name="メモ 2 12 4 2" xfId="29537" xr:uid="{9BBFDD80-7CE6-4F63-803A-57D7E539443D}"/>
    <cellStyle name="メモ 2 12 5" xfId="16798" xr:uid="{736AA72A-7AC8-4931-B9D8-29891E8BBA1A}"/>
    <cellStyle name="メモ 2 12 5 2" xfId="31677" xr:uid="{3D591F05-F7F5-4A7E-AA5A-4A93AAADA06E}"/>
    <cellStyle name="メモ 2 12 6" xfId="4887" xr:uid="{4DE5B2DA-FD78-46C2-8DD9-4141213300D7}"/>
    <cellStyle name="メモ 2 12 7" xfId="19748" xr:uid="{EF3FB45F-7A8B-4E9A-BC22-01026832141E}"/>
    <cellStyle name="メモ 2 13" xfId="1942" xr:uid="{00000000-0005-0000-0000-000084010000}"/>
    <cellStyle name="メモ 2 13 2" xfId="8290" xr:uid="{E36B8513-9120-432A-8A19-4BB465AD0141}"/>
    <cellStyle name="メモ 2 13 2 2" xfId="23169" xr:uid="{533FB533-5EA5-4BEC-9AF2-1927E8A63338}"/>
    <cellStyle name="メモ 2 13 3" xfId="11272" xr:uid="{826A737C-622B-4458-BD78-20BC061D6711}"/>
    <cellStyle name="メモ 2 13 3 2" xfId="26151" xr:uid="{104EFAD0-B243-4FD8-8001-13145198E125}"/>
    <cellStyle name="メモ 2 13 4" xfId="12842" xr:uid="{DE42C698-B049-4B18-9D25-01D059B6D74A}"/>
    <cellStyle name="メモ 2 13 4 2" xfId="27721" xr:uid="{9B388B64-FCF6-4565-A88E-FF3C8DBE80AD}"/>
    <cellStyle name="メモ 2 13 5" xfId="17058" xr:uid="{B04B9189-E09D-4134-B830-F0093829FCB0}"/>
    <cellStyle name="メモ 2 13 5 2" xfId="31937" xr:uid="{C2A572D2-A38C-4724-8805-D8379DC22670}"/>
    <cellStyle name="メモ 2 13 6" xfId="5161" xr:uid="{92EB0918-0F1A-4FF2-94C7-49376CBBF17D}"/>
    <cellStyle name="メモ 2 13 7" xfId="20022" xr:uid="{B3CED5E7-BE56-4E0E-B04C-1D227B753E08}"/>
    <cellStyle name="メモ 2 14" xfId="360" xr:uid="{00000000-0005-0000-0000-000084010000}"/>
    <cellStyle name="メモ 2 14 2" xfId="6712" xr:uid="{C9FB7A51-F273-4E66-A5D5-484DE8E2488A}"/>
    <cellStyle name="メモ 2 14 2 2" xfId="21591" xr:uid="{0064FFC0-0CC5-48C6-9678-F578DA5E7C22}"/>
    <cellStyle name="メモ 2 14 3" xfId="9709" xr:uid="{69E1E32E-E23C-44D9-83A8-D775AEAE3089}"/>
    <cellStyle name="メモ 2 14 3 2" xfId="24588" xr:uid="{D7F2BD96-2E72-4976-848C-7E1887BD8C97}"/>
    <cellStyle name="メモ 2 14 4" xfId="13008" xr:uid="{41B0F9C7-4193-4B19-8665-14F9E7984CD8}"/>
    <cellStyle name="メモ 2 14 4 2" xfId="27887" xr:uid="{7CECF73C-A1CE-4CA6-9F10-F8BC60BA7764}"/>
    <cellStyle name="メモ 2 14 5" xfId="15543" xr:uid="{4E8BD4A0-C75B-466C-B9BB-A5A8FDC94989}"/>
    <cellStyle name="メモ 2 14 5 2" xfId="30422" xr:uid="{FE777BE2-278A-4A76-A572-825E330BC106}"/>
    <cellStyle name="メモ 2 14 6" xfId="3579" xr:uid="{9A86B4D5-2F75-4033-A865-9930F17E0481}"/>
    <cellStyle name="メモ 2 14 7" xfId="18440" xr:uid="{1B9E79C5-A476-41C3-BD63-9FF4BDC3D763}"/>
    <cellStyle name="メモ 2 15" xfId="1664" xr:uid="{00000000-0005-0000-0000-000084010000}"/>
    <cellStyle name="メモ 2 15 2" xfId="8013" xr:uid="{05A9BE86-45A3-4867-8683-02AE7E3BFD1A}"/>
    <cellStyle name="メモ 2 15 2 2" xfId="22892" xr:uid="{F1E6A061-848C-493C-84AA-7380211B3AFB}"/>
    <cellStyle name="メモ 2 15 3" xfId="10998" xr:uid="{A87DEAB7-74F2-43E7-8657-861604B167B4}"/>
    <cellStyle name="メモ 2 15 3 2" xfId="25877" xr:uid="{7891E5AB-F46A-408A-B49B-D5781819D894}"/>
    <cellStyle name="メモ 2 15 4" xfId="15124" xr:uid="{C32CAF45-31A2-4656-9E35-91D36D46B9BD}"/>
    <cellStyle name="メモ 2 15 4 2" xfId="30003" xr:uid="{C8846976-8EDD-4F13-9460-07A5B56026A6}"/>
    <cellStyle name="メモ 2 15 5" xfId="16794" xr:uid="{834B3D2C-518B-4FE4-BA74-B3D068AE8CA5}"/>
    <cellStyle name="メモ 2 15 5 2" xfId="31673" xr:uid="{EBCD9F57-B362-47CD-8B09-3A640FC31C29}"/>
    <cellStyle name="メモ 2 15 6" xfId="4883" xr:uid="{F16E8290-92E2-4AB9-9AE2-919AE265164F}"/>
    <cellStyle name="メモ 2 15 7" xfId="19744" xr:uid="{0FF2A59D-8116-411E-A5E4-1870614FEFDB}"/>
    <cellStyle name="メモ 2 16" xfId="1400" xr:uid="{00000000-0005-0000-0000-000084010000}"/>
    <cellStyle name="メモ 2 16 2" xfId="7751" xr:uid="{04632867-F441-455B-BE56-0D76D51BEF96}"/>
    <cellStyle name="メモ 2 16 2 2" xfId="22630" xr:uid="{B3F8199A-5904-490F-9627-E9C890D250B4}"/>
    <cellStyle name="メモ 2 16 3" xfId="10737" xr:uid="{A0B0B651-967E-4651-ADA9-2EA4682BB19C}"/>
    <cellStyle name="メモ 2 16 3 2" xfId="25616" xr:uid="{D8591E59-E6F8-41F2-8D71-752F4F3A422F}"/>
    <cellStyle name="メモ 2 16 4" xfId="14420" xr:uid="{F248B3D5-02DD-4D78-A950-74BAD572B53C}"/>
    <cellStyle name="メモ 2 16 4 2" xfId="29299" xr:uid="{BC4CA03C-9ECD-4CC6-9913-8ED8E1133AF7}"/>
    <cellStyle name="メモ 2 16 5" xfId="16540" xr:uid="{91141929-F8B1-4524-8949-570F2243C3F2}"/>
    <cellStyle name="メモ 2 16 5 2" xfId="31419" xr:uid="{18F6C70A-ECFB-4ABB-9FB4-5731B2BBAA05}"/>
    <cellStyle name="メモ 2 16 6" xfId="4619" xr:uid="{406781B2-1171-46CE-A376-A17AA3655287}"/>
    <cellStyle name="メモ 2 16 7" xfId="19480" xr:uid="{985AEDE1-8BD2-4324-8B29-6DCAC7BA3F6C}"/>
    <cellStyle name="メモ 2 17" xfId="2757" xr:uid="{00000000-0005-0000-0000-000084010000}"/>
    <cellStyle name="メモ 2 17 2" xfId="9104" xr:uid="{EE245246-7CEC-4576-AE27-B2CB07B74F46}"/>
    <cellStyle name="メモ 2 17 2 2" xfId="23983" xr:uid="{3FD73C8F-4369-4A72-9C3F-20A5FB675230}"/>
    <cellStyle name="メモ 2 17 3" xfId="12082" xr:uid="{45A900EE-B7A7-4218-AC0D-C6AC81B0AE37}"/>
    <cellStyle name="メモ 2 17 3 2" xfId="26961" xr:uid="{F33AE26E-358C-4240-B98F-3D5294D7A1CF}"/>
    <cellStyle name="メモ 2 17 4" xfId="13481" xr:uid="{F9D3D264-96F1-44C7-B445-F72DBB881879}"/>
    <cellStyle name="メモ 2 17 4 2" xfId="28360" xr:uid="{1937A5AF-4334-4451-AFB4-AE11DFD0C4A3}"/>
    <cellStyle name="メモ 2 17 5" xfId="17843" xr:uid="{D2D58AC6-396D-4E79-8E63-D0D37F004C75}"/>
    <cellStyle name="メモ 2 17 5 2" xfId="32722" xr:uid="{36C31C0A-82EA-4D1E-8BDF-3777AB46A11B}"/>
    <cellStyle name="メモ 2 17 6" xfId="5971" xr:uid="{2DA209D1-01A2-45CD-BD4D-C638312B1D50}"/>
    <cellStyle name="メモ 2 17 7" xfId="20836" xr:uid="{1654FE5A-1D3E-4474-BFBC-F3A24B6F8C4E}"/>
    <cellStyle name="メモ 2 18" xfId="2949" xr:uid="{00000000-0005-0000-0000-000084010000}"/>
    <cellStyle name="メモ 2 18 2" xfId="9296" xr:uid="{1EA397CB-3A66-40CD-9D41-E80E2545F374}"/>
    <cellStyle name="メモ 2 18 2 2" xfId="24175" xr:uid="{A7C4A436-0BFA-442D-AFD1-A0C1A0C3DE24}"/>
    <cellStyle name="メモ 2 18 3" xfId="12274" xr:uid="{9CC42DEC-0445-485C-8BD7-158AC194F63C}"/>
    <cellStyle name="メモ 2 18 3 2" xfId="27153" xr:uid="{8A908822-4CBF-476C-A5A2-9B5169C8FCBF}"/>
    <cellStyle name="メモ 2 18 4" xfId="14919" xr:uid="{900B2BF5-D034-457C-BF2F-8F1F4D51B41C}"/>
    <cellStyle name="メモ 2 18 4 2" xfId="29798" xr:uid="{AFE0626B-B2EB-4FAA-ACE8-67486DEEDF26}"/>
    <cellStyle name="メモ 2 18 5" xfId="18035" xr:uid="{9ECE9B7B-00CD-47E7-826B-979E2B3BC49D}"/>
    <cellStyle name="メモ 2 18 5 2" xfId="32914" xr:uid="{DCDB3194-0A0A-41F2-A35E-75645027FD89}"/>
    <cellStyle name="メモ 2 18 6" xfId="6156" xr:uid="{7495DA81-EFFB-4D94-8C53-00AC14B2FB3F}"/>
    <cellStyle name="メモ 2 18 7" xfId="21028" xr:uid="{2788413C-21CD-4F1F-A0B1-93F7954BBDA0}"/>
    <cellStyle name="メモ 2 19" xfId="6435" xr:uid="{C33550C0-D815-4202-882C-5A43F56F02BA}"/>
    <cellStyle name="メモ 2 19 2" xfId="21314" xr:uid="{3A14EE8D-117C-4B9D-A431-56C9F54290FD}"/>
    <cellStyle name="メモ 2 2" xfId="219" xr:uid="{00000000-0005-0000-0000-000083010000}"/>
    <cellStyle name="メモ 2 2 10" xfId="1972" xr:uid="{00000000-0005-0000-0000-000083010000}"/>
    <cellStyle name="メモ 2 2 10 2" xfId="8320" xr:uid="{CFB6EAC7-728D-4C01-BA65-8EC0BA2F4F66}"/>
    <cellStyle name="メモ 2 2 10 2 2" xfId="23199" xr:uid="{F81320E2-F227-4607-A031-C8966DF790F3}"/>
    <cellStyle name="メモ 2 2 10 3" xfId="11302" xr:uid="{C7959AC2-48D6-4361-B11E-CF50EBEE7A4B}"/>
    <cellStyle name="メモ 2 2 10 3 2" xfId="26181" xr:uid="{732D4CD5-CEEC-4EA9-B0D1-C27E5BA39FCB}"/>
    <cellStyle name="メモ 2 2 10 4" xfId="15273" xr:uid="{B51E63D4-F01E-462C-BAE5-46F22372589F}"/>
    <cellStyle name="メモ 2 2 10 4 2" xfId="30152" xr:uid="{BCD05EC0-EB2D-45B0-A8C2-AD0B1E836E5B}"/>
    <cellStyle name="メモ 2 2 10 5" xfId="17088" xr:uid="{6B87E119-9C30-478B-A52D-0C601BD44D58}"/>
    <cellStyle name="メモ 2 2 10 5 2" xfId="31967" xr:uid="{13685E31-B857-4459-986F-BD6AAF259B90}"/>
    <cellStyle name="メモ 2 2 10 6" xfId="5191" xr:uid="{BFD43E4A-6812-4085-9F91-82CA47FFE618}"/>
    <cellStyle name="メモ 2 2 10 7" xfId="20052" xr:uid="{98752D61-4931-45DD-9A1E-313AFCBC70EF}"/>
    <cellStyle name="メモ 2 2 11" xfId="2456" xr:uid="{00000000-0005-0000-0000-000083010000}"/>
    <cellStyle name="メモ 2 2 11 2" xfId="8803" xr:uid="{8935CFB7-CA54-4372-9BE2-3B4AAA615160}"/>
    <cellStyle name="メモ 2 2 11 2 2" xfId="23682" xr:uid="{2492FBC7-D13A-49D8-8EF6-6110AE1B05B8}"/>
    <cellStyle name="メモ 2 2 11 3" xfId="11783" xr:uid="{2F09F2A6-277E-493C-B432-5563C6E78AB5}"/>
    <cellStyle name="メモ 2 2 11 3 2" xfId="26662" xr:uid="{70616088-92C8-49EA-8A39-6AAD96236D1B}"/>
    <cellStyle name="メモ 2 2 11 4" xfId="13812" xr:uid="{1FE6AB52-7B59-490D-9B4A-98EEC2C88833}"/>
    <cellStyle name="メモ 2 2 11 4 2" xfId="28691" xr:uid="{DAAE5F1C-2820-4073-87F9-60A9767B06F7}"/>
    <cellStyle name="メモ 2 2 11 5" xfId="17550" xr:uid="{1506B6AE-8BD5-4C87-9E5C-956797238282}"/>
    <cellStyle name="メモ 2 2 11 5 2" xfId="32429" xr:uid="{51B5339B-712B-4C50-9B73-F55E805CBD50}"/>
    <cellStyle name="メモ 2 2 11 6" xfId="5672" xr:uid="{6F87D89B-EAFA-4A72-8B17-90455273A158}"/>
    <cellStyle name="メモ 2 2 11 7" xfId="20536" xr:uid="{E4263FC1-64DF-449D-BD62-F349B451141B}"/>
    <cellStyle name="メモ 2 2 12" xfId="2615" xr:uid="{00000000-0005-0000-0000-000083010000}"/>
    <cellStyle name="メモ 2 2 12 2" xfId="8962" xr:uid="{9267815E-712A-4776-9998-3C53701B4ED3}"/>
    <cellStyle name="メモ 2 2 12 2 2" xfId="23841" xr:uid="{7B0C03AA-88A5-4E53-A02F-108B62AAC582}"/>
    <cellStyle name="メモ 2 2 12 3" xfId="11942" xr:uid="{166A662B-A63E-4761-9F2E-CB8EE62EFA90}"/>
    <cellStyle name="メモ 2 2 12 3 2" xfId="26821" xr:uid="{3AC3ABD9-4B4A-4A0F-9F92-CD3D9B4A834A}"/>
    <cellStyle name="メモ 2 2 12 4" xfId="15429" xr:uid="{55522CE8-7142-470B-B70B-EEBAF507C37F}"/>
    <cellStyle name="メモ 2 2 12 4 2" xfId="30308" xr:uid="{8770E96F-8526-45A5-BB12-9596334F14C1}"/>
    <cellStyle name="メモ 2 2 12 5" xfId="17709" xr:uid="{68F5424C-332A-4E7A-9CEB-2C96B10FF6C3}"/>
    <cellStyle name="メモ 2 2 12 5 2" xfId="32588" xr:uid="{D4CBE944-61E8-46C7-A402-596014825BCE}"/>
    <cellStyle name="メモ 2 2 12 6" xfId="5830" xr:uid="{26335ED3-0426-4F2C-A9D4-BF8C4496B560}"/>
    <cellStyle name="メモ 2 2 12 7" xfId="20695" xr:uid="{74A37EBE-5249-405F-BC07-DF991BECBA6A}"/>
    <cellStyle name="メモ 2 2 13" xfId="2785" xr:uid="{00000000-0005-0000-0000-000083010000}"/>
    <cellStyle name="メモ 2 2 13 2" xfId="9132" xr:uid="{EF9ED77C-5527-456C-AFC9-6A8B0CF646CD}"/>
    <cellStyle name="メモ 2 2 13 2 2" xfId="24011" xr:uid="{96BCD1BE-5D59-4235-B32E-D3F873985E7C}"/>
    <cellStyle name="メモ 2 2 13 3" xfId="12110" xr:uid="{1231EE6D-4B45-4B2A-9AD1-8F1DD83DEF67}"/>
    <cellStyle name="メモ 2 2 13 3 2" xfId="26989" xr:uid="{BBEDA29A-E6BF-4E43-B126-FB3FE6B0DCE5}"/>
    <cellStyle name="メモ 2 2 13 4" xfId="14242" xr:uid="{A32FBF31-5DFD-4487-B3AA-F3E52A88EBB4}"/>
    <cellStyle name="メモ 2 2 13 4 2" xfId="29121" xr:uid="{FF93CB94-4F2E-44E5-B460-54F9DEA539C2}"/>
    <cellStyle name="メモ 2 2 13 5" xfId="17871" xr:uid="{58BD4BF3-8165-4289-980C-F58D5425EEB9}"/>
    <cellStyle name="メモ 2 2 13 5 2" xfId="32750" xr:uid="{28D9CA53-7D7D-43D7-9DC0-6A0CBD15C335}"/>
    <cellStyle name="メモ 2 2 13 6" xfId="5997" xr:uid="{8C7EE5FC-88B2-4638-81AE-1246463DB4F1}"/>
    <cellStyle name="メモ 2 2 13 7" xfId="20864" xr:uid="{B5982D25-BF6F-4465-AEAE-66B2B91368A5}"/>
    <cellStyle name="メモ 2 2 14" xfId="2969" xr:uid="{00000000-0005-0000-0000-000083010000}"/>
    <cellStyle name="メモ 2 2 14 2" xfId="9316" xr:uid="{6750D462-ACD7-4016-BEE6-4914E09CEAF2}"/>
    <cellStyle name="メモ 2 2 14 2 2" xfId="24195" xr:uid="{201C9355-0042-4D76-B7AB-76CB2C5CDF7A}"/>
    <cellStyle name="メモ 2 2 14 3" xfId="12294" xr:uid="{DBA72E67-B7AE-4A91-98E3-EC4CAD66AFCF}"/>
    <cellStyle name="メモ 2 2 14 3 2" xfId="27173" xr:uid="{C15A7404-A5DF-4A07-92A1-E2BA9A49E9FF}"/>
    <cellStyle name="メモ 2 2 14 4" xfId="15422" xr:uid="{6CDCC9B0-15DE-4D2B-8B33-3C77D3B32AA0}"/>
    <cellStyle name="メモ 2 2 14 4 2" xfId="30301" xr:uid="{DD76C83A-D908-4C5C-9945-EBE1CF47DF5C}"/>
    <cellStyle name="メモ 2 2 14 5" xfId="18055" xr:uid="{2053D8D1-2C94-4015-8727-3C268B684965}"/>
    <cellStyle name="メモ 2 2 14 5 2" xfId="32934" xr:uid="{46D5F3FC-FB74-415C-AA2A-2693EAA1A483}"/>
    <cellStyle name="メモ 2 2 14 6" xfId="6172" xr:uid="{1BF6722B-C6BB-46FE-9CD6-2A952B174911}"/>
    <cellStyle name="メモ 2 2 14 7" xfId="21048" xr:uid="{8E254557-CCC5-4C96-953F-2BB45C0B7871}"/>
    <cellStyle name="メモ 2 2 15" xfId="6576" xr:uid="{812A33C4-CD6C-4271-8ACF-453A60186B0F}"/>
    <cellStyle name="メモ 2 2 15 2" xfId="21455" xr:uid="{16981407-1BAF-4ABF-95CB-D2D2329FEC46}"/>
    <cellStyle name="メモ 2 2 16" xfId="3316" xr:uid="{B4061B17-3026-4A95-8A37-CC3E2CA834EC}"/>
    <cellStyle name="メモ 2 2 16 2" xfId="3556" xr:uid="{EF547459-6B8A-4FF5-A698-8B99B10D4EB4}"/>
    <cellStyle name="メモ 2 2 17" xfId="15316" xr:uid="{42445EE2-4EC0-4E03-A3E6-17A5B17470A7}"/>
    <cellStyle name="メモ 2 2 17 2" xfId="30195" xr:uid="{C73046FA-545B-4185-BE5C-F9BE0959822C}"/>
    <cellStyle name="メモ 2 2 18" xfId="18316" xr:uid="{5CD789E0-DDF5-49A2-9468-FABB352D18EA}"/>
    <cellStyle name="メモ 2 2 2" xfId="316" xr:uid="{00000000-0005-0000-0000-000083010000}"/>
    <cellStyle name="メモ 2 2 2 10" xfId="1646" xr:uid="{00000000-0005-0000-0000-000083010000}"/>
    <cellStyle name="メモ 2 2 2 10 2" xfId="7996" xr:uid="{531844DD-D70D-49FE-BA3F-12E008374E1E}"/>
    <cellStyle name="メモ 2 2 2 10 2 2" xfId="22875" xr:uid="{55999FBF-AE17-4D6C-9CD7-C23217610B15}"/>
    <cellStyle name="メモ 2 2 2 10 3" xfId="10980" xr:uid="{399EA8D3-3E66-4978-BC6D-247802424BAB}"/>
    <cellStyle name="メモ 2 2 2 10 3 2" xfId="25859" xr:uid="{72BC3373-3B37-4D7F-A7DD-DBB25C279477}"/>
    <cellStyle name="メモ 2 2 2 10 4" xfId="14247" xr:uid="{E4A641E2-A312-4294-BE45-DEC5C6F75EB4}"/>
    <cellStyle name="メモ 2 2 2 10 4 2" xfId="29126" xr:uid="{9088703B-9840-47A1-A5AF-2BF60D7FA570}"/>
    <cellStyle name="メモ 2 2 2 10 5" xfId="16779" xr:uid="{BAF9A02D-0439-431E-8285-CCFAF45D5FB8}"/>
    <cellStyle name="メモ 2 2 2 10 5 2" xfId="31658" xr:uid="{D34778A5-6A1E-4F29-ABB1-0BC7D98E742A}"/>
    <cellStyle name="メモ 2 2 2 10 6" xfId="4865" xr:uid="{0C5D6AF9-0F1C-4B4A-9B6F-5C793F9307EE}"/>
    <cellStyle name="メモ 2 2 2 10 7" xfId="19726" xr:uid="{19E952DC-9942-4A77-BAEE-93F210C2951C}"/>
    <cellStyle name="メモ 2 2 2 11" xfId="1719" xr:uid="{00000000-0005-0000-0000-000083010000}"/>
    <cellStyle name="メモ 2 2 2 11 2" xfId="8067" xr:uid="{95F29438-B29C-4D9F-AF76-2C35DC2896A8}"/>
    <cellStyle name="メモ 2 2 2 11 2 2" xfId="22946" xr:uid="{19F6606D-93FF-424F-A6F9-EC7699E4D3FC}"/>
    <cellStyle name="メモ 2 2 2 11 3" xfId="11052" xr:uid="{A854465D-F502-43CB-8039-AC2E805BFC17}"/>
    <cellStyle name="メモ 2 2 2 11 3 2" xfId="25931" xr:uid="{8D419704-FF80-4EC0-95E4-0E91F22A8DB0}"/>
    <cellStyle name="メモ 2 2 2 11 4" xfId="13653" xr:uid="{F4669708-8668-428F-B125-9D626BA47FEA}"/>
    <cellStyle name="メモ 2 2 2 11 4 2" xfId="28532" xr:uid="{CAD46831-F770-4507-A584-A6C505A753AC}"/>
    <cellStyle name="メモ 2 2 2 11 5" xfId="16845" xr:uid="{CB29C606-6A2F-42DB-B5E3-52A1845F3D32}"/>
    <cellStyle name="メモ 2 2 2 11 5 2" xfId="31724" xr:uid="{C7F62F91-BA65-4D5F-AD02-5793F98B7DC3}"/>
    <cellStyle name="メモ 2 2 2 11 6" xfId="4938" xr:uid="{BF8830FB-1E83-49A8-AEE1-A5F5E32B1337}"/>
    <cellStyle name="メモ 2 2 2 11 7" xfId="19799" xr:uid="{C87B492F-0DAB-4F99-8F95-5A5A3BE79A2B}"/>
    <cellStyle name="メモ 2 2 2 12" xfId="1802" xr:uid="{00000000-0005-0000-0000-000083010000}"/>
    <cellStyle name="メモ 2 2 2 12 2" xfId="8150" xr:uid="{2BC7B1BE-E1B3-4C40-ADF0-054791F1F711}"/>
    <cellStyle name="メモ 2 2 2 12 2 2" xfId="23029" xr:uid="{A4F41A61-E49D-4FB6-8C35-AA5EF8C5B81F}"/>
    <cellStyle name="メモ 2 2 2 12 3" xfId="11135" xr:uid="{63D58D0B-76EA-4DCF-977D-DE6E61724236}"/>
    <cellStyle name="メモ 2 2 2 12 3 2" xfId="26014" xr:uid="{9951F93C-1BB5-46D1-974C-48E0887B8169}"/>
    <cellStyle name="メモ 2 2 2 12 4" xfId="15223" xr:uid="{BE3ED445-A175-4972-A52E-AB7ED22AAF12}"/>
    <cellStyle name="メモ 2 2 2 12 4 2" xfId="30102" xr:uid="{861253F8-0327-4FB6-8560-A53E3B7282D6}"/>
    <cellStyle name="メモ 2 2 2 12 5" xfId="16925" xr:uid="{5F487AE0-0867-4F38-BE98-2CFAE429DE59}"/>
    <cellStyle name="メモ 2 2 2 12 5 2" xfId="31804" xr:uid="{CD861E17-74C8-44FC-9FB4-985C67788655}"/>
    <cellStyle name="メモ 2 2 2 12 6" xfId="5021" xr:uid="{26F1550B-0902-406D-86C1-C6768F2F88D0}"/>
    <cellStyle name="メモ 2 2 2 12 7" xfId="19882" xr:uid="{495AB80D-3C81-4913-91DD-924E79E76C69}"/>
    <cellStyle name="メモ 2 2 2 13" xfId="1897" xr:uid="{00000000-0005-0000-0000-000083010000}"/>
    <cellStyle name="メモ 2 2 2 13 2" xfId="8245" xr:uid="{D6656F59-4FD8-4E93-BA4F-394D07BB26B1}"/>
    <cellStyle name="メモ 2 2 2 13 2 2" xfId="23124" xr:uid="{61957AC2-1053-4467-BE30-56310E4A9FCD}"/>
    <cellStyle name="メモ 2 2 2 13 3" xfId="11228" xr:uid="{B2A2D562-9051-497E-9FAF-F85A59306D5D}"/>
    <cellStyle name="メモ 2 2 2 13 3 2" xfId="26107" xr:uid="{A3B0600A-F423-4A4E-BFD3-738B0C5EA475}"/>
    <cellStyle name="メモ 2 2 2 13 4" xfId="12870" xr:uid="{43A55978-F417-4E93-A264-54762AFD1ED8}"/>
    <cellStyle name="メモ 2 2 2 13 4 2" xfId="27749" xr:uid="{B5F75C23-ECA0-4855-8FA6-5EB9AF138125}"/>
    <cellStyle name="メモ 2 2 2 13 5" xfId="17016" xr:uid="{74BCEDC4-526C-4B9E-8590-A5D9D3F5EE0A}"/>
    <cellStyle name="メモ 2 2 2 13 5 2" xfId="31895" xr:uid="{E0BF61E0-7F5E-4D6F-9F63-97F04C6025FF}"/>
    <cellStyle name="メモ 2 2 2 13 6" xfId="5116" xr:uid="{DE3AB82F-BF31-45B4-88DB-8D9815AB8107}"/>
    <cellStyle name="メモ 2 2 2 13 7" xfId="19977" xr:uid="{B65F5481-F044-4DA6-939D-1F976332B559}"/>
    <cellStyle name="メモ 2 2 2 14" xfId="2069" xr:uid="{00000000-0005-0000-0000-000083010000}"/>
    <cellStyle name="メモ 2 2 2 14 2" xfId="8417" xr:uid="{E40954D5-2308-42C0-8E21-70D9854DA70B}"/>
    <cellStyle name="メモ 2 2 2 14 2 2" xfId="23296" xr:uid="{2AE5A5F4-3688-4823-903E-B285BD13C742}"/>
    <cellStyle name="メモ 2 2 2 14 3" xfId="11398" xr:uid="{13A36CBD-1364-4F4D-9171-9008B3B0C52E}"/>
    <cellStyle name="メモ 2 2 2 14 3 2" xfId="26277" xr:uid="{08D404A4-336C-4BF2-9198-5AC6965423F9}"/>
    <cellStyle name="メモ 2 2 2 14 4" xfId="13697" xr:uid="{A2ED837E-4FF3-4F01-BD76-DF00B40099D2}"/>
    <cellStyle name="メモ 2 2 2 14 4 2" xfId="28576" xr:uid="{FDACB082-0180-4840-AB4F-75B31870D69B}"/>
    <cellStyle name="メモ 2 2 2 14 5" xfId="17180" xr:uid="{EA7318A2-C18C-49AA-921B-927F7A7F2C8A}"/>
    <cellStyle name="メモ 2 2 2 14 5 2" xfId="32059" xr:uid="{210E0410-5A55-45DA-A20B-11C6A76E63EE}"/>
    <cellStyle name="メモ 2 2 2 14 6" xfId="5288" xr:uid="{DE7F1E37-D56E-49B0-9767-2FB409B6E339}"/>
    <cellStyle name="メモ 2 2 2 14 7" xfId="20149" xr:uid="{9F56D495-C503-48FB-820C-47DDA9B6F6EE}"/>
    <cellStyle name="メモ 2 2 2 15" xfId="2238" xr:uid="{00000000-0005-0000-0000-000083010000}"/>
    <cellStyle name="メモ 2 2 2 15 2" xfId="8586" xr:uid="{8EEE8FAC-0AE3-428B-8781-B70D270A332E}"/>
    <cellStyle name="メモ 2 2 2 15 2 2" xfId="23465" xr:uid="{729348A6-E948-48CC-9FC4-E90BBC55FB6E}"/>
    <cellStyle name="メモ 2 2 2 15 3" xfId="11567" xr:uid="{9C412C96-CD24-41A9-9736-FC8B6E79F563}"/>
    <cellStyle name="メモ 2 2 2 15 3 2" xfId="26446" xr:uid="{D95EE26B-0236-4AC0-BF5A-B41808EA27E1}"/>
    <cellStyle name="メモ 2 2 2 15 4" xfId="14334" xr:uid="{35D204C3-3ADC-4662-B995-0DBA8A05FDC3}"/>
    <cellStyle name="メモ 2 2 2 15 4 2" xfId="29213" xr:uid="{9CB74F66-70C7-499E-AAB8-594E7168B3BE}"/>
    <cellStyle name="メモ 2 2 2 15 5" xfId="17346" xr:uid="{889503A0-047E-4536-A0C6-2F99D6B84865}"/>
    <cellStyle name="メモ 2 2 2 15 5 2" xfId="32225" xr:uid="{D29878D2-0531-4338-9D70-7E48DE499ED1}"/>
    <cellStyle name="メモ 2 2 2 15 6" xfId="5457" xr:uid="{0A7A20FA-FD39-41B5-AE6D-DFFB9A66819B}"/>
    <cellStyle name="メモ 2 2 2 15 7" xfId="20318" xr:uid="{7049B094-9CC1-478E-A5BF-CA78E851089A}"/>
    <cellStyle name="メモ 2 2 2 16" xfId="2313" xr:uid="{00000000-0005-0000-0000-000083010000}"/>
    <cellStyle name="メモ 2 2 2 16 2" xfId="8660" xr:uid="{C8D9CFFD-7797-4F04-878C-9F693B98B10D}"/>
    <cellStyle name="メモ 2 2 2 16 2 2" xfId="23539" xr:uid="{B7EDB8C1-682A-4C65-9993-8A2884DA7F89}"/>
    <cellStyle name="メモ 2 2 2 16 3" xfId="11641" xr:uid="{8501A134-8158-451B-B666-DF873AF843BB}"/>
    <cellStyle name="メモ 2 2 2 16 3 2" xfId="26520" xr:uid="{E1BF8EEA-B42E-42DF-93B7-B2BD57C7F6C9}"/>
    <cellStyle name="メモ 2 2 2 16 4" xfId="13159" xr:uid="{A441ED56-5947-4D98-8236-B78466FF233E}"/>
    <cellStyle name="メモ 2 2 2 16 4 2" xfId="28038" xr:uid="{C334FB8E-86E6-4C1B-AF26-23CFF1FA2285}"/>
    <cellStyle name="メモ 2 2 2 16 5" xfId="17417" xr:uid="{EFB25131-918B-4B11-95E6-C55DE0394EF4}"/>
    <cellStyle name="メモ 2 2 2 16 5 2" xfId="32296" xr:uid="{A44C38DF-3561-4924-8F28-450C0F68BC1E}"/>
    <cellStyle name="メモ 2 2 2 16 6" xfId="5532" xr:uid="{4F495801-A18E-4D25-916E-235A39E79CEC}"/>
    <cellStyle name="メモ 2 2 2 16 7" xfId="20393" xr:uid="{2F096794-947E-4D74-B122-C0BD13B75432}"/>
    <cellStyle name="メモ 2 2 2 17" xfId="2399" xr:uid="{00000000-0005-0000-0000-000083010000}"/>
    <cellStyle name="メモ 2 2 2 17 2" xfId="8746" xr:uid="{961AF5D3-A35C-4B5F-AECC-57ED47D1CCE1}"/>
    <cellStyle name="メモ 2 2 2 17 2 2" xfId="23625" xr:uid="{1E9BEE8A-83D6-4981-8D93-233B584DA22B}"/>
    <cellStyle name="メモ 2 2 2 17 3" xfId="11726" xr:uid="{E8F61A4A-3DC4-49BF-9F8B-3E2E59F13111}"/>
    <cellStyle name="メモ 2 2 2 17 3 2" xfId="26605" xr:uid="{418A903B-8E67-436A-9AD2-79374D7100C2}"/>
    <cellStyle name="メモ 2 2 2 17 4" xfId="15400" xr:uid="{E909ECB9-F92B-49BC-9597-AEF02B199693}"/>
    <cellStyle name="メモ 2 2 2 17 4 2" xfId="30279" xr:uid="{F913DC3E-D300-49F1-BB14-21747B549842}"/>
    <cellStyle name="メモ 2 2 2 17 5" xfId="17496" xr:uid="{9AF413A7-5320-48A5-B083-810864009ED4}"/>
    <cellStyle name="メモ 2 2 2 17 5 2" xfId="32375" xr:uid="{58547DEC-C53C-4746-9B16-00215EEFDED1}"/>
    <cellStyle name="メモ 2 2 2 17 6" xfId="5616" xr:uid="{BAAF399B-8CC7-4060-80C2-76987A82AF92}"/>
    <cellStyle name="メモ 2 2 2 17 7" xfId="20479" xr:uid="{09F9F64B-AECD-4984-9E1C-B19D745D85BE}"/>
    <cellStyle name="メモ 2 2 2 18" xfId="2550" xr:uid="{00000000-0005-0000-0000-000083010000}"/>
    <cellStyle name="メモ 2 2 2 18 2" xfId="8897" xr:uid="{9002A3D8-6613-4AB8-910F-3310D9859DB3}"/>
    <cellStyle name="メモ 2 2 2 18 2 2" xfId="23776" xr:uid="{07FA7EFE-C5F5-4EFD-B3E9-86ACD86E572A}"/>
    <cellStyle name="メモ 2 2 2 18 3" xfId="11877" xr:uid="{D154ACCD-AF85-4C82-BF02-CAE339B3C722}"/>
    <cellStyle name="メモ 2 2 2 18 3 2" xfId="26756" xr:uid="{A78FA6CD-532C-4BF5-B715-8D360425EAD4}"/>
    <cellStyle name="メモ 2 2 2 18 4" xfId="14113" xr:uid="{28387162-FD1A-48EB-AC15-12A5314B285C}"/>
    <cellStyle name="メモ 2 2 2 18 4 2" xfId="28992" xr:uid="{6EBE5157-61ED-4CD3-BF57-5F0948F2AF7E}"/>
    <cellStyle name="メモ 2 2 2 18 5" xfId="17644" xr:uid="{1898ABDB-A98D-4A77-9EE8-F1C2ABDC66A1}"/>
    <cellStyle name="メモ 2 2 2 18 5 2" xfId="32523" xr:uid="{B6100182-A0B2-4116-B214-E4ED34161B2C}"/>
    <cellStyle name="メモ 2 2 2 18 6" xfId="5766" xr:uid="{2A994C79-971D-40D3-9B7D-026310BC79AE}"/>
    <cellStyle name="メモ 2 2 2 18 7" xfId="20630" xr:uid="{7FA9987B-D053-44A2-99AF-C927B78F2E87}"/>
    <cellStyle name="メモ 2 2 2 19" xfId="2712" xr:uid="{00000000-0005-0000-0000-000083010000}"/>
    <cellStyle name="メモ 2 2 2 19 2" xfId="9059" xr:uid="{4A90672A-9124-43BB-A778-751B5C670A5F}"/>
    <cellStyle name="メモ 2 2 2 19 2 2" xfId="23938" xr:uid="{4ABA51EE-CF7D-479E-A205-5E896E7F7F8D}"/>
    <cellStyle name="メモ 2 2 2 19 3" xfId="12039" xr:uid="{9D2981F3-EA10-4649-9FAC-93C9A0E7186C}"/>
    <cellStyle name="メモ 2 2 2 19 3 2" xfId="26918" xr:uid="{7D061894-D0F2-4518-95DB-9EE75191741A}"/>
    <cellStyle name="メモ 2 2 2 19 4" xfId="13727" xr:uid="{1C13D802-914C-46E2-93BB-44BAFF5F5D23}"/>
    <cellStyle name="メモ 2 2 2 19 4 2" xfId="28606" xr:uid="{2F2BD9CE-C4B9-4F55-B8CB-910B2E9CB2F8}"/>
    <cellStyle name="メモ 2 2 2 19 5" xfId="17801" xr:uid="{64879FAE-8990-4C89-A669-E8D8654150B2}"/>
    <cellStyle name="メモ 2 2 2 19 5 2" xfId="32680" xr:uid="{19F13BA4-9EEA-4603-B2F2-1455D2EF16A1}"/>
    <cellStyle name="メモ 2 2 2 19 6" xfId="5926" xr:uid="{8378FF23-FE73-4C58-995F-5BB8F2877363}"/>
    <cellStyle name="メモ 2 2 2 19 7" xfId="20791" xr:uid="{68AFAA9A-0E87-4282-93A8-8442AEF0896F}"/>
    <cellStyle name="メモ 2 2 2 2" xfId="528" xr:uid="{00000000-0005-0000-0000-000083010000}"/>
    <cellStyle name="メモ 2 2 2 2 2" xfId="6880" xr:uid="{A87AD1B8-AC0A-4DC5-B1D0-852AB63DAFB9}"/>
    <cellStyle name="メモ 2 2 2 2 2 2" xfId="21759" xr:uid="{F013D5A4-0755-424D-AB04-A5B96C0DAB3D}"/>
    <cellStyle name="メモ 2 2 2 2 3" xfId="9875" xr:uid="{1513E66C-C13D-4EE8-928F-D25B6E8DE667}"/>
    <cellStyle name="メモ 2 2 2 2 3 2" xfId="24754" xr:uid="{76EB9300-9C61-4375-AE81-4BEC6F9F5995}"/>
    <cellStyle name="メモ 2 2 2 2 4" xfId="13779" xr:uid="{68102EF1-0B5C-482D-8C00-61B4D4F6C115}"/>
    <cellStyle name="メモ 2 2 2 2 4 2" xfId="28658" xr:uid="{A7EA8B35-A351-40AE-9571-F24D9D93442B}"/>
    <cellStyle name="メモ 2 2 2 2 5" xfId="15705" xr:uid="{1B1B3AE0-6D3D-41DA-B64D-B0A90FD62BA3}"/>
    <cellStyle name="メモ 2 2 2 2 5 2" xfId="30584" xr:uid="{54DD536F-3D8D-44E8-9694-EBFB856153FF}"/>
    <cellStyle name="メモ 2 2 2 2 6" xfId="3747" xr:uid="{1A7117B5-4EBE-4116-8A8C-0547C2D86F66}"/>
    <cellStyle name="メモ 2 2 2 2 7" xfId="18608" xr:uid="{0C24AAAA-B9C2-4B14-B776-8C25EBCD17D1}"/>
    <cellStyle name="メモ 2 2 2 20" xfId="2878" xr:uid="{00000000-0005-0000-0000-000083010000}"/>
    <cellStyle name="メモ 2 2 2 20 2" xfId="9225" xr:uid="{7EEFDCFE-E18F-41F3-B28C-2DB34EFC9BF2}"/>
    <cellStyle name="メモ 2 2 2 20 2 2" xfId="24104" xr:uid="{56AC09AF-FB36-4520-8275-BA9BCE331968}"/>
    <cellStyle name="メモ 2 2 2 20 3" xfId="12203" xr:uid="{3C4B2771-4A61-483B-BC28-9596EE695D3E}"/>
    <cellStyle name="メモ 2 2 2 20 3 2" xfId="27082" xr:uid="{190A0B62-2440-4BCE-9666-A038E876DB30}"/>
    <cellStyle name="メモ 2 2 2 20 4" xfId="13190" xr:uid="{587A89CA-0252-448E-ADB1-4F5263630D3F}"/>
    <cellStyle name="メモ 2 2 2 20 4 2" xfId="28069" xr:uid="{B1776BF6-3BD5-43AD-B6B2-E8A0C8FA4E9C}"/>
    <cellStyle name="メモ 2 2 2 20 5" xfId="17964" xr:uid="{1EF79C8C-2AFB-410A-B7F6-A63FBBF6EED6}"/>
    <cellStyle name="メモ 2 2 2 20 5 2" xfId="32843" xr:uid="{D8D2AEA3-B85A-4CBD-9378-758DBA7922B6}"/>
    <cellStyle name="メモ 2 2 2 20 6" xfId="6090" xr:uid="{989E2F3F-0FDE-40E9-ADAE-31F29A3B7E81}"/>
    <cellStyle name="メモ 2 2 2 20 7" xfId="20957" xr:uid="{55B1E92A-B96F-42F3-A2C2-A9092C9D2E3B}"/>
    <cellStyle name="メモ 2 2 2 21" xfId="3011" xr:uid="{00000000-0005-0000-0000-000083010000}"/>
    <cellStyle name="メモ 2 2 2 21 2" xfId="9357" xr:uid="{CAFBAC51-83B1-4719-9FF2-1207CCEBB764}"/>
    <cellStyle name="メモ 2 2 2 21 2 2" xfId="24236" xr:uid="{5B45B4E9-695E-4E42-A0CE-72336A0C5CD8}"/>
    <cellStyle name="メモ 2 2 2 21 3" xfId="12335" xr:uid="{87F36736-C524-438D-A037-A8F67995626F}"/>
    <cellStyle name="メモ 2 2 2 21 3 2" xfId="27214" xr:uid="{A40FA03C-13E3-4F8B-AF12-AF58F401DCD1}"/>
    <cellStyle name="メモ 2 2 2 21 4" xfId="14958" xr:uid="{8EFC05D5-CAA9-4C56-B57D-F3A95C7C334F}"/>
    <cellStyle name="メモ 2 2 2 21 4 2" xfId="29837" xr:uid="{2B20BCC1-6806-4897-AAA0-EEA772615555}"/>
    <cellStyle name="メモ 2 2 2 21 5" xfId="18093" xr:uid="{FF495628-D234-4D41-B82E-0713E951BD81}"/>
    <cellStyle name="メモ 2 2 2 21 5 2" xfId="32972" xr:uid="{7D877266-3E0C-4942-89ED-FA3C17094DD4}"/>
    <cellStyle name="メモ 2 2 2 21 6" xfId="6213" xr:uid="{9F316E30-A29B-4C13-BF81-EC75B006FB4A}"/>
    <cellStyle name="メモ 2 2 2 21 7" xfId="21086" xr:uid="{1A668556-FA51-461F-B040-5AC226C83297}"/>
    <cellStyle name="メモ 2 2 2 22" xfId="3091" xr:uid="{00000000-0005-0000-0000-000083010000}"/>
    <cellStyle name="メモ 2 2 2 22 2" xfId="9437" xr:uid="{5E514224-AF39-4E14-B8DA-BE617D153DC4}"/>
    <cellStyle name="メモ 2 2 2 22 2 2" xfId="24316" xr:uid="{0492033A-745C-4265-B23B-C3923A03F7BC}"/>
    <cellStyle name="メモ 2 2 2 22 3" xfId="12415" xr:uid="{39FB2818-A07A-45E0-BDCB-461111D6509D}"/>
    <cellStyle name="メモ 2 2 2 22 3 2" xfId="27294" xr:uid="{AA2E185F-EBD6-4797-9EF0-C721E44A51F4}"/>
    <cellStyle name="メモ 2 2 2 22 4" xfId="13264" xr:uid="{20E2D320-39CB-4473-B365-80353BA807E1}"/>
    <cellStyle name="メモ 2 2 2 22 4 2" xfId="28143" xr:uid="{4635A43E-6C9F-48D5-804C-639B375199FC}"/>
    <cellStyle name="メモ 2 2 2 22 5" xfId="18170" xr:uid="{7A134E0F-C3CA-4900-838A-52E0B7E4656F}"/>
    <cellStyle name="メモ 2 2 2 22 5 2" xfId="33049" xr:uid="{9F8CBDB9-9904-4271-8CAF-E2BCB56D7389}"/>
    <cellStyle name="メモ 2 2 2 22 6" xfId="6292" xr:uid="{F8632362-B5B5-4F3E-B84A-BBFFD163E07C}"/>
    <cellStyle name="メモ 2 2 2 22 7" xfId="21163" xr:uid="{0200911F-622F-4680-BDAB-EC4D623FF92F}"/>
    <cellStyle name="メモ 2 2 2 23" xfId="3162" xr:uid="{00000000-0005-0000-0000-000083010000}"/>
    <cellStyle name="メモ 2 2 2 23 2" xfId="9508" xr:uid="{BC365FD9-46D3-4405-8632-C9805A2F4ACB}"/>
    <cellStyle name="メモ 2 2 2 23 2 2" xfId="24387" xr:uid="{53364D21-8CD4-4B54-8B40-41D634ED922F}"/>
    <cellStyle name="メモ 2 2 2 23 3" xfId="12486" xr:uid="{91C345EB-F143-4DE3-BF4C-498524DC8D5F}"/>
    <cellStyle name="メモ 2 2 2 23 3 2" xfId="27365" xr:uid="{A6F027E6-93EA-4A62-A5AF-822FC11EADCF}"/>
    <cellStyle name="メモ 2 2 2 23 4" xfId="15068" xr:uid="{A19F9AB4-499F-4261-B1BA-C556CA40D236}"/>
    <cellStyle name="メモ 2 2 2 23 4 2" xfId="29947" xr:uid="{3038A979-01F5-4851-89E9-2DF4E9F88531}"/>
    <cellStyle name="メモ 2 2 2 23 5" xfId="18241" xr:uid="{4E336359-8A6F-4A46-8C88-619306B8CBBF}"/>
    <cellStyle name="メモ 2 2 2 23 5 2" xfId="33120" xr:uid="{1BEE0CD9-3650-4851-AE96-748BB2AF5DFB}"/>
    <cellStyle name="メモ 2 2 2 23 6" xfId="6363" xr:uid="{428816BF-7B0F-4A70-91BB-3D7FF0F7124F}"/>
    <cellStyle name="メモ 2 2 2 23 7" xfId="21234" xr:uid="{4F039925-C479-4D4C-BE70-733B9A0E1C93}"/>
    <cellStyle name="メモ 2 2 2 24" xfId="3229" xr:uid="{00000000-0005-0000-0000-000083010000}"/>
    <cellStyle name="メモ 2 2 2 24 2" xfId="9575" xr:uid="{289620DF-B493-44A1-BA42-9A4C1150FB3D}"/>
    <cellStyle name="メモ 2 2 2 24 2 2" xfId="24454" xr:uid="{8433E23F-8771-4C28-9952-FBA894AAC318}"/>
    <cellStyle name="メモ 2 2 2 24 3" xfId="12553" xr:uid="{F9D8E333-8F54-4977-9AA8-175374C24DD7}"/>
    <cellStyle name="メモ 2 2 2 24 3 2" xfId="27432" xr:uid="{3B23EB88-F744-4752-A08D-FFAECFB188FA}"/>
    <cellStyle name="メモ 2 2 2 24 4" xfId="6559" xr:uid="{7A1256E1-F7CE-4E05-8021-B31FE0E7A0DC}"/>
    <cellStyle name="メモ 2 2 2 24 4 2" xfId="21438" xr:uid="{5A9849EC-7389-42E9-8386-9B85F06BEB0F}"/>
    <cellStyle name="メモ 2 2 2 24 5" xfId="18308" xr:uid="{DA6BFB73-7AF3-47B9-8975-B1E93D6D021A}"/>
    <cellStyle name="メモ 2 2 2 24 5 2" xfId="33187" xr:uid="{D67B0CD3-9DFC-416B-B892-A37FFA5FBE56}"/>
    <cellStyle name="メモ 2 2 2 24 6" xfId="21301" xr:uid="{FA71C0A2-AF96-4790-88DF-2F6E83C4B5D9}"/>
    <cellStyle name="メモ 2 2 2 25" xfId="6668" xr:uid="{C82D6888-5EE5-49D4-A473-EFA24AD3BA99}"/>
    <cellStyle name="メモ 2 2 2 25 2" xfId="21547" xr:uid="{C4475664-11C5-45DF-AB58-320F4EC60D82}"/>
    <cellStyle name="メモ 2 2 2 26" xfId="9665" xr:uid="{B5A1BF62-78B5-4F40-B50F-002A29AC75C8}"/>
    <cellStyle name="メモ 2 2 2 26 2" xfId="24544" xr:uid="{286432ED-C59A-4482-AB2C-77EC9CEEED90}"/>
    <cellStyle name="メモ 2 2 2 27" xfId="14917" xr:uid="{4037E3AF-A109-4022-8AAD-81431D7CB274}"/>
    <cellStyle name="メモ 2 2 2 27 2" xfId="29796" xr:uid="{2119109E-121D-46A1-9DC3-7B89B2B04BF3}"/>
    <cellStyle name="メモ 2 2 2 28" xfId="15502" xr:uid="{D80097DF-81C1-4326-8DF8-B6D501C89729}"/>
    <cellStyle name="メモ 2 2 2 28 2" xfId="30381" xr:uid="{3AC03BCE-D4CB-46D1-8F88-B6C75D7E39F2}"/>
    <cellStyle name="メモ 2 2 2 29" xfId="18399" xr:uid="{D9FDE265-75BF-4E6E-ACAB-7FA651EB6DCE}"/>
    <cellStyle name="メモ 2 2 2 3" xfId="701" xr:uid="{00000000-0005-0000-0000-000083010000}"/>
    <cellStyle name="メモ 2 2 2 3 2" xfId="7053" xr:uid="{E853B011-E358-4F44-B822-0FD6BC497E82}"/>
    <cellStyle name="メモ 2 2 2 3 2 2" xfId="21932" xr:uid="{51A8DBED-A48A-41AD-948C-E83766AAEAC7}"/>
    <cellStyle name="メモ 2 2 2 3 3" xfId="10047" xr:uid="{A54C6E0F-E651-4F29-A70F-11AEB960BF79}"/>
    <cellStyle name="メモ 2 2 2 3 3 2" xfId="24926" xr:uid="{E7E6E7DF-C7B3-494E-BC9E-CE2554852C0E}"/>
    <cellStyle name="メモ 2 2 2 3 4" xfId="13115" xr:uid="{54D1308A-B630-4754-8CE4-2A53BB6D07D9}"/>
    <cellStyle name="メモ 2 2 2 3 4 2" xfId="27994" xr:uid="{2C70E60F-5BE0-4C90-BEA4-AFC7732E55CE}"/>
    <cellStyle name="メモ 2 2 2 3 5" xfId="15875" xr:uid="{D214040D-E5A8-469C-971F-F6D8D8F7948B}"/>
    <cellStyle name="メモ 2 2 2 3 5 2" xfId="30754" xr:uid="{B58000E9-6CF5-4134-A0F3-2E942E635529}"/>
    <cellStyle name="メモ 2 2 2 3 6" xfId="3920" xr:uid="{A5869A9D-C174-47F4-BB63-24245DAFC148}"/>
    <cellStyle name="メモ 2 2 2 3 7" xfId="18781" xr:uid="{FC50014F-8A04-42FC-90B5-A06294342607}"/>
    <cellStyle name="メモ 2 2 2 4" xfId="866" xr:uid="{00000000-0005-0000-0000-000083010000}"/>
    <cellStyle name="メモ 2 2 2 4 2" xfId="7218" xr:uid="{02AD0515-632C-44F9-9005-1EEB6766A8B1}"/>
    <cellStyle name="メモ 2 2 2 4 2 2" xfId="22097" xr:uid="{0EA9A2F1-72CE-435A-865A-E377760E2849}"/>
    <cellStyle name="メモ 2 2 2 4 3" xfId="10211" xr:uid="{DB39A293-D48F-455E-B8E1-BDFC521FD36E}"/>
    <cellStyle name="メモ 2 2 2 4 3 2" xfId="25090" xr:uid="{B0F3B7C4-7B48-4307-9338-7C570A46C220}"/>
    <cellStyle name="メモ 2 2 2 4 4" xfId="14144" xr:uid="{3F9F6779-25F8-46F8-849F-4CB2ACF518F3}"/>
    <cellStyle name="メモ 2 2 2 4 4 2" xfId="29023" xr:uid="{24E9176A-EF69-4C88-90FD-B7314D573739}"/>
    <cellStyle name="メモ 2 2 2 4 5" xfId="16036" xr:uid="{5EAC67EB-AFF2-4E8A-9A22-CDE47741324B}"/>
    <cellStyle name="メモ 2 2 2 4 5 2" xfId="30915" xr:uid="{C7C6E6D0-EB32-461B-9D99-375064DCA5E0}"/>
    <cellStyle name="メモ 2 2 2 4 6" xfId="4085" xr:uid="{B08A682E-F96C-42A2-9723-D1DC8705A3E6}"/>
    <cellStyle name="メモ 2 2 2 4 7" xfId="18946" xr:uid="{185BCC1F-FEEA-4FE3-8B8E-ADA6C80E0B06}"/>
    <cellStyle name="メモ 2 2 2 5" xfId="1039" xr:uid="{00000000-0005-0000-0000-000083010000}"/>
    <cellStyle name="メモ 2 2 2 5 2" xfId="7391" xr:uid="{7628A362-0ED4-4A18-BD46-E2F128FF3443}"/>
    <cellStyle name="メモ 2 2 2 5 2 2" xfId="22270" xr:uid="{DA6A33EF-A950-43BD-A2CE-D2A759000F76}"/>
    <cellStyle name="メモ 2 2 2 5 3" xfId="10380" xr:uid="{2349491E-B3D7-4122-BB20-333583E3DC03}"/>
    <cellStyle name="メモ 2 2 2 5 3 2" xfId="25259" xr:uid="{BBEE859E-2C7E-48BC-8B8F-761B612164E9}"/>
    <cellStyle name="メモ 2 2 2 5 4" xfId="15037" xr:uid="{28850855-5F8F-4FF6-A663-6FED35D2325F}"/>
    <cellStyle name="メモ 2 2 2 5 4 2" xfId="29916" xr:uid="{441B0BF4-0F7E-49B8-B084-9B041F89AA69}"/>
    <cellStyle name="メモ 2 2 2 5 5" xfId="16201" xr:uid="{CB6F8B87-9B68-434E-845C-7B908310242F}"/>
    <cellStyle name="メモ 2 2 2 5 5 2" xfId="31080" xr:uid="{BD6F3882-79E3-42AD-9DF3-E3F85082698E}"/>
    <cellStyle name="メモ 2 2 2 5 6" xfId="4258" xr:uid="{0CD0EE26-1149-4496-87B0-4DC4BFA57D97}"/>
    <cellStyle name="メモ 2 2 2 5 7" xfId="19119" xr:uid="{9310F4C2-AB8E-46CB-8D80-70B1AD02C528}"/>
    <cellStyle name="メモ 2 2 2 6" xfId="1134" xr:uid="{00000000-0005-0000-0000-000083010000}"/>
    <cellStyle name="メモ 2 2 2 6 2" xfId="7486" xr:uid="{43A8310A-C635-4C31-8D73-B7A26EAE9E5B}"/>
    <cellStyle name="メモ 2 2 2 6 2 2" xfId="22365" xr:uid="{2909240E-428E-43D7-B538-B456AE036466}"/>
    <cellStyle name="メモ 2 2 2 6 3" xfId="10474" xr:uid="{26C3BA2B-4310-4376-9A98-BCBF074C0FA8}"/>
    <cellStyle name="メモ 2 2 2 6 3 2" xfId="25353" xr:uid="{D7EE78C4-1061-4670-B65F-FD434047F459}"/>
    <cellStyle name="メモ 2 2 2 6 4" xfId="12034" xr:uid="{73871811-3127-4809-9B0C-2DA1D9AD5079}"/>
    <cellStyle name="メモ 2 2 2 6 4 2" xfId="26913" xr:uid="{157F8C2D-A978-43CE-A969-44019033AF98}"/>
    <cellStyle name="メモ 2 2 2 6 5" xfId="16291" xr:uid="{77C879C0-F0BE-4DE7-9FD7-9379037498FC}"/>
    <cellStyle name="メモ 2 2 2 6 5 2" xfId="31170" xr:uid="{E6442F61-EF17-4D24-86FC-930732A50B1A}"/>
    <cellStyle name="メモ 2 2 2 6 6" xfId="4353" xr:uid="{A6F0B439-1869-4E5B-87E8-6F3413E3CC2D}"/>
    <cellStyle name="メモ 2 2 2 6 7" xfId="19214" xr:uid="{5219C1C5-FCDC-4733-84C9-9D5B27B63ACF}"/>
    <cellStyle name="メモ 2 2 2 7" xfId="1217" xr:uid="{00000000-0005-0000-0000-000083010000}"/>
    <cellStyle name="メモ 2 2 2 7 2" xfId="7568" xr:uid="{0BFBD5A5-1C55-453E-B88F-40337B21E11B}"/>
    <cellStyle name="メモ 2 2 2 7 2 2" xfId="22447" xr:uid="{3AEF51D0-5A32-48C0-853E-33B90744962A}"/>
    <cellStyle name="メモ 2 2 2 7 3" xfId="10555" xr:uid="{0843DB2C-1158-4BA9-AD62-A0DDA29BEA91}"/>
    <cellStyle name="メモ 2 2 2 7 3 2" xfId="25434" xr:uid="{EB956137-856C-4E23-A606-A167D02072AD}"/>
    <cellStyle name="メモ 2 2 2 7 4" xfId="12587" xr:uid="{78ECCD99-DDBB-410C-848E-66EE5F03AF57}"/>
    <cellStyle name="メモ 2 2 2 7 4 2" xfId="27466" xr:uid="{86A3DB0E-F7A5-45B5-906D-EB336F798101}"/>
    <cellStyle name="メモ 2 2 2 7 5" xfId="16367" xr:uid="{BBED55B1-53AF-4680-8EF2-930D2CB613BC}"/>
    <cellStyle name="メモ 2 2 2 7 5 2" xfId="31246" xr:uid="{F2393646-4F15-490E-8884-B03568A66A6F}"/>
    <cellStyle name="メモ 2 2 2 7 6" xfId="4436" xr:uid="{5274E103-67EB-4911-BF71-AB1D2C85955F}"/>
    <cellStyle name="メモ 2 2 2 7 7" xfId="19297" xr:uid="{CE15C7CA-5F64-4150-9E17-DB9B38CAA85B}"/>
    <cellStyle name="メモ 2 2 2 8" xfId="1300" xr:uid="{00000000-0005-0000-0000-000083010000}"/>
    <cellStyle name="メモ 2 2 2 8 2" xfId="7651" xr:uid="{BD59D692-D376-4743-A522-730651DB3BB8}"/>
    <cellStyle name="メモ 2 2 2 8 2 2" xfId="22530" xr:uid="{92801ACD-4673-4FD0-9F74-BE002E42137F}"/>
    <cellStyle name="メモ 2 2 2 8 3" xfId="10637" xr:uid="{43CC7B49-97BB-4869-91B8-2FDA14589AAD}"/>
    <cellStyle name="メモ 2 2 2 8 3 2" xfId="25516" xr:uid="{323F5418-0763-4943-9BC2-23CD4BE738A6}"/>
    <cellStyle name="メモ 2 2 2 8 4" xfId="13599" xr:uid="{0D6F2B39-88E8-4111-A342-1175C3D0E215}"/>
    <cellStyle name="メモ 2 2 2 8 4 2" xfId="28478" xr:uid="{47EA3730-3F72-4518-9134-3807CDF8F01B}"/>
    <cellStyle name="メモ 2 2 2 8 5" xfId="16443" xr:uid="{81E94669-431C-4A87-98D6-45B43392FBFE}"/>
    <cellStyle name="メモ 2 2 2 8 5 2" xfId="31322" xr:uid="{B979E9DD-6E2D-4842-AC14-E8BCC8E96602}"/>
    <cellStyle name="メモ 2 2 2 8 6" xfId="4519" xr:uid="{FFE133FE-82BA-4FDA-8C7E-55879407ECB0}"/>
    <cellStyle name="メモ 2 2 2 8 7" xfId="19380" xr:uid="{94245CAC-F1A2-4CC5-A26A-AC93CB2B327C}"/>
    <cellStyle name="メモ 2 2 2 9" xfId="1473" xr:uid="{00000000-0005-0000-0000-000083010000}"/>
    <cellStyle name="メモ 2 2 2 9 2" xfId="7824" xr:uid="{C7757E22-6411-4CE2-9A60-694B789DDB03}"/>
    <cellStyle name="メモ 2 2 2 9 2 2" xfId="22703" xr:uid="{99E09A51-6694-40F0-8C84-82C5697FC0FF}"/>
    <cellStyle name="メモ 2 2 2 9 3" xfId="10810" xr:uid="{9D8A4CB3-8E63-47D6-9594-A08F16F70F44}"/>
    <cellStyle name="メモ 2 2 2 9 3 2" xfId="25689" xr:uid="{83D6E4F4-530F-4935-AB0D-5EFFEF85F986}"/>
    <cellStyle name="メモ 2 2 2 9 4" xfId="14433" xr:uid="{CD6223BD-17B2-42BB-B19A-2DC9E0A16A60}"/>
    <cellStyle name="メモ 2 2 2 9 4 2" xfId="29312" xr:uid="{B34FAFC6-A503-423A-A963-221504DAAEF5}"/>
    <cellStyle name="メモ 2 2 2 9 5" xfId="16613" xr:uid="{D7CFDA01-3F09-4821-873A-90C4302D7118}"/>
    <cellStyle name="メモ 2 2 2 9 5 2" xfId="31492" xr:uid="{97D7AEB5-0A51-463D-A122-44626F7FF8DB}"/>
    <cellStyle name="メモ 2 2 2 9 6" xfId="4692" xr:uid="{9C2018A5-B3C4-4451-B979-FBC58EB25E5D}"/>
    <cellStyle name="メモ 2 2 2 9 7" xfId="19553" xr:uid="{7E3B01DE-6A33-4401-9838-8CF6DC375CC8}"/>
    <cellStyle name="メモ 2 2 3" xfId="431" xr:uid="{00000000-0005-0000-0000-000083010000}"/>
    <cellStyle name="メモ 2 2 3 2" xfId="6783" xr:uid="{D2C40357-2E81-4855-8C58-E3CB700A21E5}"/>
    <cellStyle name="メモ 2 2 3 2 2" xfId="21662" xr:uid="{D0535969-DFE9-4357-B0D3-3EEFA42B8374}"/>
    <cellStyle name="メモ 2 2 3 3" xfId="9780" xr:uid="{125DF29A-44B9-4086-9380-CA1B207679DC}"/>
    <cellStyle name="メモ 2 2 3 3 2" xfId="24659" xr:uid="{9670C962-6E1F-44D9-8A4B-36A59EAF3E13}"/>
    <cellStyle name="メモ 2 2 3 4" xfId="14683" xr:uid="{CE09131F-FB52-4522-90F6-CAA92A5817DC}"/>
    <cellStyle name="メモ 2 2 3 4 2" xfId="29562" xr:uid="{B346E475-7786-4566-88BF-D3B2C44A9D60}"/>
    <cellStyle name="メモ 2 2 3 5" xfId="15613" xr:uid="{740E7806-4C73-426B-BF70-AA4D52A21DC3}"/>
    <cellStyle name="メモ 2 2 3 5 2" xfId="30492" xr:uid="{DAE00E8F-4A0B-4360-AA4C-6FBF66188935}"/>
    <cellStyle name="メモ 2 2 3 6" xfId="3650" xr:uid="{7C98D5CF-D3C3-42B7-B8D8-BE77247D0525}"/>
    <cellStyle name="メモ 2 2 3 7" xfId="18511" xr:uid="{4A977B8A-DB7F-4024-A0C5-96459AB1EBBF}"/>
    <cellStyle name="メモ 2 2 4" xfId="604" xr:uid="{00000000-0005-0000-0000-000083010000}"/>
    <cellStyle name="メモ 2 2 4 2" xfId="6956" xr:uid="{FD834BD9-9685-489F-8236-5330A2B6DB13}"/>
    <cellStyle name="メモ 2 2 4 2 2" xfId="21835" xr:uid="{70909B51-B9D7-40AA-B4CD-027A8492F763}"/>
    <cellStyle name="メモ 2 2 4 3" xfId="9950" xr:uid="{C9FE03A6-51BE-4CCF-8C1A-5D4E0721E843}"/>
    <cellStyle name="メモ 2 2 4 3 2" xfId="24829" xr:uid="{7FC056EA-4630-4D4B-B481-1AD0540073A8}"/>
    <cellStyle name="メモ 2 2 4 4" xfId="12818" xr:uid="{6C528B5E-B596-4C78-8A38-B89148FAFEBB}"/>
    <cellStyle name="メモ 2 2 4 4 2" xfId="27697" xr:uid="{15783359-9CDD-4911-9D15-3975DD60F945}"/>
    <cellStyle name="メモ 2 2 4 5" xfId="15778" xr:uid="{00A9F17C-2F83-44D6-9EC1-99756753528C}"/>
    <cellStyle name="メモ 2 2 4 5 2" xfId="30657" xr:uid="{1F468268-79F5-4981-9291-05063F7AC275}"/>
    <cellStyle name="メモ 2 2 4 6" xfId="3823" xr:uid="{1FACDDEE-360A-4B6C-9F4F-B2485F3945BF}"/>
    <cellStyle name="メモ 2 2 4 7" xfId="18684" xr:uid="{BD0831F1-37C9-452F-BC3D-E9C9F5E18E4B}"/>
    <cellStyle name="メモ 2 2 5" xfId="769" xr:uid="{00000000-0005-0000-0000-000083010000}"/>
    <cellStyle name="メモ 2 2 5 2" xfId="7121" xr:uid="{53D769F1-EF80-41E2-80F8-AB3AFA573B04}"/>
    <cellStyle name="メモ 2 2 5 2 2" xfId="22000" xr:uid="{BA5C5EC0-A9C8-4EAF-A6E4-0EB0EC05A7FC}"/>
    <cellStyle name="メモ 2 2 5 3" xfId="10115" xr:uid="{247EDD93-5140-4712-BC63-CA07AE0EAC6A}"/>
    <cellStyle name="メモ 2 2 5 3 2" xfId="24994" xr:uid="{C54211DD-08CB-4DC0-BAB4-D3A997661E11}"/>
    <cellStyle name="メモ 2 2 5 4" xfId="14223" xr:uid="{532D098A-06FC-4848-864E-9E2CE28BDF04}"/>
    <cellStyle name="メモ 2 2 5 4 2" xfId="29102" xr:uid="{B8F252C6-EEA9-41F9-A641-EFD62D8192D7}"/>
    <cellStyle name="メモ 2 2 5 5" xfId="15943" xr:uid="{ED805E8F-6FA8-4D75-B1A5-0E24E22E1455}"/>
    <cellStyle name="メモ 2 2 5 5 2" xfId="30822" xr:uid="{92C4211F-A8BF-461C-8442-BCE431E16643}"/>
    <cellStyle name="メモ 2 2 5 6" xfId="3988" xr:uid="{38CDB45D-B7CA-466B-A5EF-B0D9EEBA261D}"/>
    <cellStyle name="メモ 2 2 5 7" xfId="18849" xr:uid="{FE73EFD2-ADDF-4857-B672-5BE94424D891}"/>
    <cellStyle name="メモ 2 2 6" xfId="579" xr:uid="{00000000-0005-0000-0000-000083010000}"/>
    <cellStyle name="メモ 2 2 6 2" xfId="6931" xr:uid="{254F08B5-9E53-4C50-9C33-88F372F35572}"/>
    <cellStyle name="メモ 2 2 6 2 2" xfId="21810" xr:uid="{4AAB7EE1-D8AA-4EB7-AA1E-8E131A578C67}"/>
    <cellStyle name="メモ 2 2 6 3" xfId="9925" xr:uid="{2A20B1E3-1F38-42A1-9961-A781D2C44508}"/>
    <cellStyle name="メモ 2 2 6 3 2" xfId="24804" xr:uid="{2345459F-C8CE-40C2-A26C-D32594C500C8}"/>
    <cellStyle name="メモ 2 2 6 4" xfId="14823" xr:uid="{EDBD1331-6F3F-474B-9A2E-9BEE5C5F7018}"/>
    <cellStyle name="メモ 2 2 6 4 2" xfId="29702" xr:uid="{25DBBE4D-5972-4F0D-89D6-4791F5C7CB6A}"/>
    <cellStyle name="メモ 2 2 6 5" xfId="15753" xr:uid="{A5B189CA-2C6E-4D6B-BA61-22E31E2A863A}"/>
    <cellStyle name="メモ 2 2 6 5 2" xfId="30632" xr:uid="{6F317196-4B3C-469B-8A6B-B8E9F7E84F4C}"/>
    <cellStyle name="メモ 2 2 6 6" xfId="3798" xr:uid="{5CDAF7EA-6158-4CD2-94AD-15DA7A0DBFB9}"/>
    <cellStyle name="メモ 2 2 6 7" xfId="18659" xr:uid="{6BC29DD8-DDCE-43EF-B334-8DCB9922D99B}"/>
    <cellStyle name="メモ 2 2 7" xfId="1376" xr:uid="{00000000-0005-0000-0000-000083010000}"/>
    <cellStyle name="メモ 2 2 7 2" xfId="7727" xr:uid="{6A36F29D-DFFA-4FBA-A11D-11E0158EEFA3}"/>
    <cellStyle name="メモ 2 2 7 2 2" xfId="22606" xr:uid="{8538D03C-4A9D-4FD0-9ED0-4587FB5563FD}"/>
    <cellStyle name="メモ 2 2 7 3" xfId="10713" xr:uid="{B2F73046-6C68-4E59-85A8-0340B9B10650}"/>
    <cellStyle name="メモ 2 2 7 3 2" xfId="25592" xr:uid="{0A90FA31-2FA2-4F8C-893D-2E166D97783C}"/>
    <cellStyle name="メモ 2 2 7 4" xfId="13409" xr:uid="{64821E5B-69E6-4757-845F-E8E634554119}"/>
    <cellStyle name="メモ 2 2 7 4 2" xfId="28288" xr:uid="{EEEA53CB-A864-406F-905D-5E8F015A50B8}"/>
    <cellStyle name="メモ 2 2 7 5" xfId="16516" xr:uid="{CA57F7F7-78B9-41A7-9694-E48EED4C2958}"/>
    <cellStyle name="メモ 2 2 7 5 2" xfId="31395" xr:uid="{863B8EDA-7BC2-46A9-909A-9C2EFCFFB723}"/>
    <cellStyle name="メモ 2 2 7 6" xfId="4595" xr:uid="{0CE7C1D1-E45A-472C-A268-D591B78536BA}"/>
    <cellStyle name="メモ 2 2 7 7" xfId="19456" xr:uid="{24BCFC26-F1E3-4803-9569-546CE9A92195}"/>
    <cellStyle name="メモ 2 2 8" xfId="1439" xr:uid="{00000000-0005-0000-0000-000083010000}"/>
    <cellStyle name="メモ 2 2 8 2" xfId="7790" xr:uid="{EBDD99FC-8D82-4F5B-8B8D-7D06EF5CBE91}"/>
    <cellStyle name="メモ 2 2 8 2 2" xfId="22669" xr:uid="{A29EB2AE-C83E-4674-8356-98E128AF2728}"/>
    <cellStyle name="メモ 2 2 8 3" xfId="10776" xr:uid="{41075F25-241F-46B8-9E47-E0EC31E68D03}"/>
    <cellStyle name="メモ 2 2 8 3 2" xfId="25655" xr:uid="{42BFD385-2E63-458F-9BC7-DE6ADF878E96}"/>
    <cellStyle name="メモ 2 2 8 4" xfId="12562" xr:uid="{658DBC62-597D-4CA0-AB69-AE630FAF0A19}"/>
    <cellStyle name="メモ 2 2 8 4 2" xfId="27441" xr:uid="{50F57925-3ABF-41E9-BA40-CBF3FDF1A1A9}"/>
    <cellStyle name="メモ 2 2 8 5" xfId="16579" xr:uid="{8903A823-B567-47E8-B3C2-38412A037C75}"/>
    <cellStyle name="メモ 2 2 8 5 2" xfId="31458" xr:uid="{3E14392C-96A8-488B-932F-A5BE9643E3FE}"/>
    <cellStyle name="メモ 2 2 8 6" xfId="4658" xr:uid="{22B13442-B40E-4C7A-9814-1728FBA7818A}"/>
    <cellStyle name="メモ 2 2 8 7" xfId="19519" xr:uid="{4FE66B70-7A2C-44C7-A004-B8887DE995D4}"/>
    <cellStyle name="メモ 2 2 9" xfId="1973" xr:uid="{00000000-0005-0000-0000-000083010000}"/>
    <cellStyle name="メモ 2 2 9 2" xfId="8321" xr:uid="{AFE48B46-1388-489F-B840-CBAC89F1F985}"/>
    <cellStyle name="メモ 2 2 9 2 2" xfId="23200" xr:uid="{C33D2B7B-94BB-4565-A66D-EEF4BCCC836C}"/>
    <cellStyle name="メモ 2 2 9 3" xfId="11303" xr:uid="{B2CC1363-BD9E-4E58-B164-8399EDDDC52C}"/>
    <cellStyle name="メモ 2 2 9 3 2" xfId="26182" xr:uid="{B9F85275-4786-48AC-866F-8FE975D0DEF0}"/>
    <cellStyle name="メモ 2 2 9 4" xfId="14980" xr:uid="{7A08683A-7003-415C-AE65-71ADCD3C840D}"/>
    <cellStyle name="メモ 2 2 9 4 2" xfId="29859" xr:uid="{7BCEE84E-82FE-4E79-8717-BDFD12CB51AF}"/>
    <cellStyle name="メモ 2 2 9 5" xfId="17089" xr:uid="{9DD4D7F3-24BA-4C41-8B0B-0F45D5715556}"/>
    <cellStyle name="メモ 2 2 9 5 2" xfId="31968" xr:uid="{8C5B78EA-2CD1-4A6E-9286-76D8D8B8A894}"/>
    <cellStyle name="メモ 2 2 9 6" xfId="5192" xr:uid="{A4C6A82D-2EE6-4A44-B191-C21689C7E9FD}"/>
    <cellStyle name="メモ 2 2 9 7" xfId="20053" xr:uid="{61CDEF4A-CBCD-478C-BD86-CAC26EEE7BFE}"/>
    <cellStyle name="メモ 2 20" xfId="7326" xr:uid="{716DB59A-C1C4-426E-94B7-DB64B4AF2099}"/>
    <cellStyle name="メモ 2 20 2" xfId="22205" xr:uid="{91307FFA-FA83-4FA3-8151-C6E2A6F64C16}"/>
    <cellStyle name="メモ 2 21" xfId="12983" xr:uid="{041CB150-C770-4E34-8F5F-6361A31EF64B}"/>
    <cellStyle name="メモ 2 21 2" xfId="27862" xr:uid="{62463E00-3620-4AF8-BB04-C1E8FFA5A710}"/>
    <cellStyle name="メモ 2 22" xfId="3266" xr:uid="{75429211-2BCE-4E3E-9AD1-DD0D3A59D8C0}"/>
    <cellStyle name="メモ 2 3" xfId="252" xr:uid="{00000000-0005-0000-0000-000083010000}"/>
    <cellStyle name="メモ 2 3 10" xfId="927" xr:uid="{00000000-0005-0000-0000-000083010000}"/>
    <cellStyle name="メモ 2 3 10 2" xfId="7279" xr:uid="{2E7763D3-282E-4798-A403-5995A945E10B}"/>
    <cellStyle name="メモ 2 3 10 2 2" xfId="22158" xr:uid="{9D0D73A3-6254-4905-BE28-5031E9A6EBF6}"/>
    <cellStyle name="メモ 2 3 10 3" xfId="10269" xr:uid="{A93174A1-42F0-469B-9571-C7388E476C2B}"/>
    <cellStyle name="メモ 2 3 10 3 2" xfId="25148" xr:uid="{3BD06076-99A2-47A2-BC80-E5A9A476C049}"/>
    <cellStyle name="メモ 2 3 10 4" xfId="12771" xr:uid="{5C5E7203-9786-459E-8C37-A5532A3CB5AD}"/>
    <cellStyle name="メモ 2 3 10 4 2" xfId="27650" xr:uid="{B285A876-176E-4C6A-8224-ABB7348C8419}"/>
    <cellStyle name="メモ 2 3 10 5" xfId="16091" xr:uid="{03A99BC2-0751-4955-A432-8B5925C57C89}"/>
    <cellStyle name="メモ 2 3 10 5 2" xfId="30970" xr:uid="{78BBF6F4-5950-468E-9F23-990E953F86F1}"/>
    <cellStyle name="メモ 2 3 10 6" xfId="4146" xr:uid="{FBA8819E-E893-4A1F-AEDB-9C26DE36058E}"/>
    <cellStyle name="メモ 2 3 10 7" xfId="19007" xr:uid="{D03B84D3-C192-44F1-ACA1-DC24C9EBB403}"/>
    <cellStyle name="メモ 2 3 11" xfId="2488" xr:uid="{00000000-0005-0000-0000-000083010000}"/>
    <cellStyle name="メモ 2 3 11 2" xfId="8835" xr:uid="{C7ECC1CD-7A51-4929-8414-86430DCE560A}"/>
    <cellStyle name="メモ 2 3 11 2 2" xfId="23714" xr:uid="{361FCE9D-1D74-4224-AFDA-7EC71F44705C}"/>
    <cellStyle name="メモ 2 3 11 3" xfId="11815" xr:uid="{A5F30469-8BFA-4873-B3F4-E2769E431E99}"/>
    <cellStyle name="メモ 2 3 11 3 2" xfId="26694" xr:uid="{24295DEE-C2BB-4839-9394-E0B19C5E95D6}"/>
    <cellStyle name="メモ 2 3 11 4" xfId="13712" xr:uid="{150E43BE-ED48-401C-A39F-BD3C19CE031A}"/>
    <cellStyle name="メモ 2 3 11 4 2" xfId="28591" xr:uid="{F63469C7-01AD-46FE-A9F1-14F22F45452D}"/>
    <cellStyle name="メモ 2 3 11 5" xfId="17582" xr:uid="{201C5BCD-7810-4635-8E2B-82D870714A5D}"/>
    <cellStyle name="メモ 2 3 11 5 2" xfId="32461" xr:uid="{4589A219-F3E9-421E-B292-DF32A477F0A5}"/>
    <cellStyle name="メモ 2 3 11 6" xfId="5704" xr:uid="{225706BF-9CC1-416E-929A-23F8308D494A}"/>
    <cellStyle name="メモ 2 3 11 7" xfId="20568" xr:uid="{FF494384-D0C3-4FC5-B519-6929A17269DF}"/>
    <cellStyle name="メモ 2 3 12" xfId="2648" xr:uid="{00000000-0005-0000-0000-000083010000}"/>
    <cellStyle name="メモ 2 3 12 2" xfId="8995" xr:uid="{015B1472-E9D4-47A8-8FF9-E99FAA81EA74}"/>
    <cellStyle name="メモ 2 3 12 2 2" xfId="23874" xr:uid="{903A8994-B9C2-4AEB-8050-C2D0FA4F4EBD}"/>
    <cellStyle name="メモ 2 3 12 3" xfId="11975" xr:uid="{2C6537DF-EB8D-4BAB-8CBF-23D2A040A767}"/>
    <cellStyle name="メモ 2 3 12 3 2" xfId="26854" xr:uid="{7C92308E-E643-4233-B167-CC3C90DEEA2C}"/>
    <cellStyle name="メモ 2 3 12 4" xfId="13330" xr:uid="{A387B8C1-76BA-4E67-8C3A-F45F6DB8FBEF}"/>
    <cellStyle name="メモ 2 3 12 4 2" xfId="28209" xr:uid="{751E179C-979B-407A-876E-9EFCCA4734A7}"/>
    <cellStyle name="メモ 2 3 12 5" xfId="17741" xr:uid="{FD1B2619-4BCB-4259-8FD7-59015B190908}"/>
    <cellStyle name="メモ 2 3 12 5 2" xfId="32620" xr:uid="{ED6EFE61-B710-46B6-BF16-767B0A3B1FDA}"/>
    <cellStyle name="メモ 2 3 12 6" xfId="5862" xr:uid="{A30D0F72-614A-4CD9-9A60-0403C44963CE}"/>
    <cellStyle name="メモ 2 3 12 7" xfId="20727" xr:uid="{E2017A6D-70E9-4263-B50C-D16C3DF9AB95}"/>
    <cellStyle name="メモ 2 3 13" xfId="2817" xr:uid="{00000000-0005-0000-0000-000083010000}"/>
    <cellStyle name="メモ 2 3 13 2" xfId="9164" xr:uid="{E22D8895-EEF6-400A-B3AE-3011DB7FD6C6}"/>
    <cellStyle name="メモ 2 3 13 2 2" xfId="24043" xr:uid="{F112452D-D0AB-4C91-8298-5BE261B39443}"/>
    <cellStyle name="メモ 2 3 13 3" xfId="12142" xr:uid="{0F23A558-1AE1-4CCA-A5A8-EE21169871D9}"/>
    <cellStyle name="メモ 2 3 13 3 2" xfId="27021" xr:uid="{75C06D65-5130-455A-9169-B61937936AA6}"/>
    <cellStyle name="メモ 2 3 13 4" xfId="15027" xr:uid="{697F3107-ED78-42B8-BB6C-1F320EC957FF}"/>
    <cellStyle name="メモ 2 3 13 4 2" xfId="29906" xr:uid="{3CCB416A-5097-4010-A14D-DDD325C54A85}"/>
    <cellStyle name="メモ 2 3 13 5" xfId="17903" xr:uid="{4271334F-A7FC-42EA-838C-6B1981C734C0}"/>
    <cellStyle name="メモ 2 3 13 5 2" xfId="32782" xr:uid="{733E6F5B-E282-4ABF-BA16-98800D8C1878}"/>
    <cellStyle name="メモ 2 3 13 6" xfId="6029" xr:uid="{8051CA68-F9E2-4A43-B320-C6B94535ADC3}"/>
    <cellStyle name="メモ 2 3 13 7" xfId="20896" xr:uid="{823503A8-37F8-4F63-8DAF-3E8133A1580B}"/>
    <cellStyle name="メモ 2 3 14" xfId="2955" xr:uid="{00000000-0005-0000-0000-000083010000}"/>
    <cellStyle name="メモ 2 3 14 2" xfId="9302" xr:uid="{13FCF930-DED5-471A-9F81-5589F4A7CFC6}"/>
    <cellStyle name="メモ 2 3 14 2 2" xfId="24181" xr:uid="{1CFB22D7-0DE8-4741-879E-0858F22DF540}"/>
    <cellStyle name="メモ 2 3 14 3" xfId="12280" xr:uid="{9F9EFBA5-138B-4A6B-BAC9-7E4CF4E8DB3D}"/>
    <cellStyle name="メモ 2 3 14 3 2" xfId="27159" xr:uid="{056BE2A6-EA77-446D-8E28-94246B5B427C}"/>
    <cellStyle name="メモ 2 3 14 4" xfId="13855" xr:uid="{46C161D4-340A-4578-93CB-EBEDEFFEF315}"/>
    <cellStyle name="メモ 2 3 14 4 2" xfId="28734" xr:uid="{95F647AC-885D-4E04-902D-E20FF2900067}"/>
    <cellStyle name="メモ 2 3 14 5" xfId="18041" xr:uid="{CC4B3AB7-D0FA-450F-90F5-DB64335257C8}"/>
    <cellStyle name="メモ 2 3 14 5 2" xfId="32920" xr:uid="{311E9CA0-821F-4F15-9C16-F8CB04932CD3}"/>
    <cellStyle name="メモ 2 3 14 6" xfId="6161" xr:uid="{33625D95-9C99-4971-B80B-AF411419E74F}"/>
    <cellStyle name="メモ 2 3 14 7" xfId="21034" xr:uid="{C8564DEE-7BA1-421E-8B0A-36505B823D74}"/>
    <cellStyle name="メモ 2 3 15" xfId="6606" xr:uid="{73A6D773-D387-44C0-A66A-97C9FBE3B140}"/>
    <cellStyle name="メモ 2 3 15 2" xfId="21485" xr:uid="{46428421-C82A-482D-B751-943EDC9DD226}"/>
    <cellStyle name="メモ 2 3 16" xfId="9603" xr:uid="{E361CDDF-856F-41D3-8A55-0D888C5B8205}"/>
    <cellStyle name="メモ 2 3 16 2" xfId="24482" xr:uid="{7CD27623-5764-4615-9612-885669F70D1D}"/>
    <cellStyle name="メモ 2 3 17" xfId="13152" xr:uid="{89EEB2B7-94E5-437C-A456-6ACEAD0036F3}"/>
    <cellStyle name="メモ 2 3 17 2" xfId="28031" xr:uid="{2B2788F5-697B-46EB-AA8E-D36D9CBCFD7D}"/>
    <cellStyle name="メモ 2 3 18" xfId="18341" xr:uid="{4AF94024-B7D9-4464-9F20-56965ED9C4E5}"/>
    <cellStyle name="メモ 2 3 2" xfId="343" xr:uid="{00000000-0005-0000-0000-000083010000}"/>
    <cellStyle name="メモ 2 3 2 10" xfId="975" xr:uid="{00000000-0005-0000-0000-000083010000}"/>
    <cellStyle name="メモ 2 3 2 10 2" xfId="7327" xr:uid="{1B3A99AD-846B-488F-8318-BB2C9014762D}"/>
    <cellStyle name="メモ 2 3 2 10 2 2" xfId="22206" xr:uid="{A55EFE1D-A2B8-49AE-BD9D-D8EB574C9163}"/>
    <cellStyle name="メモ 2 3 2 10 3" xfId="10316" xr:uid="{E44A75FD-C5CF-4CB6-A80C-26D770017DCC}"/>
    <cellStyle name="メモ 2 3 2 10 3 2" xfId="25195" xr:uid="{CCBC0A66-A913-492C-B9F0-640750E8FD66}"/>
    <cellStyle name="メモ 2 3 2 10 4" xfId="12994" xr:uid="{DB66CCF1-03A2-49AB-873D-C16EBE6CCE35}"/>
    <cellStyle name="メモ 2 3 2 10 4 2" xfId="27873" xr:uid="{0EB84FF6-5CE0-482C-949C-23A19CF2368E}"/>
    <cellStyle name="メモ 2 3 2 10 5" xfId="16137" xr:uid="{D1A81A05-066C-4DC9-AD38-6F36D933EE97}"/>
    <cellStyle name="メモ 2 3 2 10 5 2" xfId="31016" xr:uid="{BD3427F0-7066-4E5A-B80D-A53D939BB07E}"/>
    <cellStyle name="メモ 2 3 2 10 6" xfId="4194" xr:uid="{289B24B2-C9F8-4F37-A2FD-00AB0A252957}"/>
    <cellStyle name="メモ 2 3 2 10 7" xfId="19055" xr:uid="{BB96F696-0363-4C2D-B117-2D24A5FEA8EE}"/>
    <cellStyle name="メモ 2 3 2 11" xfId="1746" xr:uid="{00000000-0005-0000-0000-000083010000}"/>
    <cellStyle name="メモ 2 3 2 11 2" xfId="8094" xr:uid="{887EFC99-6C3F-4E85-82EE-2C5571334160}"/>
    <cellStyle name="メモ 2 3 2 11 2 2" xfId="22973" xr:uid="{9C05B736-5F4E-4234-8CD5-018B7C6011F5}"/>
    <cellStyle name="メモ 2 3 2 11 3" xfId="11079" xr:uid="{B9F87D90-DF81-4FAA-B1C2-A45CA8DDC126}"/>
    <cellStyle name="メモ 2 3 2 11 3 2" xfId="25958" xr:uid="{63BF578B-76F6-48B6-B99E-BAA505AC593F}"/>
    <cellStyle name="メモ 2 3 2 11 4" xfId="13917" xr:uid="{BF79AABC-8867-4961-91F6-CF042B1ABE4C}"/>
    <cellStyle name="メモ 2 3 2 11 4 2" xfId="28796" xr:uid="{1080C94F-A96D-4FE5-BFE6-BDB067669497}"/>
    <cellStyle name="メモ 2 3 2 11 5" xfId="16869" xr:uid="{344DC5CB-1DD5-4C88-8D4B-2042EC08BC6B}"/>
    <cellStyle name="メモ 2 3 2 11 5 2" xfId="31748" xr:uid="{157E7F1F-DC78-43BA-9FBA-F648A3D2C21A}"/>
    <cellStyle name="メモ 2 3 2 11 6" xfId="4965" xr:uid="{9DE037F4-C046-423F-A748-1037820B217E}"/>
    <cellStyle name="メモ 2 3 2 11 7" xfId="19826" xr:uid="{C8035E68-A44B-47C6-A782-D97B368F22D5}"/>
    <cellStyle name="メモ 2 3 2 12" xfId="1829" xr:uid="{00000000-0005-0000-0000-000083010000}"/>
    <cellStyle name="メモ 2 3 2 12 2" xfId="8177" xr:uid="{CDC89007-D691-42EB-B451-C8FE5E610025}"/>
    <cellStyle name="メモ 2 3 2 12 2 2" xfId="23056" xr:uid="{9052CE82-02BE-4E75-882E-9B2CCD38270D}"/>
    <cellStyle name="メモ 2 3 2 12 3" xfId="11162" xr:uid="{4DF3603C-068B-4A94-ACBF-62374DD2852E}"/>
    <cellStyle name="メモ 2 3 2 12 3 2" xfId="26041" xr:uid="{7CDE84EB-FF5F-4B7D-8B85-FA84DD9992CA}"/>
    <cellStyle name="メモ 2 3 2 12 4" xfId="13768" xr:uid="{E6587A77-F9A2-4355-A6D3-F42DA26B3240}"/>
    <cellStyle name="メモ 2 3 2 12 4 2" xfId="28647" xr:uid="{8CFB982E-B3F9-40CC-B467-3289C2FA469E}"/>
    <cellStyle name="メモ 2 3 2 12 5" xfId="16952" xr:uid="{0B3FCE13-B03B-4F22-9C7A-98130D859846}"/>
    <cellStyle name="メモ 2 3 2 12 5 2" xfId="31831" xr:uid="{17FD1B76-C27C-4995-B57E-134515B864FF}"/>
    <cellStyle name="メモ 2 3 2 12 6" xfId="5048" xr:uid="{88B79765-FBC4-4F46-A8F2-26BF8801479F}"/>
    <cellStyle name="メモ 2 3 2 12 7" xfId="19909" xr:uid="{E9F16A37-8D74-4970-B5FE-178804794729}"/>
    <cellStyle name="メモ 2 3 2 13" xfId="1924" xr:uid="{00000000-0005-0000-0000-000083010000}"/>
    <cellStyle name="メモ 2 3 2 13 2" xfId="8272" xr:uid="{8FC233E9-9525-48AF-B430-A8EC5B5931E9}"/>
    <cellStyle name="メモ 2 3 2 13 2 2" xfId="23151" xr:uid="{570E45EC-BCF8-4DA1-8AD7-995ADA6FFA3A}"/>
    <cellStyle name="メモ 2 3 2 13 3" xfId="11254" xr:uid="{253ECAC8-94B6-44F8-A910-72EA0D5B1A4A}"/>
    <cellStyle name="メモ 2 3 2 13 3 2" xfId="26133" xr:uid="{9426B865-D398-445A-A939-662CA697DA75}"/>
    <cellStyle name="メモ 2 3 2 13 4" xfId="13525" xr:uid="{7A189DCF-0F58-4BA4-9960-21D8BB549D70}"/>
    <cellStyle name="メモ 2 3 2 13 4 2" xfId="28404" xr:uid="{9B8E3C14-71ED-41DB-9789-47C32721CEF7}"/>
    <cellStyle name="メモ 2 3 2 13 5" xfId="17040" xr:uid="{94E6C957-A964-4AEC-B65A-BA7789FDA0E9}"/>
    <cellStyle name="メモ 2 3 2 13 5 2" xfId="31919" xr:uid="{05D050CD-4C6D-42F8-B715-B1C14F459BD6}"/>
    <cellStyle name="メモ 2 3 2 13 6" xfId="5143" xr:uid="{0BFC16A5-348C-4913-80F9-C91FA989B72E}"/>
    <cellStyle name="メモ 2 3 2 13 7" xfId="20004" xr:uid="{C30857AC-79F3-47F3-8DB1-0FF411306D95}"/>
    <cellStyle name="メモ 2 3 2 14" xfId="2096" xr:uid="{00000000-0005-0000-0000-000083010000}"/>
    <cellStyle name="メモ 2 3 2 14 2" xfId="8444" xr:uid="{F3BA3A5D-4C68-4D6F-AF84-7E6703997928}"/>
    <cellStyle name="メモ 2 3 2 14 2 2" xfId="23323" xr:uid="{7F2E1A17-AD7A-4854-90F8-0F77AD73FB41}"/>
    <cellStyle name="メモ 2 3 2 14 3" xfId="11425" xr:uid="{0877CAE6-727F-470B-94E5-433691FCE27A}"/>
    <cellStyle name="メモ 2 3 2 14 3 2" xfId="26304" xr:uid="{70442EB7-D6A0-497B-B16C-C23A7BFC2ADB}"/>
    <cellStyle name="メモ 2 3 2 14 4" xfId="13071" xr:uid="{5B445454-6FAB-4D16-92F5-983FF0C5AC0F}"/>
    <cellStyle name="メモ 2 3 2 14 4 2" xfId="27950" xr:uid="{09AFA410-7FA1-4CAB-9E6F-5DF64C108AF6}"/>
    <cellStyle name="メモ 2 3 2 14 5" xfId="17204" xr:uid="{18723CDA-2ADE-4B28-B410-BF296A1D3948}"/>
    <cellStyle name="メモ 2 3 2 14 5 2" xfId="32083" xr:uid="{4DFDFF99-9084-4507-BD63-216C2462828D}"/>
    <cellStyle name="メモ 2 3 2 14 6" xfId="5315" xr:uid="{34D55581-160E-4686-82F0-45E4BF5A6D4C}"/>
    <cellStyle name="メモ 2 3 2 14 7" xfId="20176" xr:uid="{933FA2D4-89C8-4B29-A28B-C7AB4D613866}"/>
    <cellStyle name="メモ 2 3 2 15" xfId="2265" xr:uid="{00000000-0005-0000-0000-000083010000}"/>
    <cellStyle name="メモ 2 3 2 15 2" xfId="8613" xr:uid="{E2AEBB2A-C7CD-4E03-AD93-B7410DAE007A}"/>
    <cellStyle name="メモ 2 3 2 15 2 2" xfId="23492" xr:uid="{6F66D564-71D1-4FDE-9D62-D3FD7B9F4E61}"/>
    <cellStyle name="メモ 2 3 2 15 3" xfId="11594" xr:uid="{566CB37D-8BA7-4C7D-9968-1218746C6AF1}"/>
    <cellStyle name="メモ 2 3 2 15 3 2" xfId="26473" xr:uid="{5A9C3DDF-D3F4-45A8-8CCA-2147D61F9B01}"/>
    <cellStyle name="メモ 2 3 2 15 4" xfId="12770" xr:uid="{39A89C6B-6CD6-4A1D-B6C6-2C181A16EFF1}"/>
    <cellStyle name="メモ 2 3 2 15 4 2" xfId="27649" xr:uid="{E778DF4D-9707-444A-94F5-28F9913E788F}"/>
    <cellStyle name="メモ 2 3 2 15 5" xfId="17373" xr:uid="{966CF3A0-C1AB-4E97-B5F5-1723D95CD9C2}"/>
    <cellStyle name="メモ 2 3 2 15 5 2" xfId="32252" xr:uid="{DD8251C6-B5B3-4B48-93BB-2BF5896C99FC}"/>
    <cellStyle name="メモ 2 3 2 15 6" xfId="5484" xr:uid="{1EE52789-E410-49C8-8B4C-A9BD5774C3C5}"/>
    <cellStyle name="メモ 2 3 2 15 7" xfId="20345" xr:uid="{E83AF6EC-35F1-4CD9-86C2-2C63199F28D5}"/>
    <cellStyle name="メモ 2 3 2 16" xfId="2340" xr:uid="{00000000-0005-0000-0000-000083010000}"/>
    <cellStyle name="メモ 2 3 2 16 2" xfId="8687" xr:uid="{353E85B7-5EC3-4A51-8466-4399FD7F2F41}"/>
    <cellStyle name="メモ 2 3 2 16 2 2" xfId="23566" xr:uid="{1FFEE680-C0AF-44DA-99E4-6FF4D312FE6D}"/>
    <cellStyle name="メモ 2 3 2 16 3" xfId="11667" xr:uid="{1690F717-DAE0-46A9-A91D-CFBE29B162C4}"/>
    <cellStyle name="メモ 2 3 2 16 3 2" xfId="26546" xr:uid="{C12C546F-4BE6-486F-BC19-46B40CFE243A}"/>
    <cellStyle name="メモ 2 3 2 16 4" xfId="15089" xr:uid="{0A04429B-C10C-4627-B466-4FC720AD4947}"/>
    <cellStyle name="メモ 2 3 2 16 4 2" xfId="29968" xr:uid="{2350A3CF-20AC-4EA7-BBDD-5BA0266C7374}"/>
    <cellStyle name="メモ 2 3 2 16 5" xfId="17441" xr:uid="{9E18BA7C-EC5C-4CFD-97DD-4309244480F5}"/>
    <cellStyle name="メモ 2 3 2 16 5 2" xfId="32320" xr:uid="{2959C008-7696-489E-9C80-82F155C00A3F}"/>
    <cellStyle name="メモ 2 3 2 16 6" xfId="5559" xr:uid="{93485095-741E-49A7-9106-AF8CA44075D7}"/>
    <cellStyle name="メモ 2 3 2 16 7" xfId="20420" xr:uid="{F8AD04E3-30F6-4CF6-8D15-8F833F163E58}"/>
    <cellStyle name="メモ 2 3 2 17" xfId="2425" xr:uid="{00000000-0005-0000-0000-000083010000}"/>
    <cellStyle name="メモ 2 3 2 17 2" xfId="8772" xr:uid="{BAFBB064-67DE-45BE-A551-A4B9C89B3CCF}"/>
    <cellStyle name="メモ 2 3 2 17 2 2" xfId="23651" xr:uid="{A2A7AE3A-735B-4C1F-843E-C9CD85B156E9}"/>
    <cellStyle name="メモ 2 3 2 17 3" xfId="11752" xr:uid="{94FB8029-8CBB-420D-97C0-927BBE3104E8}"/>
    <cellStyle name="メモ 2 3 2 17 3 2" xfId="26631" xr:uid="{847D7261-9EF7-4531-9DEA-188171D589A5}"/>
    <cellStyle name="メモ 2 3 2 17 4" xfId="14402" xr:uid="{A8E95F44-6285-483A-B004-F616C40918AE}"/>
    <cellStyle name="メモ 2 3 2 17 4 2" xfId="29281" xr:uid="{38CD3EE3-51C7-4F69-858B-97C0473FAF0F}"/>
    <cellStyle name="メモ 2 3 2 17 5" xfId="17519" xr:uid="{47F4A095-0269-46EC-BE02-60442B562DC0}"/>
    <cellStyle name="メモ 2 3 2 17 5 2" xfId="32398" xr:uid="{3E8A2AC6-0963-492D-951A-82312B3925B7}"/>
    <cellStyle name="メモ 2 3 2 17 6" xfId="5641" xr:uid="{4914C6A3-1315-4D6A-A33D-EF3EF9E50E43}"/>
    <cellStyle name="メモ 2 3 2 17 7" xfId="20505" xr:uid="{12058E85-DFCC-45F4-8BAC-87AC43549BEB}"/>
    <cellStyle name="メモ 2 3 2 18" xfId="2577" xr:uid="{00000000-0005-0000-0000-000083010000}"/>
    <cellStyle name="メモ 2 3 2 18 2" xfId="8924" xr:uid="{A790E8CE-259C-4C62-B7EF-4DF9F6512F32}"/>
    <cellStyle name="メモ 2 3 2 18 2 2" xfId="23803" xr:uid="{76BB6DDD-026E-49B9-840C-C2E629DFCDBA}"/>
    <cellStyle name="メモ 2 3 2 18 3" xfId="11904" xr:uid="{0D7584AB-2F37-49B7-8DC9-BF08637EAE2D}"/>
    <cellStyle name="メモ 2 3 2 18 3 2" xfId="26783" xr:uid="{F72CDD7A-F236-4077-B2F2-5EC820201D38}"/>
    <cellStyle name="メモ 2 3 2 18 4" xfId="15229" xr:uid="{06481408-44FA-4990-B9DB-03747414CC24}"/>
    <cellStyle name="メモ 2 3 2 18 4 2" xfId="30108" xr:uid="{0EDDFCE3-3401-40F6-95F5-BD1EC3B2CC04}"/>
    <cellStyle name="メモ 2 3 2 18 5" xfId="17671" xr:uid="{50F4CFFE-063D-4FD4-9B94-F43BD755AC7B}"/>
    <cellStyle name="メモ 2 3 2 18 5 2" xfId="32550" xr:uid="{990CDBF3-6F52-4494-91FE-8C658BD4BE95}"/>
    <cellStyle name="メモ 2 3 2 18 6" xfId="5793" xr:uid="{38F77389-FEEC-494B-8D95-623F741AC031}"/>
    <cellStyle name="メモ 2 3 2 18 7" xfId="20657" xr:uid="{64199D60-1FA0-4B07-A1E5-5D91B4710B6B}"/>
    <cellStyle name="メモ 2 3 2 19" xfId="2739" xr:uid="{00000000-0005-0000-0000-000083010000}"/>
    <cellStyle name="メモ 2 3 2 19 2" xfId="9086" xr:uid="{C03F02F5-7FDB-40C9-8F1C-868DF5FE9E44}"/>
    <cellStyle name="メモ 2 3 2 19 2 2" xfId="23965" xr:uid="{013C3E2D-5A38-49A0-97D5-28DBCA7E8C24}"/>
    <cellStyle name="メモ 2 3 2 19 3" xfId="12064" xr:uid="{C0BEFB12-EE33-4C55-BAC6-67F9B8AE1D03}"/>
    <cellStyle name="メモ 2 3 2 19 3 2" xfId="26943" xr:uid="{464594DD-6594-4DD8-AD12-9901105CC330}"/>
    <cellStyle name="メモ 2 3 2 19 4" xfId="14001" xr:uid="{05AE4505-C8A1-4F8A-A212-51C3B1AAED57}"/>
    <cellStyle name="メモ 2 3 2 19 4 2" xfId="28880" xr:uid="{5DB23D4B-742B-48D5-8BF3-16F43EC35F4B}"/>
    <cellStyle name="メモ 2 3 2 19 5" xfId="17825" xr:uid="{626A8969-B07C-4D84-919A-EFD8211B9B10}"/>
    <cellStyle name="メモ 2 3 2 19 5 2" xfId="32704" xr:uid="{19F2540F-1077-4F8D-9E29-C2547FC16CBC}"/>
    <cellStyle name="メモ 2 3 2 19 6" xfId="5953" xr:uid="{5770EB10-A931-46CD-98CC-3651FC2F96B1}"/>
    <cellStyle name="メモ 2 3 2 19 7" xfId="20818" xr:uid="{1B12EDB3-1630-40DC-8311-C8A6763B5C5E}"/>
    <cellStyle name="メモ 2 3 2 2" xfId="555" xr:uid="{00000000-0005-0000-0000-000083010000}"/>
    <cellStyle name="メモ 2 3 2 2 2" xfId="6907" xr:uid="{24AD87E3-8DAD-4E57-962C-819ACDB0C85B}"/>
    <cellStyle name="メモ 2 3 2 2 2 2" xfId="21786" xr:uid="{3C9537BB-2D1D-4724-865E-263102FA0E5B}"/>
    <cellStyle name="メモ 2 3 2 2 3" xfId="9901" xr:uid="{1B234B17-F882-49D7-9270-E55898ADCB0B}"/>
    <cellStyle name="メモ 2 3 2 2 3 2" xfId="24780" xr:uid="{A5C48850-14DC-4F6C-B43A-69DF637188BF}"/>
    <cellStyle name="メモ 2 3 2 2 4" xfId="13800" xr:uid="{A3A4C77F-CA39-4D9A-900D-85AC716DBA56}"/>
    <cellStyle name="メモ 2 3 2 2 4 2" xfId="28679" xr:uid="{A8FF804E-6F05-4394-82AB-62AF94571901}"/>
    <cellStyle name="メモ 2 3 2 2 5" xfId="15729" xr:uid="{AFE972E8-F0FE-4BDF-9A09-D931DC7DE4C6}"/>
    <cellStyle name="メモ 2 3 2 2 5 2" xfId="30608" xr:uid="{2D7DDF9B-1190-4695-804A-31953F32BFEB}"/>
    <cellStyle name="メモ 2 3 2 2 6" xfId="3774" xr:uid="{1B851BF6-4C84-4AB2-8D03-B7C108D893B4}"/>
    <cellStyle name="メモ 2 3 2 2 7" xfId="18635" xr:uid="{E36ED117-0106-4D43-9281-7EEF9743E90C}"/>
    <cellStyle name="メモ 2 3 2 20" xfId="2905" xr:uid="{00000000-0005-0000-0000-000083010000}"/>
    <cellStyle name="メモ 2 3 2 20 2" xfId="9252" xr:uid="{74A5EE1F-EA94-4DFA-A654-CC02EE169BFB}"/>
    <cellStyle name="メモ 2 3 2 20 2 2" xfId="24131" xr:uid="{C3508C0E-ACCD-4054-8484-EEF380A273C7}"/>
    <cellStyle name="メモ 2 3 2 20 3" xfId="12230" xr:uid="{00850F29-2893-4F30-97AE-4246A8EC20B9}"/>
    <cellStyle name="メモ 2 3 2 20 3 2" xfId="27109" xr:uid="{76133B6D-BA22-420D-BB4D-8344DF23607C}"/>
    <cellStyle name="メモ 2 3 2 20 4" xfId="14383" xr:uid="{908CDCCA-9E4D-477F-8033-40206AA12CED}"/>
    <cellStyle name="メモ 2 3 2 20 4 2" xfId="29262" xr:uid="{CB594152-BC58-423C-AD27-BCF51DFDF843}"/>
    <cellStyle name="メモ 2 3 2 20 5" xfId="17991" xr:uid="{B9AB0937-378B-4E35-AAE9-4865A8202650}"/>
    <cellStyle name="メモ 2 3 2 20 5 2" xfId="32870" xr:uid="{9BD45594-B6F1-4407-B368-B0BB905BC888}"/>
    <cellStyle name="メモ 2 3 2 20 6" xfId="6117" xr:uid="{C19CF5F9-8698-45C5-B11F-B329E064995A}"/>
    <cellStyle name="メモ 2 3 2 20 7" xfId="20984" xr:uid="{69D7A039-7E76-4024-B989-1BF00F413A5D}"/>
    <cellStyle name="メモ 2 3 2 21" xfId="3038" xr:uid="{00000000-0005-0000-0000-000083010000}"/>
    <cellStyle name="メモ 2 3 2 21 2" xfId="9384" xr:uid="{3DC0C025-58CC-408B-9BE1-2629A877B425}"/>
    <cellStyle name="メモ 2 3 2 21 2 2" xfId="24263" xr:uid="{038B90EB-7475-4392-BD8C-B00D889080B7}"/>
    <cellStyle name="メモ 2 3 2 21 3" xfId="12362" xr:uid="{319A1F07-8809-4E72-9CB0-C8419FBB6CF4}"/>
    <cellStyle name="メモ 2 3 2 21 3 2" xfId="27241" xr:uid="{27FAAD99-3255-44C4-92FF-89B676EE71C4}"/>
    <cellStyle name="メモ 2 3 2 21 4" xfId="11719" xr:uid="{B4B30312-BCC3-4A28-8D25-CD270DA318D5}"/>
    <cellStyle name="メモ 2 3 2 21 4 2" xfId="26598" xr:uid="{56DE2213-753A-4D94-BB80-47A2938A76D4}"/>
    <cellStyle name="メモ 2 3 2 21 5" xfId="18117" xr:uid="{8CC001D7-E1C9-4FE7-BB77-F5EBA6BAE229}"/>
    <cellStyle name="メモ 2 3 2 21 5 2" xfId="32996" xr:uid="{9B398946-5E29-4524-8AE2-2D4DEFFE04E5}"/>
    <cellStyle name="メモ 2 3 2 21 6" xfId="6240" xr:uid="{5C36D2D3-0CEC-4CA9-B611-66627EBEB010}"/>
    <cellStyle name="メモ 2 3 2 21 7" xfId="21110" xr:uid="{E7B13987-834E-47D0-8F40-CA3ED265B700}"/>
    <cellStyle name="メモ 2 3 2 22" xfId="3118" xr:uid="{00000000-0005-0000-0000-000083010000}"/>
    <cellStyle name="メモ 2 3 2 22 2" xfId="9464" xr:uid="{C581CB21-B5F5-4DDD-A4A0-157520ED8C64}"/>
    <cellStyle name="メモ 2 3 2 22 2 2" xfId="24343" xr:uid="{6500C40C-C2C4-489F-9AF8-4DE75FA1E90A}"/>
    <cellStyle name="メモ 2 3 2 22 3" xfId="12442" xr:uid="{73698C6A-2FB4-47DC-9543-DC4A6EA76E23}"/>
    <cellStyle name="メモ 2 3 2 22 3 2" xfId="27321" xr:uid="{748EECEA-8D34-476D-93EC-A9B3D3ECB2D0}"/>
    <cellStyle name="メモ 2 3 2 22 4" xfId="14347" xr:uid="{0D8736BA-0444-44AA-8B94-FF084A71D86A}"/>
    <cellStyle name="メモ 2 3 2 22 4 2" xfId="29226" xr:uid="{8BB0F57E-A2E7-47C3-82A4-0EE3AFA802A6}"/>
    <cellStyle name="メモ 2 3 2 22 5" xfId="18197" xr:uid="{C4B45B40-C0EB-4C85-964F-B7BA646AC325}"/>
    <cellStyle name="メモ 2 3 2 22 5 2" xfId="33076" xr:uid="{248A392B-B394-4397-BEDB-A4BDCAADB9FD}"/>
    <cellStyle name="メモ 2 3 2 22 6" xfId="6319" xr:uid="{4D747D03-64A5-40B4-9185-14674287DBEA}"/>
    <cellStyle name="メモ 2 3 2 22 7" xfId="21190" xr:uid="{F4CEF3A6-456A-4F79-887E-931F6E6B26C1}"/>
    <cellStyle name="メモ 2 3 2 23" xfId="3187" xr:uid="{00000000-0005-0000-0000-000083010000}"/>
    <cellStyle name="メモ 2 3 2 23 2" xfId="9533" xr:uid="{786ADB54-5619-4DB4-B28B-9E9526F334FC}"/>
    <cellStyle name="メモ 2 3 2 23 2 2" xfId="24412" xr:uid="{E9230C0C-FFCE-4BCD-9D5F-1C9BAACB1E38}"/>
    <cellStyle name="メモ 2 3 2 23 3" xfId="12511" xr:uid="{D64B493B-6676-491C-A839-AB6CB45B5160}"/>
    <cellStyle name="メモ 2 3 2 23 3 2" xfId="27390" xr:uid="{463FE234-4EC6-40EB-BD8B-0BBA76702253}"/>
    <cellStyle name="メモ 2 3 2 23 4" xfId="14991" xr:uid="{E3374F1F-50D4-4380-A2F2-4546C40935EC}"/>
    <cellStyle name="メモ 2 3 2 23 4 2" xfId="29870" xr:uid="{F9610F53-F141-46E0-94D8-2989CE17D6B4}"/>
    <cellStyle name="メモ 2 3 2 23 5" xfId="18266" xr:uid="{F066EF38-1431-4F51-9FAF-D3267E390EF2}"/>
    <cellStyle name="メモ 2 3 2 23 5 2" xfId="33145" xr:uid="{6A556319-090B-4D53-9B7A-D0953F7DCECF}"/>
    <cellStyle name="メモ 2 3 2 23 6" xfId="6388" xr:uid="{C0EC599C-31A1-44D5-B689-7D5F6712716B}"/>
    <cellStyle name="メモ 2 3 2 23 7" xfId="21259" xr:uid="{9CC20036-8AC1-47B9-BCB3-45C97803DFC0}"/>
    <cellStyle name="メモ 2 3 2 24" xfId="2770" xr:uid="{00000000-0005-0000-0000-000083010000}"/>
    <cellStyle name="メモ 2 3 2 24 2" xfId="9117" xr:uid="{03FEE22C-1A03-43B9-B915-4CE3764767FE}"/>
    <cellStyle name="メモ 2 3 2 24 2 2" xfId="23996" xr:uid="{8CB7FA02-60E4-4B55-AA68-13E22896012E}"/>
    <cellStyle name="メモ 2 3 2 24 3" xfId="12095" xr:uid="{CBB693E2-A95D-4776-A3C1-1C5DE6D9431F}"/>
    <cellStyle name="メモ 2 3 2 24 3 2" xfId="26974" xr:uid="{315196F5-8C79-4509-9A25-BE263D5BC5B7}"/>
    <cellStyle name="メモ 2 3 2 24 4" xfId="14624" xr:uid="{A1424143-C785-4713-92E3-55B2F2B91953}"/>
    <cellStyle name="メモ 2 3 2 24 4 2" xfId="29503" xr:uid="{FB5089C5-C0C9-4C8A-A66D-075C5EB155A2}"/>
    <cellStyle name="メモ 2 3 2 24 5" xfId="17856" xr:uid="{30AE79F7-3B53-42BC-A6FA-CCA28981068A}"/>
    <cellStyle name="メモ 2 3 2 24 5 2" xfId="32735" xr:uid="{E74E1C20-6539-4427-8609-861AD9913368}"/>
    <cellStyle name="メモ 2 3 2 24 6" xfId="20849" xr:uid="{66F45A45-F1E7-4372-A5E4-D7E2A010274D}"/>
    <cellStyle name="メモ 2 3 2 25" xfId="6695" xr:uid="{0A1FD643-8257-4C0B-AD86-88BFA7854605}"/>
    <cellStyle name="メモ 2 3 2 25 2" xfId="21574" xr:uid="{378E9D8F-4D9B-41E3-95AB-959619CBD9B0}"/>
    <cellStyle name="メモ 2 3 2 26" xfId="9692" xr:uid="{C7A2A3AC-38A8-4123-8685-41B77F64C331}"/>
    <cellStyle name="メモ 2 3 2 26 2" xfId="24571" xr:uid="{D2FCE697-DD5D-4787-939E-1BB9DD1E0CAF}"/>
    <cellStyle name="メモ 2 3 2 27" xfId="14671" xr:uid="{61421FA0-AEA1-46ED-B2E5-47E2EF154CDB}"/>
    <cellStyle name="メモ 2 3 2 27 2" xfId="29550" xr:uid="{6AC01794-25B3-48CA-A70B-C7D9A3FD79DF}"/>
    <cellStyle name="メモ 2 3 2 28" xfId="15526" xr:uid="{F3F6973E-A8D7-4C0F-8AAF-F28B1EB51E10}"/>
    <cellStyle name="メモ 2 3 2 28 2" xfId="30405" xr:uid="{37311EDF-98FF-4316-8074-61535DF0075D}"/>
    <cellStyle name="メモ 2 3 2 29" xfId="18423" xr:uid="{9ADC283C-D41F-42DF-A312-A96CF32BEED7}"/>
    <cellStyle name="メモ 2 3 2 3" xfId="728" xr:uid="{00000000-0005-0000-0000-000083010000}"/>
    <cellStyle name="メモ 2 3 2 3 2" xfId="7080" xr:uid="{A4150367-8C8E-465F-91F7-4342BEA58594}"/>
    <cellStyle name="メモ 2 3 2 3 2 2" xfId="21959" xr:uid="{6E3D9619-9B75-4CBA-AA55-DDA6272C657B}"/>
    <cellStyle name="メモ 2 3 2 3 3" xfId="10074" xr:uid="{89E01180-EEC3-48F6-B3F4-99B8B0769023}"/>
    <cellStyle name="メモ 2 3 2 3 3 2" xfId="24953" xr:uid="{801E2981-4A52-40A7-BF13-47A81E10B8AC}"/>
    <cellStyle name="メモ 2 3 2 3 4" xfId="15064" xr:uid="{1DAB8C02-480A-4379-A2DC-7CEC06593FFA}"/>
    <cellStyle name="メモ 2 3 2 3 4 2" xfId="29943" xr:uid="{31A3C9AC-7CB3-4C1B-8506-266480644190}"/>
    <cellStyle name="メモ 2 3 2 3 5" xfId="15902" xr:uid="{165A9AB5-AE83-439D-AA06-F9593B284B63}"/>
    <cellStyle name="メモ 2 3 2 3 5 2" xfId="30781" xr:uid="{78D2B438-21AE-4C6F-BA1E-05FE8BF8696E}"/>
    <cellStyle name="メモ 2 3 2 3 6" xfId="3947" xr:uid="{8E6928EE-0C0A-456A-BF0B-F282B3FC5388}"/>
    <cellStyle name="メモ 2 3 2 3 7" xfId="18808" xr:uid="{CCDFB9BF-BFED-4B11-A3F3-D992751D2F27}"/>
    <cellStyle name="メモ 2 3 2 4" xfId="893" xr:uid="{00000000-0005-0000-0000-000083010000}"/>
    <cellStyle name="メモ 2 3 2 4 2" xfId="7245" xr:uid="{5FEE4053-64D6-4AE6-8EDB-B1F473E67550}"/>
    <cellStyle name="メモ 2 3 2 4 2 2" xfId="22124" xr:uid="{189B5954-8D19-48C8-BF97-2E810ABDDEAE}"/>
    <cellStyle name="メモ 2 3 2 4 3" xfId="10237" xr:uid="{22AE1FE1-F653-422F-82A9-2E5FD40E426A}"/>
    <cellStyle name="メモ 2 3 2 4 3 2" xfId="25116" xr:uid="{237C3C46-AA38-404F-99D6-BFEC97CCCC0C}"/>
    <cellStyle name="メモ 2 3 2 4 4" xfId="12820" xr:uid="{596B7F46-8CC7-46E9-993B-A7B87256772C}"/>
    <cellStyle name="メモ 2 3 2 4 4 2" xfId="27699" xr:uid="{AEFD21A2-767E-4076-B064-4C528EE69CE0}"/>
    <cellStyle name="メモ 2 3 2 4 5" xfId="16060" xr:uid="{4BC84E1B-8FDC-46AE-B250-91140D4B2764}"/>
    <cellStyle name="メモ 2 3 2 4 5 2" xfId="30939" xr:uid="{B34A2E6B-B12F-4914-8FE6-B7E5966B50B3}"/>
    <cellStyle name="メモ 2 3 2 4 6" xfId="4112" xr:uid="{20FFCDFD-DE04-40A2-A434-0B6B866C5BC6}"/>
    <cellStyle name="メモ 2 3 2 4 7" xfId="18973" xr:uid="{21D147D6-D34C-4CCC-9E10-C8718B36C8BE}"/>
    <cellStyle name="メモ 2 3 2 5" xfId="1066" xr:uid="{00000000-0005-0000-0000-000083010000}"/>
    <cellStyle name="メモ 2 3 2 5 2" xfId="7418" xr:uid="{3467278C-CC90-4E52-AD18-C0E4C0159B33}"/>
    <cellStyle name="メモ 2 3 2 5 2 2" xfId="22297" xr:uid="{C2BC8E6B-7BF0-4BA2-87B4-DEE5BBC821F3}"/>
    <cellStyle name="メモ 2 3 2 5 3" xfId="10407" xr:uid="{C07A496E-7057-4F47-AFDD-1F004A74F669}"/>
    <cellStyle name="メモ 2 3 2 5 3 2" xfId="25286" xr:uid="{8CAE77B8-2669-425E-82F2-D15D47D68CEE}"/>
    <cellStyle name="メモ 2 3 2 5 4" xfId="14575" xr:uid="{55107277-7E6B-481B-BF68-7E646172CB18}"/>
    <cellStyle name="メモ 2 3 2 5 4 2" xfId="29454" xr:uid="{489BCB3E-BC27-438C-B5DC-93E4B755F413}"/>
    <cellStyle name="メモ 2 3 2 5 5" xfId="16228" xr:uid="{E8961B4E-596E-48DE-8F4B-5F0AACCB16A2}"/>
    <cellStyle name="メモ 2 3 2 5 5 2" xfId="31107" xr:uid="{1A38AE1F-44A5-4BC4-B3F2-166D15E281F2}"/>
    <cellStyle name="メモ 2 3 2 5 6" xfId="4285" xr:uid="{1AFABB39-D14C-4845-8D3B-749EF9F3DD04}"/>
    <cellStyle name="メモ 2 3 2 5 7" xfId="19146" xr:uid="{90658190-E52A-4626-BBBD-4BD562B9AB9D}"/>
    <cellStyle name="メモ 2 3 2 6" xfId="1161" xr:uid="{00000000-0005-0000-0000-000083010000}"/>
    <cellStyle name="メモ 2 3 2 6 2" xfId="7513" xr:uid="{3EBB146E-36F5-4C9E-BBD5-DDDFA8232034}"/>
    <cellStyle name="メモ 2 3 2 6 2 2" xfId="22392" xr:uid="{55AE058A-193C-428E-A710-7F3F72C7E43D}"/>
    <cellStyle name="メモ 2 3 2 6 3" xfId="10500" xr:uid="{E5F5EBD9-BA82-450C-9C72-29CD1347DD66}"/>
    <cellStyle name="メモ 2 3 2 6 3 2" xfId="25379" xr:uid="{3DDA2132-7AD3-4996-8E16-1F3C24F673EB}"/>
    <cellStyle name="メモ 2 3 2 6 4" xfId="15437" xr:uid="{509B2297-3A07-4391-AE51-9ADA160F475B}"/>
    <cellStyle name="メモ 2 3 2 6 4 2" xfId="30316" xr:uid="{F3999B74-46BB-4F1A-9727-F72E611649C0}"/>
    <cellStyle name="メモ 2 3 2 6 5" xfId="16315" xr:uid="{F5B38510-C7DC-42D7-BBD9-825E3AE9D024}"/>
    <cellStyle name="メモ 2 3 2 6 5 2" xfId="31194" xr:uid="{93EA4E03-CEC0-4B47-B9CB-6C7E35053487}"/>
    <cellStyle name="メモ 2 3 2 6 6" xfId="4380" xr:uid="{0DF2225B-AA82-439C-90EA-47E940544717}"/>
    <cellStyle name="メモ 2 3 2 6 7" xfId="19241" xr:uid="{7C082DF5-2CA6-4CE0-958A-CBEBEAD2D2F2}"/>
    <cellStyle name="メモ 2 3 2 7" xfId="1244" xr:uid="{00000000-0005-0000-0000-000083010000}"/>
    <cellStyle name="メモ 2 3 2 7 2" xfId="7595" xr:uid="{E6B4736F-AFD6-4C90-9490-A99EEACBE6FA}"/>
    <cellStyle name="メモ 2 3 2 7 2 2" xfId="22474" xr:uid="{460E4388-3A16-4BEB-81D1-88487BAABC23}"/>
    <cellStyle name="メモ 2 3 2 7 3" xfId="10582" xr:uid="{F729D931-A659-4A01-830B-44D44ED06EDB}"/>
    <cellStyle name="メモ 2 3 2 7 3 2" xfId="25461" xr:uid="{255A8275-CEDF-46E8-BC12-E1B5222B9115}"/>
    <cellStyle name="メモ 2 3 2 7 4" xfId="14112" xr:uid="{7EF3712E-4CA0-4676-99F6-1E3A21D8BBF0}"/>
    <cellStyle name="メモ 2 3 2 7 4 2" xfId="28991" xr:uid="{FEC8F17A-B535-425B-A624-735F1F17F19D}"/>
    <cellStyle name="メモ 2 3 2 7 5" xfId="16391" xr:uid="{EB2CDD57-59D9-465B-82C5-D4155736FFC6}"/>
    <cellStyle name="メモ 2 3 2 7 5 2" xfId="31270" xr:uid="{BCF2BDE5-6561-479A-97BB-D804490A115E}"/>
    <cellStyle name="メモ 2 3 2 7 6" xfId="4463" xr:uid="{409565FD-81BD-48A9-8FC3-53B2F5C54C02}"/>
    <cellStyle name="メモ 2 3 2 7 7" xfId="19324" xr:uid="{1E282821-68D6-4DCF-B0C3-15443E5AFFFF}"/>
    <cellStyle name="メモ 2 3 2 8" xfId="1327" xr:uid="{00000000-0005-0000-0000-000083010000}"/>
    <cellStyle name="メモ 2 3 2 8 2" xfId="7678" xr:uid="{D37442EC-A4EB-444A-9641-F8C45B377F3A}"/>
    <cellStyle name="メモ 2 3 2 8 2 2" xfId="22557" xr:uid="{40ABE82C-68BB-494A-B5FB-4D415322738B}"/>
    <cellStyle name="メモ 2 3 2 8 3" xfId="10664" xr:uid="{53394334-D284-42E8-864F-B0585E13CAEF}"/>
    <cellStyle name="メモ 2 3 2 8 3 2" xfId="25543" xr:uid="{D5C08F13-F262-4B48-96D1-997287FD3168}"/>
    <cellStyle name="メモ 2 3 2 8 4" xfId="14405" xr:uid="{33AF494D-0609-4658-8EF4-FFAEF482896B}"/>
    <cellStyle name="メモ 2 3 2 8 4 2" xfId="29284" xr:uid="{F6ECE798-9429-47EB-A7DA-D5A7389B9744}"/>
    <cellStyle name="メモ 2 3 2 8 5" xfId="16467" xr:uid="{D9113DDD-C735-4CF8-8E80-8F49292500E4}"/>
    <cellStyle name="メモ 2 3 2 8 5 2" xfId="31346" xr:uid="{3B6E9196-BEFE-4120-B0D4-C3058399D4E7}"/>
    <cellStyle name="メモ 2 3 2 8 6" xfId="4546" xr:uid="{233A81F5-91DD-4DB4-B3FF-3F6AB352527A}"/>
    <cellStyle name="メモ 2 3 2 8 7" xfId="19407" xr:uid="{7B6F2758-F3AB-41A3-9FD0-ED6C8B0C8DC8}"/>
    <cellStyle name="メモ 2 3 2 9" xfId="1500" xr:uid="{00000000-0005-0000-0000-000083010000}"/>
    <cellStyle name="メモ 2 3 2 9 2" xfId="7851" xr:uid="{46321C9C-7E7A-42B5-85E8-DF0FC068613A}"/>
    <cellStyle name="メモ 2 3 2 9 2 2" xfId="22730" xr:uid="{A10E7F0F-DDBE-4AEE-BE90-5D4559F031FF}"/>
    <cellStyle name="メモ 2 3 2 9 3" xfId="10837" xr:uid="{E0372B5F-DCD5-49AE-B085-93C3C58AD71B}"/>
    <cellStyle name="メモ 2 3 2 9 3 2" xfId="25716" xr:uid="{3B5CDFCF-AD3F-4AA5-9E39-197644B49C3A}"/>
    <cellStyle name="メモ 2 3 2 9 4" xfId="14335" xr:uid="{A678473A-D0F9-440E-BA5A-F9B88CD25329}"/>
    <cellStyle name="メモ 2 3 2 9 4 2" xfId="29214" xr:uid="{0C50DE7D-6E6A-4B6B-AF50-2095865830BB}"/>
    <cellStyle name="メモ 2 3 2 9 5" xfId="16640" xr:uid="{6E3CBFC6-F0B2-4C07-825E-707FE7B765C6}"/>
    <cellStyle name="メモ 2 3 2 9 5 2" xfId="31519" xr:uid="{1E728455-123A-4C8B-85D7-C02023321E41}"/>
    <cellStyle name="メモ 2 3 2 9 6" xfId="4719" xr:uid="{E56DC572-6338-4C34-A035-1AEB8C0EC2BB}"/>
    <cellStyle name="メモ 2 3 2 9 7" xfId="19580" xr:uid="{65DC6583-1D26-4FFE-A36A-632422FF4FBE}"/>
    <cellStyle name="メモ 2 3 3" xfId="464" xr:uid="{00000000-0005-0000-0000-000083010000}"/>
    <cellStyle name="メモ 2 3 3 2" xfId="6816" xr:uid="{3B5D7EF5-6B33-4C1E-8BDD-C671B2611D6B}"/>
    <cellStyle name="メモ 2 3 3 2 2" xfId="21695" xr:uid="{92499C76-7570-4DC9-B186-63BF1ADA46B0}"/>
    <cellStyle name="メモ 2 3 3 3" xfId="9813" xr:uid="{AA042FA9-3513-4CAC-8742-FA35C7FEC149}"/>
    <cellStyle name="メモ 2 3 3 3 2" xfId="24692" xr:uid="{80E98D6D-B19C-4625-8B72-6E16FDAEE2F7}"/>
    <cellStyle name="メモ 2 3 3 4" xfId="15121" xr:uid="{B69F99B6-6E00-42F2-816C-9E5431673CEF}"/>
    <cellStyle name="メモ 2 3 3 4 2" xfId="30000" xr:uid="{B8EC295C-D73E-4FF8-A246-DFCE5F1BF688}"/>
    <cellStyle name="メモ 2 3 3 5" xfId="15645" xr:uid="{68FEA32A-581E-4D6A-AAD3-B414693B89CC}"/>
    <cellStyle name="メモ 2 3 3 5 2" xfId="30524" xr:uid="{A1589077-123A-43AF-ACD2-15AC5B49EB64}"/>
    <cellStyle name="メモ 2 3 3 6" xfId="3683" xr:uid="{3541394D-6545-4E1D-A8B0-4246253C2A3B}"/>
    <cellStyle name="メモ 2 3 3 7" xfId="18544" xr:uid="{7BF10745-C3C3-4FD4-85FA-9E71B76B338F}"/>
    <cellStyle name="メモ 2 3 4" xfId="637" xr:uid="{00000000-0005-0000-0000-000083010000}"/>
    <cellStyle name="メモ 2 3 4 2" xfId="6989" xr:uid="{0E17518A-07FA-4A18-BA9B-2C400B0A07E5}"/>
    <cellStyle name="メモ 2 3 4 2 2" xfId="21868" xr:uid="{6FCC3ED3-B5F7-471D-B353-D7FF0CB1B7A9}"/>
    <cellStyle name="メモ 2 3 4 3" xfId="9983" xr:uid="{BE39594F-82C6-46FC-9AFC-A3909C1CD704}"/>
    <cellStyle name="メモ 2 3 4 3 2" xfId="24862" xr:uid="{37D24579-D796-47CA-867F-3A641CEF4D44}"/>
    <cellStyle name="メモ 2 3 4 4" xfId="15433" xr:uid="{9F180D63-F56E-458D-B250-48ED8B643825}"/>
    <cellStyle name="メモ 2 3 4 4 2" xfId="30312" xr:uid="{D27A27E2-149D-44B1-A565-79A49FA7FA26}"/>
    <cellStyle name="メモ 2 3 4 5" xfId="15811" xr:uid="{8765FB53-05E3-4046-AD17-C817D02146A3}"/>
    <cellStyle name="メモ 2 3 4 5 2" xfId="30690" xr:uid="{1DF06B66-3DDE-424B-9018-668B405BD1EC}"/>
    <cellStyle name="メモ 2 3 4 6" xfId="3856" xr:uid="{043DAC64-29D4-4EEF-9F2F-9812B7DF26A0}"/>
    <cellStyle name="メモ 2 3 4 7" xfId="18717" xr:uid="{71262088-A9C5-4D03-99C4-2801F31B53B3}"/>
    <cellStyle name="メモ 2 3 5" xfId="802" xr:uid="{00000000-0005-0000-0000-000083010000}"/>
    <cellStyle name="メモ 2 3 5 2" xfId="7154" xr:uid="{9997263A-28C2-4A67-8E91-09DB3422390A}"/>
    <cellStyle name="メモ 2 3 5 2 2" xfId="22033" xr:uid="{D2590F49-C7FE-4916-8E23-0FD0B2636E23}"/>
    <cellStyle name="メモ 2 3 5 3" xfId="10148" xr:uid="{A875AE6B-A62A-4AD3-B8F6-1AF178B29ED2}"/>
    <cellStyle name="メモ 2 3 5 3 2" xfId="25027" xr:uid="{AE9035AC-C6B5-4710-9BE5-699C3C3008E1}"/>
    <cellStyle name="メモ 2 3 5 4" xfId="13955" xr:uid="{45586639-5769-44AE-81F3-BE955F123D3B}"/>
    <cellStyle name="メモ 2 3 5 4 2" xfId="28834" xr:uid="{B6628C1D-51A6-4E8D-AE58-B9F33F2C1C81}"/>
    <cellStyle name="メモ 2 3 5 5" xfId="15976" xr:uid="{F21053C5-D457-409A-8C54-821F3C18D887}"/>
    <cellStyle name="メモ 2 3 5 5 2" xfId="30855" xr:uid="{AFD091D3-206F-4B87-82C1-1D94092B0A0D}"/>
    <cellStyle name="メモ 2 3 5 6" xfId="4021" xr:uid="{C740790C-77F3-4EB7-ACE5-701F01689AF7}"/>
    <cellStyle name="メモ 2 3 5 7" xfId="18882" xr:uid="{C84E643C-9828-4ABB-940A-FDD4E0C19101}"/>
    <cellStyle name="メモ 2 3 6" xfId="987" xr:uid="{00000000-0005-0000-0000-000083010000}"/>
    <cellStyle name="メモ 2 3 6 2" xfId="7339" xr:uid="{294AF1A0-0160-406D-A67A-937105AFB26F}"/>
    <cellStyle name="メモ 2 3 6 2 2" xfId="22218" xr:uid="{0F87D802-D6E4-45DF-9A45-982491F3C4AB}"/>
    <cellStyle name="メモ 2 3 6 3" xfId="10328" xr:uid="{5D3ED5C8-5D6F-4892-8E73-2EDC10EF2CD3}"/>
    <cellStyle name="メモ 2 3 6 3 2" xfId="25207" xr:uid="{B592DC00-2354-47E6-BBAA-807C895746FD}"/>
    <cellStyle name="メモ 2 3 6 4" xfId="14150" xr:uid="{482B17E4-5CDF-4497-A454-697AA864DAA0}"/>
    <cellStyle name="メモ 2 3 6 4 2" xfId="29029" xr:uid="{7D1B965A-97B3-4772-A7A2-99EA119B672B}"/>
    <cellStyle name="メモ 2 3 6 5" xfId="16149" xr:uid="{2AA7A4E1-92AF-40DC-9B7A-97D6837FD2E7}"/>
    <cellStyle name="メモ 2 3 6 5 2" xfId="31028" xr:uid="{979DF311-58B2-4C70-BA1E-4A489260DB00}"/>
    <cellStyle name="メモ 2 3 6 6" xfId="4206" xr:uid="{A231A3D1-449B-4B27-B814-74D2B8A506AC}"/>
    <cellStyle name="メモ 2 3 6 7" xfId="19067" xr:uid="{9D0B911E-B753-419C-A1C1-F93457C5CDE2}"/>
    <cellStyle name="メモ 2 3 7" xfId="1409" xr:uid="{00000000-0005-0000-0000-000083010000}"/>
    <cellStyle name="メモ 2 3 7 2" xfId="7760" xr:uid="{19A4BB28-E736-48F0-BF3C-D147409E8153}"/>
    <cellStyle name="メモ 2 3 7 2 2" xfId="22639" xr:uid="{1A3D2556-9CF0-4281-9B83-E5E96FFF528E}"/>
    <cellStyle name="メモ 2 3 7 3" xfId="10746" xr:uid="{95598CC4-B9B7-41B5-A4F3-617DA88A7A39}"/>
    <cellStyle name="メモ 2 3 7 3 2" xfId="25625" xr:uid="{23ED75E0-DB4C-4D59-8D56-001BEAF6417E}"/>
    <cellStyle name="メモ 2 3 7 4" xfId="12760" xr:uid="{863BC1C8-30E3-4465-A5C5-01BF1D0CA3D5}"/>
    <cellStyle name="メモ 2 3 7 4 2" xfId="27639" xr:uid="{9BA4D92D-BF5B-4F45-933F-6E1DD016B3DC}"/>
    <cellStyle name="メモ 2 3 7 5" xfId="16549" xr:uid="{857354B5-012B-4DDD-8331-47CB9E51EDEE}"/>
    <cellStyle name="メモ 2 3 7 5 2" xfId="31428" xr:uid="{E512288F-8A41-41AB-8B2B-E69F15B0A028}"/>
    <cellStyle name="メモ 2 3 7 6" xfId="4628" xr:uid="{0CB451EA-E8EF-4DBD-8761-141365DB7B1E}"/>
    <cellStyle name="メモ 2 3 7 7" xfId="19489" xr:uid="{A14856ED-A3AF-46A9-9F2B-F3FB35A79B09}"/>
    <cellStyle name="メモ 2 3 8" xfId="1572" xr:uid="{00000000-0005-0000-0000-000083010000}"/>
    <cellStyle name="メモ 2 3 8 2" xfId="7922" xr:uid="{18478AA3-7273-4370-AFC8-893E8A356586}"/>
    <cellStyle name="メモ 2 3 8 2 2" xfId="22801" xr:uid="{405BBA55-9F83-4861-AEC5-607B7F74AE2A}"/>
    <cellStyle name="メモ 2 3 8 3" xfId="10909" xr:uid="{A789890C-99F5-41F7-B2CD-ED4432192315}"/>
    <cellStyle name="メモ 2 3 8 3 2" xfId="25788" xr:uid="{FCD1B600-008B-4D84-AB68-B2BD528B1CF2}"/>
    <cellStyle name="メモ 2 3 8 4" xfId="13501" xr:uid="{101150CF-5E16-46D6-946B-308B508D6E4F}"/>
    <cellStyle name="メモ 2 3 8 4 2" xfId="28380" xr:uid="{B95D0592-2436-44B9-9484-3990E1A0E391}"/>
    <cellStyle name="メモ 2 3 8 5" xfId="16711" xr:uid="{71AAFE54-57BD-4590-A873-3CA8BCBF6E83}"/>
    <cellStyle name="メモ 2 3 8 5 2" xfId="31590" xr:uid="{D9F811A3-C42C-4643-B418-EFE82F459C0F}"/>
    <cellStyle name="メモ 2 3 8 6" xfId="4791" xr:uid="{F0FDD173-4E73-4E24-93D7-242DE8FDF3C3}"/>
    <cellStyle name="メモ 2 3 8 7" xfId="19652" xr:uid="{C7BFAC02-BF42-44AE-8316-95E2D192478E}"/>
    <cellStyle name="メモ 2 3 9" xfId="2005" xr:uid="{00000000-0005-0000-0000-000083010000}"/>
    <cellStyle name="メモ 2 3 9 2" xfId="8353" xr:uid="{13C7F869-63B8-4E3B-AF2F-B1880F6FC466}"/>
    <cellStyle name="メモ 2 3 9 2 2" xfId="23232" xr:uid="{C3113D7A-D2C3-4BAC-9C71-04942A235110}"/>
    <cellStyle name="メモ 2 3 9 3" xfId="11335" xr:uid="{14F1528A-DB98-4F26-BA8E-3058251D677D}"/>
    <cellStyle name="メモ 2 3 9 3 2" xfId="26214" xr:uid="{47B84486-116D-4A30-9881-191EBCAA24CB}"/>
    <cellStyle name="メモ 2 3 9 4" xfId="13191" xr:uid="{5D0502E5-5D9E-4D57-8C30-98505242EAB6}"/>
    <cellStyle name="メモ 2 3 9 4 2" xfId="28070" xr:uid="{4682A9B8-2237-47F6-A09A-AD934C188171}"/>
    <cellStyle name="メモ 2 3 9 5" xfId="17120" xr:uid="{229CA52F-38B0-4C27-AD7B-F1C845E710FD}"/>
    <cellStyle name="メモ 2 3 9 5 2" xfId="31999" xr:uid="{74B33E99-E76A-45E1-837D-B948DD98549B}"/>
    <cellStyle name="メモ 2 3 9 6" xfId="5224" xr:uid="{9181B4B8-0AD7-4DC2-9EF3-0F71A27F1212}"/>
    <cellStyle name="メモ 2 3 9 7" xfId="20085" xr:uid="{E470A74E-0615-4AEA-AEE1-7C0E3945395E}"/>
    <cellStyle name="メモ 2 4" xfId="275" xr:uid="{00000000-0005-0000-0000-000084010000}"/>
    <cellStyle name="メモ 2 4 10" xfId="2028" xr:uid="{00000000-0005-0000-0000-000084010000}"/>
    <cellStyle name="メモ 2 4 10 2" xfId="8376" xr:uid="{00DBC91B-8FE0-465B-8E03-A75F19BBB71F}"/>
    <cellStyle name="メモ 2 4 10 2 2" xfId="23255" xr:uid="{42CC9C9C-9CB0-4843-B4A2-F9D24258F3B1}"/>
    <cellStyle name="メモ 2 4 10 3" xfId="11358" xr:uid="{F5D00078-2162-4053-876B-66A06470F6D0}"/>
    <cellStyle name="メモ 2 4 10 3 2" xfId="26237" xr:uid="{4C1F6CA8-F90B-4B9E-9F18-EE2663EDA0E8}"/>
    <cellStyle name="メモ 2 4 10 4" xfId="13829" xr:uid="{E9B798FD-B1FA-4D9E-9A25-EBFF8A245AA9}"/>
    <cellStyle name="メモ 2 4 10 4 2" xfId="28708" xr:uid="{7658D9E1-20EF-4191-8F0A-90703DF26DE2}"/>
    <cellStyle name="メモ 2 4 10 5" xfId="17143" xr:uid="{C4B72B77-222B-423B-8FFC-F9FF5B520343}"/>
    <cellStyle name="メモ 2 4 10 5 2" xfId="32022" xr:uid="{3E051F22-F432-4D18-A679-3AB22085D529}"/>
    <cellStyle name="メモ 2 4 10 6" xfId="5247" xr:uid="{E30B4A26-92AC-40FD-90B8-D8C8651A0F3D}"/>
    <cellStyle name="メモ 2 4 10 7" xfId="20108" xr:uid="{EB0DAEEB-BBA4-4C4C-8447-E0B628F63E24}"/>
    <cellStyle name="メモ 2 4 11" xfId="2359" xr:uid="{00000000-0005-0000-0000-000084010000}"/>
    <cellStyle name="メモ 2 4 11 2" xfId="8706" xr:uid="{FF1A8538-0F00-4B67-9A72-D161B45A2389}"/>
    <cellStyle name="メモ 2 4 11 2 2" xfId="23585" xr:uid="{8E666E11-1897-40C5-85C1-A9253CAC290B}"/>
    <cellStyle name="メモ 2 4 11 3" xfId="11686" xr:uid="{DA4CB27E-8684-4B01-B784-20A3E2485420}"/>
    <cellStyle name="メモ 2 4 11 3 2" xfId="26565" xr:uid="{3C2502F8-07C8-4115-9D09-0A12EA197E92}"/>
    <cellStyle name="メモ 2 4 11 4" xfId="13166" xr:uid="{D34B3D89-E822-4637-A78A-69CB50E20978}"/>
    <cellStyle name="メモ 2 4 11 4 2" xfId="28045" xr:uid="{BA2A0DF6-B8D6-4FB4-B590-AD4114B5EAB1}"/>
    <cellStyle name="メモ 2 4 11 5" xfId="17460" xr:uid="{6B59F637-46C2-4389-B2F8-B5241DA5AD98}"/>
    <cellStyle name="メモ 2 4 11 5 2" xfId="32339" xr:uid="{1B160962-46B3-4126-AD9E-A2C25CDABD3D}"/>
    <cellStyle name="メモ 2 4 11 6" xfId="5578" xr:uid="{A6C44261-9AA5-4909-9754-0D49B667B35A}"/>
    <cellStyle name="メモ 2 4 11 7" xfId="20439" xr:uid="{33BC95C4-6372-49DD-8010-1E0B28E22784}"/>
    <cellStyle name="メモ 2 4 12" xfId="2511" xr:uid="{00000000-0005-0000-0000-000084010000}"/>
    <cellStyle name="メモ 2 4 12 2" xfId="8858" xr:uid="{B7762F0E-3018-4377-BE1C-2D89790855B2}"/>
    <cellStyle name="メモ 2 4 12 2 2" xfId="23737" xr:uid="{B1D4583C-09E4-4593-BE36-1E632C935415}"/>
    <cellStyle name="メモ 2 4 12 3" xfId="11838" xr:uid="{C038DAEC-3E7C-4E66-8578-6EDE15B23EF3}"/>
    <cellStyle name="メモ 2 4 12 3 2" xfId="26717" xr:uid="{025CD9C0-1E5B-4A38-86C3-FB387689F0D4}"/>
    <cellStyle name="メモ 2 4 12 4" xfId="14377" xr:uid="{99489E12-57D5-44FB-AAE0-D3B1838949D6}"/>
    <cellStyle name="メモ 2 4 12 4 2" xfId="29256" xr:uid="{B71A2CD7-25AF-4E28-B835-517F5D13A2E0}"/>
    <cellStyle name="メモ 2 4 12 5" xfId="17605" xr:uid="{797EDE5B-7E04-464E-9C61-5E004B871632}"/>
    <cellStyle name="メモ 2 4 12 5 2" xfId="32484" xr:uid="{DB08DF41-8260-4315-9236-4DA0FA5B045C}"/>
    <cellStyle name="メモ 2 4 12 6" xfId="5727" xr:uid="{79B15C1B-1293-4F49-BB89-C491CFAF6728}"/>
    <cellStyle name="メモ 2 4 12 7" xfId="20591" xr:uid="{E5463450-C9DD-4153-B43D-1E86127148BE}"/>
    <cellStyle name="メモ 2 4 13" xfId="2671" xr:uid="{00000000-0005-0000-0000-000084010000}"/>
    <cellStyle name="メモ 2 4 13 2" xfId="9018" xr:uid="{BBFE0018-FC8F-49D3-A209-E69680F74DD1}"/>
    <cellStyle name="メモ 2 4 13 2 2" xfId="23897" xr:uid="{4AAC5911-6FAD-457C-9B4A-EC435A5C6B24}"/>
    <cellStyle name="メモ 2 4 13 3" xfId="11998" xr:uid="{F935C9A4-AC51-470E-9C0F-25E598145459}"/>
    <cellStyle name="メモ 2 4 13 3 2" xfId="26877" xr:uid="{73771BE7-DE2B-4C4A-90FC-72FE003AC94E}"/>
    <cellStyle name="メモ 2 4 13 4" xfId="14438" xr:uid="{37388BE1-21F9-4D1D-85AE-599FE9721E23}"/>
    <cellStyle name="メモ 2 4 13 4 2" xfId="29317" xr:uid="{E0CC0A44-AA76-49A0-8AF8-D74F6E5818EB}"/>
    <cellStyle name="メモ 2 4 13 5" xfId="17764" xr:uid="{A2702135-51FD-499B-ABD8-017363A4EEC4}"/>
    <cellStyle name="メモ 2 4 13 5 2" xfId="32643" xr:uid="{60CCB34C-F378-46E2-96DE-9312C2FF389D}"/>
    <cellStyle name="メモ 2 4 13 6" xfId="5885" xr:uid="{91CB2033-438F-48BE-BBF8-7016E02A1C7C}"/>
    <cellStyle name="メモ 2 4 13 7" xfId="20750" xr:uid="{762292C7-09CB-4085-80D3-1816D8D7196A}"/>
    <cellStyle name="メモ 2 4 14" xfId="2840" xr:uid="{00000000-0005-0000-0000-000084010000}"/>
    <cellStyle name="メモ 2 4 14 2" xfId="9187" xr:uid="{45F566AE-7F63-4F64-97DC-6A6D25E8A8F7}"/>
    <cellStyle name="メモ 2 4 14 2 2" xfId="24066" xr:uid="{DBF63A1D-C141-4612-AB2C-CA1D8C73C253}"/>
    <cellStyle name="メモ 2 4 14 3" xfId="12165" xr:uid="{3C3F2FF7-446E-48BD-89AD-B09639E5C912}"/>
    <cellStyle name="メモ 2 4 14 3 2" xfId="27044" xr:uid="{42A2DFEB-F2F4-46B1-873D-82E2BBDA5A68}"/>
    <cellStyle name="メモ 2 4 14 4" xfId="14933" xr:uid="{5B71E4A3-9E62-4584-8E24-DF31E06C70BD}"/>
    <cellStyle name="メモ 2 4 14 4 2" xfId="29812" xr:uid="{707A46BD-871E-4106-832B-F83F06CA6842}"/>
    <cellStyle name="メモ 2 4 14 5" xfId="17926" xr:uid="{BEB64E50-4A8D-40C0-AA0A-92DB98002F84}"/>
    <cellStyle name="メモ 2 4 14 5 2" xfId="32805" xr:uid="{EA685361-9528-41B0-957A-53FEC34AA3A6}"/>
    <cellStyle name="メモ 2 4 14 6" xfId="6052" xr:uid="{974B898A-B4AD-4007-9527-DA455458EB91}"/>
    <cellStyle name="メモ 2 4 14 7" xfId="20919" xr:uid="{74CEA4DA-EB3B-4292-863F-0B3EB32E10E0}"/>
    <cellStyle name="メモ 2 4 15" xfId="2808" xr:uid="{00000000-0005-0000-0000-000084010000}"/>
    <cellStyle name="メモ 2 4 15 2" xfId="9155" xr:uid="{63B195DB-82EA-4946-883F-FAD2F8AB206D}"/>
    <cellStyle name="メモ 2 4 15 2 2" xfId="24034" xr:uid="{7FE0F042-5034-45B5-AE9C-4179ECB4BB3F}"/>
    <cellStyle name="メモ 2 4 15 3" xfId="12133" xr:uid="{1FA3788D-E2A0-4BD3-9225-C6E7C96023CB}"/>
    <cellStyle name="メモ 2 4 15 3 2" xfId="27012" xr:uid="{78922DC8-7369-4531-B1BD-15543C8F1B01}"/>
    <cellStyle name="メモ 2 4 15 4" xfId="14572" xr:uid="{884355AC-94E8-479D-AE9E-ED185F714698}"/>
    <cellStyle name="メモ 2 4 15 4 2" xfId="29451" xr:uid="{7DF00350-25A6-4801-ACE7-798B13A2D142}"/>
    <cellStyle name="メモ 2 4 15 5" xfId="17894" xr:uid="{49DE6991-0C17-439F-8D7E-F29874C8EDA1}"/>
    <cellStyle name="メモ 2 4 15 5 2" xfId="32773" xr:uid="{3AA9D08F-6432-4F2F-B534-7B67558CD4A7}"/>
    <cellStyle name="メモ 2 4 15 6" xfId="6020" xr:uid="{A11E22D2-54BE-4702-A8FD-140A7EB76C29}"/>
    <cellStyle name="メモ 2 4 15 7" xfId="20887" xr:uid="{DA460F5E-B0BA-4BA2-827B-A50F0FE8F864}"/>
    <cellStyle name="メモ 2 4 16" xfId="6629" xr:uid="{B4524573-11DC-482A-A476-DB5ED4E5C0E4}"/>
    <cellStyle name="メモ 2 4 16 2" xfId="21508" xr:uid="{7C64B338-261C-4CF3-A86F-821B5FE49B2B}"/>
    <cellStyle name="メモ 2 4 17" xfId="9626" xr:uid="{B1CF85D5-FAE5-4A47-A6B4-075D09088070}"/>
    <cellStyle name="メモ 2 4 17 2" xfId="24505" xr:uid="{0F3ABA1D-5DE0-41B7-A610-E9E60BCAEF1F}"/>
    <cellStyle name="メモ 2 4 18" xfId="14412" xr:uid="{97276FE5-582C-44FF-BA63-B80785D2644A}"/>
    <cellStyle name="メモ 2 4 18 2" xfId="29291" xr:uid="{91A641ED-C048-4A80-883F-922E0FB28C44}"/>
    <cellStyle name="メモ 2 4 19" xfId="3520" xr:uid="{B17A605F-6C5E-4558-B1FC-B4AEBEC95A51}"/>
    <cellStyle name="メモ 2 4 2" xfId="487" xr:uid="{00000000-0005-0000-0000-000084010000}"/>
    <cellStyle name="メモ 2 4 2 2" xfId="6839" xr:uid="{161B48D6-07F8-4CC2-99D3-A341A4D58D8F}"/>
    <cellStyle name="メモ 2 4 2 2 2" xfId="21718" xr:uid="{97117688-8059-44B2-AEA3-FF85D8932074}"/>
    <cellStyle name="メモ 2 4 2 3" xfId="9836" xr:uid="{66ECDF9B-EC1A-402E-9C11-274BC9C2798E}"/>
    <cellStyle name="メモ 2 4 2 3 2" xfId="24715" xr:uid="{3D13D20A-F4A6-48BA-BB33-B34B9660A48F}"/>
    <cellStyle name="メモ 2 4 2 4" xfId="13825" xr:uid="{BA97A76A-CFD8-4379-846C-8D82C0916D7A}"/>
    <cellStyle name="メモ 2 4 2 4 2" xfId="28704" xr:uid="{2299F318-FEFF-4BCA-93E5-723915A16EBF}"/>
    <cellStyle name="メモ 2 4 2 5" xfId="15668" xr:uid="{52EEAFB7-7BEC-4114-9FB3-8DD22B3906C3}"/>
    <cellStyle name="メモ 2 4 2 5 2" xfId="30547" xr:uid="{81FECEB7-B43F-41BC-A567-34A06C3877E4}"/>
    <cellStyle name="メモ 2 4 2 6" xfId="3706" xr:uid="{7A38865B-5862-409C-934C-B60D7EE49C6A}"/>
    <cellStyle name="メモ 2 4 2 7" xfId="18567" xr:uid="{1B6266CA-8C61-413B-8D76-1050DF3D4AE7}"/>
    <cellStyle name="メモ 2 4 20" xfId="18364" xr:uid="{3D5CCE98-27CD-414F-8E53-892C7B2A7643}"/>
    <cellStyle name="メモ 2 4 3" xfId="660" xr:uid="{00000000-0005-0000-0000-000084010000}"/>
    <cellStyle name="メモ 2 4 3 2" xfId="7012" xr:uid="{C06C916E-CF84-4F7F-ADB1-0CB128CC0652}"/>
    <cellStyle name="メモ 2 4 3 2 2" xfId="21891" xr:uid="{5F8CF109-5514-4680-9A22-7CDF540EE0E3}"/>
    <cellStyle name="メモ 2 4 3 3" xfId="10006" xr:uid="{825FE7A4-E33D-4935-983B-087C51469377}"/>
    <cellStyle name="メモ 2 4 3 3 2" xfId="24885" xr:uid="{E9934350-99A6-4699-9037-F2DFF9EDC840}"/>
    <cellStyle name="メモ 2 4 3 4" xfId="7928" xr:uid="{74B5D799-F846-42A0-98B0-CF5BBF6E9791}"/>
    <cellStyle name="メモ 2 4 3 4 2" xfId="22807" xr:uid="{9421912D-4820-472D-9861-17B5D8DFEDB8}"/>
    <cellStyle name="メモ 2 4 3 5" xfId="15834" xr:uid="{CD45F872-6E96-4AE5-BD4E-3F7FD10F7CD4}"/>
    <cellStyle name="メモ 2 4 3 5 2" xfId="30713" xr:uid="{AE37494E-69CE-432A-BB04-D82F2955DE0F}"/>
    <cellStyle name="メモ 2 4 3 6" xfId="3879" xr:uid="{424F0667-F177-4B01-9FC7-756BE5D7EDED}"/>
    <cellStyle name="メモ 2 4 3 7" xfId="18740" xr:uid="{9DC2CA78-92A7-4734-B0DF-8132367EF3FE}"/>
    <cellStyle name="メモ 2 4 4" xfId="825" xr:uid="{00000000-0005-0000-0000-000084010000}"/>
    <cellStyle name="メモ 2 4 4 2" xfId="7177" xr:uid="{EEDE7BBF-F481-41BC-AE7F-5CC9BC394C17}"/>
    <cellStyle name="メモ 2 4 4 2 2" xfId="22056" xr:uid="{C980F432-9DF1-4320-801D-E2FF2B5637C4}"/>
    <cellStyle name="メモ 2 4 4 3" xfId="10171" xr:uid="{CBECC79B-C2A5-4553-BCC1-4F2A8D7B1702}"/>
    <cellStyle name="メモ 2 4 4 3 2" xfId="25050" xr:uid="{951CBB0D-BE39-457E-A5D6-F4DCE852F9BF}"/>
    <cellStyle name="メモ 2 4 4 4" xfId="14982" xr:uid="{35C5F888-7CAD-4FB7-90B2-C8772F9290C1}"/>
    <cellStyle name="メモ 2 4 4 4 2" xfId="29861" xr:uid="{3CC2A124-F226-44FE-BB75-98C88D80A8A9}"/>
    <cellStyle name="メモ 2 4 4 5" xfId="15999" xr:uid="{FB292B00-DECE-40AE-8A2E-C1B498D9CC35}"/>
    <cellStyle name="メモ 2 4 4 5 2" xfId="30878" xr:uid="{48D4A3FB-8ACE-4098-840B-774F3BDA3D43}"/>
    <cellStyle name="メモ 2 4 4 6" xfId="4044" xr:uid="{0748CBC8-232D-4FC4-BA96-9C81614A541E}"/>
    <cellStyle name="メモ 2 4 4 7" xfId="18905" xr:uid="{C1F30279-15BA-4609-B8D3-EC6F96B186AB}"/>
    <cellStyle name="メモ 2 4 5" xfId="998" xr:uid="{00000000-0005-0000-0000-000084010000}"/>
    <cellStyle name="メモ 2 4 5 2" xfId="7350" xr:uid="{C504E826-757B-408E-AB19-1A15F1FBECBE}"/>
    <cellStyle name="メモ 2 4 5 2 2" xfId="22229" xr:uid="{66504211-C5B1-4097-B816-AF04A429895B}"/>
    <cellStyle name="メモ 2 4 5 3" xfId="10339" xr:uid="{71A2090B-D4EB-4764-9834-630F1CEAA111}"/>
    <cellStyle name="メモ 2 4 5 3 2" xfId="25218" xr:uid="{02F14172-1B01-476E-8063-9D95DDCEC648}"/>
    <cellStyle name="メモ 2 4 5 4" xfId="12976" xr:uid="{C52A5575-921B-422F-91A2-7665818DE8E5}"/>
    <cellStyle name="メモ 2 4 5 4 2" xfId="27855" xr:uid="{0C28CC8D-3108-4933-A0FE-F6828D6FDD2F}"/>
    <cellStyle name="メモ 2 4 5 5" xfId="16160" xr:uid="{D37E8EA9-BF15-4B89-9C2C-C9DB382FF926}"/>
    <cellStyle name="メモ 2 4 5 5 2" xfId="31039" xr:uid="{5F73B43E-07C9-4E33-B00A-8D3474477427}"/>
    <cellStyle name="メモ 2 4 5 6" xfId="4217" xr:uid="{8C42F46B-F0D1-4C35-B570-D39EB4F9CAC6}"/>
    <cellStyle name="メモ 2 4 5 7" xfId="19078" xr:uid="{3D9CEE51-ECCF-4C66-809B-22384C9F471C}"/>
    <cellStyle name="メモ 2 4 6" xfId="195" xr:uid="{00000000-0005-0000-0000-000084010000}"/>
    <cellStyle name="メモ 2 4 6 2" xfId="6553" xr:uid="{1D52FE9B-2989-47F9-BA50-955B82B7972B}"/>
    <cellStyle name="メモ 2 4 6 2 2" xfId="21432" xr:uid="{B3899AB0-BFF1-42C6-A5B5-C01F5F32FE62}"/>
    <cellStyle name="メモ 2 4 6 3" xfId="3290" xr:uid="{E0023D36-40B9-4319-AFA3-E6375005CEAE}"/>
    <cellStyle name="メモ 2 4 6 3 2" xfId="6135" xr:uid="{7DA96E7B-DD8C-420D-B986-45B846EC8DF6}"/>
    <cellStyle name="メモ 2 4 6 4" xfId="13915" xr:uid="{CA4E48E4-1781-4C23-BB2B-5AB1E22D7A50}"/>
    <cellStyle name="メモ 2 4 6 4 2" xfId="28794" xr:uid="{85C397FB-2269-4A35-9FA5-73F4F749876E}"/>
    <cellStyle name="メモ 2 4 6 5" xfId="6575" xr:uid="{FE1E9184-B7BD-423D-9C59-46329C6E8755}"/>
    <cellStyle name="メモ 2 4 6 5 2" xfId="21454" xr:uid="{59CD321D-CFBE-46A5-A1E3-14863C8F69F4}"/>
    <cellStyle name="メモ 2 4 6 6" xfId="3457" xr:uid="{E5978765-9A35-4575-9788-CA0F9A7E2546}"/>
    <cellStyle name="メモ 2 4 6 7" xfId="3248" xr:uid="{549022A6-0206-4114-B1E8-6127CC62B14B}"/>
    <cellStyle name="メモ 2 4 7" xfId="1432" xr:uid="{00000000-0005-0000-0000-000084010000}"/>
    <cellStyle name="メモ 2 4 7 2" xfId="7783" xr:uid="{E6D6A1BD-4531-4305-B8E0-BA83DB25F99A}"/>
    <cellStyle name="メモ 2 4 7 2 2" xfId="22662" xr:uid="{852D493B-DFCD-46AF-9042-B590E3D92A70}"/>
    <cellStyle name="メモ 2 4 7 3" xfId="10769" xr:uid="{3AB33FBB-44FD-43E0-9E82-637EBB9926EE}"/>
    <cellStyle name="メモ 2 4 7 3 2" xfId="25648" xr:uid="{6E6FEC31-83C5-478B-877A-E6EBDE44A1D9}"/>
    <cellStyle name="メモ 2 4 7 4" xfId="13671" xr:uid="{63A54D3C-BCD4-4E63-833C-C53766D1CEDC}"/>
    <cellStyle name="メモ 2 4 7 4 2" xfId="28550" xr:uid="{09BE5CFF-2EAA-420C-8389-7D7FB0781A7C}"/>
    <cellStyle name="メモ 2 4 7 5" xfId="16572" xr:uid="{F590AAFB-C7C4-4BBF-8EC9-E989553FACC6}"/>
    <cellStyle name="メモ 2 4 7 5 2" xfId="31451" xr:uid="{153916C2-783B-4488-99C6-AB104E5C4AA4}"/>
    <cellStyle name="メモ 2 4 7 6" xfId="4651" xr:uid="{BA2573A8-EE12-40AF-86E3-02FA39A830C6}"/>
    <cellStyle name="メモ 2 4 7 7" xfId="19512" xr:uid="{E3C0EC03-9D0E-46C6-B91B-B27A3A36C10C}"/>
    <cellStyle name="メモ 2 4 8" xfId="1588" xr:uid="{00000000-0005-0000-0000-000084010000}"/>
    <cellStyle name="メモ 2 4 8 2" xfId="7938" xr:uid="{50944A52-2A9A-4215-B7FA-94F849EDF0B4}"/>
    <cellStyle name="メモ 2 4 8 2 2" xfId="22817" xr:uid="{6AA6F1CB-B28B-4320-8240-B4F3F050BE96}"/>
    <cellStyle name="メモ 2 4 8 3" xfId="10925" xr:uid="{C72A1D75-1754-4F2F-B4CF-104EA41FD5D2}"/>
    <cellStyle name="メモ 2 4 8 3 2" xfId="25804" xr:uid="{099389C3-9B36-43AC-AABD-890694E8ADC0}"/>
    <cellStyle name="メモ 2 4 8 4" xfId="14326" xr:uid="{66644194-C1FA-4B81-A018-9D1A79BA705A}"/>
    <cellStyle name="メモ 2 4 8 4 2" xfId="29205" xr:uid="{871C8A42-F0BD-4017-B9D6-0D2CF8FD95FD}"/>
    <cellStyle name="メモ 2 4 8 5" xfId="16725" xr:uid="{68D700A2-B83B-49EE-A588-05FDD758654B}"/>
    <cellStyle name="メモ 2 4 8 5 2" xfId="31604" xr:uid="{CA6512B6-6748-414A-9F3D-D13F023B2910}"/>
    <cellStyle name="メモ 2 4 8 6" xfId="4807" xr:uid="{3E123C61-FBA8-49AB-AE9E-F3496C9F9BD2}"/>
    <cellStyle name="メモ 2 4 8 7" xfId="19668" xr:uid="{E49011A2-0A92-4642-8B0F-9EA6E4D42198}"/>
    <cellStyle name="メモ 2 4 9" xfId="1856" xr:uid="{00000000-0005-0000-0000-000084010000}"/>
    <cellStyle name="メモ 2 4 9 2" xfId="8204" xr:uid="{6EB00ADF-7EDC-4227-9910-798985A2B77C}"/>
    <cellStyle name="メモ 2 4 9 2 2" xfId="23083" xr:uid="{659BC1E7-7684-4455-BA02-BE60731CCA84}"/>
    <cellStyle name="メモ 2 4 9 3" xfId="11189" xr:uid="{6D16565D-0E97-49F3-B896-2ADB5BBF4169}"/>
    <cellStyle name="メモ 2 4 9 3 2" xfId="26068" xr:uid="{24C8B772-2E83-4E93-AFEE-200CD48D896E}"/>
    <cellStyle name="メモ 2 4 9 4" xfId="14724" xr:uid="{C2CFBF01-5758-41E1-8338-1D03C28BC204}"/>
    <cellStyle name="メモ 2 4 9 4 2" xfId="29603" xr:uid="{609C14D9-A56B-40CA-B6F9-4D6E9EFA133A}"/>
    <cellStyle name="メモ 2 4 9 5" xfId="16979" xr:uid="{B4D8CC3D-B267-42DE-8652-88438098AEF8}"/>
    <cellStyle name="メモ 2 4 9 5 2" xfId="31858" xr:uid="{7B9C1E07-F0D5-43D8-A248-B09108C8B9E3}"/>
    <cellStyle name="メモ 2 4 9 6" xfId="5075" xr:uid="{AC8649DA-EE6C-4622-BEFD-C6DE3A2162F5}"/>
    <cellStyle name="メモ 2 4 9 7" xfId="19936" xr:uid="{EDFE5DF9-DB24-4FE3-BF1A-35FB497C58CD}"/>
    <cellStyle name="メモ 2 5" xfId="295" xr:uid="{00000000-0005-0000-0000-000084010000}"/>
    <cellStyle name="メモ 2 5 10" xfId="1641" xr:uid="{00000000-0005-0000-0000-000084010000}"/>
    <cellStyle name="メモ 2 5 10 2" xfId="7991" xr:uid="{56F14BCE-8F0B-4CE3-8EE4-2E03110FC1C4}"/>
    <cellStyle name="メモ 2 5 10 2 2" xfId="22870" xr:uid="{CD01C4D5-0D5A-4EC6-BE74-1BF64C645136}"/>
    <cellStyle name="メモ 2 5 10 3" xfId="10975" xr:uid="{82B30D3B-8E9A-436B-BB15-79D2959C2FB3}"/>
    <cellStyle name="メモ 2 5 10 3 2" xfId="25854" xr:uid="{D791B615-D2B6-444B-B0E3-DC59900B7458}"/>
    <cellStyle name="メモ 2 5 10 4" xfId="15072" xr:uid="{668EE3C0-ED05-40C8-99B8-5499DE6DAD59}"/>
    <cellStyle name="メモ 2 5 10 4 2" xfId="29951" xr:uid="{36E69CB6-F61B-4908-A802-58B0C8764772}"/>
    <cellStyle name="メモ 2 5 10 5" xfId="16774" xr:uid="{32B5895C-8226-464D-9ED1-2B19619FEFE0}"/>
    <cellStyle name="メモ 2 5 10 5 2" xfId="31653" xr:uid="{4A38548F-9153-4781-BD66-8228ECB1A5C3}"/>
    <cellStyle name="メモ 2 5 10 6" xfId="4860" xr:uid="{E54674E3-47CE-4E0D-A814-7CCBF5A65CAF}"/>
    <cellStyle name="メモ 2 5 10 7" xfId="19721" xr:uid="{5E1C632A-0C73-4EEB-A98D-2832B3A64CBE}"/>
    <cellStyle name="メモ 2 5 11" xfId="1698" xr:uid="{00000000-0005-0000-0000-000084010000}"/>
    <cellStyle name="メモ 2 5 11 2" xfId="8047" xr:uid="{351C3283-7719-4FB6-96D4-CE36C3082344}"/>
    <cellStyle name="メモ 2 5 11 2 2" xfId="22926" xr:uid="{9FAAE273-3223-4B6E-A2D6-FE4B3FEDC265}"/>
    <cellStyle name="メモ 2 5 11 3" xfId="11032" xr:uid="{6A82CA66-4C0A-4DD2-98C4-A644B24B7602}"/>
    <cellStyle name="メモ 2 5 11 3 2" xfId="25911" xr:uid="{E29C08BC-4A21-4AA3-A747-A05BF9A9D956}"/>
    <cellStyle name="メモ 2 5 11 4" xfId="12910" xr:uid="{2646035D-4E06-4A34-8578-936FA566ACED}"/>
    <cellStyle name="メモ 2 5 11 4 2" xfId="27789" xr:uid="{18D97716-96CC-4701-8BEF-83E9DB8D8E30}"/>
    <cellStyle name="メモ 2 5 11 5" xfId="16828" xr:uid="{E79623AF-57E4-4373-9B08-3EA3C7F594F5}"/>
    <cellStyle name="メモ 2 5 11 5 2" xfId="31707" xr:uid="{BA91E178-A849-4EC9-AF3B-D3ED10D5D8BE}"/>
    <cellStyle name="メモ 2 5 11 6" xfId="4917" xr:uid="{038DDD48-BD3A-43C4-BF8D-DEB999D38982}"/>
    <cellStyle name="メモ 2 5 11 7" xfId="19778" xr:uid="{235A3F33-C370-4607-9593-86A9D322BAB1}"/>
    <cellStyle name="メモ 2 5 12" xfId="1781" xr:uid="{00000000-0005-0000-0000-000084010000}"/>
    <cellStyle name="メモ 2 5 12 2" xfId="8129" xr:uid="{07EF4599-9DB7-48F1-A511-94C71C1A9D7C}"/>
    <cellStyle name="メモ 2 5 12 2 2" xfId="23008" xr:uid="{115FBE8A-46E2-4A95-8FE8-751B01787E36}"/>
    <cellStyle name="メモ 2 5 12 3" xfId="11114" xr:uid="{9E057D8D-C47D-4222-B1B3-BB96C5170FA7}"/>
    <cellStyle name="メモ 2 5 12 3 2" xfId="25993" xr:uid="{4FFA0B5E-1AAA-490C-B0A3-E2DE93033BE4}"/>
    <cellStyle name="メモ 2 5 12 4" xfId="14910" xr:uid="{55E64E0B-E8E9-400A-B7DC-1EE82CBD2CC8}"/>
    <cellStyle name="メモ 2 5 12 4 2" xfId="29789" xr:uid="{0ED678CC-1BB0-429F-85D3-8B3B11860F56}"/>
    <cellStyle name="メモ 2 5 12 5" xfId="16904" xr:uid="{A5A160F9-4821-4A0A-B890-63BA294220F1}"/>
    <cellStyle name="メモ 2 5 12 5 2" xfId="31783" xr:uid="{C41188C3-672F-4140-85BF-244C1E14BD5B}"/>
    <cellStyle name="メモ 2 5 12 6" xfId="5000" xr:uid="{59D9B577-6394-4FBA-B052-B23B64A7C87C}"/>
    <cellStyle name="メモ 2 5 12 7" xfId="19861" xr:uid="{501F5708-ABA9-418B-9438-967DD96029DF}"/>
    <cellStyle name="メモ 2 5 13" xfId="1876" xr:uid="{00000000-0005-0000-0000-000084010000}"/>
    <cellStyle name="メモ 2 5 13 2" xfId="8224" xr:uid="{E2BB2EB9-A546-4592-9A39-547C8D5DF5EC}"/>
    <cellStyle name="メモ 2 5 13 2 2" xfId="23103" xr:uid="{CE89C44C-AE7D-4EF2-84CE-6E97B14E4C09}"/>
    <cellStyle name="メモ 2 5 13 3" xfId="11209" xr:uid="{E03EA4D4-58C8-490B-A557-3EF599C6D55E}"/>
    <cellStyle name="メモ 2 5 13 3 2" xfId="26088" xr:uid="{E3A0890E-E199-4815-AB63-9B919C0A65B8}"/>
    <cellStyle name="メモ 2 5 13 4" xfId="13987" xr:uid="{B321C472-243B-4A51-AA28-890E89774D5E}"/>
    <cellStyle name="メモ 2 5 13 4 2" xfId="28866" xr:uid="{6F57FC28-78B0-4281-BA6C-E0D714C03186}"/>
    <cellStyle name="メモ 2 5 13 5" xfId="16999" xr:uid="{2410A6E9-357E-4643-909B-2E89DAAB5864}"/>
    <cellStyle name="メモ 2 5 13 5 2" xfId="31878" xr:uid="{3D7D7D2A-E651-48B5-9C7C-B6B208C39E37}"/>
    <cellStyle name="メモ 2 5 13 6" xfId="5095" xr:uid="{BD283C71-81FF-4908-B8CA-74310B97A1B5}"/>
    <cellStyle name="メモ 2 5 13 7" xfId="19956" xr:uid="{A592DB9F-1E5E-4C89-9B84-08AC39C76C4D}"/>
    <cellStyle name="メモ 2 5 14" xfId="2048" xr:uid="{00000000-0005-0000-0000-000084010000}"/>
    <cellStyle name="メモ 2 5 14 2" xfId="8396" xr:uid="{8CD3B6AE-4A52-44B0-8DD7-59928CF1B5A0}"/>
    <cellStyle name="メモ 2 5 14 2 2" xfId="23275" xr:uid="{8FAC1D7E-1D25-40AF-BAF3-49083931A1EC}"/>
    <cellStyle name="メモ 2 5 14 3" xfId="11378" xr:uid="{4B8F794A-2BAD-45BB-A7C0-C7EBA74430E3}"/>
    <cellStyle name="メモ 2 5 14 3 2" xfId="26257" xr:uid="{3989A2FC-ADD8-4536-B976-4BADAD551603}"/>
    <cellStyle name="メモ 2 5 14 4" xfId="15148" xr:uid="{ED579E0C-4FCF-4FEC-AE2A-90CD9E9115EE}"/>
    <cellStyle name="メモ 2 5 14 4 2" xfId="30027" xr:uid="{19B5CB8F-058B-40B3-B569-F93B784A1F27}"/>
    <cellStyle name="メモ 2 5 14 5" xfId="17163" xr:uid="{F0EB0DBE-6B4F-4A2F-8210-C3CBAF0685B4}"/>
    <cellStyle name="メモ 2 5 14 5 2" xfId="32042" xr:uid="{2E5012A7-C640-459E-B1DF-A3F50EC6B776}"/>
    <cellStyle name="メモ 2 5 14 6" xfId="5267" xr:uid="{C84D62FD-AC0F-4227-A1B5-C1D2EA96BF77}"/>
    <cellStyle name="メモ 2 5 14 7" xfId="20128" xr:uid="{8489F6EE-AA08-4B83-A150-61C1354BAE1B}"/>
    <cellStyle name="メモ 2 5 15" xfId="2217" xr:uid="{00000000-0005-0000-0000-000084010000}"/>
    <cellStyle name="メモ 2 5 15 2" xfId="8565" xr:uid="{D4FB33C4-C144-4018-AB59-36639A23D725}"/>
    <cellStyle name="メモ 2 5 15 2 2" xfId="23444" xr:uid="{4C641F55-6029-4D65-8767-2DA8B6CDC5BE}"/>
    <cellStyle name="メモ 2 5 15 3" xfId="11546" xr:uid="{D0A9154A-A321-4EED-AB2A-7D557BBAE743}"/>
    <cellStyle name="メモ 2 5 15 3 2" xfId="26425" xr:uid="{F13EEAEF-382B-4689-B3E7-A7C05E4F44BA}"/>
    <cellStyle name="メモ 2 5 15 4" xfId="13075" xr:uid="{9F3B75CB-F936-421F-A583-E6683468A3D8}"/>
    <cellStyle name="メモ 2 5 15 4 2" xfId="27954" xr:uid="{3583CEC7-6306-47E0-BE1F-A756014CE91D}"/>
    <cellStyle name="メモ 2 5 15 5" xfId="17325" xr:uid="{75BDCCA5-22F3-4972-9ED0-C209F1653D8B}"/>
    <cellStyle name="メモ 2 5 15 5 2" xfId="32204" xr:uid="{8A4CCE79-E835-4C7D-9C17-2C957B2155E9}"/>
    <cellStyle name="メモ 2 5 15 6" xfId="5436" xr:uid="{1EDD6166-6FDA-4536-B807-D75F518D4526}"/>
    <cellStyle name="メモ 2 5 15 7" xfId="20297" xr:uid="{1D268B06-A7E7-4AC2-B97F-7705D4B840AD}"/>
    <cellStyle name="メモ 2 5 16" xfId="2292" xr:uid="{00000000-0005-0000-0000-000084010000}"/>
    <cellStyle name="メモ 2 5 16 2" xfId="8640" xr:uid="{95A1303A-A430-4E09-BAF5-0080B59BFA19}"/>
    <cellStyle name="メモ 2 5 16 2 2" xfId="23519" xr:uid="{2848C2DD-3B5C-4BDA-BADC-943D5C4761E1}"/>
    <cellStyle name="メモ 2 5 16 3" xfId="11621" xr:uid="{2E8CD0D2-4FE5-4F81-8E16-7497913F5C9F}"/>
    <cellStyle name="メモ 2 5 16 3 2" xfId="26500" xr:uid="{086491AD-70C6-4ED6-ACB7-E5F5BABDA1AA}"/>
    <cellStyle name="メモ 2 5 16 4" xfId="14881" xr:uid="{77B8BA62-FF78-40A4-95A3-4E24BB5DE90D}"/>
    <cellStyle name="メモ 2 5 16 4 2" xfId="29760" xr:uid="{D7E5B796-75DC-431A-B652-7FD7B8F002F1}"/>
    <cellStyle name="メモ 2 5 16 5" xfId="17400" xr:uid="{EBAF72D1-32F8-460E-8DC3-2ECF752229AB}"/>
    <cellStyle name="メモ 2 5 16 5 2" xfId="32279" xr:uid="{4BB1EF75-8499-4EF3-9774-0836AE6E9134}"/>
    <cellStyle name="メモ 2 5 16 6" xfId="5511" xr:uid="{E15FECDC-95CC-4047-A679-E040719FD820}"/>
    <cellStyle name="メモ 2 5 16 7" xfId="20372" xr:uid="{973A8780-953B-4022-A939-5FE382900863}"/>
    <cellStyle name="メモ 2 5 17" xfId="2378" xr:uid="{00000000-0005-0000-0000-000084010000}"/>
    <cellStyle name="メモ 2 5 17 2" xfId="8725" xr:uid="{B4A55F2C-A003-4CB6-A5B8-07911FC75532}"/>
    <cellStyle name="メモ 2 5 17 2 2" xfId="23604" xr:uid="{E360370E-FF27-4F21-9B59-4C910161CEEA}"/>
    <cellStyle name="メモ 2 5 17 3" xfId="11705" xr:uid="{9D9D30D3-551B-42E4-8669-5EC82CA22752}"/>
    <cellStyle name="メモ 2 5 17 3 2" xfId="26584" xr:uid="{E51CB3E8-2D23-414B-B4A0-2A3460E96475}"/>
    <cellStyle name="メモ 2 5 17 4" xfId="15197" xr:uid="{88D201CA-3867-4C0C-AB62-2F0067C47FCB}"/>
    <cellStyle name="メモ 2 5 17 4 2" xfId="30076" xr:uid="{E0B2B226-A275-4952-8F72-01B30013C6EC}"/>
    <cellStyle name="メモ 2 5 17 5" xfId="17479" xr:uid="{A348A55E-6EF3-493E-BAC6-A941916AD650}"/>
    <cellStyle name="メモ 2 5 17 5 2" xfId="32358" xr:uid="{369074E4-E92F-45CF-908F-0B8349DD4DBA}"/>
    <cellStyle name="メモ 2 5 17 6" xfId="5597" xr:uid="{03929DD8-66B0-4C0B-BE50-03DA473DA0F0}"/>
    <cellStyle name="メモ 2 5 17 7" xfId="20458" xr:uid="{B78EEAC7-0767-4303-B898-5C2B51C8E67E}"/>
    <cellStyle name="メモ 2 5 18" xfId="2531" xr:uid="{00000000-0005-0000-0000-000084010000}"/>
    <cellStyle name="メモ 2 5 18 2" xfId="8878" xr:uid="{CEC3FC00-338A-4449-A439-2B8DA5A956B0}"/>
    <cellStyle name="メモ 2 5 18 2 2" xfId="23757" xr:uid="{AC92AED4-4D56-4BCB-A52A-C1798FBF2D31}"/>
    <cellStyle name="メモ 2 5 18 3" xfId="11858" xr:uid="{410920CB-411E-42EA-A646-A1B0F7BAB0A0}"/>
    <cellStyle name="メモ 2 5 18 3 2" xfId="26737" xr:uid="{73F58F50-656D-43BD-8187-8EDE3E3DBCAE}"/>
    <cellStyle name="メモ 2 5 18 4" xfId="13629" xr:uid="{94434C48-1951-44DB-B08F-0FA2A66990D8}"/>
    <cellStyle name="メモ 2 5 18 4 2" xfId="28508" xr:uid="{4245C7FB-0E2B-47E2-8C12-0A2A8D4F2419}"/>
    <cellStyle name="メモ 2 5 18 5" xfId="17625" xr:uid="{63353050-8805-46E9-95E3-1C5A8D305C13}"/>
    <cellStyle name="メモ 2 5 18 5 2" xfId="32504" xr:uid="{6191935A-389F-49BB-979A-17C3CDEA1FE2}"/>
    <cellStyle name="メモ 2 5 18 6" xfId="5747" xr:uid="{C4E4CFBD-1CFA-40B7-9071-8941532ED587}"/>
    <cellStyle name="メモ 2 5 18 7" xfId="20611" xr:uid="{E4E30FF7-C1F0-46E9-81BE-A141CC1226EB}"/>
    <cellStyle name="メモ 2 5 19" xfId="2691" xr:uid="{00000000-0005-0000-0000-000084010000}"/>
    <cellStyle name="メモ 2 5 19 2" xfId="9038" xr:uid="{4E91B114-2C79-4998-BEB4-01BDACB2C7A5}"/>
    <cellStyle name="メモ 2 5 19 2 2" xfId="23917" xr:uid="{D6D82DFA-F305-4A91-AB7E-E158EBEB30F7}"/>
    <cellStyle name="メモ 2 5 19 3" xfId="12018" xr:uid="{A572B532-8DAA-41FB-A546-F6DD8131BAB3}"/>
    <cellStyle name="メモ 2 5 19 3 2" xfId="26897" xr:uid="{149A04E6-DE52-4739-9FDB-2A3D48E16C3E}"/>
    <cellStyle name="メモ 2 5 19 4" xfId="15280" xr:uid="{FB2AC5A0-D7EA-449D-9D0D-3A72BAA23222}"/>
    <cellStyle name="メモ 2 5 19 4 2" xfId="30159" xr:uid="{723F4178-5F20-469D-B771-7016A604D3DF}"/>
    <cellStyle name="メモ 2 5 19 5" xfId="17784" xr:uid="{A3126055-190D-4B21-AC09-10AE231B7CFF}"/>
    <cellStyle name="メモ 2 5 19 5 2" xfId="32663" xr:uid="{3AC1FBED-1808-443C-9DAA-9E7F30B193CE}"/>
    <cellStyle name="メモ 2 5 19 6" xfId="5905" xr:uid="{5A8235F0-D35F-4319-94B8-708D2AA0D1EC}"/>
    <cellStyle name="メモ 2 5 19 7" xfId="20770" xr:uid="{2AF1E6BB-FB54-473B-82D2-A3C310D6722F}"/>
    <cellStyle name="メモ 2 5 2" xfId="507" xr:uid="{00000000-0005-0000-0000-000084010000}"/>
    <cellStyle name="メモ 2 5 2 2" xfId="6859" xr:uid="{79455973-FB38-4F82-A43B-B5F0E02407A2}"/>
    <cellStyle name="メモ 2 5 2 2 2" xfId="21738" xr:uid="{EAD51ED8-7F4C-4CF1-A8C5-FBB7D66BC17B}"/>
    <cellStyle name="メモ 2 5 2 3" xfId="9856" xr:uid="{7868E39D-8645-42AF-82DE-C75B07C68E5D}"/>
    <cellStyle name="メモ 2 5 2 3 2" xfId="24735" xr:uid="{0201A9E6-D198-49FD-9212-0B88530A8765}"/>
    <cellStyle name="メモ 2 5 2 4" xfId="14422" xr:uid="{90D2F0D4-58E9-4115-96D3-B8211226A2CD}"/>
    <cellStyle name="メモ 2 5 2 4 2" xfId="29301" xr:uid="{8AE3FF48-1B56-4E25-943A-EB7A12A08584}"/>
    <cellStyle name="メモ 2 5 2 5" xfId="15688" xr:uid="{F8173907-35DB-4830-BCFC-22FBF5E183C9}"/>
    <cellStyle name="メモ 2 5 2 5 2" xfId="30567" xr:uid="{7A0B3ECF-6888-453F-92EB-D2DCFF0E95CC}"/>
    <cellStyle name="メモ 2 5 2 6" xfId="3726" xr:uid="{2F9E7831-CC64-4D77-95F1-6582BE1F6971}"/>
    <cellStyle name="メモ 2 5 2 7" xfId="18587" xr:uid="{89E6B232-B9EC-42BA-8B81-50C01CAA10BB}"/>
    <cellStyle name="メモ 2 5 20" xfId="2859" xr:uid="{00000000-0005-0000-0000-000084010000}"/>
    <cellStyle name="メモ 2 5 20 2" xfId="9206" xr:uid="{5C6C2206-A54F-4E56-ACA7-BFE39B59EA40}"/>
    <cellStyle name="メモ 2 5 20 2 2" xfId="24085" xr:uid="{D69463BC-7A47-453E-97D5-9A3FEEBA6F74}"/>
    <cellStyle name="メモ 2 5 20 3" xfId="12184" xr:uid="{7742672D-1D65-433E-A952-248E8D14385B}"/>
    <cellStyle name="メモ 2 5 20 3 2" xfId="27063" xr:uid="{A5092E4C-16FA-4080-A802-AFC55E19737A}"/>
    <cellStyle name="メモ 2 5 20 4" xfId="15054" xr:uid="{C9D9DA22-FE23-4B75-A54F-517D054EED59}"/>
    <cellStyle name="メモ 2 5 20 4 2" xfId="29933" xr:uid="{06F9019A-BE7C-4455-B875-EDA325B2B79D}"/>
    <cellStyle name="メモ 2 5 20 5" xfId="17945" xr:uid="{91D8B21F-A2C7-47F2-B53C-7BC673335426}"/>
    <cellStyle name="メモ 2 5 20 5 2" xfId="32824" xr:uid="{77FB3B5C-E995-4F4E-8BC8-8E72C3E7AED4}"/>
    <cellStyle name="メモ 2 5 20 6" xfId="6071" xr:uid="{454489AA-66BE-4437-9D3F-E2C88F18DFCC}"/>
    <cellStyle name="メモ 2 5 20 7" xfId="20938" xr:uid="{AAE1868E-E7D6-442A-911E-59FE24356068}"/>
    <cellStyle name="メモ 2 5 21" xfId="2990" xr:uid="{00000000-0005-0000-0000-000084010000}"/>
    <cellStyle name="メモ 2 5 21 2" xfId="9337" xr:uid="{2842D854-2DAE-416A-BBEF-214DE99C9568}"/>
    <cellStyle name="メモ 2 5 21 2 2" xfId="24216" xr:uid="{1CFF4460-B884-4615-93F8-AFC0CFCCE5EE}"/>
    <cellStyle name="メモ 2 5 21 3" xfId="12315" xr:uid="{1682516E-297F-4AA3-AA2E-09326CC6C4C9}"/>
    <cellStyle name="メモ 2 5 21 3 2" xfId="27194" xr:uid="{424EB7AE-CD18-4CD6-B823-EBC93E31357C}"/>
    <cellStyle name="メモ 2 5 21 4" xfId="12582" xr:uid="{87EE288C-C0DD-4479-B726-FFCC4729E64A}"/>
    <cellStyle name="メモ 2 5 21 4 2" xfId="27461" xr:uid="{592AB058-857E-4324-A7BD-440CAD834BBC}"/>
    <cellStyle name="メモ 2 5 21 5" xfId="18076" xr:uid="{29FECB3E-CF9C-4389-898C-6398750AC707}"/>
    <cellStyle name="メモ 2 5 21 5 2" xfId="32955" xr:uid="{34F1AEE4-5A8F-4C09-ACC9-16ACDC9C2C3A}"/>
    <cellStyle name="メモ 2 5 21 6" xfId="6192" xr:uid="{A06067C5-3228-4065-A972-CBBC13930418}"/>
    <cellStyle name="メモ 2 5 21 7" xfId="21069" xr:uid="{C470C727-48E7-4BD6-8E12-24A57AF40C9A}"/>
    <cellStyle name="メモ 2 5 22" xfId="3072" xr:uid="{00000000-0005-0000-0000-000084010000}"/>
    <cellStyle name="メモ 2 5 22 2" xfId="9418" xr:uid="{F01CCEBD-57CC-443F-986C-28A2CBF42067}"/>
    <cellStyle name="メモ 2 5 22 2 2" xfId="24297" xr:uid="{E8B36C83-7B12-4448-917C-5BD92E66BF0D}"/>
    <cellStyle name="メモ 2 5 22 3" xfId="12396" xr:uid="{01786F1E-71F1-4DF5-96D4-4A92736A6E31}"/>
    <cellStyle name="メモ 2 5 22 3 2" xfId="27275" xr:uid="{50E06F93-02DA-4E65-A850-A5F9DE6677A7}"/>
    <cellStyle name="メモ 2 5 22 4" xfId="14685" xr:uid="{6B0A484A-C17F-4C26-BC10-836738E40045}"/>
    <cellStyle name="メモ 2 5 22 4 2" xfId="29564" xr:uid="{591D32E0-146C-4A30-9272-7EA054A2D130}"/>
    <cellStyle name="メモ 2 5 22 5" xfId="18151" xr:uid="{52D83FF8-FACC-422B-9702-5991270577E9}"/>
    <cellStyle name="メモ 2 5 22 5 2" xfId="33030" xr:uid="{7ECD3AD1-CF0E-4FEC-964C-9A31C3FC61DF}"/>
    <cellStyle name="メモ 2 5 22 6" xfId="6273" xr:uid="{0AAC562D-3D78-4AE6-9BCF-CBD31520B23B}"/>
    <cellStyle name="メモ 2 5 22 7" xfId="21144" xr:uid="{EBB62F5C-A32D-4789-B8A4-41EAEA7119A6}"/>
    <cellStyle name="メモ 2 5 23" xfId="3145" xr:uid="{00000000-0005-0000-0000-000084010000}"/>
    <cellStyle name="メモ 2 5 23 2" xfId="9491" xr:uid="{ADB9E5F8-06B5-4275-AC1F-F7B99E393945}"/>
    <cellStyle name="メモ 2 5 23 2 2" xfId="24370" xr:uid="{86140F90-5011-4CC1-B1E1-44FAB27ADE35}"/>
    <cellStyle name="メモ 2 5 23 3" xfId="12469" xr:uid="{3F7351FD-8A1D-4453-87F8-CE14718CE8A1}"/>
    <cellStyle name="メモ 2 5 23 3 2" xfId="27348" xr:uid="{48FC09F2-D7D9-47FA-A98F-ACFFFB062F0E}"/>
    <cellStyle name="メモ 2 5 23 4" xfId="15430" xr:uid="{36048154-DDCF-4C6A-A711-6C969579A1D4}"/>
    <cellStyle name="メモ 2 5 23 4 2" xfId="30309" xr:uid="{AA3EAB3D-19CB-4753-AFDD-D6BD33EC849D}"/>
    <cellStyle name="メモ 2 5 23 5" xfId="18224" xr:uid="{447850FB-7AD1-4322-8D77-600CF2FEF8EA}"/>
    <cellStyle name="メモ 2 5 23 5 2" xfId="33103" xr:uid="{D9D9909E-AC8C-4EEB-BC8B-3C148B5BF002}"/>
    <cellStyle name="メモ 2 5 23 6" xfId="6346" xr:uid="{AEE66608-0168-49D9-A457-BC29626393DA}"/>
    <cellStyle name="メモ 2 5 23 7" xfId="21217" xr:uid="{6267919D-8CB8-4B52-8162-993794A0E747}"/>
    <cellStyle name="メモ 2 5 24" xfId="3113" xr:uid="{00000000-0005-0000-0000-000084010000}"/>
    <cellStyle name="メモ 2 5 24 2" xfId="9459" xr:uid="{6E658002-7B31-4AA8-8B8F-4E669899C816}"/>
    <cellStyle name="メモ 2 5 24 2 2" xfId="24338" xr:uid="{F25627CB-4248-40E5-9C56-DD36F951616E}"/>
    <cellStyle name="メモ 2 5 24 3" xfId="12437" xr:uid="{3DB72FE7-7C7E-445B-9335-DC9FF57BC604}"/>
    <cellStyle name="メモ 2 5 24 3 2" xfId="27316" xr:uid="{A53D0CD1-67F2-4215-ADE4-27219711340F}"/>
    <cellStyle name="メモ 2 5 24 4" xfId="14968" xr:uid="{C5527475-C341-442A-B745-6F45C92A5F71}"/>
    <cellStyle name="メモ 2 5 24 4 2" xfId="29847" xr:uid="{C0F6E181-92A5-4F8E-8DF8-43363BCDA21C}"/>
    <cellStyle name="メモ 2 5 24 5" xfId="18192" xr:uid="{E6AD3635-9588-4C90-8D95-15FBFE8E78CF}"/>
    <cellStyle name="メモ 2 5 24 5 2" xfId="33071" xr:uid="{D7C922B4-9591-40ED-9DB2-395CB88B0AD5}"/>
    <cellStyle name="メモ 2 5 24 6" xfId="21185" xr:uid="{33C6E1EB-B3EE-43BA-9F38-22109E1D5A37}"/>
    <cellStyle name="メモ 2 5 25" xfId="6647" xr:uid="{53B6A38B-845F-407E-ADA5-22405BDCFA39}"/>
    <cellStyle name="メモ 2 5 25 2" xfId="21526" xr:uid="{6FFFB428-B6DE-48F7-9A81-6FD3C5087D55}"/>
    <cellStyle name="メモ 2 5 26" xfId="9646" xr:uid="{451FBF99-D025-4895-97CC-49AD7D8AB17B}"/>
    <cellStyle name="メモ 2 5 26 2" xfId="24525" xr:uid="{DECA3258-015E-4FF5-81EE-C64DFE7564B9}"/>
    <cellStyle name="メモ 2 5 27" xfId="14932" xr:uid="{5B8C114E-C85A-4728-910C-CF6FB0B52C94}"/>
    <cellStyle name="メモ 2 5 27 2" xfId="29811" xr:uid="{2CECBDB6-E7F4-41F7-BB39-388447FA1967}"/>
    <cellStyle name="メモ 2 5 28" xfId="15485" xr:uid="{675A7289-06C7-4A80-864C-D1EDD014D0AA}"/>
    <cellStyle name="メモ 2 5 28 2" xfId="30364" xr:uid="{FFCDCEB7-6E5E-4A89-BF1E-5E594C4A54ED}"/>
    <cellStyle name="メモ 2 5 29" xfId="18382" xr:uid="{685E5E7F-06B3-4B80-968A-A92F37FD28BD}"/>
    <cellStyle name="メモ 2 5 3" xfId="680" xr:uid="{00000000-0005-0000-0000-000084010000}"/>
    <cellStyle name="メモ 2 5 3 2" xfId="7032" xr:uid="{EC86EE81-8DB7-44C0-BCCA-2FB08EE31F24}"/>
    <cellStyle name="メモ 2 5 3 2 2" xfId="21911" xr:uid="{5A1D9B7D-24AC-4E9F-AD61-AC290EF414A7}"/>
    <cellStyle name="メモ 2 5 3 3" xfId="10026" xr:uid="{BB1F6588-E415-4F8A-9712-73F1D836AB27}"/>
    <cellStyle name="メモ 2 5 3 3 2" xfId="24905" xr:uid="{BBCC5DC7-B531-4702-B314-354CA95491E8}"/>
    <cellStyle name="メモ 2 5 3 4" xfId="15129" xr:uid="{88140C1B-1770-4D68-9D2E-FC67735FD3AA}"/>
    <cellStyle name="メモ 2 5 3 4 2" xfId="30008" xr:uid="{B4B5E63A-0EED-4E69-9BAE-D619DD7789D8}"/>
    <cellStyle name="メモ 2 5 3 5" xfId="15854" xr:uid="{D3E10C87-DA3B-473F-BA41-E00351613997}"/>
    <cellStyle name="メモ 2 5 3 5 2" xfId="30733" xr:uid="{0C4A44C5-632C-4BEA-A220-8450B7689722}"/>
    <cellStyle name="メモ 2 5 3 6" xfId="3899" xr:uid="{EFB3CB27-A3DD-4EB4-ADCF-1C25B925C814}"/>
    <cellStyle name="メモ 2 5 3 7" xfId="18760" xr:uid="{5B2F4FC1-5CD1-434E-BD97-04D0F6BF1B97}"/>
    <cellStyle name="メモ 2 5 4" xfId="845" xr:uid="{00000000-0005-0000-0000-000084010000}"/>
    <cellStyle name="メモ 2 5 4 2" xfId="7197" xr:uid="{2BE85416-3625-4487-83A9-93CC3FB0D780}"/>
    <cellStyle name="メモ 2 5 4 2 2" xfId="22076" xr:uid="{D7FD6EFF-3C3B-4BE5-B58D-73B397AC4A40}"/>
    <cellStyle name="メモ 2 5 4 3" xfId="10191" xr:uid="{169A1852-911F-4C99-81FA-3A3AB1181202}"/>
    <cellStyle name="メモ 2 5 4 3 2" xfId="25070" xr:uid="{2BC63F77-4E1F-43A4-9E3B-C1747F85481E}"/>
    <cellStyle name="メモ 2 5 4 4" xfId="12032" xr:uid="{9B6081CF-075D-4F60-B800-F08DED3758D1}"/>
    <cellStyle name="メモ 2 5 4 4 2" xfId="26911" xr:uid="{1179360D-C920-4048-AF8A-ACC8FD8E74E3}"/>
    <cellStyle name="メモ 2 5 4 5" xfId="16019" xr:uid="{61174105-DEFA-4600-B382-3787433A9447}"/>
    <cellStyle name="メモ 2 5 4 5 2" xfId="30898" xr:uid="{0AE73EED-D2A4-4909-8224-8805B346F414}"/>
    <cellStyle name="メモ 2 5 4 6" xfId="4064" xr:uid="{01738066-4937-4545-BFE7-7A6DFAC41B17}"/>
    <cellStyle name="メモ 2 5 4 7" xfId="18925" xr:uid="{652ED2F0-803A-4A5B-B7E5-44D4F90B1686}"/>
    <cellStyle name="メモ 2 5 5" xfId="1018" xr:uid="{00000000-0005-0000-0000-000084010000}"/>
    <cellStyle name="メモ 2 5 5 2" xfId="7370" xr:uid="{4F3D8D1E-C166-4CC5-86EB-92A2A42D6993}"/>
    <cellStyle name="メモ 2 5 5 2 2" xfId="22249" xr:uid="{D0F2957F-6C9B-43FD-A661-D0A5997AEF46}"/>
    <cellStyle name="メモ 2 5 5 3" xfId="10359" xr:uid="{491EDE2B-C9DD-4888-96AA-E332D112F123}"/>
    <cellStyle name="メモ 2 5 5 3 2" xfId="25238" xr:uid="{E71486EE-ECEB-48B2-8BDE-E159E9369757}"/>
    <cellStyle name="メモ 2 5 5 4" xfId="13439" xr:uid="{EF812F14-481F-4717-AFD4-9513B62EE28E}"/>
    <cellStyle name="メモ 2 5 5 4 2" xfId="28318" xr:uid="{41AB42FC-0AAE-42CA-B163-488AD6321203}"/>
    <cellStyle name="メモ 2 5 5 5" xfId="16180" xr:uid="{703A6C0F-CB7A-4B51-9C20-A790C687DDDB}"/>
    <cellStyle name="メモ 2 5 5 5 2" xfId="31059" xr:uid="{447993A0-D96A-4AAD-82BC-55188F134764}"/>
    <cellStyle name="メモ 2 5 5 6" xfId="4237" xr:uid="{78AB2A6C-40BC-4B92-817A-6B7FB16DEA49}"/>
    <cellStyle name="メモ 2 5 5 7" xfId="19098" xr:uid="{683F5CB7-5F74-4FE4-94C0-A1243442204D}"/>
    <cellStyle name="メモ 2 5 6" xfId="1113" xr:uid="{00000000-0005-0000-0000-000084010000}"/>
    <cellStyle name="メモ 2 5 6 2" xfId="7465" xr:uid="{B3896F01-5DB5-4FCA-8C5F-C6912CDE2917}"/>
    <cellStyle name="メモ 2 5 6 2 2" xfId="22344" xr:uid="{25FE8425-3EE1-423E-9E2B-B226B999A9E4}"/>
    <cellStyle name="メモ 2 5 6 3" xfId="10454" xr:uid="{BE432667-0BA8-4DC2-9D2B-C96F7BD119DE}"/>
    <cellStyle name="メモ 2 5 6 3 2" xfId="25333" xr:uid="{1CE59D99-1D32-45C0-93A4-5DB29B1B7FFB}"/>
    <cellStyle name="メモ 2 5 6 4" xfId="12610" xr:uid="{1C801F0F-B565-4A37-ACAE-787180A7DDC4}"/>
    <cellStyle name="メモ 2 5 6 4 2" xfId="27489" xr:uid="{CBAA9325-1928-495A-8425-1902EAAEA1BD}"/>
    <cellStyle name="メモ 2 5 6 5" xfId="16274" xr:uid="{F51AB6A5-193A-4309-8FE4-44A5FADDA08E}"/>
    <cellStyle name="メモ 2 5 6 5 2" xfId="31153" xr:uid="{52D74F0A-CBD7-41AF-819F-224E93954D3A}"/>
    <cellStyle name="メモ 2 5 6 6" xfId="4332" xr:uid="{F0A5D788-A424-4929-9A4B-54E9D616AF00}"/>
    <cellStyle name="メモ 2 5 6 7" xfId="19193" xr:uid="{68D0160E-02CF-448D-B075-B868055BA508}"/>
    <cellStyle name="メモ 2 5 7" xfId="1196" xr:uid="{00000000-0005-0000-0000-000084010000}"/>
    <cellStyle name="メモ 2 5 7 2" xfId="7548" xr:uid="{6DD16A24-CDCA-4AAA-AB06-CE6E620180D7}"/>
    <cellStyle name="メモ 2 5 7 2 2" xfId="22427" xr:uid="{BC3C7B8C-B10E-4748-B9F0-F3A656AD8571}"/>
    <cellStyle name="メモ 2 5 7 3" xfId="10535" xr:uid="{7DBE8A44-C5C9-4FE9-AB4E-9E5D4FB3A76B}"/>
    <cellStyle name="メモ 2 5 7 3 2" xfId="25414" xr:uid="{F9CAD90B-539A-426F-A7CF-163D53E1B4FA}"/>
    <cellStyle name="メモ 2 5 7 4" xfId="14737" xr:uid="{D7DBEB2E-0C0F-4279-92EE-728573594BBC}"/>
    <cellStyle name="メモ 2 5 7 4 2" xfId="29616" xr:uid="{9368A15B-67D7-4791-B2BD-0AE923FDB1F5}"/>
    <cellStyle name="メモ 2 5 7 5" xfId="16350" xr:uid="{944B1634-032A-4C26-ADAC-0C044C6ABDD1}"/>
    <cellStyle name="メモ 2 5 7 5 2" xfId="31229" xr:uid="{CAE53EB0-D527-4465-BD50-CD0B4952CD09}"/>
    <cellStyle name="メモ 2 5 7 6" xfId="4415" xr:uid="{8491C2EF-BD57-4DE5-BB7E-6CC695F21A52}"/>
    <cellStyle name="メモ 2 5 7 7" xfId="19276" xr:uid="{FBA8F8D5-50D5-4D00-BE75-3744A796005B}"/>
    <cellStyle name="メモ 2 5 8" xfId="1279" xr:uid="{00000000-0005-0000-0000-000084010000}"/>
    <cellStyle name="メモ 2 5 8 2" xfId="7630" xr:uid="{4DE3A5DE-2572-4A46-B0FD-1E49EDBC09B5}"/>
    <cellStyle name="メモ 2 5 8 2 2" xfId="22509" xr:uid="{0271A5D9-0FFD-4C05-822B-705B3DF32858}"/>
    <cellStyle name="メモ 2 5 8 3" xfId="10617" xr:uid="{77421BC8-907F-4D8D-99B4-798AD684219E}"/>
    <cellStyle name="メモ 2 5 8 3 2" xfId="25496" xr:uid="{9A3D8EB6-727B-4580-AA2A-3803155CD50C}"/>
    <cellStyle name="メモ 2 5 8 4" xfId="14513" xr:uid="{E2BB5F45-3B8A-4939-8BE4-1AA90F0FA7B3}"/>
    <cellStyle name="メモ 2 5 8 4 2" xfId="29392" xr:uid="{66D53B68-D708-481D-AE69-3DB70A385A3C}"/>
    <cellStyle name="メモ 2 5 8 5" xfId="16426" xr:uid="{13DEED4C-5EAF-4819-96C8-61711E1D7F76}"/>
    <cellStyle name="メモ 2 5 8 5 2" xfId="31305" xr:uid="{DFBEDBB7-D4FF-4EE2-8692-DE78B481E726}"/>
    <cellStyle name="メモ 2 5 8 6" xfId="4498" xr:uid="{CC8246F8-46FF-4699-96F7-CAD1387AD348}"/>
    <cellStyle name="メモ 2 5 8 7" xfId="19359" xr:uid="{CAB23B88-B4BE-4B33-8EEE-241BCF3E4B2D}"/>
    <cellStyle name="メモ 2 5 9" xfId="1452" xr:uid="{00000000-0005-0000-0000-000084010000}"/>
    <cellStyle name="メモ 2 5 9 2" xfId="7803" xr:uid="{7394A90E-6D9E-49DD-AF41-B3E8CF222F0E}"/>
    <cellStyle name="メモ 2 5 9 2 2" xfId="22682" xr:uid="{E43B7AE8-9837-4E44-A367-A5654E11B8B5}"/>
    <cellStyle name="メモ 2 5 9 3" xfId="10789" xr:uid="{13C37629-5CA6-4993-9282-09368A21ACCD}"/>
    <cellStyle name="メモ 2 5 9 3 2" xfId="25668" xr:uid="{D67A833B-21D6-435D-8E6A-925FC0620711}"/>
    <cellStyle name="メモ 2 5 9 4" xfId="13156" xr:uid="{E0CD8176-CE70-42B6-A289-BB669DD03BCF}"/>
    <cellStyle name="メモ 2 5 9 4 2" xfId="28035" xr:uid="{5733AD9D-C7A7-460F-A713-8152B3ADEAE5}"/>
    <cellStyle name="メモ 2 5 9 5" xfId="16592" xr:uid="{5D770D26-5F52-4E90-AE3B-710236D3C017}"/>
    <cellStyle name="メモ 2 5 9 5 2" xfId="31471" xr:uid="{1A1F2D20-8962-433A-B2AF-0603AA6C3122}"/>
    <cellStyle name="メモ 2 5 9 6" xfId="4671" xr:uid="{2976F8EE-62C3-45E9-98E8-606C8726575F}"/>
    <cellStyle name="メモ 2 5 9 7" xfId="19532" xr:uid="{DD2B329C-26C0-4DEC-80ED-BC0223868B49}"/>
    <cellStyle name="メモ 2 6" xfId="188" xr:uid="{00000000-0005-0000-0000-000084010000}"/>
    <cellStyle name="メモ 2 6 2" xfId="6546" xr:uid="{56F13233-F7AD-4A36-8EB3-86344BBE03B9}"/>
    <cellStyle name="メモ 2 6 2 2" xfId="21425" xr:uid="{13A0A27D-2C5D-40A8-B5ED-C79917DBE2A0}"/>
    <cellStyle name="メモ 2 6 3" xfId="9581" xr:uid="{721A6F5C-42C2-4F2A-AFA2-685BBD917687}"/>
    <cellStyle name="メモ 2 6 3 2" xfId="24460" xr:uid="{5185D8C9-5EC7-4D05-845D-7C4C6898EB33}"/>
    <cellStyle name="メモ 2 6 4" xfId="14638" xr:uid="{0E172199-4F66-4CA4-873D-7E6318EC630E}"/>
    <cellStyle name="メモ 2 6 4 2" xfId="29517" xr:uid="{48A4DD42-4C45-4B5A-9D78-2BC36339E3D0}"/>
    <cellStyle name="メモ 2 6 5" xfId="3453" xr:uid="{D322997B-F344-436C-BD0D-180EECC009C5}"/>
    <cellStyle name="メモ 2 6 6" xfId="3253" xr:uid="{2236AED5-5889-487B-B6D1-D7A230CCFFB4}"/>
    <cellStyle name="メモ 2 7" xfId="400" xr:uid="{00000000-0005-0000-0000-000084010000}"/>
    <cellStyle name="メモ 2 7 2" xfId="6752" xr:uid="{F6F7857F-66A8-48C9-A795-C56FB6E4529F}"/>
    <cellStyle name="メモ 2 7 2 2" xfId="21631" xr:uid="{87DBED8D-AF78-49A5-A624-AE884E424388}"/>
    <cellStyle name="メモ 2 7 3" xfId="9749" xr:uid="{1B0D434B-295C-47BF-BDC5-0FE33EFE5102}"/>
    <cellStyle name="メモ 2 7 3 2" xfId="24628" xr:uid="{73037188-207C-43BB-AF3F-003AC5BB6C22}"/>
    <cellStyle name="メモ 2 7 4" xfId="12975" xr:uid="{8C162252-C843-4977-AD28-11C09AB0C8AF}"/>
    <cellStyle name="メモ 2 7 4 2" xfId="27854" xr:uid="{5BC010D2-583D-4DF0-ACED-AF50F78882C4}"/>
    <cellStyle name="メモ 2 7 5" xfId="15582" xr:uid="{061BFE8E-9B90-43C1-B2DB-E4F8515EFD37}"/>
    <cellStyle name="メモ 2 7 5 2" xfId="30461" xr:uid="{C969DB17-FD44-4723-8769-2DD07E57C538}"/>
    <cellStyle name="メモ 2 7 6" xfId="3619" xr:uid="{5822986E-FC3F-4B66-A407-26AA37C41585}"/>
    <cellStyle name="メモ 2 7 7" xfId="18480" xr:uid="{1FF8E0C1-D688-4C17-8576-5B8EB488B26D}"/>
    <cellStyle name="メモ 2 8" xfId="573" xr:uid="{00000000-0005-0000-0000-000084010000}"/>
    <cellStyle name="メモ 2 8 2" xfId="6925" xr:uid="{595E4C0C-61E9-4964-95E8-AF0ED8FF8CAD}"/>
    <cellStyle name="メモ 2 8 2 2" xfId="21804" xr:uid="{692F083D-964F-4917-B51D-7AF77783DDD9}"/>
    <cellStyle name="メモ 2 8 3" xfId="9919" xr:uid="{3BFF9857-E387-41E1-B471-35AF5B94C89B}"/>
    <cellStyle name="メモ 2 8 3 2" xfId="24798" xr:uid="{E393F9EE-FE49-43BB-BBBD-5BCA6C3815BD}"/>
    <cellStyle name="メモ 2 8 4" xfId="14380" xr:uid="{1A442C3B-6623-4FE6-91EA-8743B64DCB59}"/>
    <cellStyle name="メモ 2 8 4 2" xfId="29259" xr:uid="{EAFAC148-00AF-4168-B670-2669C7B5CB33}"/>
    <cellStyle name="メモ 2 8 5" xfId="15747" xr:uid="{B00006AE-D42C-450A-A4B1-6D650DBEDA5F}"/>
    <cellStyle name="メモ 2 8 5 2" xfId="30626" xr:uid="{C926F40D-5099-48C3-98B7-EC5AB4581EB5}"/>
    <cellStyle name="メモ 2 8 6" xfId="3792" xr:uid="{79D90883-D540-44F9-AB3D-06EE132A3470}"/>
    <cellStyle name="メモ 2 8 7" xfId="18653" xr:uid="{F1F9DF83-095D-4ABC-8EF6-E049A451F440}"/>
    <cellStyle name="メモ 2 9" xfId="110" xr:uid="{00000000-0005-0000-0000-000084010000}"/>
    <cellStyle name="メモ 2 9 2" xfId="6473" xr:uid="{DB23DB5A-CA7A-4601-8F42-9F86DB1FC724}"/>
    <cellStyle name="メモ 2 9 2 2" xfId="21352" xr:uid="{B8A83982-6B24-4BC7-AD83-94FB480C29E1}"/>
    <cellStyle name="メモ 2 9 3" xfId="7644" xr:uid="{A1FD36DC-5D42-41E4-84FC-AC2CC81DBFB8}"/>
    <cellStyle name="メモ 2 9 3 2" xfId="22523" xr:uid="{6C2A4F65-0A12-4238-AC6F-D48134EAD9EA}"/>
    <cellStyle name="メモ 2 9 4" xfId="15141" xr:uid="{B863C026-9CC2-4168-8D18-4C624310DF53}"/>
    <cellStyle name="メモ 2 9 4 2" xfId="30020" xr:uid="{4988171D-5941-4F5B-9119-70FC15510A65}"/>
    <cellStyle name="メモ 2 9 5" xfId="13814" xr:uid="{A9C02254-BE5B-4D0E-A609-46ECFA058C50}"/>
    <cellStyle name="メモ 2 9 5 2" xfId="28693" xr:uid="{535DB06C-BAE7-49B8-B122-DEFB5A71B47E}"/>
    <cellStyle name="メモ 2 9 6" xfId="3381" xr:uid="{0AD1F261-5181-4404-BDC4-734C186B10CA}"/>
    <cellStyle name="メモ 2 9 7" xfId="6406" xr:uid="{5ABCDA77-C252-4015-8B41-FD393E3E1651}"/>
    <cellStyle name="メモ 3" xfId="67" xr:uid="{00000000-0005-0000-0000-000084010000}"/>
    <cellStyle name="メモ 3 10" xfId="1795" xr:uid="{00000000-0005-0000-0000-00004F010000}"/>
    <cellStyle name="メモ 3 10 2" xfId="8143" xr:uid="{21C2FBC2-F008-4D58-A799-4B258E27A8FE}"/>
    <cellStyle name="メモ 3 10 2 2" xfId="23022" xr:uid="{106C468F-27C7-4717-94BE-8BC9E785B899}"/>
    <cellStyle name="メモ 3 10 3" xfId="11128" xr:uid="{DDA2A12D-94D6-4714-B949-C7C4BF601794}"/>
    <cellStyle name="メモ 3 10 3 2" xfId="26007" xr:uid="{466FF8C7-7277-4C98-9DA9-C1971A480387}"/>
    <cellStyle name="メモ 3 10 4" xfId="13405" xr:uid="{6AA9098A-4237-4B1F-AD5E-53571F2EEA62}"/>
    <cellStyle name="メモ 3 10 4 2" xfId="28284" xr:uid="{75CB00E8-2706-4DCD-9D86-AC8A3888FAE3}"/>
    <cellStyle name="メモ 3 10 5" xfId="16918" xr:uid="{869C62E4-3D73-4C00-8303-DC209557A4A0}"/>
    <cellStyle name="メモ 3 10 5 2" xfId="31797" xr:uid="{7ADD6E14-F766-4B0E-9408-DFD3342D3763}"/>
    <cellStyle name="メモ 3 10 6" xfId="5014" xr:uid="{BCCC468F-82F3-4F57-9CB1-11A34BD7A030}"/>
    <cellStyle name="メモ 3 10 7" xfId="19875" xr:uid="{C8FB85CC-1261-43C0-93C3-9FE437A5F4B3}"/>
    <cellStyle name="メモ 3 11" xfId="1608" xr:uid="{00000000-0005-0000-0000-00004F010000}"/>
    <cellStyle name="メモ 3 11 2" xfId="7958" xr:uid="{0677A70C-A65A-4AA6-BD67-C0FD94E698D0}"/>
    <cellStyle name="メモ 3 11 2 2" xfId="22837" xr:uid="{B497CE69-43D3-48B7-AB8C-FAA8D5648C7A}"/>
    <cellStyle name="メモ 3 11 3" xfId="10945" xr:uid="{47A1ED95-73DE-46D5-AAD6-AB356F445E1C}"/>
    <cellStyle name="メモ 3 11 3 2" xfId="25824" xr:uid="{3F05E5DD-628C-4289-95D6-0AF6DE9C264C}"/>
    <cellStyle name="メモ 3 11 4" xfId="12609" xr:uid="{F1BA89A7-A1EF-47C7-A3FB-C3AD77D13849}"/>
    <cellStyle name="メモ 3 11 4 2" xfId="27488" xr:uid="{3816D3B9-F6F9-4E9C-85BE-1D7E2CB4AD46}"/>
    <cellStyle name="メモ 3 11 5" xfId="16745" xr:uid="{935D9401-9D30-4EE3-BB74-9EA606453B87}"/>
    <cellStyle name="メモ 3 11 5 2" xfId="31624" xr:uid="{9A8AC131-DAD7-4BF9-9ADA-3ECA15B1B550}"/>
    <cellStyle name="メモ 3 11 6" xfId="4827" xr:uid="{2C4014B1-24B0-4834-BA4B-2B3442830585}"/>
    <cellStyle name="メモ 3 11 7" xfId="19688" xr:uid="{C83FC9F2-3555-44D7-B5F8-9900F539B19A}"/>
    <cellStyle name="メモ 3 12" xfId="2185" xr:uid="{00000000-0005-0000-0000-00004F010000}"/>
    <cellStyle name="メモ 3 12 2" xfId="8533" xr:uid="{BC9698FC-77E8-45EE-AFE5-0EA4784918D9}"/>
    <cellStyle name="メモ 3 12 2 2" xfId="23412" xr:uid="{0328F30B-247E-4665-B3BB-832047C9D294}"/>
    <cellStyle name="メモ 3 12 3" xfId="11514" xr:uid="{98295D60-4B01-4BFA-92E7-824DD1690015}"/>
    <cellStyle name="メモ 3 12 3 2" xfId="26393" xr:uid="{EEFC3BA8-1B72-42DA-A57E-9CC6F7D94AE5}"/>
    <cellStyle name="メモ 3 12 4" xfId="13749" xr:uid="{93EF4D05-CCCD-4129-A318-241CAACE7109}"/>
    <cellStyle name="メモ 3 12 4 2" xfId="28628" xr:uid="{09ADD122-8FF0-4118-9704-C70CD2EB1383}"/>
    <cellStyle name="メモ 3 12 5" xfId="17293" xr:uid="{8A9A8327-7241-492C-825E-C81595AD3120}"/>
    <cellStyle name="メモ 3 12 5 2" xfId="32172" xr:uid="{6D5C3A81-5052-455A-8555-0143E721AD30}"/>
    <cellStyle name="メモ 3 12 6" xfId="5404" xr:uid="{6AE48AF9-CC5F-4170-A1A8-2B3F3C1BACA6}"/>
    <cellStyle name="メモ 3 12 7" xfId="20265" xr:uid="{BCD0E7B6-5B8D-4339-B26F-F7C215660FBB}"/>
    <cellStyle name="メモ 3 13" xfId="1559" xr:uid="{00000000-0005-0000-0000-00004F010000}"/>
    <cellStyle name="メモ 3 13 2" xfId="7909" xr:uid="{D575851E-AD3F-449B-8177-4F5B93174010}"/>
    <cellStyle name="メモ 3 13 2 2" xfId="22788" xr:uid="{493AA25B-2A36-418A-B027-F5CF0F551C8C}"/>
    <cellStyle name="メモ 3 13 3" xfId="10896" xr:uid="{9D9525E8-A05F-4123-9D5F-BE9BAF81B59F}"/>
    <cellStyle name="メモ 3 13 3 2" xfId="25775" xr:uid="{6ABD7EDA-CDD8-40FD-B70A-889CD1726F3A}"/>
    <cellStyle name="メモ 3 13 4" xfId="15026" xr:uid="{4063E946-D886-46AE-A363-39D9FFBD2DFD}"/>
    <cellStyle name="メモ 3 13 4 2" xfId="29905" xr:uid="{BAC2FF5F-8A83-4BDB-B5BC-5C903B02F77B}"/>
    <cellStyle name="メモ 3 13 5" xfId="16698" xr:uid="{6068F648-A5F3-4D69-9187-1F14836A78E1}"/>
    <cellStyle name="メモ 3 13 5 2" xfId="31577" xr:uid="{F918E891-28BA-49A2-8A7A-2E60FC1770FB}"/>
    <cellStyle name="メモ 3 13 6" xfId="4778" xr:uid="{DF4546DA-EF6F-47D3-B6EA-341185ABDC35}"/>
    <cellStyle name="メモ 3 13 7" xfId="19639" xr:uid="{34917E3D-E5AE-4C89-A58A-49B4D7A9E56D}"/>
    <cellStyle name="メモ 3 14" xfId="2115" xr:uid="{00000000-0005-0000-0000-00004F010000}"/>
    <cellStyle name="メモ 3 14 2" xfId="8463" xr:uid="{8E62E6E6-6DB7-4F29-B5EC-0384CE2504AE}"/>
    <cellStyle name="メモ 3 14 2 2" xfId="23342" xr:uid="{5EA07F5D-5D41-4EC1-82FD-D864962A9E1B}"/>
    <cellStyle name="メモ 3 14 3" xfId="11444" xr:uid="{C8CEEF1E-C18B-42A5-A2A0-B4D5416EC125}"/>
    <cellStyle name="メモ 3 14 3 2" xfId="26323" xr:uid="{315B43AA-4484-40F8-AA1D-1812F01E37A8}"/>
    <cellStyle name="メモ 3 14 4" xfId="13354" xr:uid="{5975554D-4447-453D-889D-E5E72A4D56C8}"/>
    <cellStyle name="メモ 3 14 4 2" xfId="28233" xr:uid="{F049096E-402E-4A7B-90E7-D7FDE3B490A2}"/>
    <cellStyle name="メモ 3 14 5" xfId="17223" xr:uid="{A5C93593-5E10-4426-8416-3E29FDB48239}"/>
    <cellStyle name="メモ 3 14 5 2" xfId="32102" xr:uid="{CB6E1502-E9D5-4AB4-A97A-B94C993214C7}"/>
    <cellStyle name="メモ 3 14 6" xfId="5334" xr:uid="{1EE8ABEF-79E8-4F5D-994B-5DE2D9A9D0B8}"/>
    <cellStyle name="メモ 3 14 7" xfId="20195" xr:uid="{76B66F54-9D74-41C2-82E2-9FE50E5A98E5}"/>
    <cellStyle name="メモ 3 15" xfId="2141" xr:uid="{00000000-0005-0000-0000-00004F010000}"/>
    <cellStyle name="メモ 3 15 2" xfId="8489" xr:uid="{58CA913D-41AE-4E6E-A5B1-49AFE0E0FAFD}"/>
    <cellStyle name="メモ 3 15 2 2" xfId="23368" xr:uid="{37F342F6-2C59-4BBD-915F-F4401F5A15A8}"/>
    <cellStyle name="メモ 3 15 3" xfId="11470" xr:uid="{D2A342C5-7577-4501-B14D-745E9273A2AB}"/>
    <cellStyle name="メモ 3 15 3 2" xfId="26349" xr:uid="{E4C3D1BF-DA6E-4BED-9A05-90DAA73C4401}"/>
    <cellStyle name="メモ 3 15 4" xfId="14239" xr:uid="{1C7CB801-4C06-47D8-A331-7E6345F7582A}"/>
    <cellStyle name="メモ 3 15 4 2" xfId="29118" xr:uid="{C188BB51-E2C9-4609-BF80-32739B07C3CC}"/>
    <cellStyle name="メモ 3 15 5" xfId="17249" xr:uid="{1A1933E0-C0EC-4012-AAD1-65F456097766}"/>
    <cellStyle name="メモ 3 15 5 2" xfId="32128" xr:uid="{8ED2FE93-5937-4792-B948-AAC6BCE2AC79}"/>
    <cellStyle name="メモ 3 15 6" xfId="5360" xr:uid="{CAA30D94-3036-4D98-AA00-3D671A368580}"/>
    <cellStyle name="メモ 3 15 7" xfId="20221" xr:uid="{49FDDE46-E0A2-47EF-B9BC-E2569A952F89}"/>
    <cellStyle name="メモ 3 16" xfId="2445" xr:uid="{00000000-0005-0000-0000-00004F010000}"/>
    <cellStyle name="メモ 3 16 2" xfId="8792" xr:uid="{712EFC8E-19EA-4B4F-A07B-353D03171527}"/>
    <cellStyle name="メモ 3 16 2 2" xfId="23671" xr:uid="{03E3209A-9B9F-4203-B010-E4E0F1EC7001}"/>
    <cellStyle name="メモ 3 16 3" xfId="11772" xr:uid="{18AC0A0B-E78F-4706-B1FA-5D585E726715}"/>
    <cellStyle name="メモ 3 16 3 2" xfId="26651" xr:uid="{53E934AC-3127-47BD-8A57-450FF4082B56}"/>
    <cellStyle name="メモ 3 16 4" xfId="14628" xr:uid="{3BC5E476-E96B-4282-8B6D-BD00DCE7E700}"/>
    <cellStyle name="メモ 3 16 4 2" xfId="29507" xr:uid="{C44CAF56-D8EF-4087-BBD2-A1DC4C6D3249}"/>
    <cellStyle name="メモ 3 16 5" xfId="17539" xr:uid="{470C2AD3-ED3E-45AC-854C-F67C31B53BC5}"/>
    <cellStyle name="メモ 3 16 5 2" xfId="32418" xr:uid="{3AD907B1-B940-4DFF-AF94-A1B89479DC14}"/>
    <cellStyle name="メモ 3 16 6" xfId="5661" xr:uid="{0CAD5FE6-5A9E-4B6D-9982-0E6C1FFE12EE}"/>
    <cellStyle name="メモ 3 16 7" xfId="20525" xr:uid="{D63C1789-32F8-4E85-85D7-411D86629A1D}"/>
    <cellStyle name="メモ 3 17" xfId="6434" xr:uid="{7DB31DFE-5334-45EF-B28F-3F9B839C334C}"/>
    <cellStyle name="メモ 3 17 2" xfId="21313" xr:uid="{1DEDC12A-EA16-496B-8302-0DD074897CED}"/>
    <cellStyle name="メモ 3 18" xfId="7265" xr:uid="{4CFB0626-1575-4E7A-BF21-62F62BA45586}"/>
    <cellStyle name="メモ 3 18 2" xfId="22144" xr:uid="{CB150E5E-5296-41B1-BE10-1FF385F7E952}"/>
    <cellStyle name="メモ 3 19" xfId="13142" xr:uid="{3A9DA167-B087-48B1-BB89-D1797E133C4E}"/>
    <cellStyle name="メモ 3 19 2" xfId="28021" xr:uid="{036E3B4C-0567-46C7-99ED-B073A84A7C02}"/>
    <cellStyle name="メモ 3 2" xfId="240" xr:uid="{00000000-0005-0000-0000-000084010000}"/>
    <cellStyle name="メモ 3 2 10" xfId="2188" xr:uid="{00000000-0005-0000-0000-000084010000}"/>
    <cellStyle name="メモ 3 2 10 2" xfId="8536" xr:uid="{37E46AC1-1E10-4809-8B71-06BB24B51251}"/>
    <cellStyle name="メモ 3 2 10 2 2" xfId="23415" xr:uid="{2EFF01C1-25E9-4A08-8C69-C2B929F48C67}"/>
    <cellStyle name="メモ 3 2 10 3" xfId="11517" xr:uid="{A05FA906-8AE9-405F-9763-3CBCDAE6B5F2}"/>
    <cellStyle name="メモ 3 2 10 3 2" xfId="26396" xr:uid="{AEE795B6-95F8-4DFE-B90A-EBE0E2822AE3}"/>
    <cellStyle name="メモ 3 2 10 4" xfId="13424" xr:uid="{F42962AB-E224-454F-9354-33E538C0DAF8}"/>
    <cellStyle name="メモ 3 2 10 4 2" xfId="28303" xr:uid="{A4AF8819-FD43-494D-BF97-BE913DD693E5}"/>
    <cellStyle name="メモ 3 2 10 5" xfId="17296" xr:uid="{C3407B64-8597-4871-84F9-7EB62FE6E2B5}"/>
    <cellStyle name="メモ 3 2 10 5 2" xfId="32175" xr:uid="{CDE30523-48A6-454E-A95D-F0ADDD53452D}"/>
    <cellStyle name="メモ 3 2 10 6" xfId="5407" xr:uid="{EF6BC5CB-4E14-436D-B039-163E36C8F3B8}"/>
    <cellStyle name="メモ 3 2 10 7" xfId="20268" xr:uid="{3E302671-7B38-499B-A48B-84F0FEC7AC1E}"/>
    <cellStyle name="メモ 3 2 11" xfId="2477" xr:uid="{00000000-0005-0000-0000-000084010000}"/>
    <cellStyle name="メモ 3 2 11 2" xfId="8824" xr:uid="{5ADCC3AD-3D62-44F1-8F0A-0E47B255B80E}"/>
    <cellStyle name="メモ 3 2 11 2 2" xfId="23703" xr:uid="{72A6BB13-A89B-4668-B7C3-3EEA86D65F86}"/>
    <cellStyle name="メモ 3 2 11 3" xfId="11804" xr:uid="{43A109EB-C743-4253-A1AF-6B3859BC5FD0}"/>
    <cellStyle name="メモ 3 2 11 3 2" xfId="26683" xr:uid="{614F92CC-34A0-4468-AE27-7A04CAB70C90}"/>
    <cellStyle name="メモ 3 2 11 4" xfId="11223" xr:uid="{D7E25D2F-4662-4723-8DFF-043C13A3BC44}"/>
    <cellStyle name="メモ 3 2 11 4 2" xfId="26102" xr:uid="{6374884A-38F9-4BAE-8A44-E2329AB603CF}"/>
    <cellStyle name="メモ 3 2 11 5" xfId="17571" xr:uid="{6383FF00-5093-425E-A685-1592C9C79F42}"/>
    <cellStyle name="メモ 3 2 11 5 2" xfId="32450" xr:uid="{766C0402-6346-4451-BC1C-7CCED5CB3E06}"/>
    <cellStyle name="メモ 3 2 11 6" xfId="5693" xr:uid="{551061E8-0873-4D5B-AAAA-809791D99479}"/>
    <cellStyle name="メモ 3 2 11 7" xfId="20557" xr:uid="{47BC5D7A-F848-4BB4-B728-F9E11EC1E8C7}"/>
    <cellStyle name="メモ 3 2 12" xfId="2636" xr:uid="{00000000-0005-0000-0000-000084010000}"/>
    <cellStyle name="メモ 3 2 12 2" xfId="8983" xr:uid="{2FEF3C0B-B231-4B7F-BA8D-C36A22D55305}"/>
    <cellStyle name="メモ 3 2 12 2 2" xfId="23862" xr:uid="{289421B6-DFBF-413E-9D37-C654AC09F5BF}"/>
    <cellStyle name="メモ 3 2 12 3" xfId="11963" xr:uid="{234851FB-8E2C-47A3-9905-765814306A23}"/>
    <cellStyle name="メモ 3 2 12 3 2" xfId="26842" xr:uid="{E5DD798B-2314-4E52-86E6-41C4CB581523}"/>
    <cellStyle name="メモ 3 2 12 4" xfId="12589" xr:uid="{E003D1AD-2F05-4028-8008-43F3AFBCCCDC}"/>
    <cellStyle name="メモ 3 2 12 4 2" xfId="27468" xr:uid="{0AFC493B-53AE-4162-8588-4DAFE0AFDF04}"/>
    <cellStyle name="メモ 3 2 12 5" xfId="17729" xr:uid="{8EA47AFB-10DE-49F1-B167-48A270474FB5}"/>
    <cellStyle name="メモ 3 2 12 5 2" xfId="32608" xr:uid="{D8DE21EE-D54F-4A80-976D-258F164C5BA9}"/>
    <cellStyle name="メモ 3 2 12 6" xfId="5851" xr:uid="{145B5A4F-DB7B-405E-B073-6783AB934045}"/>
    <cellStyle name="メモ 3 2 12 7" xfId="20715" xr:uid="{A51A1CB0-8488-4E42-BD8D-D12FB63E4C07}"/>
    <cellStyle name="メモ 3 2 13" xfId="2805" xr:uid="{00000000-0005-0000-0000-000084010000}"/>
    <cellStyle name="メモ 3 2 13 2" xfId="9152" xr:uid="{D0F88435-52A5-4BED-9A86-DAEF76EF3431}"/>
    <cellStyle name="メモ 3 2 13 2 2" xfId="24031" xr:uid="{67741CBB-4F0A-4F6F-903D-0438D21E312A}"/>
    <cellStyle name="メモ 3 2 13 3" xfId="12130" xr:uid="{4AFAA118-A3C5-4B1D-8D57-405A490636CE}"/>
    <cellStyle name="メモ 3 2 13 3 2" xfId="27009" xr:uid="{82D31264-EB16-4C60-AED1-4B2AC0A33E9E}"/>
    <cellStyle name="メモ 3 2 13 4" xfId="14957" xr:uid="{0C0E9B5C-FA68-41F2-9840-C62B5CDE17BB}"/>
    <cellStyle name="メモ 3 2 13 4 2" xfId="29836" xr:uid="{A7003BEF-5593-43BA-9E2A-2A15AADFB959}"/>
    <cellStyle name="メモ 3 2 13 5" xfId="17891" xr:uid="{D104EAC5-370B-449E-B52C-2CC0BAF32C42}"/>
    <cellStyle name="メモ 3 2 13 5 2" xfId="32770" xr:uid="{BFC7B007-522E-4BB4-8AC9-CE04661FE329}"/>
    <cellStyle name="メモ 3 2 13 6" xfId="6017" xr:uid="{D49B2F18-93C1-4F13-855F-1E7998098E13}"/>
    <cellStyle name="メモ 3 2 13 7" xfId="20884" xr:uid="{B902837D-1CCC-445D-BF9D-19D6862F372D}"/>
    <cellStyle name="メモ 3 2 14" xfId="2442" xr:uid="{00000000-0005-0000-0000-000084010000}"/>
    <cellStyle name="メモ 3 2 14 2" xfId="8789" xr:uid="{3B7A408A-D233-47F2-BE2F-B03BB8C23375}"/>
    <cellStyle name="メモ 3 2 14 2 2" xfId="23668" xr:uid="{C371B7BE-C886-4835-962C-96327625891D}"/>
    <cellStyle name="メモ 3 2 14 3" xfId="11769" xr:uid="{92E2F3A8-7311-41F4-951D-4154926FC020}"/>
    <cellStyle name="メモ 3 2 14 3 2" xfId="26648" xr:uid="{8D3543F6-E064-4B5D-BD9C-4D770B3BD486}"/>
    <cellStyle name="メモ 3 2 14 4" xfId="14878" xr:uid="{4753E5FF-E294-476E-BC31-8B5A0FFC0994}"/>
    <cellStyle name="メモ 3 2 14 4 2" xfId="29757" xr:uid="{5A7D95CA-1F89-4D96-A2CC-8C737FE5FEFC}"/>
    <cellStyle name="メモ 3 2 14 5" xfId="17536" xr:uid="{AB149BB8-BA57-4EE2-86B3-E58E093601AB}"/>
    <cellStyle name="メモ 3 2 14 5 2" xfId="32415" xr:uid="{667C8E77-1BDB-4E27-84BF-105E3B3569B5}"/>
    <cellStyle name="メモ 3 2 14 6" xfId="5658" xr:uid="{8E81F5F5-D40D-463D-B3E7-7E32D94103C3}"/>
    <cellStyle name="メモ 3 2 14 7" xfId="20522" xr:uid="{797CEAC1-675A-46D3-816F-27228C5AD700}"/>
    <cellStyle name="メモ 3 2 15" xfId="6597" xr:uid="{4CE13E2F-9682-4341-B032-984887923CE3}"/>
    <cellStyle name="メモ 3 2 15 2" xfId="21476" xr:uid="{E20625AA-66A2-4D31-A183-C5920EFBAC86}"/>
    <cellStyle name="メモ 3 2 16" xfId="9594" xr:uid="{102CB3A2-8A83-4E13-8A20-EFEFB3DFF37E}"/>
    <cellStyle name="メモ 3 2 16 2" xfId="24473" xr:uid="{5C977856-1278-4AE8-8DC9-75D7264D5B8E}"/>
    <cellStyle name="メモ 3 2 17" xfId="14213" xr:uid="{72D2FEFB-C389-4B87-A17A-545A9120B67C}"/>
    <cellStyle name="メモ 3 2 17 2" xfId="29092" xr:uid="{64297C58-CF4F-49A5-8B91-99D37C07F048}"/>
    <cellStyle name="メモ 3 2 18" xfId="18335" xr:uid="{745BFAD2-5025-4DE9-81D2-1F8985BD9D7F}"/>
    <cellStyle name="メモ 3 2 2" xfId="335" xr:uid="{00000000-0005-0000-0000-000084010000}"/>
    <cellStyle name="メモ 3 2 2 10" xfId="976" xr:uid="{00000000-0005-0000-0000-000084010000}"/>
    <cellStyle name="メモ 3 2 2 10 2" xfId="7328" xr:uid="{7773C127-BF77-4F01-B1FA-307AC724F0C0}"/>
    <cellStyle name="メモ 3 2 2 10 2 2" xfId="22207" xr:uid="{6ABE2613-53CD-40C5-804F-0D1A2550C4F5}"/>
    <cellStyle name="メモ 3 2 2 10 3" xfId="10317" xr:uid="{DC4FB34A-52AD-4779-8693-C7A4E630C22F}"/>
    <cellStyle name="メモ 3 2 2 10 3 2" xfId="25196" xr:uid="{A722A7D5-B274-4DD7-B31A-E3D7A9819C78}"/>
    <cellStyle name="メモ 3 2 2 10 4" xfId="15466" xr:uid="{78BAA42D-6ED6-483C-828A-42589CF36F19}"/>
    <cellStyle name="メモ 3 2 2 10 4 2" xfId="30345" xr:uid="{EBD8B51C-0487-4172-AEF7-2B83A9987B7E}"/>
    <cellStyle name="メモ 3 2 2 10 5" xfId="16138" xr:uid="{571C0F4B-F8BB-4CA0-BD10-8B3E5F2B3121}"/>
    <cellStyle name="メモ 3 2 2 10 5 2" xfId="31017" xr:uid="{B1DE6615-1706-4505-B3A8-BCEED8691906}"/>
    <cellStyle name="メモ 3 2 2 10 6" xfId="4195" xr:uid="{0022E2B6-6014-4F55-943F-FC233D6A69A8}"/>
    <cellStyle name="メモ 3 2 2 10 7" xfId="19056" xr:uid="{D8893153-924C-4D1B-BCD6-87500D2C94BF}"/>
    <cellStyle name="メモ 3 2 2 11" xfId="1738" xr:uid="{00000000-0005-0000-0000-000084010000}"/>
    <cellStyle name="メモ 3 2 2 11 2" xfId="8086" xr:uid="{525E6B7D-8433-4E79-B1B3-F875528847D0}"/>
    <cellStyle name="メモ 3 2 2 11 2 2" xfId="22965" xr:uid="{7DA0C0CE-8B5F-473B-9A37-11CCE3A31F2A}"/>
    <cellStyle name="メモ 3 2 2 11 3" xfId="11071" xr:uid="{850E1B19-185D-4CB0-AF20-B8DA8F9C98B1}"/>
    <cellStyle name="メモ 3 2 2 11 3 2" xfId="25950" xr:uid="{E5C21124-5DD6-459B-AAFC-D0CA71F588B9}"/>
    <cellStyle name="メモ 3 2 2 11 4" xfId="9658" xr:uid="{A5834DAE-37AF-49EA-A9A5-C88B6BCE6EF6}"/>
    <cellStyle name="メモ 3 2 2 11 4 2" xfId="24537" xr:uid="{1C44434E-69C9-4462-8220-763291E28259}"/>
    <cellStyle name="メモ 3 2 2 11 5" xfId="16863" xr:uid="{3FAF5245-378C-4CE6-BF5E-F4CE462FE7DF}"/>
    <cellStyle name="メモ 3 2 2 11 5 2" xfId="31742" xr:uid="{087192B4-E205-449D-8753-7CB87435BB95}"/>
    <cellStyle name="メモ 3 2 2 11 6" xfId="4957" xr:uid="{8740D635-2081-487F-B357-FAD3AF55580D}"/>
    <cellStyle name="メモ 3 2 2 11 7" xfId="19818" xr:uid="{764CC1FB-E5DF-4C2D-A62E-85BD754009CE}"/>
    <cellStyle name="メモ 3 2 2 12" xfId="1821" xr:uid="{00000000-0005-0000-0000-000084010000}"/>
    <cellStyle name="メモ 3 2 2 12 2" xfId="8169" xr:uid="{DD7DC1B8-2FAF-4A67-9EA9-53C9553E0A43}"/>
    <cellStyle name="メモ 3 2 2 12 2 2" xfId="23048" xr:uid="{351E5D52-6750-4A27-A289-1C767C6A5982}"/>
    <cellStyle name="メモ 3 2 2 12 3" xfId="11154" xr:uid="{FDAE0110-F5DC-42F3-941A-B0B47779647C}"/>
    <cellStyle name="メモ 3 2 2 12 3 2" xfId="26033" xr:uid="{A2A2436A-784A-4540-A80B-6616EF3EF31B}"/>
    <cellStyle name="メモ 3 2 2 12 4" xfId="3285" xr:uid="{182DB141-FB54-46D9-98A6-CC457EB01E6B}"/>
    <cellStyle name="メモ 3 2 2 12 4 2" xfId="6410" xr:uid="{7CCC4FC2-3F3A-4691-815F-7650BDA5CE79}"/>
    <cellStyle name="メモ 3 2 2 12 5" xfId="16944" xr:uid="{43E1C70B-A530-43A8-85D4-80B6BB556C70}"/>
    <cellStyle name="メモ 3 2 2 12 5 2" xfId="31823" xr:uid="{670AD4C2-B602-42CF-89DA-CD24F7783007}"/>
    <cellStyle name="メモ 3 2 2 12 6" xfId="5040" xr:uid="{F5B282DB-834C-44A3-8E84-E6F017C390C2}"/>
    <cellStyle name="メモ 3 2 2 12 7" xfId="19901" xr:uid="{1406BE97-1C7D-4873-8699-1154FCCCBCF3}"/>
    <cellStyle name="メモ 3 2 2 13" xfId="1916" xr:uid="{00000000-0005-0000-0000-000084010000}"/>
    <cellStyle name="メモ 3 2 2 13 2" xfId="8264" xr:uid="{4AFA7C6A-C7F0-4ED8-B3F9-357871650D1F}"/>
    <cellStyle name="メモ 3 2 2 13 2 2" xfId="23143" xr:uid="{10534426-FC67-4F2E-ADBB-5C11949D2231}"/>
    <cellStyle name="メモ 3 2 2 13 3" xfId="11247" xr:uid="{3BD4AEFE-BB90-4526-89A7-4E2E3CD5CE97}"/>
    <cellStyle name="メモ 3 2 2 13 3 2" xfId="26126" xr:uid="{73DC2C6C-D472-45D6-AE27-E1F6CFC9EBA2}"/>
    <cellStyle name="メモ 3 2 2 13 4" xfId="14566" xr:uid="{694F87B1-088B-4ED8-AC8C-2A20B431D170}"/>
    <cellStyle name="メモ 3 2 2 13 4 2" xfId="29445" xr:uid="{3CA49425-40BF-4A5B-BC46-9CDEC0341B1C}"/>
    <cellStyle name="メモ 3 2 2 13 5" xfId="17034" xr:uid="{1DE5A97B-A796-441C-835B-A76616AEAF6B}"/>
    <cellStyle name="メモ 3 2 2 13 5 2" xfId="31913" xr:uid="{7E6E1474-1AEE-42F9-9647-13AA85267479}"/>
    <cellStyle name="メモ 3 2 2 13 6" xfId="5135" xr:uid="{85CC2F44-CC9C-41AC-8FD3-A14C5E38FFE7}"/>
    <cellStyle name="メモ 3 2 2 13 7" xfId="19996" xr:uid="{C2D52BA6-57E7-4D3D-BC02-34C5C3A24FB2}"/>
    <cellStyle name="メモ 3 2 2 14" xfId="2088" xr:uid="{00000000-0005-0000-0000-000084010000}"/>
    <cellStyle name="メモ 3 2 2 14 2" xfId="8436" xr:uid="{7CEEEF26-C866-4308-9054-A65F0C2D74AD}"/>
    <cellStyle name="メモ 3 2 2 14 2 2" xfId="23315" xr:uid="{10ED9B74-2CBB-42D4-A3C2-AF924F117E10}"/>
    <cellStyle name="メモ 3 2 2 14 3" xfId="11417" xr:uid="{C69289C5-6930-4934-81B8-A0DE968DB1BE}"/>
    <cellStyle name="メモ 3 2 2 14 3 2" xfId="26296" xr:uid="{97325637-F533-45E2-B10D-B13B5975E507}"/>
    <cellStyle name="メモ 3 2 2 14 4" xfId="14826" xr:uid="{89E7E485-6667-417F-8974-94B16E8DB6DA}"/>
    <cellStyle name="メモ 3 2 2 14 4 2" xfId="29705" xr:uid="{CBF7677F-B65A-4219-8095-C2B894E36194}"/>
    <cellStyle name="メモ 3 2 2 14 5" xfId="17198" xr:uid="{9C2C9536-D870-41DC-BBDC-9509AB4CB5AD}"/>
    <cellStyle name="メモ 3 2 2 14 5 2" xfId="32077" xr:uid="{44DA432A-5715-4BF1-9598-643004102DE7}"/>
    <cellStyle name="メモ 3 2 2 14 6" xfId="5307" xr:uid="{548AF4A2-77F6-4684-8DA8-CC4E3BFB3F40}"/>
    <cellStyle name="メモ 3 2 2 14 7" xfId="20168" xr:uid="{F6C78ABA-D2E6-49E1-94B2-BD9FB6CC6E79}"/>
    <cellStyle name="メモ 3 2 2 15" xfId="2257" xr:uid="{00000000-0005-0000-0000-000084010000}"/>
    <cellStyle name="メモ 3 2 2 15 2" xfId="8605" xr:uid="{E3AE15F5-63DD-471C-ABFA-0265A3841648}"/>
    <cellStyle name="メモ 3 2 2 15 2 2" xfId="23484" xr:uid="{0056D04F-3EDF-4431-A910-16A865057B61}"/>
    <cellStyle name="メモ 3 2 2 15 3" xfId="11586" xr:uid="{00F3CA00-41C2-40B5-9A7B-8D28747A8E3D}"/>
    <cellStyle name="メモ 3 2 2 15 3 2" xfId="26465" xr:uid="{AA62E60F-E906-4463-963A-F0BA41501752}"/>
    <cellStyle name="メモ 3 2 2 15 4" xfId="14293" xr:uid="{13CEAB12-853E-43FF-9FE0-B057D0AB6011}"/>
    <cellStyle name="メモ 3 2 2 15 4 2" xfId="29172" xr:uid="{B5B5568F-90DC-4401-83B3-61B227D9BA9A}"/>
    <cellStyle name="メモ 3 2 2 15 5" xfId="17365" xr:uid="{A9F25BA3-DD0F-4187-A33C-CEF2FD89BEEB}"/>
    <cellStyle name="メモ 3 2 2 15 5 2" xfId="32244" xr:uid="{6C94C750-9CB6-4DE6-9196-789F99089596}"/>
    <cellStyle name="メモ 3 2 2 15 6" xfId="5476" xr:uid="{2A7F3B7B-F61D-4BA4-84D6-0EC5FE09018D}"/>
    <cellStyle name="メモ 3 2 2 15 7" xfId="20337" xr:uid="{848273E6-D46C-4606-8930-C0280EC65A8B}"/>
    <cellStyle name="メモ 3 2 2 16" xfId="2332" xr:uid="{00000000-0005-0000-0000-000084010000}"/>
    <cellStyle name="メモ 3 2 2 16 2" xfId="8679" xr:uid="{D437F5C4-BAFE-429F-931A-0959045F3D5B}"/>
    <cellStyle name="メモ 3 2 2 16 2 2" xfId="23558" xr:uid="{F8FEC5FC-7B7B-44E1-BA89-B530381E5918}"/>
    <cellStyle name="メモ 3 2 2 16 3" xfId="11660" xr:uid="{A5DF6C75-C234-42AF-9980-75E3CC63E90B}"/>
    <cellStyle name="メモ 3 2 2 16 3 2" xfId="26539" xr:uid="{8EC1BC01-DAB0-432A-8911-C8453AF535E7}"/>
    <cellStyle name="メモ 3 2 2 16 4" xfId="14133" xr:uid="{0BFFF8DB-7870-440F-ACA8-7D4471DFD399}"/>
    <cellStyle name="メモ 3 2 2 16 4 2" xfId="29012" xr:uid="{C17ABB97-87E5-4B7A-A81B-9C4166F92CD6}"/>
    <cellStyle name="メモ 3 2 2 16 5" xfId="17435" xr:uid="{9817E46D-6492-4929-835C-6FF35090B136}"/>
    <cellStyle name="メモ 3 2 2 16 5 2" xfId="32314" xr:uid="{380199EB-7830-476D-A8BB-CDD42E189C99}"/>
    <cellStyle name="メモ 3 2 2 16 6" xfId="5551" xr:uid="{73582675-86A6-4E2A-878B-40CCFFF8D799}"/>
    <cellStyle name="メモ 3 2 2 16 7" xfId="20412" xr:uid="{9C1AD9BB-62D1-4B4F-B16B-4A1253B6D536}"/>
    <cellStyle name="メモ 3 2 2 17" xfId="2417" xr:uid="{00000000-0005-0000-0000-000084010000}"/>
    <cellStyle name="メモ 3 2 2 17 2" xfId="8764" xr:uid="{58EA4326-E061-45FF-8355-3712586EA3A0}"/>
    <cellStyle name="メモ 3 2 2 17 2 2" xfId="23643" xr:uid="{0F1FECAA-0D35-4FC5-A6B3-76B09423F418}"/>
    <cellStyle name="メモ 3 2 2 17 3" xfId="11744" xr:uid="{041E1A89-2EDE-46C8-B300-307CAF7AF07F}"/>
    <cellStyle name="メモ 3 2 2 17 3 2" xfId="26623" xr:uid="{1B7856E7-39F5-4A9A-AA1B-DBFE370C995B}"/>
    <cellStyle name="メモ 3 2 2 17 4" xfId="14866" xr:uid="{F69EF681-BDA7-4151-9B1F-5BBF030A0960}"/>
    <cellStyle name="メモ 3 2 2 17 4 2" xfId="29745" xr:uid="{FC5AD5AC-419E-42E4-9361-261C8CDFD4D0}"/>
    <cellStyle name="メモ 3 2 2 17 5" xfId="17513" xr:uid="{0AF11E05-17F9-4A4E-BCAA-BD00FABAD053}"/>
    <cellStyle name="メモ 3 2 2 17 5 2" xfId="32392" xr:uid="{C693FA05-248C-4140-BDE6-8CDB06C90A94}"/>
    <cellStyle name="メモ 3 2 2 17 6" xfId="5633" xr:uid="{1D22DDEE-192C-4677-8100-FE2FBAC5D08C}"/>
    <cellStyle name="メモ 3 2 2 17 7" xfId="20497" xr:uid="{1485C84F-5EF8-4BAA-A93E-A0AFF897AD1A}"/>
    <cellStyle name="メモ 3 2 2 18" xfId="2569" xr:uid="{00000000-0005-0000-0000-000084010000}"/>
    <cellStyle name="メモ 3 2 2 18 2" xfId="8916" xr:uid="{56A1B2C9-631F-4B92-AC85-BEC53233C8B9}"/>
    <cellStyle name="メモ 3 2 2 18 2 2" xfId="23795" xr:uid="{E64A1B1E-AB69-4E72-8D28-D26984BB619F}"/>
    <cellStyle name="メモ 3 2 2 18 3" xfId="11896" xr:uid="{3E5B4A3F-8521-4460-BF39-CCCC8588D8F2}"/>
    <cellStyle name="メモ 3 2 2 18 3 2" xfId="26775" xr:uid="{49DDFD4E-C0BF-4136-9658-77C9CB795AE9}"/>
    <cellStyle name="メモ 3 2 2 18 4" xfId="13491" xr:uid="{444597E3-B8BA-4EAB-A77E-BF80128BCDB1}"/>
    <cellStyle name="メモ 3 2 2 18 4 2" xfId="28370" xr:uid="{ACE451AA-6691-4C85-8402-4ACC41CA5CC1}"/>
    <cellStyle name="メモ 3 2 2 18 5" xfId="17663" xr:uid="{EC572EB8-0C4B-43FC-9DBC-42622C9CF9A0}"/>
    <cellStyle name="メモ 3 2 2 18 5 2" xfId="32542" xr:uid="{C11A7B4C-F386-42E9-B553-23616C7326FD}"/>
    <cellStyle name="メモ 3 2 2 18 6" xfId="5785" xr:uid="{90FCF00C-1889-4CD0-8D89-9DB6120F47F9}"/>
    <cellStyle name="メモ 3 2 2 18 7" xfId="20649" xr:uid="{FE613133-1CD2-443D-B3B1-5F8F159772CE}"/>
    <cellStyle name="メモ 3 2 2 19" xfId="2731" xr:uid="{00000000-0005-0000-0000-000084010000}"/>
    <cellStyle name="メモ 3 2 2 19 2" xfId="9078" xr:uid="{2246788D-DEBA-48AF-BE83-CC302DE0AAE1}"/>
    <cellStyle name="メモ 3 2 2 19 2 2" xfId="23957" xr:uid="{C7F21D27-B5C9-4350-A841-622D30BEA488}"/>
    <cellStyle name="メモ 3 2 2 19 3" xfId="12057" xr:uid="{BB5C1A35-053D-4E5D-91D7-020B1F4F7CF0}"/>
    <cellStyle name="メモ 3 2 2 19 3 2" xfId="26936" xr:uid="{C952FB86-3539-4BAC-9800-2519617E348A}"/>
    <cellStyle name="メモ 3 2 2 19 4" xfId="14963" xr:uid="{2E31A83F-5400-43A9-AE04-DA5CDD1ED7F1}"/>
    <cellStyle name="メモ 3 2 2 19 4 2" xfId="29842" xr:uid="{C39E3C27-895C-48AA-A218-2F20337D8F51}"/>
    <cellStyle name="メモ 3 2 2 19 5" xfId="17819" xr:uid="{F2F0DC4E-E02A-4ED9-B1BE-FB212FEA7DE2}"/>
    <cellStyle name="メモ 3 2 2 19 5 2" xfId="32698" xr:uid="{305FEC83-3999-4B24-BC1E-9212F4130D51}"/>
    <cellStyle name="メモ 3 2 2 19 6" xfId="5945" xr:uid="{0423012C-2E26-43F4-8006-5CD6FC3848D0}"/>
    <cellStyle name="メモ 3 2 2 19 7" xfId="20810" xr:uid="{7632E55F-5086-4589-BC66-1394BAA94474}"/>
    <cellStyle name="メモ 3 2 2 2" xfId="547" xr:uid="{00000000-0005-0000-0000-000084010000}"/>
    <cellStyle name="メモ 3 2 2 2 2" xfId="6899" xr:uid="{E8B51743-FA8A-478F-B362-19012A623356}"/>
    <cellStyle name="メモ 3 2 2 2 2 2" xfId="21778" xr:uid="{DC62CD41-BA49-435D-B28C-8AF3DFBA6F09}"/>
    <cellStyle name="メモ 3 2 2 2 3" xfId="9894" xr:uid="{1D032FDE-A3E8-4CDA-AD00-A415CA6F1879}"/>
    <cellStyle name="メモ 3 2 2 2 3 2" xfId="24773" xr:uid="{2858E18A-1DFF-40F2-A537-07F85DCF77C8}"/>
    <cellStyle name="メモ 3 2 2 2 4" xfId="11384" xr:uid="{265DEF10-7FA5-4E55-B480-ABBC4ADCA706}"/>
    <cellStyle name="メモ 3 2 2 2 4 2" xfId="26263" xr:uid="{D105B8FB-DBD5-4FCA-A65D-EB0DD12B1CBD}"/>
    <cellStyle name="メモ 3 2 2 2 5" xfId="15723" xr:uid="{11BC0EF5-2CA3-4B9C-8E9E-406ABBE78489}"/>
    <cellStyle name="メモ 3 2 2 2 5 2" xfId="30602" xr:uid="{173993DD-E3F8-4E88-955E-B2C3F48744CB}"/>
    <cellStyle name="メモ 3 2 2 2 6" xfId="3766" xr:uid="{4ED1AF14-1DC0-4148-9339-DF0A1EBAECD6}"/>
    <cellStyle name="メモ 3 2 2 2 7" xfId="18627" xr:uid="{B3D47075-DC5C-41FF-93A1-73CEA601D164}"/>
    <cellStyle name="メモ 3 2 2 20" xfId="2897" xr:uid="{00000000-0005-0000-0000-000084010000}"/>
    <cellStyle name="メモ 3 2 2 20 2" xfId="9244" xr:uid="{9735E3E0-1D10-4E97-AB03-09406C8B8BD0}"/>
    <cellStyle name="メモ 3 2 2 20 2 2" xfId="24123" xr:uid="{2D8E4123-F5B5-49E3-B2AB-173D65B6535F}"/>
    <cellStyle name="メモ 3 2 2 20 3" xfId="12222" xr:uid="{09E2A128-E29C-45DB-B75A-04E011C9514C}"/>
    <cellStyle name="メモ 3 2 2 20 3 2" xfId="27101" xr:uid="{DAD3B129-48CC-42DA-A72D-0C6E30CC76D5}"/>
    <cellStyle name="メモ 3 2 2 20 4" xfId="14697" xr:uid="{7330570C-D70C-49F5-A389-E54E6ADFB40B}"/>
    <cellStyle name="メモ 3 2 2 20 4 2" xfId="29576" xr:uid="{C8BEDE4C-C38D-4AF6-95D5-EE328D8DA522}"/>
    <cellStyle name="メモ 3 2 2 20 5" xfId="17983" xr:uid="{B5B4B0B2-CE7F-4F14-B8D1-688484EE65C3}"/>
    <cellStyle name="メモ 3 2 2 20 5 2" xfId="32862" xr:uid="{020BD447-C4F3-408F-A79F-CF3152DC3E1B}"/>
    <cellStyle name="メモ 3 2 2 20 6" xfId="6109" xr:uid="{3F047D30-0B12-4383-8B9F-822DA57DBD5D}"/>
    <cellStyle name="メモ 3 2 2 20 7" xfId="20976" xr:uid="{18678E24-0A27-468B-A706-7B82166D81CA}"/>
    <cellStyle name="メモ 3 2 2 21" xfId="3030" xr:uid="{00000000-0005-0000-0000-000084010000}"/>
    <cellStyle name="メモ 3 2 2 21 2" xfId="9376" xr:uid="{EE550A32-5C07-4D64-8A8E-A368B1B2F6B7}"/>
    <cellStyle name="メモ 3 2 2 21 2 2" xfId="24255" xr:uid="{7D05B1BA-6870-4677-96B4-03D3F34979B6}"/>
    <cellStyle name="メモ 3 2 2 21 3" xfId="12354" xr:uid="{D51F5514-A57F-493F-A972-079A6C323AA8}"/>
    <cellStyle name="メモ 3 2 2 21 3 2" xfId="27233" xr:uid="{795F4C4F-7697-4737-B45D-FC96A48E7388}"/>
    <cellStyle name="メモ 3 2 2 21 4" xfId="13690" xr:uid="{940DBF30-B78D-42E8-A425-C6AA7E228C86}"/>
    <cellStyle name="メモ 3 2 2 21 4 2" xfId="28569" xr:uid="{EC710129-89F9-43EE-A63E-0EACCB8918D5}"/>
    <cellStyle name="メモ 3 2 2 21 5" xfId="18111" xr:uid="{F1869C76-7F75-417C-9F33-27D8ED8E6DBF}"/>
    <cellStyle name="メモ 3 2 2 21 5 2" xfId="32990" xr:uid="{F7B37ADA-A6EE-47EE-9055-11A1E8343426}"/>
    <cellStyle name="メモ 3 2 2 21 6" xfId="6232" xr:uid="{86C858B9-A0BD-46CD-95ED-D7A067000C18}"/>
    <cellStyle name="メモ 3 2 2 21 7" xfId="21104" xr:uid="{B6F95F62-BD59-4053-B858-404F8565A806}"/>
    <cellStyle name="メモ 3 2 2 22" xfId="3110" xr:uid="{00000000-0005-0000-0000-000084010000}"/>
    <cellStyle name="メモ 3 2 2 22 2" xfId="9456" xr:uid="{0FACF23F-B8DE-4B13-AE65-71BA7A537648}"/>
    <cellStyle name="メモ 3 2 2 22 2 2" xfId="24335" xr:uid="{5D22C70A-F388-49DE-A4D2-59A7136A64B1}"/>
    <cellStyle name="メモ 3 2 2 22 3" xfId="12434" xr:uid="{AF00635B-882F-4FA5-82EE-EFA5FE11157D}"/>
    <cellStyle name="メモ 3 2 2 22 3 2" xfId="27313" xr:uid="{D82BA0AC-E6CC-4918-A6B2-34194D24AB40}"/>
    <cellStyle name="メモ 3 2 2 22 4" xfId="15262" xr:uid="{20D67080-834B-43B7-815B-11D21E0021E6}"/>
    <cellStyle name="メモ 3 2 2 22 4 2" xfId="30141" xr:uid="{513C58C6-E42E-444C-B744-AA8F7CFF80F2}"/>
    <cellStyle name="メモ 3 2 2 22 5" xfId="18189" xr:uid="{32E25EC9-9EE3-4E33-B2FC-131E958FC7B0}"/>
    <cellStyle name="メモ 3 2 2 22 5 2" xfId="33068" xr:uid="{F96FF122-9499-47BC-A142-0274F01FC357}"/>
    <cellStyle name="メモ 3 2 2 22 6" xfId="6311" xr:uid="{5741A4B4-78FF-4628-8E3C-E57609647C28}"/>
    <cellStyle name="メモ 3 2 2 22 7" xfId="21182" xr:uid="{CE49948A-4EE6-4E6D-80D6-86A5A1D8EEF1}"/>
    <cellStyle name="メモ 3 2 2 23" xfId="3180" xr:uid="{00000000-0005-0000-0000-000084010000}"/>
    <cellStyle name="メモ 3 2 2 23 2" xfId="9526" xr:uid="{65CB6EE4-A7B6-40ED-902B-F4D5D06E832A}"/>
    <cellStyle name="メモ 3 2 2 23 2 2" xfId="24405" xr:uid="{F9F4FA5E-6F6E-46DE-9EFA-53C22E4AFFF3}"/>
    <cellStyle name="メモ 3 2 2 23 3" xfId="12504" xr:uid="{8C36C70A-480E-4BEB-86A8-388A5A1736DF}"/>
    <cellStyle name="メモ 3 2 2 23 3 2" xfId="27383" xr:uid="{38BF1741-DE44-4F56-9D1B-392A357F0B46}"/>
    <cellStyle name="メモ 3 2 2 23 4" xfId="13045" xr:uid="{56FC01E8-06FF-4A71-939F-68224860FECA}"/>
    <cellStyle name="メモ 3 2 2 23 4 2" xfId="27924" xr:uid="{28B9898B-D7FE-486F-825C-D045BBE588B5}"/>
    <cellStyle name="メモ 3 2 2 23 5" xfId="18259" xr:uid="{EE8389AA-EC0B-474A-8710-93BF26206519}"/>
    <cellStyle name="メモ 3 2 2 23 5 2" xfId="33138" xr:uid="{1AC343E9-B35D-4083-8E94-F5E7F20FFD67}"/>
    <cellStyle name="メモ 3 2 2 23 6" xfId="6381" xr:uid="{7CB48500-F42B-40A9-AE8A-0A509E8DF0C9}"/>
    <cellStyle name="メモ 3 2 2 23 7" xfId="21252" xr:uid="{39DDFBAD-D26C-4285-AFE5-752CCEA0608B}"/>
    <cellStyle name="メモ 3 2 2 24" xfId="2484" xr:uid="{00000000-0005-0000-0000-000084010000}"/>
    <cellStyle name="メモ 3 2 2 24 2" xfId="8831" xr:uid="{92D337C3-A2FC-408A-A2EF-BCA6A25FFA7B}"/>
    <cellStyle name="メモ 3 2 2 24 2 2" xfId="23710" xr:uid="{6DFFBDC9-CB85-4A22-B896-868BC261F046}"/>
    <cellStyle name="メモ 3 2 2 24 3" xfId="11811" xr:uid="{FCAB27A1-BC11-4904-98D1-697170293967}"/>
    <cellStyle name="メモ 3 2 2 24 3 2" xfId="26690" xr:uid="{BCD7A90A-1953-4746-89CE-D8A3C7425006}"/>
    <cellStyle name="メモ 3 2 2 24 4" xfId="13945" xr:uid="{9B5B15A4-817B-4589-B874-A2222585F66C}"/>
    <cellStyle name="メモ 3 2 2 24 4 2" xfId="28824" xr:uid="{848316AB-AC6F-4852-9357-6707329270C3}"/>
    <cellStyle name="メモ 3 2 2 24 5" xfId="17578" xr:uid="{E7E0BCFE-CF8F-429F-9D53-562FC8999BDD}"/>
    <cellStyle name="メモ 3 2 2 24 5 2" xfId="32457" xr:uid="{FAA1ACF4-2C20-479E-87B3-72FA1427A077}"/>
    <cellStyle name="メモ 3 2 2 24 6" xfId="20564" xr:uid="{A4629B48-BAC0-440F-96F9-1AC4495424ED}"/>
    <cellStyle name="メモ 3 2 2 25" xfId="6687" xr:uid="{3AE2ACC7-8EB1-4D50-9BCD-280E9A55E74C}"/>
    <cellStyle name="メモ 3 2 2 25 2" xfId="21566" xr:uid="{925C1690-0D28-43F9-ADD4-6183AD9A1126}"/>
    <cellStyle name="メモ 3 2 2 26" xfId="9684" xr:uid="{DB63BCC2-36E7-451E-BBF2-F291064D3339}"/>
    <cellStyle name="メモ 3 2 2 26 2" xfId="24563" xr:uid="{80653D76-B561-4113-8C21-9D4A47153B97}"/>
    <cellStyle name="メモ 3 2 2 27" xfId="15215" xr:uid="{89F45B5B-397D-4C8D-BAB8-7A697D3300A0}"/>
    <cellStyle name="メモ 3 2 2 27 2" xfId="30094" xr:uid="{007EB73B-EE90-47FA-AB65-C83FC3976BD2}"/>
    <cellStyle name="メモ 3 2 2 28" xfId="15520" xr:uid="{FB90F022-3841-4D22-862E-5FFE102850AC}"/>
    <cellStyle name="メモ 3 2 2 28 2" xfId="30399" xr:uid="{B1C3217A-88D7-44DB-8883-4B974E451128}"/>
    <cellStyle name="メモ 3 2 2 29" xfId="18417" xr:uid="{FE18467A-CB7C-4ACB-A925-8BEC856A4109}"/>
    <cellStyle name="メモ 3 2 2 3" xfId="720" xr:uid="{00000000-0005-0000-0000-000084010000}"/>
    <cellStyle name="メモ 3 2 2 3 2" xfId="7072" xr:uid="{618F15FE-23BE-44B4-A28D-A9844C186F99}"/>
    <cellStyle name="メモ 3 2 2 3 2 2" xfId="21951" xr:uid="{E3F00F4C-A4B4-4882-A585-4DF9DF419492}"/>
    <cellStyle name="メモ 3 2 2 3 3" xfId="10066" xr:uid="{B799EC65-ADAD-4448-83FE-0B25178594FC}"/>
    <cellStyle name="メモ 3 2 2 3 3 2" xfId="24945" xr:uid="{3FC92165-BED9-47BC-8EBF-98B835B423AD}"/>
    <cellStyle name="メモ 3 2 2 3 4" xfId="14530" xr:uid="{1BECE463-6511-40E3-8570-4DEB9445A0C2}"/>
    <cellStyle name="メモ 3 2 2 3 4 2" xfId="29409" xr:uid="{6063306C-8BEA-438A-949A-4A545894A507}"/>
    <cellStyle name="メモ 3 2 2 3 5" xfId="15894" xr:uid="{FA5E37D7-48E4-4F05-B536-B2BFF5A756A7}"/>
    <cellStyle name="メモ 3 2 2 3 5 2" xfId="30773" xr:uid="{C66B9919-FDD9-4B5C-A74B-AC676BAA89EF}"/>
    <cellStyle name="メモ 3 2 2 3 6" xfId="3939" xr:uid="{87881D97-C0D7-4D65-93E0-5E96D3132B62}"/>
    <cellStyle name="メモ 3 2 2 3 7" xfId="18800" xr:uid="{DBF29A10-BE08-4955-8DBB-920C56FF72E3}"/>
    <cellStyle name="メモ 3 2 2 4" xfId="885" xr:uid="{00000000-0005-0000-0000-000084010000}"/>
    <cellStyle name="メモ 3 2 2 4 2" xfId="7237" xr:uid="{0EEDA872-400B-495F-BFE3-D8B764C09249}"/>
    <cellStyle name="メモ 3 2 2 4 2 2" xfId="22116" xr:uid="{E6160859-F273-4AFD-84F2-5133C135112F}"/>
    <cellStyle name="メモ 3 2 2 4 3" xfId="10230" xr:uid="{E23D7450-E99D-46B0-92A2-E1B4E6B08122}"/>
    <cellStyle name="メモ 3 2 2 4 3 2" xfId="25109" xr:uid="{EDCA9E4A-502C-42AA-97B3-9B731B0F89F1}"/>
    <cellStyle name="メモ 3 2 2 4 4" xfId="13406" xr:uid="{95432D41-ADC6-4A26-9FD7-C057AA7BDF2E}"/>
    <cellStyle name="メモ 3 2 2 4 4 2" xfId="28285" xr:uid="{106F1BA7-BAEC-41AB-8A48-9A91A00B2692}"/>
    <cellStyle name="メモ 3 2 2 4 5" xfId="16054" xr:uid="{7E7335C9-41B1-44EE-B08C-D60515F336FE}"/>
    <cellStyle name="メモ 3 2 2 4 5 2" xfId="30933" xr:uid="{EA918CBA-50FA-4418-A629-A83C04DDE66B}"/>
    <cellStyle name="メモ 3 2 2 4 6" xfId="4104" xr:uid="{7B26C244-990B-4E6B-97BF-DD70199DD20C}"/>
    <cellStyle name="メモ 3 2 2 4 7" xfId="18965" xr:uid="{1D6C964A-D661-47D6-AC73-E59D65FB78B9}"/>
    <cellStyle name="メモ 3 2 2 5" xfId="1058" xr:uid="{00000000-0005-0000-0000-000084010000}"/>
    <cellStyle name="メモ 3 2 2 5 2" xfId="7410" xr:uid="{078AE302-6C3F-4365-BEE7-8763B9A03AD2}"/>
    <cellStyle name="メモ 3 2 2 5 2 2" xfId="22289" xr:uid="{72FEEA5B-11A6-4A3B-9530-6174D273159C}"/>
    <cellStyle name="メモ 3 2 2 5 3" xfId="10399" xr:uid="{89C83771-682E-428A-9778-7B4B03E9EF3A}"/>
    <cellStyle name="メモ 3 2 2 5 3 2" xfId="25278" xr:uid="{1D8D6CC8-3FF0-4009-BEB2-9E8DCF0FC3E6}"/>
    <cellStyle name="メモ 3 2 2 5 4" xfId="15460" xr:uid="{F774D2D2-C71C-499C-9DD9-1881625E6B07}"/>
    <cellStyle name="メモ 3 2 2 5 4 2" xfId="30339" xr:uid="{75322920-E608-48CB-8270-532031935DD6}"/>
    <cellStyle name="メモ 3 2 2 5 5" xfId="16220" xr:uid="{15CFFC91-3751-4F5B-9B54-10E744FD60BE}"/>
    <cellStyle name="メモ 3 2 2 5 5 2" xfId="31099" xr:uid="{91A497D9-BA7E-4637-9B0C-75AB0FBB1DD2}"/>
    <cellStyle name="メモ 3 2 2 5 6" xfId="4277" xr:uid="{7F5A3DEF-9910-420F-A89B-2B01F2F6F2BA}"/>
    <cellStyle name="メモ 3 2 2 5 7" xfId="19138" xr:uid="{505F063D-D9DE-49A2-9244-10C781791914}"/>
    <cellStyle name="メモ 3 2 2 6" xfId="1153" xr:uid="{00000000-0005-0000-0000-000084010000}"/>
    <cellStyle name="メモ 3 2 2 6 2" xfId="7505" xr:uid="{057C377C-9DB9-4436-AD95-1A8B64EF13A0}"/>
    <cellStyle name="メモ 3 2 2 6 2 2" xfId="22384" xr:uid="{AA27D293-075D-461B-A994-12A98838A5D2}"/>
    <cellStyle name="メモ 3 2 2 6 3" xfId="10493" xr:uid="{8DF87272-064C-422C-BAF2-FA89296CA91B}"/>
    <cellStyle name="メモ 3 2 2 6 3 2" xfId="25372" xr:uid="{BC27B5DC-B16A-4ECE-9585-9112F59F2D30}"/>
    <cellStyle name="メモ 3 2 2 6 4" xfId="13799" xr:uid="{6BA3E40E-C5C1-427C-A72E-10CF513BC6C8}"/>
    <cellStyle name="メモ 3 2 2 6 4 2" xfId="28678" xr:uid="{F5FCDC44-B9D1-456C-A702-7DD7251F916D}"/>
    <cellStyle name="メモ 3 2 2 6 5" xfId="16309" xr:uid="{55E16150-E964-468A-86E1-857EDAD5B9BD}"/>
    <cellStyle name="メモ 3 2 2 6 5 2" xfId="31188" xr:uid="{A1B72A7F-49C5-4E0E-8F17-4362B6FA1BF8}"/>
    <cellStyle name="メモ 3 2 2 6 6" xfId="4372" xr:uid="{0207B0BE-E198-453C-AB80-B77CE411682B}"/>
    <cellStyle name="メモ 3 2 2 6 7" xfId="19233" xr:uid="{EDC8251A-28BE-46E8-8EB1-33B3F50D22D6}"/>
    <cellStyle name="メモ 3 2 2 7" xfId="1236" xr:uid="{00000000-0005-0000-0000-000084010000}"/>
    <cellStyle name="メモ 3 2 2 7 2" xfId="7587" xr:uid="{0C6168EA-03D5-414D-97A5-5A0039FB5DAA}"/>
    <cellStyle name="メモ 3 2 2 7 2 2" xfId="22466" xr:uid="{F95108ED-960E-4E62-B9D4-F8C2A604CA2B}"/>
    <cellStyle name="メモ 3 2 2 7 3" xfId="10574" xr:uid="{DA1B9EC3-F9B9-4372-82BF-F05DB9C5DA2A}"/>
    <cellStyle name="メモ 3 2 2 7 3 2" xfId="25453" xr:uid="{C5610D87-3DCA-4D7B-AEC2-AC15EA0EF219}"/>
    <cellStyle name="メモ 3 2 2 7 4" xfId="12883" xr:uid="{287ECE6A-718F-44D7-B1C2-AE80A816E4E0}"/>
    <cellStyle name="メモ 3 2 2 7 4 2" xfId="27762" xr:uid="{13817F61-D789-4B0D-B7D5-232ED157A3C4}"/>
    <cellStyle name="メモ 3 2 2 7 5" xfId="16385" xr:uid="{91CA785F-6657-4AA4-9868-6D89B588A5B4}"/>
    <cellStyle name="メモ 3 2 2 7 5 2" xfId="31264" xr:uid="{336A52CD-6AC8-4F7C-B22F-5787969E23E9}"/>
    <cellStyle name="メモ 3 2 2 7 6" xfId="4455" xr:uid="{66415B49-AA9F-4BA4-AEDF-4CEF1C67573A}"/>
    <cellStyle name="メモ 3 2 2 7 7" xfId="19316" xr:uid="{A56EF99C-D58D-4496-B04D-CB5514772187}"/>
    <cellStyle name="メモ 3 2 2 8" xfId="1319" xr:uid="{00000000-0005-0000-0000-000084010000}"/>
    <cellStyle name="メモ 3 2 2 8 2" xfId="7670" xr:uid="{C200D987-1850-4619-B38D-565279926648}"/>
    <cellStyle name="メモ 3 2 2 8 2 2" xfId="22549" xr:uid="{71BBA97B-7289-4C5F-9A79-D75EFF20FD52}"/>
    <cellStyle name="メモ 3 2 2 8 3" xfId="10656" xr:uid="{F0E88E04-A1A8-4605-B40C-1443C1B6030A}"/>
    <cellStyle name="メモ 3 2 2 8 3 2" xfId="25535" xr:uid="{87174999-79DA-4614-B73B-DD22D28DEF26}"/>
    <cellStyle name="メモ 3 2 2 8 4" xfId="14084" xr:uid="{F757E447-8799-421E-9B18-F9F01AD72334}"/>
    <cellStyle name="メモ 3 2 2 8 4 2" xfId="28963" xr:uid="{1CF617B1-C225-4EF5-AEC3-94249CE01429}"/>
    <cellStyle name="メモ 3 2 2 8 5" xfId="16461" xr:uid="{DA4D6D32-0153-4611-9EC7-2A1A554790A1}"/>
    <cellStyle name="メモ 3 2 2 8 5 2" xfId="31340" xr:uid="{BB93ECE1-1A53-4044-A01A-268C34A1162B}"/>
    <cellStyle name="メモ 3 2 2 8 6" xfId="4538" xr:uid="{13E4153B-CB21-4A27-A81E-CC96DA8C1E88}"/>
    <cellStyle name="メモ 3 2 2 8 7" xfId="19399" xr:uid="{00D3ACE8-E9E5-4D6E-9C47-22C71F146C44}"/>
    <cellStyle name="メモ 3 2 2 9" xfId="1492" xr:uid="{00000000-0005-0000-0000-000084010000}"/>
    <cellStyle name="メモ 3 2 2 9 2" xfId="7843" xr:uid="{A7EF5D88-243B-4DF1-85CB-37829711CC30}"/>
    <cellStyle name="メモ 3 2 2 9 2 2" xfId="22722" xr:uid="{4EEFD1D2-940E-4DC7-B31B-C062311F000A}"/>
    <cellStyle name="メモ 3 2 2 9 3" xfId="10829" xr:uid="{BAE8FA96-A8CA-41E9-AE9E-C23D0F148EB3}"/>
    <cellStyle name="メモ 3 2 2 9 3 2" xfId="25708" xr:uid="{AEB72D08-1F17-462B-B701-200AF01A9B08}"/>
    <cellStyle name="メモ 3 2 2 9 4" xfId="15250" xr:uid="{00028133-8DF6-4DDE-9F99-DB5882B76255}"/>
    <cellStyle name="メモ 3 2 2 9 4 2" xfId="30129" xr:uid="{6D1CD25B-ECD8-46E0-924C-9FB836F425B0}"/>
    <cellStyle name="メモ 3 2 2 9 5" xfId="16632" xr:uid="{97916788-D402-459B-9E2C-AD1E53615D7E}"/>
    <cellStyle name="メモ 3 2 2 9 5 2" xfId="31511" xr:uid="{C98243E4-E040-49A2-91B9-E616F084EAC2}"/>
    <cellStyle name="メモ 3 2 2 9 6" xfId="4711" xr:uid="{9AD8CF5C-3DE5-42F2-B16D-665696CADFF0}"/>
    <cellStyle name="メモ 3 2 2 9 7" xfId="19572" xr:uid="{05F3481D-03B7-4078-8849-AF90EFF99F8F}"/>
    <cellStyle name="メモ 3 2 3" xfId="452" xr:uid="{00000000-0005-0000-0000-000084010000}"/>
    <cellStyle name="メモ 3 2 3 2" xfId="6804" xr:uid="{C55E411F-72E5-47CF-996B-3955774CFC1F}"/>
    <cellStyle name="メモ 3 2 3 2 2" xfId="21683" xr:uid="{D29E88FD-FD26-48CB-B6D7-AB4E82027ABD}"/>
    <cellStyle name="メモ 3 2 3 3" xfId="9801" xr:uid="{A95449D3-8243-467F-9F05-770623D2F262}"/>
    <cellStyle name="メモ 3 2 3 3 2" xfId="24680" xr:uid="{BBB21311-BDFF-4A39-9E55-7F0D047755BB}"/>
    <cellStyle name="メモ 3 2 3 4" xfId="12753" xr:uid="{2217EF0F-B15B-46BE-A7EB-D4DD882679DC}"/>
    <cellStyle name="メモ 3 2 3 4 2" xfId="27632" xr:uid="{349C38AC-B39A-42BA-BB67-F6D07F0212D4}"/>
    <cellStyle name="メモ 3 2 3 5" xfId="15633" xr:uid="{FB8B9893-AB18-43EE-9A90-558AB10C376F}"/>
    <cellStyle name="メモ 3 2 3 5 2" xfId="30512" xr:uid="{15FBBBC6-E543-4EEB-9566-1E7858376DA2}"/>
    <cellStyle name="メモ 3 2 3 6" xfId="3671" xr:uid="{32E98DBF-88CB-4737-8F07-BD41AF641EF5}"/>
    <cellStyle name="メモ 3 2 3 7" xfId="18532" xr:uid="{73DC61A3-F3E3-458B-A8A8-48D29C1E1ED1}"/>
    <cellStyle name="メモ 3 2 4" xfId="625" xr:uid="{00000000-0005-0000-0000-000084010000}"/>
    <cellStyle name="メモ 3 2 4 2" xfId="6977" xr:uid="{9A45F0D7-C8A4-4806-8948-4FF3DA9B9472}"/>
    <cellStyle name="メモ 3 2 4 2 2" xfId="21856" xr:uid="{295B46BE-1F63-48C0-980C-8FB823968D5F}"/>
    <cellStyle name="メモ 3 2 4 3" xfId="9971" xr:uid="{FA2E0C6E-4008-469B-B475-26B10DAC68D2}"/>
    <cellStyle name="メモ 3 2 4 3 2" xfId="24850" xr:uid="{C1B4A41D-241F-4C99-B745-41FA7490F7F4}"/>
    <cellStyle name="メモ 3 2 4 4" xfId="13400" xr:uid="{4C7F0BF8-D1B6-4005-8829-B7CE524A9029}"/>
    <cellStyle name="メモ 3 2 4 4 2" xfId="28279" xr:uid="{4755FA41-867E-4389-839E-B93470358184}"/>
    <cellStyle name="メモ 3 2 4 5" xfId="15799" xr:uid="{650565EF-489A-435B-A43E-2D9D4A6D6988}"/>
    <cellStyle name="メモ 3 2 4 5 2" xfId="30678" xr:uid="{3303D143-85B6-4A3A-B2D8-4008A16299A4}"/>
    <cellStyle name="メモ 3 2 4 6" xfId="3844" xr:uid="{FC02B6A2-26E8-4030-AF74-55E6A5DCF025}"/>
    <cellStyle name="メモ 3 2 4 7" xfId="18705" xr:uid="{8AB5E435-D194-4CD4-A3E2-3AADF20D1208}"/>
    <cellStyle name="メモ 3 2 5" xfId="790" xr:uid="{00000000-0005-0000-0000-000084010000}"/>
    <cellStyle name="メモ 3 2 5 2" xfId="7142" xr:uid="{DE4911E4-8B89-4479-B8A0-94805D3C1BDE}"/>
    <cellStyle name="メモ 3 2 5 2 2" xfId="22021" xr:uid="{56EB905F-1CAF-426D-9923-F12F52A5456E}"/>
    <cellStyle name="メモ 3 2 5 3" xfId="10136" xr:uid="{68CFF599-3A65-4CD2-BB5D-3FFDA3155148}"/>
    <cellStyle name="メモ 3 2 5 3 2" xfId="25015" xr:uid="{4C4C7B5D-C473-4D9B-BF94-D41146FEE1ED}"/>
    <cellStyle name="メモ 3 2 5 4" xfId="14791" xr:uid="{4A2AAD60-6B25-4FF1-A3A1-B84FB7CD41FB}"/>
    <cellStyle name="メモ 3 2 5 4 2" xfId="29670" xr:uid="{7F928B7A-82EC-4200-9F90-8005E1023FBA}"/>
    <cellStyle name="メモ 3 2 5 5" xfId="15964" xr:uid="{3240F7CB-9EF0-4415-8A84-D136F6EF6C69}"/>
    <cellStyle name="メモ 3 2 5 5 2" xfId="30843" xr:uid="{3DC76A33-7C35-4A9A-BF71-5A58E62E53A9}"/>
    <cellStyle name="メモ 3 2 5 6" xfId="4009" xr:uid="{44593C92-41A9-499C-9FB1-A3BDCCB080B4}"/>
    <cellStyle name="メモ 3 2 5 7" xfId="18870" xr:uid="{CA64284A-3DCD-4942-AAA3-3DC603AEA760}"/>
    <cellStyle name="メモ 3 2 6" xfId="923" xr:uid="{00000000-0005-0000-0000-000084010000}"/>
    <cellStyle name="メモ 3 2 6 2" xfId="7275" xr:uid="{BBFDC5BF-1FE4-4E2C-B3D7-045FBDD16F37}"/>
    <cellStyle name="メモ 3 2 6 2 2" xfId="22154" xr:uid="{B0623CD2-23A2-4D3B-955A-9EEC0ADFCE48}"/>
    <cellStyle name="メモ 3 2 6 3" xfId="10266" xr:uid="{6B65667A-91CC-46F3-A874-1B2F63D88847}"/>
    <cellStyle name="メモ 3 2 6 3 2" xfId="25145" xr:uid="{2BBD46A4-3553-49F4-B4B4-F66EB88D6EF2}"/>
    <cellStyle name="メモ 3 2 6 4" xfId="13685" xr:uid="{F0724343-D6C3-4EB6-9389-6B1EFBCDEE3B}"/>
    <cellStyle name="メモ 3 2 6 4 2" xfId="28564" xr:uid="{91A656AA-4E5E-43A7-A734-33186885735B}"/>
    <cellStyle name="メモ 3 2 6 5" xfId="16088" xr:uid="{A230B229-B9A9-4D0E-84CE-4A7E35832B57}"/>
    <cellStyle name="メモ 3 2 6 5 2" xfId="30967" xr:uid="{B80D5EAB-4A44-4577-ABC1-03285C10068C}"/>
    <cellStyle name="メモ 3 2 6 6" xfId="4142" xr:uid="{B3EA3A83-9C1D-4B7E-976F-A68D81D5A60E}"/>
    <cellStyle name="メモ 3 2 6 7" xfId="19003" xr:uid="{DE327BC0-3D93-40D2-8085-B63236FB513D}"/>
    <cellStyle name="メモ 3 2 7" xfId="1397" xr:uid="{00000000-0005-0000-0000-000084010000}"/>
    <cellStyle name="メモ 3 2 7 2" xfId="7748" xr:uid="{C0836ACA-A9C0-467F-9ABF-D3333F08B1B8}"/>
    <cellStyle name="メモ 3 2 7 2 2" xfId="22627" xr:uid="{6272C1B2-F7F6-4C58-AE12-6B2E9C90F3F0}"/>
    <cellStyle name="メモ 3 2 7 3" xfId="10734" xr:uid="{A08684AB-8143-4DA3-B653-07120FD85441}"/>
    <cellStyle name="メモ 3 2 7 3 2" xfId="25613" xr:uid="{CB94EA27-F118-4BE8-9BAD-25E683E2D0CB}"/>
    <cellStyle name="メモ 3 2 7 4" xfId="14890" xr:uid="{4BFEB6CB-52A1-4564-BAFC-8E29FB1A70CF}"/>
    <cellStyle name="メモ 3 2 7 4 2" xfId="29769" xr:uid="{ED7C06FB-1D7D-41EB-9EBE-64CA152354F7}"/>
    <cellStyle name="メモ 3 2 7 5" xfId="16537" xr:uid="{23E0420F-1175-4569-8212-D140F3F23DB9}"/>
    <cellStyle name="メモ 3 2 7 5 2" xfId="31416" xr:uid="{64DBA97E-86B8-4989-B765-EF81750773D6}"/>
    <cellStyle name="メモ 3 2 7 6" xfId="4616" xr:uid="{7E1AC2B1-367E-450C-BB70-5A71A57C2962}"/>
    <cellStyle name="メモ 3 2 7 7" xfId="19477" xr:uid="{315C946C-E156-47C5-B108-0E73FAD48C19}"/>
    <cellStyle name="メモ 3 2 8" xfId="1360" xr:uid="{00000000-0005-0000-0000-000084010000}"/>
    <cellStyle name="メモ 3 2 8 2" xfId="7711" xr:uid="{BAB56FE2-CF79-47CE-AB8B-486443A56DC5}"/>
    <cellStyle name="メモ 3 2 8 2 2" xfId="22590" xr:uid="{F9BF2916-40FE-4B00-834C-CCDA1ADDE184}"/>
    <cellStyle name="メモ 3 2 8 3" xfId="10697" xr:uid="{0182CCCD-5BB6-44DC-809C-803DF85F34BE}"/>
    <cellStyle name="メモ 3 2 8 3 2" xfId="25576" xr:uid="{58F3FD4C-57FF-45CC-8F9E-EE6D1A094FA8}"/>
    <cellStyle name="メモ 3 2 8 4" xfId="15213" xr:uid="{16AF052A-DB1A-4052-BFB8-99F1E89CA97A}"/>
    <cellStyle name="メモ 3 2 8 4 2" xfId="30092" xr:uid="{2295F10B-65D4-4BD5-868F-BF22D2CFF19E}"/>
    <cellStyle name="メモ 3 2 8 5" xfId="16500" xr:uid="{AD6A5E90-33B2-4A6A-BC69-25962B94944C}"/>
    <cellStyle name="メモ 3 2 8 5 2" xfId="31379" xr:uid="{6ACE8005-BC70-476D-A3BF-99DD39ED4ADE}"/>
    <cellStyle name="メモ 3 2 8 6" xfId="4579" xr:uid="{1E619E55-A74B-4AAF-B461-DD9C20375643}"/>
    <cellStyle name="メモ 3 2 8 7" xfId="19440" xr:uid="{D6D6440C-CB21-47D0-B944-74A774BD2F4C}"/>
    <cellStyle name="メモ 3 2 9" xfId="1993" xr:uid="{00000000-0005-0000-0000-000084010000}"/>
    <cellStyle name="メモ 3 2 9 2" xfId="8341" xr:uid="{1B821FF7-3C92-46BC-840A-B978EF4E82D9}"/>
    <cellStyle name="メモ 3 2 9 2 2" xfId="23220" xr:uid="{D99008F9-D2A3-409A-9895-2516B5E5BF09}"/>
    <cellStyle name="メモ 3 2 9 3" xfId="11323" xr:uid="{7964ECDD-A9FA-49EA-BD53-1226F967E20E}"/>
    <cellStyle name="メモ 3 2 9 3 2" xfId="26202" xr:uid="{7F700244-7408-475B-9AFE-E1E3D7B3FDC6}"/>
    <cellStyle name="メモ 3 2 9 4" xfId="14263" xr:uid="{B9180A21-56E9-4FD9-A75C-40C5D4B8ABD5}"/>
    <cellStyle name="メモ 3 2 9 4 2" xfId="29142" xr:uid="{8886D03E-BFA9-47FD-A71C-E0953F83C13A}"/>
    <cellStyle name="メモ 3 2 9 5" xfId="17109" xr:uid="{738D9516-19DD-4192-A0E2-553CD038E273}"/>
    <cellStyle name="メモ 3 2 9 5 2" xfId="31988" xr:uid="{C8F75DEE-9699-4529-A6C8-FF65D855E0FD}"/>
    <cellStyle name="メモ 3 2 9 6" xfId="5212" xr:uid="{FA4EE617-1542-4D56-BF8B-C3B362E70D35}"/>
    <cellStyle name="メモ 3 2 9 7" xfId="20073" xr:uid="{C1783D77-D9D9-4A20-8004-80F919AB79E8}"/>
    <cellStyle name="メモ 3 20" xfId="6413" xr:uid="{2477C309-90F2-46E3-9FD9-4F3788F88B6F}"/>
    <cellStyle name="メモ 3 3" xfId="274" xr:uid="{00000000-0005-0000-0000-000084010000}"/>
    <cellStyle name="メモ 3 3 10" xfId="2027" xr:uid="{00000000-0005-0000-0000-000084010000}"/>
    <cellStyle name="メモ 3 3 10 2" xfId="8375" xr:uid="{7FF3B53F-3372-4BA5-B442-1F93D6A301C8}"/>
    <cellStyle name="メモ 3 3 10 2 2" xfId="23254" xr:uid="{1E431075-C4CF-4088-A786-71131AA4835A}"/>
    <cellStyle name="メモ 3 3 10 3" xfId="11357" xr:uid="{400E2FAC-83E1-4624-B761-3F6079298881}"/>
    <cellStyle name="メモ 3 3 10 3 2" xfId="26236" xr:uid="{41DD56B2-6706-462C-9FDF-3F702779E524}"/>
    <cellStyle name="メモ 3 3 10 4" xfId="14733" xr:uid="{FA23EC48-099D-4B9E-B8DF-495EB9F2A96E}"/>
    <cellStyle name="メモ 3 3 10 4 2" xfId="29612" xr:uid="{74E4E733-A1C0-43F0-8E9C-2426CDB56882}"/>
    <cellStyle name="メモ 3 3 10 5" xfId="17142" xr:uid="{414A33EF-E798-469D-8E17-889A0E1909E7}"/>
    <cellStyle name="メモ 3 3 10 5 2" xfId="32021" xr:uid="{27581D24-6665-400E-BF9E-75A13E70B18E}"/>
    <cellStyle name="メモ 3 3 10 6" xfId="5246" xr:uid="{2B7DE061-01EA-4B16-B470-F106C0AB767D}"/>
    <cellStyle name="メモ 3 3 10 7" xfId="20107" xr:uid="{7983F0B0-7B9D-4ACB-84D8-948EF2BAC3BF}"/>
    <cellStyle name="メモ 3 3 11" xfId="2358" xr:uid="{00000000-0005-0000-0000-000084010000}"/>
    <cellStyle name="メモ 3 3 11 2" xfId="8705" xr:uid="{8703A0DD-FC86-4BBB-B8A2-7C7BE0D7A92F}"/>
    <cellStyle name="メモ 3 3 11 2 2" xfId="23584" xr:uid="{319ABB97-F87E-4AB5-8D82-0E168B028FF4}"/>
    <cellStyle name="メモ 3 3 11 3" xfId="11685" xr:uid="{7384492B-3F67-4E92-98D8-0D7260A8D602}"/>
    <cellStyle name="メモ 3 3 11 3 2" xfId="26564" xr:uid="{23AD543C-D72C-4601-B968-2E6234BBCFBE}"/>
    <cellStyle name="メモ 3 3 11 4" xfId="13334" xr:uid="{E4A0CA2E-99D1-4B5E-9E75-ECC4701EF747}"/>
    <cellStyle name="メモ 3 3 11 4 2" xfId="28213" xr:uid="{9700958E-4D5F-471E-86DA-45A2E67BB91C}"/>
    <cellStyle name="メモ 3 3 11 5" xfId="17459" xr:uid="{AF67E313-9C58-4C31-9401-6B6BC8BEFA22}"/>
    <cellStyle name="メモ 3 3 11 5 2" xfId="32338" xr:uid="{EAACE5AA-AD00-4F0A-B2FC-F238A2594A3E}"/>
    <cellStyle name="メモ 3 3 11 6" xfId="5577" xr:uid="{6EA2CA63-DBD0-4E4F-8612-DBE7B2E90B82}"/>
    <cellStyle name="メモ 3 3 11 7" xfId="20438" xr:uid="{F2E0BFC2-7617-400E-B758-EA4045CE75AD}"/>
    <cellStyle name="メモ 3 3 12" xfId="2510" xr:uid="{00000000-0005-0000-0000-000084010000}"/>
    <cellStyle name="メモ 3 3 12 2" xfId="8857" xr:uid="{7631B715-2F36-4B07-877B-ADE363CB9FF6}"/>
    <cellStyle name="メモ 3 3 12 2 2" xfId="23736" xr:uid="{8F7A33A5-F1EA-4462-B2B8-3527F9362803}"/>
    <cellStyle name="メモ 3 3 12 3" xfId="11837" xr:uid="{027ECA98-FB5C-40C0-AAFF-AD84FA4C7418}"/>
    <cellStyle name="メモ 3 3 12 3 2" xfId="26716" xr:uid="{604FACA6-B50A-4D75-B8D5-5AFF48469C50}"/>
    <cellStyle name="メモ 3 3 12 4" xfId="14539" xr:uid="{C75EBF60-B4B5-45CC-9B91-CE8DC3D7D3D1}"/>
    <cellStyle name="メモ 3 3 12 4 2" xfId="29418" xr:uid="{948EC46D-6578-4353-8E70-1C5454FBFD2B}"/>
    <cellStyle name="メモ 3 3 12 5" xfId="17604" xr:uid="{2F8C7F7E-1695-4602-AC95-5E59EC1C0D16}"/>
    <cellStyle name="メモ 3 3 12 5 2" xfId="32483" xr:uid="{FFAFEC95-ED5E-4381-AA85-D09615EE67F7}"/>
    <cellStyle name="メモ 3 3 12 6" xfId="5726" xr:uid="{3EEDCE00-329D-478E-9018-76A096B4F0AA}"/>
    <cellStyle name="メモ 3 3 12 7" xfId="20590" xr:uid="{2E3BE262-9167-40AB-80D7-E8C25891E67F}"/>
    <cellStyle name="メモ 3 3 13" xfId="2670" xr:uid="{00000000-0005-0000-0000-000084010000}"/>
    <cellStyle name="メモ 3 3 13 2" xfId="9017" xr:uid="{C349E4FD-7179-4D6D-A96E-9F7952CBF736}"/>
    <cellStyle name="メモ 3 3 13 2 2" xfId="23896" xr:uid="{BA2B47B0-8489-454D-9705-200EC7E22AF5}"/>
    <cellStyle name="メモ 3 3 13 3" xfId="11997" xr:uid="{656672BA-0CCB-4D3A-AA8C-FE1A493C19C4}"/>
    <cellStyle name="メモ 3 3 13 3 2" xfId="26876" xr:uid="{135BF874-3B69-4CA2-ACDA-8E88B5D26D1A}"/>
    <cellStyle name="メモ 3 3 13 4" xfId="14848" xr:uid="{AE03F324-9C70-42CF-929E-2451C4642AFC}"/>
    <cellStyle name="メモ 3 3 13 4 2" xfId="29727" xr:uid="{58B4C83D-3EC5-44F6-80A0-3FB2E596BD03}"/>
    <cellStyle name="メモ 3 3 13 5" xfId="17763" xr:uid="{DA560D76-1653-45EF-B1FA-1330042377C2}"/>
    <cellStyle name="メモ 3 3 13 5 2" xfId="32642" xr:uid="{D6F35BF7-D5AB-4B4D-AE12-195A85A1B35F}"/>
    <cellStyle name="メモ 3 3 13 6" xfId="5884" xr:uid="{50F490DD-C88B-4E3E-B21D-8AEC56D104E0}"/>
    <cellStyle name="メモ 3 3 13 7" xfId="20749" xr:uid="{EAFD4F28-57B0-45E1-8E01-6BFA4026BBA4}"/>
    <cellStyle name="メモ 3 3 14" xfId="2839" xr:uid="{00000000-0005-0000-0000-000084010000}"/>
    <cellStyle name="メモ 3 3 14 2" xfId="9186" xr:uid="{A5A05F92-05A4-4330-90E0-F3C1BD25FF6D}"/>
    <cellStyle name="メモ 3 3 14 2 2" xfId="24065" xr:uid="{F3B4A754-F7BE-4530-83F5-C971F9ACD2CF}"/>
    <cellStyle name="メモ 3 3 14 3" xfId="12164" xr:uid="{02FB233F-53E0-4F09-868B-13F59D3BBFD7}"/>
    <cellStyle name="メモ 3 3 14 3 2" xfId="27043" xr:uid="{3DD77EB3-8BCE-4501-A58C-7F1030053780}"/>
    <cellStyle name="メモ 3 3 14 4" xfId="12822" xr:uid="{F899D16C-0FEA-48DD-91F9-D7DE53239B9E}"/>
    <cellStyle name="メモ 3 3 14 4 2" xfId="27701" xr:uid="{1BEEC6FA-8B65-4C32-8E75-006719140B51}"/>
    <cellStyle name="メモ 3 3 14 5" xfId="17925" xr:uid="{E9D594EC-885E-48E0-9D69-4BBE88992FB9}"/>
    <cellStyle name="メモ 3 3 14 5 2" xfId="32804" xr:uid="{522875E5-2354-4271-AF11-0DA46C56FE4E}"/>
    <cellStyle name="メモ 3 3 14 6" xfId="6051" xr:uid="{E6A6A79B-2ADB-4859-B18F-A9D44711844C}"/>
    <cellStyle name="メモ 3 3 14 7" xfId="20918" xr:uid="{3C0EA58C-0B76-4E81-AB07-840CC212832F}"/>
    <cellStyle name="メモ 3 3 15" xfId="2811" xr:uid="{00000000-0005-0000-0000-000084010000}"/>
    <cellStyle name="メモ 3 3 15 2" xfId="9158" xr:uid="{2FBD0CF0-F79B-444E-B7F8-2BF16F01AAA1}"/>
    <cellStyle name="メモ 3 3 15 2 2" xfId="24037" xr:uid="{B21EBE06-C1E9-45FC-85EE-66EB1DE4800A}"/>
    <cellStyle name="メモ 3 3 15 3" xfId="12136" xr:uid="{D783FAD3-D8E8-4D0F-8E95-E2234A07FCC4}"/>
    <cellStyle name="メモ 3 3 15 3 2" xfId="27015" xr:uid="{3B9601B9-0C31-42FE-9DF9-5295EAFA631C}"/>
    <cellStyle name="メモ 3 3 15 4" xfId="14168" xr:uid="{72E4BE34-2CD2-46D9-9972-657F34EC1A30}"/>
    <cellStyle name="メモ 3 3 15 4 2" xfId="29047" xr:uid="{7CCAA31F-320A-4496-94FF-FE2E53A69B8F}"/>
    <cellStyle name="メモ 3 3 15 5" xfId="17897" xr:uid="{F68CDE6F-5421-4CF6-BDD9-E2151A5866BF}"/>
    <cellStyle name="メモ 3 3 15 5 2" xfId="32776" xr:uid="{7910F8C8-9021-4771-A540-323AE110F2DE}"/>
    <cellStyle name="メモ 3 3 15 6" xfId="6023" xr:uid="{278C662A-5969-4B2A-A672-A5A3BFCA7098}"/>
    <cellStyle name="メモ 3 3 15 7" xfId="20890" xr:uid="{2D2D5D7F-F42F-4389-8F7D-B35B1200B0A7}"/>
    <cellStyle name="メモ 3 3 16" xfId="6628" xr:uid="{AED351C7-0FBD-4A41-86C7-40D60565783B}"/>
    <cellStyle name="メモ 3 3 16 2" xfId="21507" xr:uid="{C6988034-571E-4CA4-823A-B2A33F7C9206}"/>
    <cellStyle name="メモ 3 3 17" xfId="9625" xr:uid="{E71F6530-1579-4E1C-A093-E89E80FC77D5}"/>
    <cellStyle name="メモ 3 3 17 2" xfId="24504" xr:uid="{34780D1B-4114-49B4-BEBE-EE1E4C9F35C4}"/>
    <cellStyle name="メモ 3 3 18" xfId="14441" xr:uid="{DF22F1BB-2775-4F37-B7AB-3144954C6123}"/>
    <cellStyle name="メモ 3 3 18 2" xfId="29320" xr:uid="{EF374E54-15D8-4BD1-88A7-EE33CA28C1AF}"/>
    <cellStyle name="メモ 3 3 19" xfId="3519" xr:uid="{1DB5AF39-2A6E-4567-A1EE-742CE7C1CC51}"/>
    <cellStyle name="メモ 3 3 2" xfId="486" xr:uid="{00000000-0005-0000-0000-000084010000}"/>
    <cellStyle name="メモ 3 3 2 2" xfId="6838" xr:uid="{CB806C97-59B7-4894-B07C-93863658CE59}"/>
    <cellStyle name="メモ 3 3 2 2 2" xfId="21717" xr:uid="{7A935F38-1E11-4C6B-8960-FC1DF75D81D8}"/>
    <cellStyle name="メモ 3 3 2 3" xfId="9835" xr:uid="{CB1F3652-504E-4391-ADB4-3EB57CD47BF2}"/>
    <cellStyle name="メモ 3 3 2 3 2" xfId="24714" xr:uid="{E1CEB76A-9B15-4CE2-AB05-10F8B8E54AC2}"/>
    <cellStyle name="メモ 3 3 2 4" xfId="14398" xr:uid="{BC886202-0137-4DCC-886F-7A7714264D0F}"/>
    <cellStyle name="メモ 3 3 2 4 2" xfId="29277" xr:uid="{3AEA0E51-35EA-4CD9-AB72-8D1AB4D51DCF}"/>
    <cellStyle name="メモ 3 3 2 5" xfId="15667" xr:uid="{E1B9679A-AC69-4B66-B0A8-70964F954E53}"/>
    <cellStyle name="メモ 3 3 2 5 2" xfId="30546" xr:uid="{7CF74944-22B4-42A5-92F2-12FB1DA5D527}"/>
    <cellStyle name="メモ 3 3 2 6" xfId="3705" xr:uid="{DD3D38C3-29CF-41A2-8B11-F0326F275256}"/>
    <cellStyle name="メモ 3 3 2 7" xfId="18566" xr:uid="{5DB774FF-8331-4330-BF9F-E9E755CE3583}"/>
    <cellStyle name="メモ 3 3 20" xfId="18363" xr:uid="{553836D2-9F31-4474-9BD1-19ACB94C3E99}"/>
    <cellStyle name="メモ 3 3 3" xfId="659" xr:uid="{00000000-0005-0000-0000-000084010000}"/>
    <cellStyle name="メモ 3 3 3 2" xfId="7011" xr:uid="{2CEBF4B8-EB9F-4181-A98F-A43706D05C04}"/>
    <cellStyle name="メモ 3 3 3 2 2" xfId="21890" xr:uid="{91339B90-B504-4008-BADC-B524FE588A65}"/>
    <cellStyle name="メモ 3 3 3 3" xfId="10005" xr:uid="{AE9AD15A-F371-4DD3-9721-9DF64C72C791}"/>
    <cellStyle name="メモ 3 3 3 3 2" xfId="24884" xr:uid="{3D86D3DC-3EB0-45F0-A84A-BE23131651A1}"/>
    <cellStyle name="メモ 3 3 3 4" xfId="3289" xr:uid="{A75F11F2-B72E-40D8-BF30-105B44825998}"/>
    <cellStyle name="メモ 3 3 3 4 2" xfId="3528" xr:uid="{12A865D5-A815-42FF-9D75-307382A4C5F7}"/>
    <cellStyle name="メモ 3 3 3 5" xfId="15833" xr:uid="{DC768FA0-0180-4DF7-870C-D3C936E15921}"/>
    <cellStyle name="メモ 3 3 3 5 2" xfId="30712" xr:uid="{84D08774-6784-454D-8B9D-3ADA647E8C90}"/>
    <cellStyle name="メモ 3 3 3 6" xfId="3878" xr:uid="{29591B6B-06E3-4905-9643-3810AD94CAE0}"/>
    <cellStyle name="メモ 3 3 3 7" xfId="18739" xr:uid="{996BE463-9F57-4C31-A6C8-AD70D5B4D12D}"/>
    <cellStyle name="メモ 3 3 4" xfId="824" xr:uid="{00000000-0005-0000-0000-000084010000}"/>
    <cellStyle name="メモ 3 3 4 2" xfId="7176" xr:uid="{F226AF40-112D-4C7B-8455-C791FDA9328D}"/>
    <cellStyle name="メモ 3 3 4 2 2" xfId="22055" xr:uid="{D14768C8-EE03-42AB-A840-F46F4B854E3C}"/>
    <cellStyle name="メモ 3 3 4 3" xfId="10170" xr:uid="{FB73E278-D7DA-4020-8AB7-8C4815955F80}"/>
    <cellStyle name="メモ 3 3 4 3 2" xfId="25049" xr:uid="{3E5234F9-8469-42D1-9B3B-E560577F1498}"/>
    <cellStyle name="メモ 3 3 4 4" xfId="15144" xr:uid="{26819188-BAFD-411E-9022-0D14C36C8900}"/>
    <cellStyle name="メモ 3 3 4 4 2" xfId="30023" xr:uid="{A1B06A96-2416-40EE-8414-157CA0656FDF}"/>
    <cellStyle name="メモ 3 3 4 5" xfId="15998" xr:uid="{B5CEBD0A-D58B-45A6-83B7-B9AC308440CB}"/>
    <cellStyle name="メモ 3 3 4 5 2" xfId="30877" xr:uid="{807350AB-EBA3-484E-ACC8-A7D815058C42}"/>
    <cellStyle name="メモ 3 3 4 6" xfId="4043" xr:uid="{5730F967-1966-4A63-B304-953AF646957A}"/>
    <cellStyle name="メモ 3 3 4 7" xfId="18904" xr:uid="{7E0C95B8-F104-40CE-94C8-6D14BB4AA832}"/>
    <cellStyle name="メモ 3 3 5" xfId="997" xr:uid="{00000000-0005-0000-0000-000084010000}"/>
    <cellStyle name="メモ 3 3 5 2" xfId="7349" xr:uid="{A1749712-914F-4FA1-9A86-C5C3CBB3F498}"/>
    <cellStyle name="メモ 3 3 5 2 2" xfId="22228" xr:uid="{85D9BD72-1AB9-438E-989A-B1BC67BB1308}"/>
    <cellStyle name="メモ 3 3 5 3" xfId="10338" xr:uid="{DFC6964C-AF9C-4BF6-8EC1-4DC804A20398}"/>
    <cellStyle name="メモ 3 3 5 3 2" xfId="25217" xr:uid="{B6EB3A2D-35E8-4506-ADC5-F7988BDECFFA}"/>
    <cellStyle name="メモ 3 3 5 4" xfId="13135" xr:uid="{C27BADC5-679D-4E6F-88AA-B7A83E17C644}"/>
    <cellStyle name="メモ 3 3 5 4 2" xfId="28014" xr:uid="{031110A6-56F3-43F6-9EFD-7D822013990E}"/>
    <cellStyle name="メモ 3 3 5 5" xfId="16159" xr:uid="{5F145F05-BCC4-43CB-952C-69B0E683B9EC}"/>
    <cellStyle name="メモ 3 3 5 5 2" xfId="31038" xr:uid="{B2A6FB59-629E-4161-9293-18F09A5CC90D}"/>
    <cellStyle name="メモ 3 3 5 6" xfId="4216" xr:uid="{1C8C1EEB-651F-44DA-824F-144C6CC05076}"/>
    <cellStyle name="メモ 3 3 5 7" xfId="19077" xr:uid="{06B059B6-373B-4BB3-905D-727935EFE095}"/>
    <cellStyle name="メモ 3 3 6" xfId="459" xr:uid="{00000000-0005-0000-0000-000084010000}"/>
    <cellStyle name="メモ 3 3 6 2" xfId="6811" xr:uid="{9AAE203A-50AA-49A3-B3AB-5F9FE6F079AA}"/>
    <cellStyle name="メモ 3 3 6 2 2" xfId="21690" xr:uid="{376377E4-0A1F-4594-A380-835D69E9AB85}"/>
    <cellStyle name="メモ 3 3 6 3" xfId="9808" xr:uid="{85962F44-41D0-423D-B025-9900EC16F3A5}"/>
    <cellStyle name="メモ 3 3 6 3 2" xfId="24687" xr:uid="{2CB2EC13-2D53-4C4C-9DF1-904F4B2101FB}"/>
    <cellStyle name="メモ 3 3 6 4" xfId="13014" xr:uid="{8B5CCD98-BD8F-47B7-A22E-F35098B8C23E}"/>
    <cellStyle name="メモ 3 3 6 4 2" xfId="27893" xr:uid="{4E0DBFD8-20D7-44C6-9ADB-DE04E3D41B35}"/>
    <cellStyle name="メモ 3 3 6 5" xfId="15640" xr:uid="{9CC7E739-6C95-40E2-B000-16F6BAEB1E02}"/>
    <cellStyle name="メモ 3 3 6 5 2" xfId="30519" xr:uid="{C82CBF5C-7858-4F14-9950-089E226F9FE8}"/>
    <cellStyle name="メモ 3 3 6 6" xfId="3678" xr:uid="{ACE17EE0-FE55-4C1D-89B2-3952FB5D9349}"/>
    <cellStyle name="メモ 3 3 6 7" xfId="18539" xr:uid="{EF1CF613-3428-4F97-BC2C-8D62C483A4EB}"/>
    <cellStyle name="メモ 3 3 7" xfId="1431" xr:uid="{00000000-0005-0000-0000-000084010000}"/>
    <cellStyle name="メモ 3 3 7 2" xfId="7782" xr:uid="{3F1B6732-0F2C-42AA-B67C-AA66E9D75543}"/>
    <cellStyle name="メモ 3 3 7 2 2" xfId="22661" xr:uid="{553501CF-FFF8-49C6-9FDA-219FF9258FEC}"/>
    <cellStyle name="メモ 3 3 7 3" xfId="10768" xr:uid="{E0F6FC3A-C8DA-42C0-8BCC-113ACAF4A514}"/>
    <cellStyle name="メモ 3 3 7 3 2" xfId="25647" xr:uid="{AA1A52CF-4969-4EAB-B04C-A6B803374C78}"/>
    <cellStyle name="メモ 3 3 7 4" xfId="14002" xr:uid="{1C5D1C86-92D6-4788-970A-2FE4D1EAD0B8}"/>
    <cellStyle name="メモ 3 3 7 4 2" xfId="28881" xr:uid="{3BE8D55D-7BD6-4E17-AAC5-A680EC8F80F2}"/>
    <cellStyle name="メモ 3 3 7 5" xfId="16571" xr:uid="{E00D3086-6CA0-44CC-B0CD-12FA9E1A21B0}"/>
    <cellStyle name="メモ 3 3 7 5 2" xfId="31450" xr:uid="{DC4D10E2-23E5-4E77-9B73-72E921E9D8A3}"/>
    <cellStyle name="メモ 3 3 7 6" xfId="4650" xr:uid="{E51C61F8-8C26-419B-B3B3-3D58C81CA779}"/>
    <cellStyle name="メモ 3 3 7 7" xfId="19511" xr:uid="{9A15E0B8-E0B7-4E0D-9681-438B36C3EDF6}"/>
    <cellStyle name="メモ 3 3 8" xfId="595" xr:uid="{00000000-0005-0000-0000-000084010000}"/>
    <cellStyle name="メモ 3 3 8 2" xfId="6947" xr:uid="{4248B9F6-3998-453D-A9F1-5B16B1084F05}"/>
    <cellStyle name="メモ 3 3 8 2 2" xfId="21826" xr:uid="{ED782F23-5A5C-45DD-8915-72E3A2385358}"/>
    <cellStyle name="メモ 3 3 8 3" xfId="9941" xr:uid="{053FE8EA-BA39-4E8D-9AF1-F1D4D0D97D66}"/>
    <cellStyle name="メモ 3 3 8 3 2" xfId="24820" xr:uid="{2AF82A2A-03DF-40AA-8EB7-3863B8E157F3}"/>
    <cellStyle name="メモ 3 3 8 4" xfId="13404" xr:uid="{8E8CB1A3-66C7-4B77-96F4-6F67E507B8A1}"/>
    <cellStyle name="メモ 3 3 8 4 2" xfId="28283" xr:uid="{040E8EB8-DFEF-4118-A64A-ADE7BA680B65}"/>
    <cellStyle name="メモ 3 3 8 5" xfId="15769" xr:uid="{7301DA69-C9CB-40FB-9265-408CE1CE99BE}"/>
    <cellStyle name="メモ 3 3 8 5 2" xfId="30648" xr:uid="{502455B1-402D-4023-9667-B908CF2B09B4}"/>
    <cellStyle name="メモ 3 3 8 6" xfId="3814" xr:uid="{07435970-0274-4B98-A3AF-81A9220FBD7E}"/>
    <cellStyle name="メモ 3 3 8 7" xfId="18675" xr:uid="{BF895C4C-A670-4B7D-A33E-C563BD0A417F}"/>
    <cellStyle name="メモ 3 3 9" xfId="1855" xr:uid="{00000000-0005-0000-0000-000084010000}"/>
    <cellStyle name="メモ 3 3 9 2" xfId="8203" xr:uid="{E4C16757-B9E5-42BF-A564-5758EDBF0839}"/>
    <cellStyle name="メモ 3 3 9 2 2" xfId="23082" xr:uid="{401BFACC-6505-4847-8CA0-2B91399555EC}"/>
    <cellStyle name="メモ 3 3 9 3" xfId="11188" xr:uid="{00E389BC-9910-4968-AF37-927DFD880266}"/>
    <cellStyle name="メモ 3 3 9 3 2" xfId="26067" xr:uid="{20F041D5-673E-47C7-A0AA-179F4C476C4C}"/>
    <cellStyle name="メモ 3 3 9 4" xfId="14876" xr:uid="{9C0C9DB6-ADC5-442F-AE62-9309127A4C60}"/>
    <cellStyle name="メモ 3 3 9 4 2" xfId="29755" xr:uid="{E17C5501-346E-4FE8-92CF-B8700F43F17A}"/>
    <cellStyle name="メモ 3 3 9 5" xfId="16978" xr:uid="{D4D9E63C-E491-456E-8723-1DDE57538FDE}"/>
    <cellStyle name="メモ 3 3 9 5 2" xfId="31857" xr:uid="{A84A35E4-7493-457A-9E9B-42670EAF9C5B}"/>
    <cellStyle name="メモ 3 3 9 6" xfId="5074" xr:uid="{6B15BBC4-6AD5-4E2C-997D-D649960E76A3}"/>
    <cellStyle name="メモ 3 3 9 7" xfId="19935" xr:uid="{DF030F04-A32C-4440-A997-3FCCE98347E7}"/>
    <cellStyle name="メモ 3 4" xfId="290" xr:uid="{00000000-0005-0000-0000-00004F010000}"/>
    <cellStyle name="メモ 3 4 10" xfId="1580" xr:uid="{00000000-0005-0000-0000-00004F010000}"/>
    <cellStyle name="メモ 3 4 10 2" xfId="7930" xr:uid="{D5D5F72E-3454-4B24-B915-B071FE04EB41}"/>
    <cellStyle name="メモ 3 4 10 2 2" xfId="22809" xr:uid="{AAE254D1-2F5F-4F90-BECF-425348B432AF}"/>
    <cellStyle name="メモ 3 4 10 3" xfId="10917" xr:uid="{4C0030C3-BC78-4B14-9444-35A1A380234B}"/>
    <cellStyle name="メモ 3 4 10 3 2" xfId="25796" xr:uid="{A9A07880-8216-4F84-8F23-F7C8FC18B7B7}"/>
    <cellStyle name="メモ 3 4 10 4" xfId="15241" xr:uid="{585F2050-4EEF-4E26-968F-0713FC394B51}"/>
    <cellStyle name="メモ 3 4 10 4 2" xfId="30120" xr:uid="{D737E005-F41C-4A7B-8589-D3C9A8293B96}"/>
    <cellStyle name="メモ 3 4 10 5" xfId="16717" xr:uid="{E56057E4-C4ED-4506-ABF6-591C3702BE5B}"/>
    <cellStyle name="メモ 3 4 10 5 2" xfId="31596" xr:uid="{57517B6B-EA6C-4CCA-A1E3-BAB1F4ABC1AA}"/>
    <cellStyle name="メモ 3 4 10 6" xfId="4799" xr:uid="{8969A657-4EC0-4AF7-9BFF-0CA469F5B1B9}"/>
    <cellStyle name="メモ 3 4 10 7" xfId="19660" xr:uid="{5850BEBB-B882-48BF-8349-A995C7971627}"/>
    <cellStyle name="メモ 3 4 11" xfId="1693" xr:uid="{00000000-0005-0000-0000-00004F010000}"/>
    <cellStyle name="メモ 3 4 11 2" xfId="8042" xr:uid="{0F231345-673C-4D20-B583-04E948BD4E46}"/>
    <cellStyle name="メモ 3 4 11 2 2" xfId="22921" xr:uid="{6498C6F6-9106-4932-9B13-11BD67D513A4}"/>
    <cellStyle name="メモ 3 4 11 3" xfId="11027" xr:uid="{93208B3E-FFF4-4FC0-83CC-7207D950DAAD}"/>
    <cellStyle name="メモ 3 4 11 3 2" xfId="25906" xr:uid="{5348F3B3-A171-4D57-8991-A685493A56F5}"/>
    <cellStyle name="メモ 3 4 11 4" xfId="10550" xr:uid="{4E31E508-932F-40B7-8A35-967DA3921FCC}"/>
    <cellStyle name="メモ 3 4 11 4 2" xfId="25429" xr:uid="{EF83D169-C00D-49EA-91A2-93323C37FD15}"/>
    <cellStyle name="メモ 3 4 11 5" xfId="16823" xr:uid="{6502691F-94C5-4DF7-B97F-F0233AEE257D}"/>
    <cellStyle name="メモ 3 4 11 5 2" xfId="31702" xr:uid="{F13E2BB6-CB72-47C6-91B0-A4103BF45FE0}"/>
    <cellStyle name="メモ 3 4 11 6" xfId="4912" xr:uid="{5632C9AA-0B88-4248-AE8B-1ACBEC9B1AC0}"/>
    <cellStyle name="メモ 3 4 11 7" xfId="19773" xr:uid="{7DE9B60B-2584-48C0-87C8-6EC240ACB62D}"/>
    <cellStyle name="メモ 3 4 12" xfId="1776" xr:uid="{00000000-0005-0000-0000-00004F010000}"/>
    <cellStyle name="メモ 3 4 12 2" xfId="8124" xr:uid="{F7F6FCBC-1214-4C0B-B394-F0C0A6773CC8}"/>
    <cellStyle name="メモ 3 4 12 2 2" xfId="23003" xr:uid="{2D3C25A1-5149-4005-825B-2F229F0B3FD7}"/>
    <cellStyle name="メモ 3 4 12 3" xfId="11109" xr:uid="{E46806BB-0F8E-456F-AA65-8645E4D37B36}"/>
    <cellStyle name="メモ 3 4 12 3 2" xfId="25988" xr:uid="{E65C26BE-E3A1-400C-894D-5FB29A6D1B66}"/>
    <cellStyle name="メモ 3 4 12 4" xfId="14036" xr:uid="{6D6C1388-4A6B-47B4-B906-32779ED2AE7A}"/>
    <cellStyle name="メモ 3 4 12 4 2" xfId="28915" xr:uid="{5DA9B833-4A0B-4EE7-A600-1118D9498615}"/>
    <cellStyle name="メモ 3 4 12 5" xfId="16899" xr:uid="{F1F4809A-E18D-47BF-AC96-552425CDFC78}"/>
    <cellStyle name="メモ 3 4 12 5 2" xfId="31778" xr:uid="{5E420E73-A3AF-49B0-A1F0-31BF179FF23A}"/>
    <cellStyle name="メモ 3 4 12 6" xfId="4995" xr:uid="{D3DD9926-BDA8-40F9-A308-EFF64AAA215B}"/>
    <cellStyle name="メモ 3 4 12 7" xfId="19856" xr:uid="{42704B0F-D826-4437-879E-5CB901C96F94}"/>
    <cellStyle name="メモ 3 4 13" xfId="1871" xr:uid="{00000000-0005-0000-0000-00004F010000}"/>
    <cellStyle name="メモ 3 4 13 2" xfId="8219" xr:uid="{7EF55EC5-044B-4F85-9101-21DB3F811900}"/>
    <cellStyle name="メモ 3 4 13 2 2" xfId="23098" xr:uid="{613F8645-9305-46DB-9048-DE7097EC62E7}"/>
    <cellStyle name="メモ 3 4 13 3" xfId="11204" xr:uid="{FD946890-A0B8-4F97-8230-ED30038F8D93}"/>
    <cellStyle name="メモ 3 4 13 3 2" xfId="26083" xr:uid="{82886378-7F12-4E4E-AB4C-889839B6B0DA}"/>
    <cellStyle name="メモ 3 4 13 4" xfId="14266" xr:uid="{FBFF5052-FA35-47D2-822A-2896B474C86A}"/>
    <cellStyle name="メモ 3 4 13 4 2" xfId="29145" xr:uid="{5EF4F0C8-538C-4DFD-9A76-6E21353744FD}"/>
    <cellStyle name="メモ 3 4 13 5" xfId="16994" xr:uid="{3598993E-5C38-409A-B52A-AB3FB3855323}"/>
    <cellStyle name="メモ 3 4 13 5 2" xfId="31873" xr:uid="{E56A4038-22CF-4433-8149-80A9B9A6ADB3}"/>
    <cellStyle name="メモ 3 4 13 6" xfId="5090" xr:uid="{03FE63B1-C43D-4FDC-AC16-490A46EB3CD3}"/>
    <cellStyle name="メモ 3 4 13 7" xfId="19951" xr:uid="{012183E1-9585-48A9-A71B-8A948818E475}"/>
    <cellStyle name="メモ 3 4 14" xfId="2043" xr:uid="{00000000-0005-0000-0000-00004F010000}"/>
    <cellStyle name="メモ 3 4 14 2" xfId="8391" xr:uid="{9E44710E-1809-4AA9-B954-E09340E55EA6}"/>
    <cellStyle name="メモ 3 4 14 2 2" xfId="23270" xr:uid="{1EB36A17-255D-425D-A374-C2C9402FAFF8}"/>
    <cellStyle name="メモ 3 4 14 3" xfId="11373" xr:uid="{2476AC51-1F7E-4938-9FA0-3993BEAC798A}"/>
    <cellStyle name="メモ 3 4 14 3 2" xfId="26252" xr:uid="{C644E865-F1A6-440E-BAD4-CEC89D68EB61}"/>
    <cellStyle name="メモ 3 4 14 4" xfId="13040" xr:uid="{EFB63CE6-6ACF-425E-A1D4-E021363DD2B4}"/>
    <cellStyle name="メモ 3 4 14 4 2" xfId="27919" xr:uid="{F47A532C-9501-4B9C-B176-FC4AC807F27A}"/>
    <cellStyle name="メモ 3 4 14 5" xfId="17158" xr:uid="{FF394866-4457-4A95-8DF2-5E378CC407A8}"/>
    <cellStyle name="メモ 3 4 14 5 2" xfId="32037" xr:uid="{F6F554BD-BCB3-40FA-886E-CA18B43AEECA}"/>
    <cellStyle name="メモ 3 4 14 6" xfId="5262" xr:uid="{138E6EDB-09C8-4127-8FE9-9CFA0E083CEE}"/>
    <cellStyle name="メモ 3 4 14 7" xfId="20123" xr:uid="{94114F41-AC2B-47DE-AB56-364681A0DFA2}"/>
    <cellStyle name="メモ 3 4 15" xfId="2212" xr:uid="{00000000-0005-0000-0000-00004F010000}"/>
    <cellStyle name="メモ 3 4 15 2" xfId="8560" xr:uid="{61C40E1F-B99B-4741-B351-E721A4E91B44}"/>
    <cellStyle name="メモ 3 4 15 2 2" xfId="23439" xr:uid="{A71F0057-8269-462F-8B50-18AC06492F34}"/>
    <cellStyle name="メモ 3 4 15 3" xfId="11541" xr:uid="{F4AAD5DC-96AE-4852-8CB7-CA1604C67AD9}"/>
    <cellStyle name="メモ 3 4 15 3 2" xfId="26420" xr:uid="{720D6192-93E4-433E-B562-96DA3F51E24F}"/>
    <cellStyle name="メモ 3 4 15 4" xfId="14698" xr:uid="{D9BC2943-6EEF-48D8-9A3E-C18BB1C656B7}"/>
    <cellStyle name="メモ 3 4 15 4 2" xfId="29577" xr:uid="{7AC981EA-C263-4836-92F3-7EA845EA6D91}"/>
    <cellStyle name="メモ 3 4 15 5" xfId="17320" xr:uid="{D8F56577-2218-4838-B731-D86F3D0D30F8}"/>
    <cellStyle name="メモ 3 4 15 5 2" xfId="32199" xr:uid="{272AE843-41D5-4E2C-A624-11BC3D9CE1E0}"/>
    <cellStyle name="メモ 3 4 15 6" xfId="5431" xr:uid="{D9A7F7DD-A2E5-46DF-8E24-853114FDC1A7}"/>
    <cellStyle name="メモ 3 4 15 7" xfId="20292" xr:uid="{4F73A8D2-B40F-4FDE-8E70-D017362D0D6B}"/>
    <cellStyle name="メモ 3 4 16" xfId="2287" xr:uid="{00000000-0005-0000-0000-00004F010000}"/>
    <cellStyle name="メモ 3 4 16 2" xfId="8635" xr:uid="{1F6287C3-184C-417A-B892-32A8A9359A1B}"/>
    <cellStyle name="メモ 3 4 16 2 2" xfId="23514" xr:uid="{E986F92E-A1DB-4A19-B75B-CDB20A44CAB8}"/>
    <cellStyle name="メモ 3 4 16 3" xfId="11616" xr:uid="{1941BC50-141C-4C59-9EE1-F1434F69D527}"/>
    <cellStyle name="メモ 3 4 16 3 2" xfId="26495" xr:uid="{0B561F08-2D78-46BC-892A-3CB375D3E606}"/>
    <cellStyle name="メモ 3 4 16 4" xfId="14012" xr:uid="{51E62029-4F28-4584-97E8-0A2BDAAA38DB}"/>
    <cellStyle name="メモ 3 4 16 4 2" xfId="28891" xr:uid="{5EC500ED-B25E-467E-BC66-67307C3900C5}"/>
    <cellStyle name="メモ 3 4 16 5" xfId="17395" xr:uid="{89B6BF4B-BC71-45CA-87DA-7D05BCF6A3D3}"/>
    <cellStyle name="メモ 3 4 16 5 2" xfId="32274" xr:uid="{31477A9D-186E-40C2-8105-20CAC9DD8820}"/>
    <cellStyle name="メモ 3 4 16 6" xfId="5506" xr:uid="{3DF5CE99-C6EE-4EA1-8690-4940324BFA8B}"/>
    <cellStyle name="メモ 3 4 16 7" xfId="20367" xr:uid="{5DCE174D-F15E-468C-AFD9-0AEC5F73EB8C}"/>
    <cellStyle name="メモ 3 4 17" xfId="2373" xr:uid="{00000000-0005-0000-0000-00004F010000}"/>
    <cellStyle name="メモ 3 4 17 2" xfId="8720" xr:uid="{6F5C688C-C3C4-41DA-BE1A-DE78FB12AF21}"/>
    <cellStyle name="メモ 3 4 17 2 2" xfId="23599" xr:uid="{0E214C5B-F6F4-4B90-8066-EA1953C5A72D}"/>
    <cellStyle name="メモ 3 4 17 3" xfId="11700" xr:uid="{2CB21DF1-676C-4A4F-83F9-7EFFF6C393DE}"/>
    <cellStyle name="メモ 3 4 17 3 2" xfId="26579" xr:uid="{5BACB802-33E2-45A6-B6BD-A1C585FC167C}"/>
    <cellStyle name="メモ 3 4 17 4" xfId="14163" xr:uid="{1FD55374-BFD8-4740-904B-8D5E086481FE}"/>
    <cellStyle name="メモ 3 4 17 4 2" xfId="29042" xr:uid="{B2FE151F-63DD-4C58-A836-F4D3B69A4B74}"/>
    <cellStyle name="メモ 3 4 17 5" xfId="17474" xr:uid="{55B344D6-8CC9-4147-94F7-DAD719C53965}"/>
    <cellStyle name="メモ 3 4 17 5 2" xfId="32353" xr:uid="{1D7F7AB3-3FB2-4307-9B89-3A7B1D7608E8}"/>
    <cellStyle name="メモ 3 4 17 6" xfId="5592" xr:uid="{412E07A2-66A4-4784-BBC3-0DE9E427915B}"/>
    <cellStyle name="メモ 3 4 17 7" xfId="20453" xr:uid="{C01FDD8F-3C4B-4BCE-885B-4953D8926C21}"/>
    <cellStyle name="メモ 3 4 18" xfId="2526" xr:uid="{00000000-0005-0000-0000-00004F010000}"/>
    <cellStyle name="メモ 3 4 18 2" xfId="8873" xr:uid="{3BA9F8CA-B3A4-495A-8D39-946D39213CF7}"/>
    <cellStyle name="メモ 3 4 18 2 2" xfId="23752" xr:uid="{F53864F9-3B08-4A99-A431-6B45A872C05B}"/>
    <cellStyle name="メモ 3 4 18 3" xfId="11853" xr:uid="{A7DFEE81-EA45-4C2C-A9F8-E2358412E967}"/>
    <cellStyle name="メモ 3 4 18 3 2" xfId="26732" xr:uid="{CF475928-E098-4378-BFBE-7EBAF2C1A35A}"/>
    <cellStyle name="メモ 3 4 18 4" xfId="13226" xr:uid="{7A79A17E-7C9A-4BA0-AE65-0339D07AF222}"/>
    <cellStyle name="メモ 3 4 18 4 2" xfId="28105" xr:uid="{9C72968E-1371-4773-BE2D-D4A3F10DDA4A}"/>
    <cellStyle name="メモ 3 4 18 5" xfId="17620" xr:uid="{C3CFE5EE-DD0F-4350-85DC-0C174224E6D7}"/>
    <cellStyle name="メモ 3 4 18 5 2" xfId="32499" xr:uid="{7739B064-3358-4461-AFB4-178EBB925808}"/>
    <cellStyle name="メモ 3 4 18 6" xfId="5742" xr:uid="{69BA4054-2D71-4D45-9F73-1623ADC9D2C5}"/>
    <cellStyle name="メモ 3 4 18 7" xfId="20606" xr:uid="{F8F3ABD8-D13A-4703-BDDF-D87441DBC51F}"/>
    <cellStyle name="メモ 3 4 19" xfId="2686" xr:uid="{00000000-0005-0000-0000-00004F010000}"/>
    <cellStyle name="メモ 3 4 19 2" xfId="9033" xr:uid="{733D3666-383B-4ABA-BEB5-674B79854B2A}"/>
    <cellStyle name="メモ 3 4 19 2 2" xfId="23912" xr:uid="{178E19F0-FE86-4A4A-8911-BF4E873F02B7}"/>
    <cellStyle name="メモ 3 4 19 3" xfId="12013" xr:uid="{08672339-50F7-4FB5-89FD-2BFC41AF179B}"/>
    <cellStyle name="メモ 3 4 19 3 2" xfId="26892" xr:uid="{A019DBCC-C518-4596-9355-D9145B9D059D}"/>
    <cellStyle name="メモ 3 4 19 4" xfId="13200" xr:uid="{4A30B46B-2C74-46EA-946E-910B782F2E83}"/>
    <cellStyle name="メモ 3 4 19 4 2" xfId="28079" xr:uid="{44FB62EA-CEB1-45AA-824C-2FC29228E449}"/>
    <cellStyle name="メモ 3 4 19 5" xfId="17779" xr:uid="{60CA3A07-6FD4-4F45-88EB-1BD8478BEDC8}"/>
    <cellStyle name="メモ 3 4 19 5 2" xfId="32658" xr:uid="{520916F7-8F80-4197-A737-9CAB297F4DBA}"/>
    <cellStyle name="メモ 3 4 19 6" xfId="5900" xr:uid="{17C8D74C-CF4F-459D-8A75-4D443CC3A6E9}"/>
    <cellStyle name="メモ 3 4 19 7" xfId="20765" xr:uid="{7DC7CC0F-19B6-45FE-AFAC-7605A0DC0624}"/>
    <cellStyle name="メモ 3 4 2" xfId="502" xr:uid="{00000000-0005-0000-0000-00004F010000}"/>
    <cellStyle name="メモ 3 4 2 2" xfId="6854" xr:uid="{DBFE0B46-CEE5-4283-B864-7A7C0D7CB172}"/>
    <cellStyle name="メモ 3 4 2 2 2" xfId="21733" xr:uid="{AAC8503A-816A-4767-B5AF-54EC56F1A051}"/>
    <cellStyle name="メモ 3 4 2 3" xfId="9851" xr:uid="{9CD57C72-548A-4000-B0B1-9FBFAAF55B7B}"/>
    <cellStyle name="メモ 3 4 2 3 2" xfId="24730" xr:uid="{DB29B1A8-F0C6-43B7-A7BA-EFFDA753938B}"/>
    <cellStyle name="メモ 3 4 2 4" xfId="14705" xr:uid="{2BE8F58F-8287-42D5-B0D5-3869A7156BF3}"/>
    <cellStyle name="メモ 3 4 2 4 2" xfId="29584" xr:uid="{866AC924-39F1-45CA-8B24-8781DB1FECB2}"/>
    <cellStyle name="メモ 3 4 2 5" xfId="15683" xr:uid="{52E4F001-4288-4BE6-A7E0-EB05C67FB495}"/>
    <cellStyle name="メモ 3 4 2 5 2" xfId="30562" xr:uid="{E15A2C10-DDAB-41AF-9744-788119647C5B}"/>
    <cellStyle name="メモ 3 4 2 6" xfId="3721" xr:uid="{603D64D6-9BCA-4224-8C76-7E6C1C702633}"/>
    <cellStyle name="メモ 3 4 2 7" xfId="18582" xr:uid="{CD5F39F4-D9F6-4838-9024-BD0EF347E28A}"/>
    <cellStyle name="メモ 3 4 20" xfId="2854" xr:uid="{00000000-0005-0000-0000-00004F010000}"/>
    <cellStyle name="メモ 3 4 20 2" xfId="9201" xr:uid="{F4FDAC4C-A046-4AC1-826F-7DD46BA57748}"/>
    <cellStyle name="メモ 3 4 20 2 2" xfId="24080" xr:uid="{D6E930EE-0435-4D8D-8C8A-A1B7836C8BF7}"/>
    <cellStyle name="メモ 3 4 20 3" xfId="12179" xr:uid="{D0BAEA84-49F7-43CA-90C7-421A708F67F7}"/>
    <cellStyle name="メモ 3 4 20 3 2" xfId="27058" xr:uid="{4A39E594-6D0F-4BB3-83B2-24E01DD957CD}"/>
    <cellStyle name="メモ 3 4 20 4" xfId="12780" xr:uid="{24D17B84-7A14-4A27-BD07-DA72DB8F4A3B}"/>
    <cellStyle name="メモ 3 4 20 4 2" xfId="27659" xr:uid="{F58E597B-C6BE-4215-9334-B9D83E39B16B}"/>
    <cellStyle name="メモ 3 4 20 5" xfId="17940" xr:uid="{5C6BAC22-C20D-46D0-9C06-81FDED063705}"/>
    <cellStyle name="メモ 3 4 20 5 2" xfId="32819" xr:uid="{C37CD83D-DD86-430B-BB8F-7BF16E152C1F}"/>
    <cellStyle name="メモ 3 4 20 6" xfId="6066" xr:uid="{3FBD06DF-1E4D-44F6-8C6D-67C8AC46EE1C}"/>
    <cellStyle name="メモ 3 4 20 7" xfId="20933" xr:uid="{5AF9EAD6-E910-459B-8BA6-5B488DED1022}"/>
    <cellStyle name="メモ 3 4 21" xfId="2985" xr:uid="{00000000-0005-0000-0000-00004F010000}"/>
    <cellStyle name="メモ 3 4 21 2" xfId="9332" xr:uid="{EAC5839D-8A6D-482F-927D-22B8CABC3DAA}"/>
    <cellStyle name="メモ 3 4 21 2 2" xfId="24211" xr:uid="{672DA229-DFB6-4656-A8DC-0DF0985685E9}"/>
    <cellStyle name="メモ 3 4 21 3" xfId="12310" xr:uid="{FD5088BF-225D-4E9E-BA33-36735FB48F91}"/>
    <cellStyle name="メモ 3 4 21 3 2" xfId="27189" xr:uid="{51F408FC-A01F-40BD-A275-37B4BA7FDF46}"/>
    <cellStyle name="メモ 3 4 21 4" xfId="15196" xr:uid="{3A0D2786-8412-4E82-BD5C-89871F583CBA}"/>
    <cellStyle name="メモ 3 4 21 4 2" xfId="30075" xr:uid="{702B7A99-94B4-4F3B-A285-DFC16F708815}"/>
    <cellStyle name="メモ 3 4 21 5" xfId="18071" xr:uid="{C8D72D64-CAED-4501-A514-EABC96BB5479}"/>
    <cellStyle name="メモ 3 4 21 5 2" xfId="32950" xr:uid="{5BF5620A-16A8-4E87-A938-3963F91344C5}"/>
    <cellStyle name="メモ 3 4 21 6" xfId="6187" xr:uid="{DD205827-968A-4D9B-B11D-C6A510DD5E09}"/>
    <cellStyle name="メモ 3 4 21 7" xfId="21064" xr:uid="{4E8F10B8-79D4-44BC-856C-39C9098406A4}"/>
    <cellStyle name="メモ 3 4 22" xfId="3067" xr:uid="{00000000-0005-0000-0000-00004F010000}"/>
    <cellStyle name="メモ 3 4 22 2" xfId="9413" xr:uid="{1ED1BEA6-7B1D-470F-9632-C82ADA50B5E1}"/>
    <cellStyle name="メモ 3 4 22 2 2" xfId="24292" xr:uid="{32F7D92F-CFA6-42DA-AF95-615D96595560}"/>
    <cellStyle name="メモ 3 4 22 3" xfId="12391" xr:uid="{6AC2F030-0536-4BE9-9257-C91C031F9AB2}"/>
    <cellStyle name="メモ 3 4 22 3 2" xfId="27270" xr:uid="{7FEF5CF7-0619-4E4B-B4F1-8D0FE4E17F88}"/>
    <cellStyle name="メモ 3 4 22 4" xfId="12712" xr:uid="{4B166EDE-837A-4931-A1EA-92CA1384BDA3}"/>
    <cellStyle name="メモ 3 4 22 4 2" xfId="27591" xr:uid="{C017B897-7107-417A-9CCA-5758815C1C6A}"/>
    <cellStyle name="メモ 3 4 22 5" xfId="18146" xr:uid="{D9B0BD99-DDD5-4D87-93E2-2828D9F7CCD2}"/>
    <cellStyle name="メモ 3 4 22 5 2" xfId="33025" xr:uid="{E5B0CE4C-873E-4577-B2DB-34F68116E722}"/>
    <cellStyle name="メモ 3 4 22 6" xfId="6268" xr:uid="{14683F73-D310-469C-B84B-556EED4F495A}"/>
    <cellStyle name="メモ 3 4 22 7" xfId="21139" xr:uid="{B8DA2455-B588-48B0-A10C-1CD54D3331CA}"/>
    <cellStyle name="メモ 3 4 23" xfId="3140" xr:uid="{00000000-0005-0000-0000-00004F010000}"/>
    <cellStyle name="メモ 3 4 23 2" xfId="9486" xr:uid="{43944700-397B-405E-B85C-A19E1B2D1FF0}"/>
    <cellStyle name="メモ 3 4 23 2 2" xfId="24365" xr:uid="{B203E1FA-D2D9-4AD1-AF73-093B41CB8A3B}"/>
    <cellStyle name="メモ 3 4 23 3" xfId="12464" xr:uid="{E06337C7-9D2D-4A8C-A31F-F37BF1CFE527}"/>
    <cellStyle name="メモ 3 4 23 3 2" xfId="27343" xr:uid="{83F95E7D-D68F-4726-A87C-C2AD17814767}"/>
    <cellStyle name="メモ 3 4 23 4" xfId="13466" xr:uid="{03249DB4-93C8-4C5E-9913-A85B2D2F48B3}"/>
    <cellStyle name="メモ 3 4 23 4 2" xfId="28345" xr:uid="{CE4921B7-DCBD-4F59-8AD6-A5DF99DA588A}"/>
    <cellStyle name="メモ 3 4 23 5" xfId="18219" xr:uid="{529CED6C-A080-45E2-8A61-37536B5FD80B}"/>
    <cellStyle name="メモ 3 4 23 5 2" xfId="33098" xr:uid="{7DAB30C8-A102-4386-AF77-6EA22C3F4CD3}"/>
    <cellStyle name="メモ 3 4 23 6" xfId="6341" xr:uid="{46F5B757-EFE3-4863-99ED-C4C0162590F8}"/>
    <cellStyle name="メモ 3 4 23 7" xfId="21212" xr:uid="{E49D2CCB-8AB4-4DC7-B401-18B65D66FD1C}"/>
    <cellStyle name="メモ 3 4 24" xfId="3233" xr:uid="{00000000-0005-0000-0000-00004F010000}"/>
    <cellStyle name="メモ 3 4 24 2" xfId="9579" xr:uid="{F43F2F0F-33D2-459E-A184-6C36FF0979D9}"/>
    <cellStyle name="メモ 3 4 24 2 2" xfId="24458" xr:uid="{16BD3D50-FFD9-477E-A7FF-5627AEE7C714}"/>
    <cellStyle name="メモ 3 4 24 3" xfId="12557" xr:uid="{F7D55E49-2BC3-47F1-B84A-9EF472F94797}"/>
    <cellStyle name="メモ 3 4 24 3 2" xfId="27436" xr:uid="{6AB6DC7B-153A-40F7-8E50-58AE41186027}"/>
    <cellStyle name="メモ 3 4 24 4" xfId="6562" xr:uid="{471EFAD5-74E6-4F6F-A6CC-6E68E27D37C4}"/>
    <cellStyle name="メモ 3 4 24 4 2" xfId="21441" xr:uid="{810A085D-47E8-4204-B468-04BDD49643A4}"/>
    <cellStyle name="メモ 3 4 24 5" xfId="18312" xr:uid="{D5244A40-F502-4936-B774-7AF44BCEC10E}"/>
    <cellStyle name="メモ 3 4 24 5 2" xfId="33191" xr:uid="{A4F80537-5986-4178-AEEA-01CDFB58850F}"/>
    <cellStyle name="メモ 3 4 24 6" xfId="21305" xr:uid="{79B3838A-A337-4176-B6BF-7E6E0A3B5CF1}"/>
    <cellStyle name="メモ 3 4 25" xfId="6642" xr:uid="{CBEBE609-B6F3-4C70-A9A5-2C45C43445E9}"/>
    <cellStyle name="メモ 3 4 25 2" xfId="21521" xr:uid="{513E7ECF-4273-4C6F-99AC-A922D626B530}"/>
    <cellStyle name="メモ 3 4 26" xfId="9641" xr:uid="{9215F830-7CBB-4449-A09E-1050D69ECF7E}"/>
    <cellStyle name="メモ 3 4 26 2" xfId="24520" xr:uid="{CBA69DEC-3308-4741-A650-84F3E2CFBB74}"/>
    <cellStyle name="メモ 3 4 27" xfId="15377" xr:uid="{4ACBEC00-5C02-48EE-B5A5-6A6C695A3DA3}"/>
    <cellStyle name="メモ 3 4 27 2" xfId="30256" xr:uid="{77C0E917-666C-459D-9604-612EA87A851D}"/>
    <cellStyle name="メモ 3 4 28" xfId="15480" xr:uid="{A6316C70-7585-4B35-AC1E-117C7CA05B41}"/>
    <cellStyle name="メモ 3 4 28 2" xfId="30359" xr:uid="{47D94411-A51E-4767-9181-9644DBC0D213}"/>
    <cellStyle name="メモ 3 4 29" xfId="18377" xr:uid="{5D8BF1F1-A333-4ED7-A7C8-4E52D5760EEB}"/>
    <cellStyle name="メモ 3 4 3" xfId="675" xr:uid="{00000000-0005-0000-0000-00004F010000}"/>
    <cellStyle name="メモ 3 4 3 2" xfId="7027" xr:uid="{F4F34B55-4C17-4569-87B7-8A660FBBA82D}"/>
    <cellStyle name="メモ 3 4 3 2 2" xfId="21906" xr:uid="{FAD2ADBA-FB99-489D-9E41-960F3A3343E0}"/>
    <cellStyle name="メモ 3 4 3 3" xfId="10021" xr:uid="{19D06271-97D6-4494-8213-79B93CD99E3C}"/>
    <cellStyle name="メモ 3 4 3 3 2" xfId="24900" xr:uid="{FDE1F0EE-0A82-4336-997C-E905E84D94DB}"/>
    <cellStyle name="メモ 3 4 3 4" xfId="15445" xr:uid="{8C55E3D3-BD12-4E98-AFBA-E85C22815E6B}"/>
    <cellStyle name="メモ 3 4 3 4 2" xfId="30324" xr:uid="{A1626555-87E1-44A9-828B-63860E18E896}"/>
    <cellStyle name="メモ 3 4 3 5" xfId="15849" xr:uid="{D5EDF29A-4E4B-40D7-BC0E-28225EE93DEE}"/>
    <cellStyle name="メモ 3 4 3 5 2" xfId="30728" xr:uid="{5852BC84-6C66-49B6-9433-16F50F47A0FB}"/>
    <cellStyle name="メモ 3 4 3 6" xfId="3894" xr:uid="{1DDA90D0-F947-4BB6-AADD-E259EE66C9A6}"/>
    <cellStyle name="メモ 3 4 3 7" xfId="18755" xr:uid="{D8B84F10-EAB6-4072-8F6C-224CF6C57C53}"/>
    <cellStyle name="メモ 3 4 4" xfId="840" xr:uid="{00000000-0005-0000-0000-00004F010000}"/>
    <cellStyle name="メモ 3 4 4 2" xfId="7192" xr:uid="{3EBD5BD0-F4E2-417D-B063-AE418FD2CDE9}"/>
    <cellStyle name="メモ 3 4 4 2 2" xfId="22071" xr:uid="{F3D6B07B-711C-458E-87BE-19D91575038E}"/>
    <cellStyle name="メモ 3 4 4 3" xfId="10186" xr:uid="{E3FB1C62-D28B-4716-810C-F747396A3348}"/>
    <cellStyle name="メモ 3 4 4 3 2" xfId="25065" xr:uid="{E4AE17C7-2590-4346-BD90-E04CE599DB46}"/>
    <cellStyle name="メモ 3 4 4 4" xfId="12579" xr:uid="{DEF9CD18-181E-4A3F-A935-DBEF88F99300}"/>
    <cellStyle name="メモ 3 4 4 4 2" xfId="27458" xr:uid="{06F63A57-8E52-4944-B615-118511FD940E}"/>
    <cellStyle name="メモ 3 4 4 5" xfId="16014" xr:uid="{420454B5-0BED-4683-B708-ADCA9E5FE338}"/>
    <cellStyle name="メモ 3 4 4 5 2" xfId="30893" xr:uid="{AC5DFCAA-6576-4376-9FAB-E1D75939A10B}"/>
    <cellStyle name="メモ 3 4 4 6" xfId="4059" xr:uid="{0E68E146-6753-4D00-A5E9-67ADD768A55E}"/>
    <cellStyle name="メモ 3 4 4 7" xfId="18920" xr:uid="{259E6606-A3F8-4E3F-8ED5-6EE638674783}"/>
    <cellStyle name="メモ 3 4 5" xfId="1013" xr:uid="{00000000-0005-0000-0000-00004F010000}"/>
    <cellStyle name="メモ 3 4 5 2" xfId="7365" xr:uid="{CE6069A0-DD89-4974-8621-F5BA7BFD815F}"/>
    <cellStyle name="メモ 3 4 5 2 2" xfId="22244" xr:uid="{2E5CBBB5-1EEB-4455-B8C9-F2BF1FC28FB7}"/>
    <cellStyle name="メモ 3 4 5 3" xfId="10354" xr:uid="{9E002826-B405-4411-B743-2E9E738D5272}"/>
    <cellStyle name="メモ 3 4 5 3 2" xfId="25233" xr:uid="{5C7DB447-164F-4851-A4DF-5443B60ED923}"/>
    <cellStyle name="メモ 3 4 5 4" xfId="12929" xr:uid="{C0B1754E-644D-459A-BB8F-7EFA56D43FE4}"/>
    <cellStyle name="メモ 3 4 5 4 2" xfId="27808" xr:uid="{C3142962-FBD1-4A5A-B531-2E492C57C709}"/>
    <cellStyle name="メモ 3 4 5 5" xfId="16175" xr:uid="{4CC34EB6-4C30-4E5B-8040-FDB080644906}"/>
    <cellStyle name="メモ 3 4 5 5 2" xfId="31054" xr:uid="{A6F8888A-7B72-4961-BF05-C12A3C1D20DB}"/>
    <cellStyle name="メモ 3 4 5 6" xfId="4232" xr:uid="{67929B4D-7910-48B5-AFE6-73F418A1C57C}"/>
    <cellStyle name="メモ 3 4 5 7" xfId="19093" xr:uid="{2D0FAE12-BBC5-4962-A2BD-B2FF15B989B6}"/>
    <cellStyle name="メモ 3 4 6" xfId="1108" xr:uid="{00000000-0005-0000-0000-00004F010000}"/>
    <cellStyle name="メモ 3 4 6 2" xfId="7460" xr:uid="{E3B2F6BF-E15B-448B-80EF-C4F4E98B1AD1}"/>
    <cellStyle name="メモ 3 4 6 2 2" xfId="22339" xr:uid="{3C976D7A-E666-49E0-BDBF-5080A9789294}"/>
    <cellStyle name="メモ 3 4 6 3" xfId="10449" xr:uid="{E7D20EE5-489B-4955-8EE4-C229B135CBB1}"/>
    <cellStyle name="メモ 3 4 6 3 2" xfId="25328" xr:uid="{316928F5-3B14-4C6F-BA1F-ADC53DDC90A8}"/>
    <cellStyle name="メモ 3 4 6 4" xfId="14302" xr:uid="{EAD1EB8A-5A60-42F9-AD2E-25752AD878A4}"/>
    <cellStyle name="メモ 3 4 6 4 2" xfId="29181" xr:uid="{7BFC1965-6A5C-4103-8981-BC26AA1BFCA0}"/>
    <cellStyle name="メモ 3 4 6 5" xfId="16269" xr:uid="{5B79B487-CA78-4D1D-B587-8FD35CCB102D}"/>
    <cellStyle name="メモ 3 4 6 5 2" xfId="31148" xr:uid="{9F2C0188-2629-416D-BCCD-A137C9CE6EB2}"/>
    <cellStyle name="メモ 3 4 6 6" xfId="4327" xr:uid="{E40B308B-2810-4A8B-8C5D-CAC9023DC3A5}"/>
    <cellStyle name="メモ 3 4 6 7" xfId="19188" xr:uid="{DEED9A66-03FE-4DCB-AFE8-634FB6875778}"/>
    <cellStyle name="メモ 3 4 7" xfId="1191" xr:uid="{00000000-0005-0000-0000-00004F010000}"/>
    <cellStyle name="メモ 3 4 7 2" xfId="7543" xr:uid="{BAB79AF3-3297-4814-9930-534D2C783AF8}"/>
    <cellStyle name="メモ 3 4 7 2 2" xfId="22422" xr:uid="{656CA2D0-A7C6-495E-A365-9D3317F99FD1}"/>
    <cellStyle name="メモ 3 4 7 3" xfId="10530" xr:uid="{FB35B217-2145-42AC-B45E-7B4D17EC07D8}"/>
    <cellStyle name="メモ 3 4 7 3 2" xfId="25409" xr:uid="{40434E35-984B-48C0-BEB7-AB89AA017F29}"/>
    <cellStyle name="メモ 3 4 7 4" xfId="13544" xr:uid="{B985F5C9-E632-4CEE-AE23-AACE02ADF574}"/>
    <cellStyle name="メモ 3 4 7 4 2" xfId="28423" xr:uid="{6A9E39F2-8F9F-422D-8B86-BC38E4C89F42}"/>
    <cellStyle name="メモ 3 4 7 5" xfId="16345" xr:uid="{454FFEBF-8A52-4A92-B275-6DDFE3E874E1}"/>
    <cellStyle name="メモ 3 4 7 5 2" xfId="31224" xr:uid="{860CF92C-5F35-4827-BB2E-4905BC595147}"/>
    <cellStyle name="メモ 3 4 7 6" xfId="4410" xr:uid="{36503631-8E57-485C-BC82-D4A37684849A}"/>
    <cellStyle name="メモ 3 4 7 7" xfId="19271" xr:uid="{9F8D649B-4000-437E-AAD9-B0CE7EAE8301}"/>
    <cellStyle name="メモ 3 4 8" xfId="1274" xr:uid="{00000000-0005-0000-0000-00004F010000}"/>
    <cellStyle name="メモ 3 4 8 2" xfId="7625" xr:uid="{18C73E95-DE45-4E9F-A80D-8E28866BDF08}"/>
    <cellStyle name="メモ 3 4 8 2 2" xfId="22504" xr:uid="{E1BA53E5-A6D0-4799-8548-368182C59AF3}"/>
    <cellStyle name="メモ 3 4 8 3" xfId="10612" xr:uid="{40B95B1A-5C45-4C1A-8C0D-51DA20C9E508}"/>
    <cellStyle name="メモ 3 4 8 3 2" xfId="25491" xr:uid="{80624B06-F719-485A-8746-9C73698AE0EE}"/>
    <cellStyle name="メモ 3 4 8 4" xfId="12859" xr:uid="{22EC3E26-3A24-4AB7-ACEE-21CED8A6C95A}"/>
    <cellStyle name="メモ 3 4 8 4 2" xfId="27738" xr:uid="{4EFD962C-68F2-445F-BE8A-7260B1E96BEB}"/>
    <cellStyle name="メモ 3 4 8 5" xfId="16421" xr:uid="{917691BA-8D47-4EBA-AF44-D66684237F7A}"/>
    <cellStyle name="メモ 3 4 8 5 2" xfId="31300" xr:uid="{8BE20520-96DE-490C-9EEB-0485D9A9AC87}"/>
    <cellStyle name="メモ 3 4 8 6" xfId="4493" xr:uid="{FDECAA48-9955-4AE8-8CCE-611056FEC8FE}"/>
    <cellStyle name="メモ 3 4 8 7" xfId="19354" xr:uid="{6C17A2E3-F989-4E80-A87E-F7FE06433B25}"/>
    <cellStyle name="メモ 3 4 9" xfId="1447" xr:uid="{00000000-0005-0000-0000-00004F010000}"/>
    <cellStyle name="メモ 3 4 9 2" xfId="7798" xr:uid="{F587F1DD-4270-4AE0-93B3-CC9B71D4F1E7}"/>
    <cellStyle name="メモ 3 4 9 2 2" xfId="22677" xr:uid="{6745EA9C-A0F6-4FC1-8635-64D352CCA110}"/>
    <cellStyle name="メモ 3 4 9 3" xfId="10784" xr:uid="{4D63F793-9B96-42B1-9A66-26FC932E8C4B}"/>
    <cellStyle name="メモ 3 4 9 3 2" xfId="25663" xr:uid="{8F5D292D-689F-4993-BE27-3C368ECF2D95}"/>
    <cellStyle name="メモ 3 4 9 4" xfId="13742" xr:uid="{78FA990A-5B3B-4938-AC67-F6ABB12454A2}"/>
    <cellStyle name="メモ 3 4 9 4 2" xfId="28621" xr:uid="{CEFFD770-7FBD-48FE-B891-D39F9C71E111}"/>
    <cellStyle name="メモ 3 4 9 5" xfId="16587" xr:uid="{C0041AF5-4D81-488C-A203-045923033F73}"/>
    <cellStyle name="メモ 3 4 9 5 2" xfId="31466" xr:uid="{A5CADE47-ABD6-4B7B-BED1-2221840484D3}"/>
    <cellStyle name="メモ 3 4 9 6" xfId="4666" xr:uid="{FE38CC0C-67B5-4D9F-9412-5F0D36CC90E2}"/>
    <cellStyle name="メモ 3 4 9 7" xfId="19527" xr:uid="{58C5253F-DE5B-4084-AF15-5C7EB0893814}"/>
    <cellStyle name="メモ 3 5" xfId="395" xr:uid="{00000000-0005-0000-0000-00004F010000}"/>
    <cellStyle name="メモ 3 5 2" xfId="6747" xr:uid="{683CB28E-4F8B-4BB8-A108-2CA1BF68F91D}"/>
    <cellStyle name="メモ 3 5 2 2" xfId="21626" xr:uid="{118A2408-0E55-4A60-9DE3-8EE0DB67ED5D}"/>
    <cellStyle name="メモ 3 5 3" xfId="9744" xr:uid="{FE9ED494-CB20-43CB-894A-5485DDE28A62}"/>
    <cellStyle name="メモ 3 5 3 2" xfId="24623" xr:uid="{EB1391B2-5E56-40DF-B3C5-102C8DC28B89}"/>
    <cellStyle name="メモ 3 5 4" xfId="13866" xr:uid="{89B53E16-51EF-4800-B20C-A8734F2E3B2D}"/>
    <cellStyle name="メモ 3 5 4 2" xfId="28745" xr:uid="{C42F357F-9269-4764-BFDC-203FB710D51F}"/>
    <cellStyle name="メモ 3 5 5" xfId="15577" xr:uid="{26F19213-34C0-4006-B96D-7E5B1C0811CE}"/>
    <cellStyle name="メモ 3 5 5 2" xfId="30456" xr:uid="{EDE96264-6C31-485B-8058-B50A77E1EB27}"/>
    <cellStyle name="メモ 3 5 6" xfId="3614" xr:uid="{DC05EAEA-6CAA-4932-AFD1-31625B38F3D9}"/>
    <cellStyle name="メモ 3 5 7" xfId="18475" xr:uid="{1C2976BF-07A3-423C-94A6-38BBECFA3C66}"/>
    <cellStyle name="メモ 3 6" xfId="125" xr:uid="{00000000-0005-0000-0000-00004F010000}"/>
    <cellStyle name="メモ 3 6 2" xfId="6488" xr:uid="{976BFE1F-4D48-4F51-850D-AA26047E2032}"/>
    <cellStyle name="メモ 3 6 2 2" xfId="21367" xr:uid="{8B4B6221-F73B-4977-8F29-052AABC0EA69}"/>
    <cellStyle name="メモ 3 6 3" xfId="7664" xr:uid="{07DD122D-7487-42EF-A41C-A4BBA9BF7747}"/>
    <cellStyle name="メモ 3 6 3 2" xfId="22543" xr:uid="{54529CD7-E1B6-47CB-9982-1C5E495A8F4C}"/>
    <cellStyle name="メモ 3 6 4" xfId="14886" xr:uid="{FA802BF8-5B1E-4815-8D39-D8407F7F1401}"/>
    <cellStyle name="メモ 3 6 4 2" xfId="29765" xr:uid="{3A87F939-211E-42EE-ABCA-439DFB376C53}"/>
    <cellStyle name="メモ 3 6 5" xfId="14808" xr:uid="{8DD6E28C-7E77-4BEB-BE97-2CB517DDE1AF}"/>
    <cellStyle name="メモ 3 6 5 2" xfId="29687" xr:uid="{C45188CA-2AAA-4A06-8705-1C24EFE9A5D2}"/>
    <cellStyle name="メモ 3 6 6" xfId="3396" xr:uid="{E06DD367-421C-49D9-AFCE-37278D7FC932}"/>
    <cellStyle name="メモ 3 6 7" xfId="3549" xr:uid="{6C68C745-7A60-485E-92D2-ACFB664740AE}"/>
    <cellStyle name="メモ 3 7" xfId="106" xr:uid="{00000000-0005-0000-0000-00004F010000}"/>
    <cellStyle name="メモ 3 7 2" xfId="6469" xr:uid="{A3B3C66E-84BF-4584-944A-8BCBB4FB0B0B}"/>
    <cellStyle name="メモ 3 7 2 2" xfId="21348" xr:uid="{E8F59B2F-EBE5-4E93-B00D-53CAB98006C0}"/>
    <cellStyle name="メモ 3 7 3" xfId="6602" xr:uid="{DE303E84-7E56-4E45-97F0-12E3F2142469}"/>
    <cellStyle name="メモ 3 7 3 2" xfId="21481" xr:uid="{D6079B88-3C84-4F01-A416-C4BDB9006D1F}"/>
    <cellStyle name="メモ 3 7 4" xfId="14856" xr:uid="{47D43D23-4835-4BF2-83D4-7E38514B5C0F}"/>
    <cellStyle name="メモ 3 7 4 2" xfId="29735" xr:uid="{CDD99C35-2520-4F59-8EE9-4FADD13B9D51}"/>
    <cellStyle name="メモ 3 7 5" xfId="13572" xr:uid="{F504BA0E-4050-4F29-B198-1B8EEDF58C0D}"/>
    <cellStyle name="メモ 3 7 5 2" xfId="28451" xr:uid="{56BD1094-D6E9-4CF1-A2B1-FB44CED16AF3}"/>
    <cellStyle name="メモ 3 7 6" xfId="3377" xr:uid="{CAEE9AFD-9149-4234-9652-E6DFEDF3025E}"/>
    <cellStyle name="メモ 3 7 7" xfId="3489" xr:uid="{C337107E-8563-4FF5-ACBB-903541EAACAA}"/>
    <cellStyle name="メモ 3 8" xfId="591" xr:uid="{00000000-0005-0000-0000-00004F010000}"/>
    <cellStyle name="メモ 3 8 2" xfId="6943" xr:uid="{A3896194-23E6-4B03-AFD6-884125E3072D}"/>
    <cellStyle name="メモ 3 8 2 2" xfId="21822" xr:uid="{FF40A348-E834-4C20-8536-F16318A7EE15}"/>
    <cellStyle name="メモ 3 8 3" xfId="9937" xr:uid="{708AF752-C829-472D-AB42-C20B6C01D0AF}"/>
    <cellStyle name="メモ 3 8 3 2" xfId="24816" xr:uid="{C0761BB9-B10A-4D73-98EF-E2A5312F650A}"/>
    <cellStyle name="メモ 3 8 4" xfId="12717" xr:uid="{B99E9B25-CBAF-4C10-9B5A-9E1AF72F4734}"/>
    <cellStyle name="メモ 3 8 4 2" xfId="27596" xr:uid="{9FE51D2E-2C70-4F5D-A6B5-619DA9625AC1}"/>
    <cellStyle name="メモ 3 8 5" xfId="15765" xr:uid="{2AA59C49-2B17-42F9-BFE0-42E339342575}"/>
    <cellStyle name="メモ 3 8 5 2" xfId="30644" xr:uid="{EC66D550-C948-4AD4-BB46-9AB3D3B34E4A}"/>
    <cellStyle name="メモ 3 8 6" xfId="3810" xr:uid="{16751566-8211-4443-AB77-11188CA24812}"/>
    <cellStyle name="メモ 3 8 7" xfId="18671" xr:uid="{14453364-6F42-4E8F-BD9D-0353F4E85143}"/>
    <cellStyle name="メモ 3 9" xfId="961" xr:uid="{00000000-0005-0000-0000-00004F010000}"/>
    <cellStyle name="メモ 3 9 2" xfId="7313" xr:uid="{51B095AA-2F0B-48A7-AED6-07470C63724B}"/>
    <cellStyle name="メモ 3 9 2 2" xfId="22192" xr:uid="{41782D3E-E3FC-4969-ABBC-04AD54CD50B7}"/>
    <cellStyle name="メモ 3 9 3" xfId="10303" xr:uid="{2C730E71-9597-4A20-A2DD-A6091B8B6A69}"/>
    <cellStyle name="メモ 3 9 3 2" xfId="25182" xr:uid="{482BF6E9-7B12-49DF-B076-EC839D5F53D8}"/>
    <cellStyle name="メモ 3 9 4" xfId="13928" xr:uid="{63FDB43A-071C-4FC8-821C-A34FB2DA9F12}"/>
    <cellStyle name="メモ 3 9 4 2" xfId="28807" xr:uid="{91B99154-1EE8-4101-A4AD-A27637AD4DDF}"/>
    <cellStyle name="メモ 3 9 5" xfId="16125" xr:uid="{70DC0E49-8673-4444-ACBD-CC0800972220}"/>
    <cellStyle name="メモ 3 9 5 2" xfId="31004" xr:uid="{8949C816-C5E9-4DCC-B6C3-DC32500324D5}"/>
    <cellStyle name="メモ 3 9 6" xfId="4180" xr:uid="{B757E039-2E11-4BB6-AE9F-9D75A52824CE}"/>
    <cellStyle name="メモ 3 9 7" xfId="19041" xr:uid="{1899B78C-AFD6-4BA8-A7D3-C0AF25628CAE}"/>
    <cellStyle name="メモ 4" xfId="217" xr:uid="{00000000-0005-0000-0000-000084010000}"/>
    <cellStyle name="メモ 4 10" xfId="2123" xr:uid="{00000000-0005-0000-0000-000084010000}"/>
    <cellStyle name="メモ 4 10 2" xfId="8471" xr:uid="{1DEA9AF0-932F-4F01-AC41-5BBDD070E622}"/>
    <cellStyle name="メモ 4 10 2 2" xfId="23350" xr:uid="{DD5368CE-4373-4035-A9F7-95D7AE6ED3F3}"/>
    <cellStyle name="メモ 4 10 3" xfId="11452" xr:uid="{E59F255B-749E-4855-9171-0C54C58E849F}"/>
    <cellStyle name="メモ 4 10 3 2" xfId="26331" xr:uid="{ED343835-1728-4A4E-9AFB-A155EDCE8EF5}"/>
    <cellStyle name="メモ 4 10 4" xfId="12861" xr:uid="{C587B112-D8DF-420B-BEF8-947E8362D2E5}"/>
    <cellStyle name="メモ 4 10 4 2" xfId="27740" xr:uid="{E11AFBE5-86C4-4FA2-BFE0-14D5E09BE543}"/>
    <cellStyle name="メモ 4 10 5" xfId="17231" xr:uid="{8332F364-5F43-4120-9B3A-0B42E001BAB6}"/>
    <cellStyle name="メモ 4 10 5 2" xfId="32110" xr:uid="{1D56F146-B65E-4D66-BBBE-6EBF2DB0AB41}"/>
    <cellStyle name="メモ 4 10 6" xfId="5342" xr:uid="{7819335E-69AB-4917-AE0A-5412A6641738}"/>
    <cellStyle name="メモ 4 10 7" xfId="20203" xr:uid="{019DC36B-3AB7-4577-A606-84D522051667}"/>
    <cellStyle name="メモ 4 11" xfId="2454" xr:uid="{00000000-0005-0000-0000-000084010000}"/>
    <cellStyle name="メモ 4 11 2" xfId="8801" xr:uid="{9944D7DD-B52D-467C-8A41-8FFC458BBED2}"/>
    <cellStyle name="メモ 4 11 2 2" xfId="23680" xr:uid="{29A8A384-1DDC-416D-89AE-E68B1230F126}"/>
    <cellStyle name="メモ 4 11 3" xfId="11781" xr:uid="{FF57B0E1-4FD8-4C52-84E6-8E51404F3715}"/>
    <cellStyle name="メモ 4 11 3 2" xfId="26660" xr:uid="{9EEF06E0-6F96-42DD-A5EB-3B63F9C4BDAA}"/>
    <cellStyle name="メモ 4 11 4" xfId="13924" xr:uid="{D73D1D33-D921-4050-B7E7-A1DE6FFC0751}"/>
    <cellStyle name="メモ 4 11 4 2" xfId="28803" xr:uid="{4FBC550D-A6E0-45AA-AB62-DE5300650B3A}"/>
    <cellStyle name="メモ 4 11 5" xfId="17548" xr:uid="{B9CE485B-29FC-4204-AFF1-A1B42A3B26BB}"/>
    <cellStyle name="メモ 4 11 5 2" xfId="32427" xr:uid="{7B7F04F6-FEC7-4378-8FDD-EBBF604BF669}"/>
    <cellStyle name="メモ 4 11 6" xfId="5670" xr:uid="{76895D4B-2953-4B0D-8B5A-6FFA51F42092}"/>
    <cellStyle name="メモ 4 11 7" xfId="20534" xr:uid="{DF33E922-747B-4983-99D4-5CAE793C47CA}"/>
    <cellStyle name="メモ 4 12" xfId="2614" xr:uid="{00000000-0005-0000-0000-000084010000}"/>
    <cellStyle name="メモ 4 12 2" xfId="8961" xr:uid="{31E04B8B-6176-4752-BD4E-2CA532D7CF6A}"/>
    <cellStyle name="メモ 4 12 2 2" xfId="23840" xr:uid="{EE3C7AFD-9CF1-4199-B7F6-FC70E2789EA7}"/>
    <cellStyle name="メモ 4 12 3" xfId="11941" xr:uid="{99B7154E-2E0C-4267-B40D-B792DCE44406}"/>
    <cellStyle name="メモ 4 12 3 2" xfId="26820" xr:uid="{2C61C1B8-5BF1-438C-AC79-5D4CCD55DC47}"/>
    <cellStyle name="メモ 4 12 4" xfId="14859" xr:uid="{18790BFC-35A8-4945-B5AB-E77ED39E2410}"/>
    <cellStyle name="メモ 4 12 4 2" xfId="29738" xr:uid="{6CAC9661-DB00-4065-95F7-94DA5EB9F6F5}"/>
    <cellStyle name="メモ 4 12 5" xfId="17708" xr:uid="{00A86CE5-857D-4417-865F-A3D147D4D124}"/>
    <cellStyle name="メモ 4 12 5 2" xfId="32587" xr:uid="{71B5B091-445E-4F6D-93A8-FCBF9BBACB1F}"/>
    <cellStyle name="メモ 4 12 6" xfId="5829" xr:uid="{D6FC127A-AE64-4EFD-8900-D64D1F8D7908}"/>
    <cellStyle name="メモ 4 12 7" xfId="20694" xr:uid="{F95EEECD-8FB7-48ED-87B5-97E2BC3B52A1}"/>
    <cellStyle name="メモ 4 13" xfId="2783" xr:uid="{00000000-0005-0000-0000-000084010000}"/>
    <cellStyle name="メモ 4 13 2" xfId="9130" xr:uid="{DCC78147-5D3C-42F0-A725-70D74E018FF1}"/>
    <cellStyle name="メモ 4 13 2 2" xfId="24009" xr:uid="{EE4C55D5-46A7-4B15-A6BC-5F220E8656FE}"/>
    <cellStyle name="メモ 4 13 3" xfId="12108" xr:uid="{81665C6C-3814-4FCE-873F-9D79D2DEA812}"/>
    <cellStyle name="メモ 4 13 3 2" xfId="26987" xr:uid="{00E4F97B-290C-4872-95F1-DE1B71519185}"/>
    <cellStyle name="メモ 4 13 4" xfId="13914" xr:uid="{780BD4A1-46A1-466E-9DC5-894C6DE85B0E}"/>
    <cellStyle name="メモ 4 13 4 2" xfId="28793" xr:uid="{DDB0AEFE-91ED-4716-A369-EB1AFEDF2673}"/>
    <cellStyle name="メモ 4 13 5" xfId="17869" xr:uid="{37DF4792-53F4-4AD4-8701-7DBB4855E48B}"/>
    <cellStyle name="メモ 4 13 5 2" xfId="32748" xr:uid="{AD398473-A44F-4E8E-8F8F-BDA568ECC46F}"/>
    <cellStyle name="メモ 4 13 6" xfId="5995" xr:uid="{7551153E-7705-432C-929B-9A360681506E}"/>
    <cellStyle name="メモ 4 13 7" xfId="20862" xr:uid="{0FA38D5D-2172-4CFE-9EE9-FD86CF62E3C2}"/>
    <cellStyle name="メモ 4 14" xfId="2809" xr:uid="{00000000-0005-0000-0000-000084010000}"/>
    <cellStyle name="メモ 4 14 2" xfId="9156" xr:uid="{9B138AFA-20CA-408D-9DC3-30A069C9140F}"/>
    <cellStyle name="メモ 4 14 2 2" xfId="24035" xr:uid="{74AB27DD-0FB2-4F8E-848B-A85071E6339F}"/>
    <cellStyle name="メモ 4 14 3" xfId="12134" xr:uid="{23448F52-17D4-466D-8633-6EFDB47FFD8D}"/>
    <cellStyle name="メモ 4 14 3 2" xfId="27013" xr:uid="{401F95F3-0B51-4CD4-AE01-873A16640CB4}"/>
    <cellStyle name="メモ 4 14 4" xfId="14500" xr:uid="{248CD2AB-CB94-4D37-BD2D-DABFFD4ED83B}"/>
    <cellStyle name="メモ 4 14 4 2" xfId="29379" xr:uid="{83A229DB-7A56-4A9C-9AA5-1E70D8CC569B}"/>
    <cellStyle name="メモ 4 14 5" xfId="17895" xr:uid="{68166EC4-62D4-4D1C-BFE3-FF3C785D8907}"/>
    <cellStyle name="メモ 4 14 5 2" xfId="32774" xr:uid="{20FA35BB-6557-433F-B20B-D8017CFCC766}"/>
    <cellStyle name="メモ 4 14 6" xfId="6021" xr:uid="{8911C60B-3C33-438F-8469-63B2F0A5EE79}"/>
    <cellStyle name="メモ 4 14 7" xfId="20888" xr:uid="{910DCA55-6152-40BB-A14C-306DFD8C77FD}"/>
    <cellStyle name="メモ 4 15" xfId="6574" xr:uid="{EAA2CD44-99F6-42D0-BCA5-6B57585AF407}"/>
    <cellStyle name="メモ 4 15 2" xfId="21453" xr:uid="{B39BD243-926A-42E4-AB2B-EA54DFA708DE}"/>
    <cellStyle name="メモ 4 16" xfId="3332" xr:uid="{C41B0D21-3031-4AC0-80E4-B3F4F9B98860}"/>
    <cellStyle name="メモ 4 16 2" xfId="3456" xr:uid="{8A018B36-8FB9-4EFF-AD44-3220A158D5BF}"/>
    <cellStyle name="メモ 4 17" xfId="15448" xr:uid="{F93F2B85-7EA5-4B2E-A2F4-956FBBF8F45A}"/>
    <cellStyle name="メモ 4 17 2" xfId="30327" xr:uid="{A06791B7-7D11-4606-A893-7676D59B34BB}"/>
    <cellStyle name="メモ 4 18" xfId="18315" xr:uid="{26526BA4-F1FB-4C3E-AA3F-93079A9BE19E}"/>
    <cellStyle name="メモ 4 2" xfId="315" xr:uid="{00000000-0005-0000-0000-000084010000}"/>
    <cellStyle name="メモ 4 2 10" xfId="129" xr:uid="{00000000-0005-0000-0000-000084010000}"/>
    <cellStyle name="メモ 4 2 10 2" xfId="6492" xr:uid="{7E5BEF67-6D9D-458C-BE02-D8DD1AA01195}"/>
    <cellStyle name="メモ 4 2 10 2 2" xfId="21371" xr:uid="{B5551976-3571-441C-9D17-5E0B3552ADE7}"/>
    <cellStyle name="メモ 4 2 10 3" xfId="6893" xr:uid="{D2FA6D17-DA18-49EF-B638-27D5793AD98C}"/>
    <cellStyle name="メモ 4 2 10 3 2" xfId="21772" xr:uid="{A768DFDE-24DB-4DA4-8435-288911862542}"/>
    <cellStyle name="メモ 4 2 10 4" xfId="14216" xr:uid="{E5C57ADB-FF8C-411A-9A93-BB313516AB04}"/>
    <cellStyle name="メモ 4 2 10 4 2" xfId="29095" xr:uid="{2CC56A83-EF54-4AFE-9FBC-645F9A98C4EC}"/>
    <cellStyle name="メモ 4 2 10 5" xfId="15200" xr:uid="{6AAEDA4A-C0FE-40E1-86C2-9D30C74360C5}"/>
    <cellStyle name="メモ 4 2 10 5 2" xfId="30079" xr:uid="{4A6DD905-A54B-40A1-8C1C-754460C94CBA}"/>
    <cellStyle name="メモ 4 2 10 6" xfId="3400" xr:uid="{92720E95-384D-42F7-8678-A4516FED6281}"/>
    <cellStyle name="メモ 4 2 10 7" xfId="3436" xr:uid="{9C57AAE7-C270-476A-88E0-7CCE1D49CE7F}"/>
    <cellStyle name="メモ 4 2 11" xfId="1718" xr:uid="{00000000-0005-0000-0000-000084010000}"/>
    <cellStyle name="メモ 4 2 11 2" xfId="8066" xr:uid="{064FD808-02E1-469D-AF43-640452D68C9A}"/>
    <cellStyle name="メモ 4 2 11 2 2" xfId="22945" xr:uid="{480D8A7C-5A3B-43D4-ACC9-29AAC80CEA89}"/>
    <cellStyle name="メモ 4 2 11 3" xfId="11051" xr:uid="{2C6A87FC-4B2E-4323-B873-A7FF44C68F0E}"/>
    <cellStyle name="メモ 4 2 11 3 2" xfId="25930" xr:uid="{12D4E86B-E9E2-41BB-BC8F-A169AF6D0E80}"/>
    <cellStyle name="メモ 4 2 11 4" xfId="14124" xr:uid="{CDB418D7-0660-41E7-8262-C263857F846C}"/>
    <cellStyle name="メモ 4 2 11 4 2" xfId="29003" xr:uid="{B3751C30-4BB4-4C03-8DA9-D6CD86F5EC5B}"/>
    <cellStyle name="メモ 4 2 11 5" xfId="16844" xr:uid="{18B48D7E-1DDB-4934-837D-9E26CF17546E}"/>
    <cellStyle name="メモ 4 2 11 5 2" xfId="31723" xr:uid="{7E16EBAE-A5A8-49B2-9951-F016CC612CA0}"/>
    <cellStyle name="メモ 4 2 11 6" xfId="4937" xr:uid="{A58B464B-CB14-4169-BE83-DC57532FFA69}"/>
    <cellStyle name="メモ 4 2 11 7" xfId="19798" xr:uid="{A0A1C70B-FD7D-4886-A301-5E7883A19A84}"/>
    <cellStyle name="メモ 4 2 12" xfId="1801" xr:uid="{00000000-0005-0000-0000-000084010000}"/>
    <cellStyle name="メモ 4 2 12 2" xfId="8149" xr:uid="{6A9AF2C7-7E6E-4A38-9D72-8C9B7CE6745E}"/>
    <cellStyle name="メモ 4 2 12 2 2" xfId="23028" xr:uid="{88B73B87-19B0-442A-840B-93DF57395F0C}"/>
    <cellStyle name="メモ 4 2 12 3" xfId="11134" xr:uid="{068EB633-EF91-4A40-B637-78172D9F7B22}"/>
    <cellStyle name="メモ 4 2 12 3 2" xfId="26013" xr:uid="{074B0E93-6EE7-4061-84DB-548D370B01AC}"/>
    <cellStyle name="メモ 4 2 12 4" xfId="15304" xr:uid="{76909E04-FC81-4B73-820B-7E83A7C8F941}"/>
    <cellStyle name="メモ 4 2 12 4 2" xfId="30183" xr:uid="{BE56FEA7-371C-4134-8DC2-431D9410D579}"/>
    <cellStyle name="メモ 4 2 12 5" xfId="16924" xr:uid="{F948D4CB-6CB5-4FAA-BF2F-FB28E0D88154}"/>
    <cellStyle name="メモ 4 2 12 5 2" xfId="31803" xr:uid="{6026238B-4E8E-47CD-B9D7-EEA3716E6A91}"/>
    <cellStyle name="メモ 4 2 12 6" xfId="5020" xr:uid="{BE09EC59-11C4-41AB-8F41-FAF32CD77F61}"/>
    <cellStyle name="メモ 4 2 12 7" xfId="19881" xr:uid="{75DE360D-DEFD-4991-9F48-75FFA5A71084}"/>
    <cellStyle name="メモ 4 2 13" xfId="1896" xr:uid="{00000000-0005-0000-0000-000084010000}"/>
    <cellStyle name="メモ 4 2 13 2" xfId="8244" xr:uid="{2CE20A10-F2CF-489F-A7D7-405C3454230F}"/>
    <cellStyle name="メモ 4 2 13 2 2" xfId="23123" xr:uid="{77C983CD-A2B2-45AD-8589-293EEA008D37}"/>
    <cellStyle name="メモ 4 2 13 3" xfId="11227" xr:uid="{1BC56E4B-E77E-42B9-8D62-3EF2D55A404E}"/>
    <cellStyle name="メモ 4 2 13 3 2" xfId="26106" xr:uid="{0C678A69-B985-4697-909D-187B4654F976}"/>
    <cellStyle name="メモ 4 2 13 4" xfId="13194" xr:uid="{3A6D91DA-7C7E-4564-A196-0781E8583990}"/>
    <cellStyle name="メモ 4 2 13 4 2" xfId="28073" xr:uid="{D74AACF4-AA97-42C9-BFFA-6C2512E43F95}"/>
    <cellStyle name="メモ 4 2 13 5" xfId="17015" xr:uid="{02343B45-8CA9-4FAD-8C64-43E37ED3D5E7}"/>
    <cellStyle name="メモ 4 2 13 5 2" xfId="31894" xr:uid="{D2E6567A-2745-4477-BE46-B3276EAB3AA5}"/>
    <cellStyle name="メモ 4 2 13 6" xfId="5115" xr:uid="{2A4C173A-6DD9-43A1-8EC5-75EA31CFB170}"/>
    <cellStyle name="メモ 4 2 13 7" xfId="19976" xr:uid="{82879E69-B1BE-4FEC-B250-2A4628D24958}"/>
    <cellStyle name="メモ 4 2 14" xfId="2068" xr:uid="{00000000-0005-0000-0000-000084010000}"/>
    <cellStyle name="メモ 4 2 14 2" xfId="8416" xr:uid="{518649E7-4D3F-4B14-B6C6-C003B9CED674}"/>
    <cellStyle name="メモ 4 2 14 2 2" xfId="23295" xr:uid="{8AF7ABE1-A977-4AFD-8A33-0868A39A57EA}"/>
    <cellStyle name="メモ 4 2 14 3" xfId="11397" xr:uid="{EBF63461-7933-437A-A03F-53393B9DAA98}"/>
    <cellStyle name="メモ 4 2 14 3 2" xfId="26276" xr:uid="{CEBACEE6-8E9B-4388-ACEA-CF350C7B3A0D}"/>
    <cellStyle name="メモ 4 2 14 4" xfId="13695" xr:uid="{7E4FCFC9-7C7B-4A7C-9D59-3FBCF7FA259E}"/>
    <cellStyle name="メモ 4 2 14 4 2" xfId="28574" xr:uid="{AD873477-5748-4154-987C-05AD1E1FA4FC}"/>
    <cellStyle name="メモ 4 2 14 5" xfId="17179" xr:uid="{7F22BF2C-F774-4A0A-9231-9D5F803267DA}"/>
    <cellStyle name="メモ 4 2 14 5 2" xfId="32058" xr:uid="{DC62AA49-0467-4688-AC32-F1265F2C03D8}"/>
    <cellStyle name="メモ 4 2 14 6" xfId="5287" xr:uid="{215EDCF5-49F7-484B-A2B2-570D25C9659A}"/>
    <cellStyle name="メモ 4 2 14 7" xfId="20148" xr:uid="{2EEB9CD6-5708-417E-BF80-95E35DFDCD08}"/>
    <cellStyle name="メモ 4 2 15" xfId="2237" xr:uid="{00000000-0005-0000-0000-000084010000}"/>
    <cellStyle name="メモ 4 2 15 2" xfId="8585" xr:uid="{E164D63A-46AE-48ED-A085-A79B81C6A943}"/>
    <cellStyle name="メモ 4 2 15 2 2" xfId="23464" xr:uid="{3D7EF624-2CFE-4CB5-88EB-205DD0FA7953}"/>
    <cellStyle name="メモ 4 2 15 3" xfId="11566" xr:uid="{F186F03E-7B45-4D27-BFEF-4C403E725BC5}"/>
    <cellStyle name="メモ 4 2 15 3 2" xfId="26445" xr:uid="{605187A6-9143-4F0E-99AE-E294CA352767}"/>
    <cellStyle name="メモ 4 2 15 4" xfId="14498" xr:uid="{7FE34BE1-8D03-4CEF-8A35-DBEECAC55D65}"/>
    <cellStyle name="メモ 4 2 15 4 2" xfId="29377" xr:uid="{A6B79010-65FB-4ADC-8533-AA14741C40FB}"/>
    <cellStyle name="メモ 4 2 15 5" xfId="17345" xr:uid="{2075DB17-6CD8-457B-8BB9-C2C506D4411C}"/>
    <cellStyle name="メモ 4 2 15 5 2" xfId="32224" xr:uid="{D06EA66F-8145-4E53-84EC-4076DF4765C6}"/>
    <cellStyle name="メモ 4 2 15 6" xfId="5456" xr:uid="{3DA0E674-D350-43A5-AB76-66F47FA0C0BC}"/>
    <cellStyle name="メモ 4 2 15 7" xfId="20317" xr:uid="{10BB6290-F1EB-4F7C-BFC2-8E4D195185BB}"/>
    <cellStyle name="メモ 4 2 16" xfId="2312" xr:uid="{00000000-0005-0000-0000-000084010000}"/>
    <cellStyle name="メモ 4 2 16 2" xfId="8659" xr:uid="{B23E905A-556A-4B14-B3C2-CFB4C21D18C1}"/>
    <cellStyle name="メモ 4 2 16 2 2" xfId="23538" xr:uid="{43E722E0-2C23-406E-B7CA-026664545250}"/>
    <cellStyle name="メモ 4 2 16 3" xfId="11640" xr:uid="{4891D887-9E03-4491-87D3-D7B31AFFC68E}"/>
    <cellStyle name="メモ 4 2 16 3 2" xfId="26519" xr:uid="{B6022B3B-3494-4DC6-B90D-AC21CDCF33C8}"/>
    <cellStyle name="メモ 4 2 16 4" xfId="13328" xr:uid="{E9FC6F82-013E-43CC-8511-B1FE0C1C7BB2}"/>
    <cellStyle name="メモ 4 2 16 4 2" xfId="28207" xr:uid="{29E4B0BD-92DE-4A03-9767-24A69CA7C3F0}"/>
    <cellStyle name="メモ 4 2 16 5" xfId="17416" xr:uid="{A7D31618-A0E6-4E05-96BE-FB6AEFDD4DC0}"/>
    <cellStyle name="メモ 4 2 16 5 2" xfId="32295" xr:uid="{665E9FA0-28F8-4F07-A891-4D47FF6D09D3}"/>
    <cellStyle name="メモ 4 2 16 6" xfId="5531" xr:uid="{69408293-ADDD-4912-9422-C0717B6605CD}"/>
    <cellStyle name="メモ 4 2 16 7" xfId="20392" xr:uid="{0E5A43E8-2B46-4648-BA2C-E2D2F3BA1846}"/>
    <cellStyle name="メモ 4 2 17" xfId="2398" xr:uid="{00000000-0005-0000-0000-000084010000}"/>
    <cellStyle name="メモ 4 2 17 2" xfId="8745" xr:uid="{9F734FD5-265B-4AC0-B4FA-E06DA2DAF9AA}"/>
    <cellStyle name="メモ 4 2 17 2 2" xfId="23624" xr:uid="{056676F6-278B-49C3-8787-2901AA95472A}"/>
    <cellStyle name="メモ 4 2 17 3" xfId="11725" xr:uid="{2F19193B-CF7B-4D3A-A8DF-09EF3650CC48}"/>
    <cellStyle name="メモ 4 2 17 3 2" xfId="26604" xr:uid="{8E9D1787-65A3-4EA7-BCDB-26940F779F89}"/>
    <cellStyle name="メモ 4 2 17 4" xfId="15442" xr:uid="{87F52BAE-DE95-47D6-89EC-A27E44C0FC8C}"/>
    <cellStyle name="メモ 4 2 17 4 2" xfId="30321" xr:uid="{9AD41D50-C2AC-4029-B390-6032993129CE}"/>
    <cellStyle name="メモ 4 2 17 5" xfId="17495" xr:uid="{235E8277-996C-4B8D-A349-25622875003A}"/>
    <cellStyle name="メモ 4 2 17 5 2" xfId="32374" xr:uid="{96A6E354-6DF6-4CF2-A17D-2C5503E9E541}"/>
    <cellStyle name="メモ 4 2 17 6" xfId="5615" xr:uid="{A749773D-C4A9-4EFD-941F-EAB5BACF6600}"/>
    <cellStyle name="メモ 4 2 17 7" xfId="20478" xr:uid="{168782AF-EE28-49AB-B91E-DB40C7AAA3DD}"/>
    <cellStyle name="メモ 4 2 18" xfId="2549" xr:uid="{00000000-0005-0000-0000-000084010000}"/>
    <cellStyle name="メモ 4 2 18 2" xfId="8896" xr:uid="{E1DF05B1-13CC-4368-B2D3-2D6C69B5228B}"/>
    <cellStyle name="メモ 4 2 18 2 2" xfId="23775" xr:uid="{31463FD4-EFEA-4E1F-AD14-A36175C9EBF3}"/>
    <cellStyle name="メモ 4 2 18 3" xfId="11876" xr:uid="{8E54F1A1-BD3B-4733-A065-5A91F2688FAA}"/>
    <cellStyle name="メモ 4 2 18 3 2" xfId="26755" xr:uid="{5BE9270F-FD92-42D5-81E1-7C82A4A800EF}"/>
    <cellStyle name="メモ 4 2 18 4" xfId="14206" xr:uid="{0B8BAE19-F620-4982-A2D4-5EBB3C1EF6AB}"/>
    <cellStyle name="メモ 4 2 18 4 2" xfId="29085" xr:uid="{DEC328DD-E0CC-4E6A-84A2-E26117BD4CCE}"/>
    <cellStyle name="メモ 4 2 18 5" xfId="17643" xr:uid="{04D5CEB9-8602-448D-B741-44D56542959C}"/>
    <cellStyle name="メモ 4 2 18 5 2" xfId="32522" xr:uid="{ECBD259A-0ED4-411D-86C4-1E1AF794A3C3}"/>
    <cellStyle name="メモ 4 2 18 6" xfId="5765" xr:uid="{F988F3EC-0E3E-49BA-8ECC-E91F229CBDD4}"/>
    <cellStyle name="メモ 4 2 18 7" xfId="20629" xr:uid="{DF6F39AF-F577-4922-B16B-FDF7EE800779}"/>
    <cellStyle name="メモ 4 2 19" xfId="2711" xr:uid="{00000000-0005-0000-0000-000084010000}"/>
    <cellStyle name="メモ 4 2 19 2" xfId="9058" xr:uid="{04C8E0A1-8072-430B-B636-DE3ED46E0F12}"/>
    <cellStyle name="メモ 4 2 19 2 2" xfId="23937" xr:uid="{A1CAFF42-F0D8-444E-9883-3AEB690DF04E}"/>
    <cellStyle name="メモ 4 2 19 3" xfId="12038" xr:uid="{50BDA788-D434-405A-8025-FE6A3FA85E9D}"/>
    <cellStyle name="メモ 4 2 19 3 2" xfId="26917" xr:uid="{7B7D517E-5242-42BA-80AA-AF5787DADBD7}"/>
    <cellStyle name="メモ 4 2 19 4" xfId="14249" xr:uid="{71A7F56D-66CA-4D65-9CBB-2FF7377A4202}"/>
    <cellStyle name="メモ 4 2 19 4 2" xfId="29128" xr:uid="{A0FF3F1E-8899-46E0-A0B6-47A802C9C8F8}"/>
    <cellStyle name="メモ 4 2 19 5" xfId="17800" xr:uid="{7CE621C2-D4D8-4A06-981C-6ED81D0FB659}"/>
    <cellStyle name="メモ 4 2 19 5 2" xfId="32679" xr:uid="{8AC0FC66-CA9A-4AC5-99E3-256BDA549EA2}"/>
    <cellStyle name="メモ 4 2 19 6" xfId="5925" xr:uid="{6AD84101-373C-4333-8B80-2076FFF69139}"/>
    <cellStyle name="メモ 4 2 19 7" xfId="20790" xr:uid="{703853DE-1ACA-4BF3-BCEB-D0BA44A3CE42}"/>
    <cellStyle name="メモ 4 2 2" xfId="527" xr:uid="{00000000-0005-0000-0000-000084010000}"/>
    <cellStyle name="メモ 4 2 2 2" xfId="6879" xr:uid="{6D4166B4-6CF4-461A-9368-5E8C8CD62535}"/>
    <cellStyle name="メモ 4 2 2 2 2" xfId="21758" xr:uid="{CD19905B-A5D3-4EB3-AA8F-FD39CF257FDD}"/>
    <cellStyle name="メモ 4 2 2 3" xfId="9874" xr:uid="{F62B3E31-9B92-40E3-9966-336A1DE54762}"/>
    <cellStyle name="メモ 4 2 2 3 2" xfId="24753" xr:uid="{439AC28F-90E2-40F7-9BCA-7D0294F8139A}"/>
    <cellStyle name="メモ 4 2 2 4" xfId="14824" xr:uid="{9977B937-B81C-432F-A83E-56B1B547309A}"/>
    <cellStyle name="メモ 4 2 2 4 2" xfId="29703" xr:uid="{C18ED32A-A81F-4EF1-B134-855A4151C04A}"/>
    <cellStyle name="メモ 4 2 2 5" xfId="15704" xr:uid="{60DD6861-0DFD-4B09-A675-BF513F9E4ABD}"/>
    <cellStyle name="メモ 4 2 2 5 2" xfId="30583" xr:uid="{6699F278-F970-442E-A3EB-88734F706F05}"/>
    <cellStyle name="メモ 4 2 2 6" xfId="3746" xr:uid="{4BC9F4E7-A683-45F8-97FB-6FC069098CB1}"/>
    <cellStyle name="メモ 4 2 2 7" xfId="18607" xr:uid="{C93DD600-654E-4091-B571-D51627EFD5DB}"/>
    <cellStyle name="メモ 4 2 20" xfId="2877" xr:uid="{00000000-0005-0000-0000-000084010000}"/>
    <cellStyle name="メモ 4 2 20 2" xfId="9224" xr:uid="{90DF7889-D42D-40C8-B341-2A3CA685FF6F}"/>
    <cellStyle name="メモ 4 2 20 2 2" xfId="24103" xr:uid="{C13EE67D-5EAB-4C74-8C58-8DD38F4AC15B}"/>
    <cellStyle name="メモ 4 2 20 3" xfId="12202" xr:uid="{71E0C366-12A0-43CA-95F7-2903F97C0407}"/>
    <cellStyle name="メモ 4 2 20 3 2" xfId="27081" xr:uid="{B15A394C-DF02-46E1-8EF0-79F79383764B}"/>
    <cellStyle name="メモ 4 2 20 4" xfId="13359" xr:uid="{256926DB-DAAC-4BF5-8FBB-E3E07B211A12}"/>
    <cellStyle name="メモ 4 2 20 4 2" xfId="28238" xr:uid="{45EAEDB9-F631-4CF2-9592-D331DB44066B}"/>
    <cellStyle name="メモ 4 2 20 5" xfId="17963" xr:uid="{13FD17B3-B1BA-41D6-8ED7-0BA78736C5CD}"/>
    <cellStyle name="メモ 4 2 20 5 2" xfId="32842" xr:uid="{57AE6F2A-05E0-45CA-84B8-42098E7A56D0}"/>
    <cellStyle name="メモ 4 2 20 6" xfId="6089" xr:uid="{0E4DCF62-6E54-4EDA-9F15-7E80234742DF}"/>
    <cellStyle name="メモ 4 2 20 7" xfId="20956" xr:uid="{C5F5CE7F-5D64-49E4-A803-D25D7ADC1559}"/>
    <cellStyle name="メモ 4 2 21" xfId="3010" xr:uid="{00000000-0005-0000-0000-000084010000}"/>
    <cellStyle name="メモ 4 2 21 2" xfId="9356" xr:uid="{EA01D93B-3673-4F21-96A0-05229F958C8C}"/>
    <cellStyle name="メモ 4 2 21 2 2" xfId="24235" xr:uid="{7D2C4862-297F-46C5-BDA1-5A9342DF7526}"/>
    <cellStyle name="メモ 4 2 21 3" xfId="12334" xr:uid="{F448742B-45E1-4630-8024-1842C904DC58}"/>
    <cellStyle name="メモ 4 2 21 3 2" xfId="27213" xr:uid="{C3DDB6B1-61C0-47F6-8F3D-7E8D0BC98842}"/>
    <cellStyle name="メモ 4 2 21 4" xfId="12847" xr:uid="{59D916F2-D473-4A88-88F4-6355741AFB7C}"/>
    <cellStyle name="メモ 4 2 21 4 2" xfId="27726" xr:uid="{11C630A2-7594-4B88-878C-5AD556C0F862}"/>
    <cellStyle name="メモ 4 2 21 5" xfId="18092" xr:uid="{E708124A-F1A5-4977-AF85-C8BF90B560E4}"/>
    <cellStyle name="メモ 4 2 21 5 2" xfId="32971" xr:uid="{4767905E-1E5D-4AE1-992F-15D03CF811B5}"/>
    <cellStyle name="メモ 4 2 21 6" xfId="6212" xr:uid="{890E971A-6765-4976-A2E9-A3E9F4687DBA}"/>
    <cellStyle name="メモ 4 2 21 7" xfId="21085" xr:uid="{EF411A78-CE78-40D1-AA5C-A924286AAD85}"/>
    <cellStyle name="メモ 4 2 22" xfId="3090" xr:uid="{00000000-0005-0000-0000-000084010000}"/>
    <cellStyle name="メモ 4 2 22 2" xfId="9436" xr:uid="{1D021DFB-283F-44B1-A048-1C315DBF983F}"/>
    <cellStyle name="メモ 4 2 22 2 2" xfId="24315" xr:uid="{4D619609-D643-47F2-84DB-488AFEA4B0D5}"/>
    <cellStyle name="メモ 4 2 22 3" xfId="12414" xr:uid="{E74E8306-E398-42BC-A27A-1CD816B0F8D6}"/>
    <cellStyle name="メモ 4 2 22 3 2" xfId="27293" xr:uid="{952806B1-586C-40E7-B31D-7B78B294F088}"/>
    <cellStyle name="メモ 4 2 22 4" xfId="14397" xr:uid="{D4B996FE-2763-4AB2-97F7-E3D1DBBA106F}"/>
    <cellStyle name="メモ 4 2 22 4 2" xfId="29276" xr:uid="{7B6061A5-19C9-460A-B6ED-4CC9D4B86A14}"/>
    <cellStyle name="メモ 4 2 22 5" xfId="18169" xr:uid="{34AA7FB1-792B-482E-8E7A-8ABF208E691B}"/>
    <cellStyle name="メモ 4 2 22 5 2" xfId="33048" xr:uid="{36B319AE-9001-497D-BDA3-7060FBDBE5DD}"/>
    <cellStyle name="メモ 4 2 22 6" xfId="6291" xr:uid="{0CBE6A86-F7E8-4B9A-A51C-6CCE54650A26}"/>
    <cellStyle name="メモ 4 2 22 7" xfId="21162" xr:uid="{AA9FA479-C919-467A-A2EC-D78D76E09BA1}"/>
    <cellStyle name="メモ 4 2 23" xfId="3161" xr:uid="{00000000-0005-0000-0000-000084010000}"/>
    <cellStyle name="メモ 4 2 23 2" xfId="9507" xr:uid="{9AFFAAC5-8059-4132-AB41-3838D61968B5}"/>
    <cellStyle name="メモ 4 2 23 2 2" xfId="24386" xr:uid="{68D79EAC-F9AF-4F82-99D4-35E21A633274}"/>
    <cellStyle name="メモ 4 2 23 3" xfId="12485" xr:uid="{B1368BF9-8A22-43C2-9E80-A60F1F075BC4}"/>
    <cellStyle name="メモ 4 2 23 3 2" xfId="27364" xr:uid="{F5333FA5-E2CA-4EDD-BD62-498C03178289}"/>
    <cellStyle name="メモ 4 2 23 4" xfId="14415" xr:uid="{B9194970-9CDF-495F-88BE-20F7F37C6C8B}"/>
    <cellStyle name="メモ 4 2 23 4 2" xfId="29294" xr:uid="{080AF541-03A7-465B-B152-8C45E876F778}"/>
    <cellStyle name="メモ 4 2 23 5" xfId="18240" xr:uid="{1097F5B6-7521-4973-B1FA-1257CDFBC4FA}"/>
    <cellStyle name="メモ 4 2 23 5 2" xfId="33119" xr:uid="{CFE4A14A-E74E-4016-B308-58CF4690E6F2}"/>
    <cellStyle name="メモ 4 2 23 6" xfId="6362" xr:uid="{2874F71B-CB7A-4372-89F4-A785199D8E9D}"/>
    <cellStyle name="メモ 4 2 23 7" xfId="21233" xr:uid="{3C5B6AEA-7D31-400B-BAD3-D57798C274D2}"/>
    <cellStyle name="メモ 4 2 24" xfId="3219" xr:uid="{00000000-0005-0000-0000-000084010000}"/>
    <cellStyle name="メモ 4 2 24 2" xfId="9565" xr:uid="{C63091F7-2C93-4D48-AA83-BEA42FA0AEB1}"/>
    <cellStyle name="メモ 4 2 24 2 2" xfId="24444" xr:uid="{01A9CE8F-EC33-41EB-84D0-A8FA52A47304}"/>
    <cellStyle name="メモ 4 2 24 3" xfId="12543" xr:uid="{C2F025E3-4C36-4116-B47C-D5D5AE1EB370}"/>
    <cellStyle name="メモ 4 2 24 3 2" xfId="27422" xr:uid="{19F59EF8-1B75-4214-98D1-8FEBCA1671EF}"/>
    <cellStyle name="メモ 4 2 24 4" xfId="7240" xr:uid="{0B77E0D8-A273-4E7C-A252-011E1E11243F}"/>
    <cellStyle name="メモ 4 2 24 4 2" xfId="22119" xr:uid="{B984D2E3-D987-42F3-A4FF-45BB795D7DC5}"/>
    <cellStyle name="メモ 4 2 24 5" xfId="18298" xr:uid="{72F5E47E-06BE-466B-A608-D2B59CA6FFB4}"/>
    <cellStyle name="メモ 4 2 24 5 2" xfId="33177" xr:uid="{BEC2ED1A-4CB2-4570-97BD-BD736C3B4948}"/>
    <cellStyle name="メモ 4 2 24 6" xfId="21291" xr:uid="{F993167D-06AA-4E7A-807A-2392CE4C299F}"/>
    <cellStyle name="メモ 4 2 25" xfId="6667" xr:uid="{AF3A3EBC-D935-450E-B4F0-990915E27BC7}"/>
    <cellStyle name="メモ 4 2 25 2" xfId="21546" xr:uid="{AC3A5A1F-53B8-4C08-958C-E09AAB0832F8}"/>
    <cellStyle name="メモ 4 2 26" xfId="9664" xr:uid="{525F5C5F-C233-4713-B981-EA827AACFF2F}"/>
    <cellStyle name="メモ 4 2 26 2" xfId="24543" xr:uid="{BDB4B2BC-901D-4DB2-9353-F5016400F59C}"/>
    <cellStyle name="メモ 4 2 27" xfId="15081" xr:uid="{E81BE663-FBAB-438D-8A01-0AE7EFA01B45}"/>
    <cellStyle name="メモ 4 2 27 2" xfId="29960" xr:uid="{3E7F72BE-416A-4232-A947-3D8D61C7F549}"/>
    <cellStyle name="メモ 4 2 28" xfId="15501" xr:uid="{8CBF29BF-6839-4202-BFF8-A25FC0498B50}"/>
    <cellStyle name="メモ 4 2 28 2" xfId="30380" xr:uid="{C6B752B0-01A7-47B6-9B43-D6395174FA00}"/>
    <cellStyle name="メモ 4 2 29" xfId="18398" xr:uid="{740B9BCD-8A92-41F6-B392-71C3D40E0ED3}"/>
    <cellStyle name="メモ 4 2 3" xfId="700" xr:uid="{00000000-0005-0000-0000-000084010000}"/>
    <cellStyle name="メモ 4 2 3 2" xfId="7052" xr:uid="{D66946B8-FCBC-4028-8AE8-6E6C77EAF58C}"/>
    <cellStyle name="メモ 4 2 3 2 2" xfId="21931" xr:uid="{55034F3B-4409-4A95-B647-5A059155CC16}"/>
    <cellStyle name="メモ 4 2 3 3" xfId="10046" xr:uid="{9A899E8C-C875-40F7-86FD-50C1C3EEB865}"/>
    <cellStyle name="メモ 4 2 3 3 2" xfId="24925" xr:uid="{C8AFE315-6A25-4F24-A64F-DE07E38D401C}"/>
    <cellStyle name="メモ 4 2 3 4" xfId="13281" xr:uid="{62F390BF-F3DB-4533-8E03-EB5A2A10397D}"/>
    <cellStyle name="メモ 4 2 3 4 2" xfId="28160" xr:uid="{762CC934-AA60-4AC1-8347-4D7BF6D6A2C7}"/>
    <cellStyle name="メモ 4 2 3 5" xfId="15874" xr:uid="{43D49AE9-0F64-47B1-8C0B-60B054F0EC5C}"/>
    <cellStyle name="メモ 4 2 3 5 2" xfId="30753" xr:uid="{316AE21F-FA64-4390-891F-F0392062BFEC}"/>
    <cellStyle name="メモ 4 2 3 6" xfId="3919" xr:uid="{284DB16D-4417-42D4-8073-D733E95BAECE}"/>
    <cellStyle name="メモ 4 2 3 7" xfId="18780" xr:uid="{694AA70E-95BF-46C1-9C06-6EAEA0497729}"/>
    <cellStyle name="メモ 4 2 4" xfId="865" xr:uid="{00000000-0005-0000-0000-000084010000}"/>
    <cellStyle name="メモ 4 2 4 2" xfId="7217" xr:uid="{B5B8B196-1140-44E5-8DBA-E2A9E3CFC92E}"/>
    <cellStyle name="メモ 4 2 4 2 2" xfId="22096" xr:uid="{193D90CF-F4A7-4C8F-8192-7074074242C3}"/>
    <cellStyle name="メモ 4 2 4 3" xfId="10210" xr:uid="{DC78CC37-26A0-4F5C-A3BD-FA223A7DCECD}"/>
    <cellStyle name="メモ 4 2 4 3 2" xfId="25089" xr:uid="{90D328B5-F51B-4A53-A77D-A7561CC9FFA3}"/>
    <cellStyle name="メモ 4 2 4 4" xfId="14312" xr:uid="{D0A1DEEB-DB45-4400-B9B5-AB228AB35385}"/>
    <cellStyle name="メモ 4 2 4 4 2" xfId="29191" xr:uid="{9E38756E-F856-4F0C-BFAF-9DF807773ABB}"/>
    <cellStyle name="メモ 4 2 4 5" xfId="16035" xr:uid="{38F1759B-918F-4938-8CB0-3C8F7C894E13}"/>
    <cellStyle name="メモ 4 2 4 5 2" xfId="30914" xr:uid="{F6B1BA87-01E0-4462-ABA8-F96CE8AD941A}"/>
    <cellStyle name="メモ 4 2 4 6" xfId="4084" xr:uid="{13906D9A-71D6-41D6-8741-71FC2CF8F834}"/>
    <cellStyle name="メモ 4 2 4 7" xfId="18945" xr:uid="{F110E14A-B5C9-439D-BCFC-762C2FA268C3}"/>
    <cellStyle name="メモ 4 2 5" xfId="1038" xr:uid="{00000000-0005-0000-0000-000084010000}"/>
    <cellStyle name="メモ 4 2 5 2" xfId="7390" xr:uid="{1F337A50-F18F-4C4A-B8A5-CBE7392204B3}"/>
    <cellStyle name="メモ 4 2 5 2 2" xfId="22269" xr:uid="{921B206C-D542-4C26-8EC2-704648506695}"/>
    <cellStyle name="メモ 4 2 5 3" xfId="10379" xr:uid="{DE1359AE-F851-4401-AB75-C1040CFD87B4}"/>
    <cellStyle name="メモ 4 2 5 3 2" xfId="25258" xr:uid="{3BB4EAB0-AD95-486E-B66A-BDFBD324B78B}"/>
    <cellStyle name="メモ 4 2 5 4" xfId="15163" xr:uid="{96830CA1-44B5-41D5-B084-BED0509B5D8D}"/>
    <cellStyle name="メモ 4 2 5 4 2" xfId="30042" xr:uid="{06B626D5-26C5-4C2D-9F7E-88A3F62C32FB}"/>
    <cellStyle name="メモ 4 2 5 5" xfId="16200" xr:uid="{C092D82F-7413-4047-ACF7-677C7E6C406C}"/>
    <cellStyle name="メモ 4 2 5 5 2" xfId="31079" xr:uid="{992CF770-A291-4BDA-A178-FF7AF4645EAB}"/>
    <cellStyle name="メモ 4 2 5 6" xfId="4257" xr:uid="{E7680D81-C7A9-421E-867A-5B8A295F355F}"/>
    <cellStyle name="メモ 4 2 5 7" xfId="19118" xr:uid="{3825D3E9-74E5-4E7C-B454-2C881FA01B6C}"/>
    <cellStyle name="メモ 4 2 6" xfId="1133" xr:uid="{00000000-0005-0000-0000-000084010000}"/>
    <cellStyle name="メモ 4 2 6 2" xfId="7485" xr:uid="{BD185986-94D0-40B4-8F8D-68567D4CF5B1}"/>
    <cellStyle name="メモ 4 2 6 2 2" xfId="22364" xr:uid="{A0A45307-DF17-4AB9-82A2-5CF9F72EE8D1}"/>
    <cellStyle name="メモ 4 2 6 3" xfId="10473" xr:uid="{50785B8C-F4E7-4644-961A-58D586FBDDB7}"/>
    <cellStyle name="メモ 4 2 6 3 2" xfId="25352" xr:uid="{2970A086-2FC5-48DD-B928-EFF1E5DE8199}"/>
    <cellStyle name="メモ 4 2 6 4" xfId="12778" xr:uid="{E10A2ADA-F6AD-4C08-B609-4696909357B8}"/>
    <cellStyle name="メモ 4 2 6 4 2" xfId="27657" xr:uid="{85F22F48-1FE8-4B4C-ACFA-E39C8E80465D}"/>
    <cellStyle name="メモ 4 2 6 5" xfId="16290" xr:uid="{BCFC6DA7-3630-4ADC-A274-E814102F9D02}"/>
    <cellStyle name="メモ 4 2 6 5 2" xfId="31169" xr:uid="{540CAD04-C17E-41B5-8861-6366AC328B2E}"/>
    <cellStyle name="メモ 4 2 6 6" xfId="4352" xr:uid="{BD44937B-F658-4CCB-8581-0D1E042242ED}"/>
    <cellStyle name="メモ 4 2 6 7" xfId="19213" xr:uid="{3C78DCE3-9713-4D74-9511-7A7EE780E1EF}"/>
    <cellStyle name="メモ 4 2 7" xfId="1216" xr:uid="{00000000-0005-0000-0000-000084010000}"/>
    <cellStyle name="メモ 4 2 7 2" xfId="7567" xr:uid="{4EBF5090-1181-477E-A6CD-E10DCA8A3F92}"/>
    <cellStyle name="メモ 4 2 7 2 2" xfId="22446" xr:uid="{5019FF3D-A306-4E55-88CE-E176F71ADEA3}"/>
    <cellStyle name="メモ 4 2 7 3" xfId="10554" xr:uid="{87B9C16D-44F5-4958-A36B-D5254E1213E5}"/>
    <cellStyle name="メモ 4 2 7 3 2" xfId="25433" xr:uid="{96BAA6A7-211C-45A5-BC7D-8B652B200F0A}"/>
    <cellStyle name="メモ 4 2 7 4" xfId="14401" xr:uid="{7616352B-2158-4F28-A9E0-56D4833FC904}"/>
    <cellStyle name="メモ 4 2 7 4 2" xfId="29280" xr:uid="{FB78819D-9D2B-45F6-958D-EE9CF7BF339F}"/>
    <cellStyle name="メモ 4 2 7 5" xfId="16366" xr:uid="{AE7899DC-32D0-4F1B-A14C-5E2B7203A43B}"/>
    <cellStyle name="メモ 4 2 7 5 2" xfId="31245" xr:uid="{E4D57A8F-F951-434A-B30A-2498752CD1E0}"/>
    <cellStyle name="メモ 4 2 7 6" xfId="4435" xr:uid="{635FAF2E-749F-4F76-8BA7-36987BD5CB8A}"/>
    <cellStyle name="メモ 4 2 7 7" xfId="19296" xr:uid="{C300B970-5CB0-4316-A61F-7A2946233AC5}"/>
    <cellStyle name="メモ 4 2 8" xfId="1299" xr:uid="{00000000-0005-0000-0000-000084010000}"/>
    <cellStyle name="メモ 4 2 8 2" xfId="7650" xr:uid="{BD4A3B2E-CF94-4990-9B66-59F35BC72D5F}"/>
    <cellStyle name="メモ 4 2 8 2 2" xfId="22529" xr:uid="{594722A4-1956-4C10-BEF2-A43C96215F96}"/>
    <cellStyle name="メモ 4 2 8 3" xfId="10636" xr:uid="{9AE2D926-FB6F-4D8B-B52D-62CE3E751B73}"/>
    <cellStyle name="メモ 4 2 8 3 2" xfId="25515" xr:uid="{E35481A8-D56B-4E98-948D-81BC0B73983F}"/>
    <cellStyle name="メモ 4 2 8 4" xfId="13764" xr:uid="{1C349D03-1AAA-429D-A79C-633D044160CD}"/>
    <cellStyle name="メモ 4 2 8 4 2" xfId="28643" xr:uid="{649E795E-14D9-4EA8-A257-E83F363DCBEF}"/>
    <cellStyle name="メモ 4 2 8 5" xfId="16442" xr:uid="{FD0B4C13-DAD0-42C6-ACAC-C35C0B03D526}"/>
    <cellStyle name="メモ 4 2 8 5 2" xfId="31321" xr:uid="{A2F39CC1-E3D5-4D2A-BC78-92455E098ABC}"/>
    <cellStyle name="メモ 4 2 8 6" xfId="4518" xr:uid="{BA65DFB7-C80B-4CA8-976F-BDAE6DCB95AE}"/>
    <cellStyle name="メモ 4 2 8 7" xfId="19379" xr:uid="{A2455E39-5996-4B60-8E8F-02C0136B1F9B}"/>
    <cellStyle name="メモ 4 2 9" xfId="1472" xr:uid="{00000000-0005-0000-0000-000084010000}"/>
    <cellStyle name="メモ 4 2 9 2" xfId="7823" xr:uid="{9BC04D87-D087-4E81-B886-75F3E28BE2D7}"/>
    <cellStyle name="メモ 4 2 9 2 2" xfId="22702" xr:uid="{F0890C50-0B61-4606-94CC-4C634291E1EE}"/>
    <cellStyle name="メモ 4 2 9 3" xfId="10809" xr:uid="{42076104-7617-4BC0-81CD-1EBC162DFF56}"/>
    <cellStyle name="メモ 4 2 9 3 2" xfId="25688" xr:uid="{0AF0D241-8790-4189-8F23-783D65D22DCE}"/>
    <cellStyle name="メモ 4 2 9 4" xfId="15008" xr:uid="{317E2532-9E27-42FC-8473-550161E8D29D}"/>
    <cellStyle name="メモ 4 2 9 4 2" xfId="29887" xr:uid="{2E547517-295E-4E59-BC2D-4A1487DD2829}"/>
    <cellStyle name="メモ 4 2 9 5" xfId="16612" xr:uid="{722BAF8A-5338-4EF3-B04F-5600526CDFE3}"/>
    <cellStyle name="メモ 4 2 9 5 2" xfId="31491" xr:uid="{1E7BB776-2230-4A3B-A4B3-A296A1E32E78}"/>
    <cellStyle name="メモ 4 2 9 6" xfId="4691" xr:uid="{9FA6D0CA-7FD8-479F-97E6-82421854CDAD}"/>
    <cellStyle name="メモ 4 2 9 7" xfId="19552" xr:uid="{9C32A60A-6862-452F-A1AC-B609A968F03C}"/>
    <cellStyle name="メモ 4 3" xfId="429" xr:uid="{00000000-0005-0000-0000-000084010000}"/>
    <cellStyle name="メモ 4 3 2" xfId="6781" xr:uid="{35D4B83E-28F4-4292-8ABB-C137204DE19F}"/>
    <cellStyle name="メモ 4 3 2 2" xfId="21660" xr:uid="{32A98357-1796-421B-8334-BF515D6FFCB1}"/>
    <cellStyle name="メモ 4 3 3" xfId="9778" xr:uid="{6F3D34F6-100E-4A40-819F-A802133BA72A}"/>
    <cellStyle name="メモ 4 3 3 2" xfId="24657" xr:uid="{56FD972A-9DA6-41FA-907D-6AAE0AADCC30}"/>
    <cellStyle name="メモ 4 3 4" xfId="14988" xr:uid="{25A5F46C-6FA4-44B0-B208-EBD92A44ECDE}"/>
    <cellStyle name="メモ 4 3 4 2" xfId="29867" xr:uid="{7E5E17CF-8782-4A05-8829-58E69BDA626A}"/>
    <cellStyle name="メモ 4 3 5" xfId="15611" xr:uid="{A5501F65-E757-41BE-A470-740975F0AAFD}"/>
    <cellStyle name="メモ 4 3 5 2" xfId="30490" xr:uid="{2FA08546-86B5-44E1-91B3-E75A59468FF7}"/>
    <cellStyle name="メモ 4 3 6" xfId="3648" xr:uid="{50C31AD0-AD8E-46B8-AA9E-03145D22DAF6}"/>
    <cellStyle name="メモ 4 3 7" xfId="18509" xr:uid="{C777DA01-5D1A-433F-B65A-1432679876FC}"/>
    <cellStyle name="メモ 4 4" xfId="602" xr:uid="{00000000-0005-0000-0000-000084010000}"/>
    <cellStyle name="メモ 4 4 2" xfId="6954" xr:uid="{705341AA-4DC9-4958-A29F-CDA95AC9B498}"/>
    <cellStyle name="メモ 4 4 2 2" xfId="21833" xr:uid="{30D9147C-E86F-4FFF-9C0E-1612C18159B9}"/>
    <cellStyle name="メモ 4 4 3" xfId="9948" xr:uid="{2166DE28-4217-4DB4-9438-D9438233383F}"/>
    <cellStyle name="メモ 4 4 3 2" xfId="24827" xr:uid="{DEF9E5A1-6DDD-441F-8BBC-3E56BD8E85A1}"/>
    <cellStyle name="メモ 4 4 4" xfId="15222" xr:uid="{06A72048-089F-4B19-99D4-E39CC45FAD2F}"/>
    <cellStyle name="メモ 4 4 4 2" xfId="30101" xr:uid="{88DBDB1A-D39F-4487-87FD-7E94AC5EEC6E}"/>
    <cellStyle name="メモ 4 4 5" xfId="15776" xr:uid="{203F2357-ABFA-497A-AAB6-52112580AB29}"/>
    <cellStyle name="メモ 4 4 5 2" xfId="30655" xr:uid="{4CCB5CF6-0636-4340-A6BE-FA01D7979A51}"/>
    <cellStyle name="メモ 4 4 6" xfId="3821" xr:uid="{EBD4FF77-A9CB-45BF-8F22-1C6ACD5609B4}"/>
    <cellStyle name="メモ 4 4 7" xfId="18682" xr:uid="{EA32C046-4D80-4C4B-80B4-2A98276573C3}"/>
    <cellStyle name="メモ 4 5" xfId="767" xr:uid="{00000000-0005-0000-0000-000084010000}"/>
    <cellStyle name="メモ 4 5 2" xfId="7119" xr:uid="{0D41E616-69BF-48A4-8C55-3A00F5775019}"/>
    <cellStyle name="メモ 4 5 2 2" xfId="21998" xr:uid="{70FA7992-1B88-43DF-A6D6-984E83A49C7A}"/>
    <cellStyle name="メモ 4 5 3" xfId="10113" xr:uid="{B69FE55C-34A0-41BD-B612-DDD8C275F310}"/>
    <cellStyle name="メモ 4 5 3 2" xfId="24992" xr:uid="{51D1CFC2-56DD-4021-B314-05B6FF8828C1}"/>
    <cellStyle name="メモ 4 5 4" xfId="14496" xr:uid="{1381C814-2856-4C2C-8ADD-1F9E5EBD045C}"/>
    <cellStyle name="メモ 4 5 4 2" xfId="29375" xr:uid="{150CCA8B-333A-4B49-92A7-BE430AF75916}"/>
    <cellStyle name="メモ 4 5 5" xfId="15941" xr:uid="{4E2F326E-2D06-42FF-B1FD-BED182EF329D}"/>
    <cellStyle name="メモ 4 5 5 2" xfId="30820" xr:uid="{0C7D1737-C843-40F0-B0E5-8CAA83EC97A5}"/>
    <cellStyle name="メモ 4 5 6" xfId="3986" xr:uid="{B5951898-2F7A-4CB5-8CFA-0DD51B305FF6}"/>
    <cellStyle name="メモ 4 5 7" xfId="18847" xr:uid="{D575F66E-86F8-48B1-A9BF-8E6F6E3631BB}"/>
    <cellStyle name="メモ 4 6" xfId="1179" xr:uid="{00000000-0005-0000-0000-000084010000}"/>
    <cellStyle name="メモ 4 6 2" xfId="7531" xr:uid="{4E897C93-FCA2-403E-A095-FB5F99EBF37C}"/>
    <cellStyle name="メモ 4 6 2 2" xfId="22410" xr:uid="{C655E3CB-1A52-4718-9CB0-4B42854E2BB4}"/>
    <cellStyle name="メモ 4 6 3" xfId="10518" xr:uid="{397D9F09-037C-42CF-9BA6-DC190138A8E3}"/>
    <cellStyle name="メモ 4 6 3 2" xfId="25397" xr:uid="{0030ABC9-48A3-44CB-BBA5-6F591FA7805D}"/>
    <cellStyle name="メモ 4 6 4" xfId="14757" xr:uid="{AE884AFC-65CB-4574-9951-F10BC0DF1D30}"/>
    <cellStyle name="メモ 4 6 4 2" xfId="29636" xr:uid="{86D609FF-2406-4F2C-92C3-0DDFA2C910F7}"/>
    <cellStyle name="メモ 4 6 5" xfId="16333" xr:uid="{2F4643D9-0F65-4E74-99BA-B200E920CA5B}"/>
    <cellStyle name="メモ 4 6 5 2" xfId="31212" xr:uid="{19F9B83A-20DB-44A1-889A-F3BC2F364490}"/>
    <cellStyle name="メモ 4 6 6" xfId="4398" xr:uid="{ADF6DD98-1DE3-429C-AA8F-ACB2E3394F49}"/>
    <cellStyle name="メモ 4 6 7" xfId="19259" xr:uid="{075727D3-1478-46B9-AF98-DC65A0097F13}"/>
    <cellStyle name="メモ 4 7" xfId="1374" xr:uid="{00000000-0005-0000-0000-000084010000}"/>
    <cellStyle name="メモ 4 7 2" xfId="7725" xr:uid="{F361CBB8-402E-4D5E-9D2E-37BC29F549D7}"/>
    <cellStyle name="メモ 4 7 2 2" xfId="22604" xr:uid="{D358BF8B-0E26-4BCE-B81A-0774029C54E1}"/>
    <cellStyle name="メモ 4 7 3" xfId="10711" xr:uid="{A65B912D-E9FE-4CD6-BD08-D9327B58D67B}"/>
    <cellStyle name="メモ 4 7 3 2" xfId="25590" xr:uid="{6E98267E-540B-4017-B1F9-7B871B0B240A}"/>
    <cellStyle name="メモ 4 7 4" xfId="13570" xr:uid="{FF00C17D-7F41-4C7F-ACFE-E3AAD6408FD8}"/>
    <cellStyle name="メモ 4 7 4 2" xfId="28449" xr:uid="{BBBC971C-BFA0-4763-9989-6EE1A3126A8D}"/>
    <cellStyle name="メモ 4 7 5" xfId="16514" xr:uid="{B798CB2E-300E-45F1-88B1-2141A2FFC85C}"/>
    <cellStyle name="メモ 4 7 5 2" xfId="31393" xr:uid="{BDA5B1D5-B94C-4BC3-B28E-519088F11A96}"/>
    <cellStyle name="メモ 4 7 6" xfId="4593" xr:uid="{F71AE879-C17B-41A4-A5BF-EB710EC9C5F0}"/>
    <cellStyle name="メモ 4 7 7" xfId="19454" xr:uid="{12B37625-AE2E-4EC7-88BE-CFD54136A608}"/>
    <cellStyle name="メモ 4 8" xfId="1526" xr:uid="{00000000-0005-0000-0000-000084010000}"/>
    <cellStyle name="メモ 4 8 2" xfId="7877" xr:uid="{75EDCBE4-132A-4821-8CFD-EE5B79A79E59}"/>
    <cellStyle name="メモ 4 8 2 2" xfId="22756" xr:uid="{2182E397-9046-41BA-82D5-AB226744C69D}"/>
    <cellStyle name="メモ 4 8 3" xfId="10863" xr:uid="{4216BC03-93F2-462F-8891-27DA451ADADD}"/>
    <cellStyle name="メモ 4 8 3 2" xfId="25742" xr:uid="{983516A2-B1C7-4364-A9AB-42385491536A}"/>
    <cellStyle name="メモ 4 8 4" xfId="12936" xr:uid="{D9085BD5-6864-4D19-8D16-53CBF463D96B}"/>
    <cellStyle name="メモ 4 8 4 2" xfId="27815" xr:uid="{FF631DFE-3664-4E90-8DC0-03E9EA862AC5}"/>
    <cellStyle name="メモ 4 8 5" xfId="16666" xr:uid="{4C8DFB43-143A-41D0-A877-D23E63FDA18D}"/>
    <cellStyle name="メモ 4 8 5 2" xfId="31545" xr:uid="{106D91B1-0A7A-41FC-B0BC-C046C77D1894}"/>
    <cellStyle name="メモ 4 8 6" xfId="4745" xr:uid="{F6A94D24-E652-44F5-97A1-6CECC165F8B4}"/>
    <cellStyle name="メモ 4 8 7" xfId="19606" xr:uid="{C74CB62C-2386-4101-87D7-C6C3A7615514}"/>
    <cellStyle name="メモ 4 9" xfId="1971" xr:uid="{00000000-0005-0000-0000-000084010000}"/>
    <cellStyle name="メモ 4 9 2" xfId="8319" xr:uid="{BEA43EBE-E356-44E7-AF64-C11E18F360C4}"/>
    <cellStyle name="メモ 4 9 2 2" xfId="23198" xr:uid="{CC8C78DF-F812-409E-B889-0CF79442158A}"/>
    <cellStyle name="メモ 4 9 3" xfId="11301" xr:uid="{B36D1645-9820-4432-846B-700EC020A601}"/>
    <cellStyle name="メモ 4 9 3 2" xfId="26180" xr:uid="{427F6B2B-2F9A-4CAF-A267-2F6F43ED1341}"/>
    <cellStyle name="メモ 4 9 4" xfId="12869" xr:uid="{97A4FBFB-C0EB-43D9-8BD4-0F38D4201A1B}"/>
    <cellStyle name="メモ 4 9 4 2" xfId="27748" xr:uid="{6FDC8061-1468-4258-9E53-84AB4C818CF8}"/>
    <cellStyle name="メモ 4 9 5" xfId="17087" xr:uid="{B09888E4-5C1F-436C-8329-3FEDD3AF5826}"/>
    <cellStyle name="メモ 4 9 5 2" xfId="31966" xr:uid="{E1F9CD64-47FC-475C-A982-AC59E945BCAE}"/>
    <cellStyle name="メモ 4 9 6" xfId="5190" xr:uid="{334C4E30-F5C9-4529-B517-C8D584882A4D}"/>
    <cellStyle name="メモ 4 9 7" xfId="20051" xr:uid="{051CB09D-390B-4EA1-8BC8-1376C187F1B0}"/>
    <cellStyle name="メモ 5" xfId="176" xr:uid="{00000000-0005-0000-0000-000084010000}"/>
    <cellStyle name="メモ 5 10" xfId="1634" xr:uid="{00000000-0005-0000-0000-000084010000}"/>
    <cellStyle name="メモ 5 10 2" xfId="7984" xr:uid="{E5B6719E-D511-4E61-B429-133B5D53AF9B}"/>
    <cellStyle name="メモ 5 10 2 2" xfId="22863" xr:uid="{27A84F2F-6BCB-49DA-8318-1615A85C407D}"/>
    <cellStyle name="メモ 5 10 3" xfId="10968" xr:uid="{9447FBE2-0BB2-4975-893A-E9C4BC65EBDB}"/>
    <cellStyle name="メモ 5 10 3 2" xfId="25847" xr:uid="{4401E300-F9D5-4F2F-BFFC-2609AE119129}"/>
    <cellStyle name="メモ 5 10 4" xfId="14376" xr:uid="{A84D3448-CB2E-46E0-980B-88CA8F642416}"/>
    <cellStyle name="メモ 5 10 4 2" xfId="29255" xr:uid="{2EFD5BD3-FBB1-4EB3-856C-0FF5B8993E09}"/>
    <cellStyle name="メモ 5 10 5" xfId="16767" xr:uid="{9935B553-6F2E-4647-B7AF-AFF0D49B740A}"/>
    <cellStyle name="メモ 5 10 5 2" xfId="31646" xr:uid="{EB3EF5F2-F31C-4B34-B48D-1AB0B50D78F8}"/>
    <cellStyle name="メモ 5 10 6" xfId="4853" xr:uid="{33131FE7-98D1-426F-B367-2767C9BA531F}"/>
    <cellStyle name="メモ 5 10 7" xfId="19714" xr:uid="{886F4F31-536D-46DA-8050-AF10EFC290BE}"/>
    <cellStyle name="メモ 5 11" xfId="1651" xr:uid="{00000000-0005-0000-0000-000084010000}"/>
    <cellStyle name="メモ 5 11 2" xfId="8001" xr:uid="{A54988D7-C202-4139-A266-0A7B3E62A7EF}"/>
    <cellStyle name="メモ 5 11 2 2" xfId="22880" xr:uid="{113A0A88-D528-49B4-A5E5-743B39008CBF}"/>
    <cellStyle name="メモ 5 11 3" xfId="10985" xr:uid="{9984D5D7-92BF-4963-BBF7-E09D41D6F0D3}"/>
    <cellStyle name="メモ 5 11 3 2" xfId="25864" xr:uid="{02C2300C-D64A-4D3D-B86F-DF37FB8586CB}"/>
    <cellStyle name="メモ 5 11 4" xfId="12923" xr:uid="{4461DC10-AB8E-4CF9-BB02-A668842DFFDF}"/>
    <cellStyle name="メモ 5 11 4 2" xfId="27802" xr:uid="{BAE5A6AF-5927-4E59-A50D-AE2F698CDF30}"/>
    <cellStyle name="メモ 5 11 5" xfId="16783" xr:uid="{28137648-B4DD-4C02-8DE3-CE9663FDC4A4}"/>
    <cellStyle name="メモ 5 11 5 2" xfId="31662" xr:uid="{0BE23E32-E2EC-4C8A-B193-C69968A04052}"/>
    <cellStyle name="メモ 5 11 6" xfId="4870" xr:uid="{09F5ADB4-CDDA-4129-A9BB-EB45BCA28C0A}"/>
    <cellStyle name="メモ 5 11 7" xfId="19731" xr:uid="{4BF46C84-8046-4570-B4C5-1D85A19DCBB1}"/>
    <cellStyle name="メモ 5 12" xfId="1536" xr:uid="{00000000-0005-0000-0000-000084010000}"/>
    <cellStyle name="メモ 5 12 2" xfId="7886" xr:uid="{5A5B2058-6306-46D3-AEAF-AE8DBB60F0E8}"/>
    <cellStyle name="メモ 5 12 2 2" xfId="22765" xr:uid="{47988E3B-CBE8-46DF-8F35-D3850E0AFEF3}"/>
    <cellStyle name="メモ 5 12 3" xfId="10873" xr:uid="{0A0E51E8-21D4-4822-B410-6B7725408F1B}"/>
    <cellStyle name="メモ 5 12 3 2" xfId="25752" xr:uid="{05A33FBA-416C-41E6-BCD9-AF709E4EA5E3}"/>
    <cellStyle name="メモ 5 12 4" xfId="15411" xr:uid="{B7175009-8E3C-47A6-AD35-85FAA51FCFC9}"/>
    <cellStyle name="メモ 5 12 4 2" xfId="30290" xr:uid="{22A599E2-F6C1-4B33-B9D7-F7F0C286F621}"/>
    <cellStyle name="メモ 5 12 5" xfId="16675" xr:uid="{1F47265D-6E47-4158-AFEC-23C0F625FBA2}"/>
    <cellStyle name="メモ 5 12 5 2" xfId="31554" xr:uid="{B37CDBFB-5922-4AEE-B258-4B3FBB1FEA14}"/>
    <cellStyle name="メモ 5 12 6" xfId="4755" xr:uid="{07D7D951-0EBC-45D5-99CE-8FD9EDB5F6E6}"/>
    <cellStyle name="メモ 5 12 7" xfId="19616" xr:uid="{68501117-CD8B-4E01-BD94-3B67F78B4DB5}"/>
    <cellStyle name="メモ 5 13" xfId="1661" xr:uid="{00000000-0005-0000-0000-000084010000}"/>
    <cellStyle name="メモ 5 13 2" xfId="8010" xr:uid="{EE2A3158-1323-4E9E-AAD1-4D7E5301072B}"/>
    <cellStyle name="メモ 5 13 2 2" xfId="22889" xr:uid="{F1BE7044-2560-48A7-8474-67FB90C05F12}"/>
    <cellStyle name="メモ 5 13 3" xfId="10995" xr:uid="{47CC144D-14BB-4109-AC69-C8184D30AC10}"/>
    <cellStyle name="メモ 5 13 3 2" xfId="25874" xr:uid="{E3D7A824-06B5-41BE-83FC-519C33DCBDBF}"/>
    <cellStyle name="メモ 5 13 4" xfId="15401" xr:uid="{2FF5C331-BDE9-48CE-8BA5-9FE4567AF7CC}"/>
    <cellStyle name="メモ 5 13 4 2" xfId="30280" xr:uid="{F602FEF6-AAA7-427C-86BF-916C5482E983}"/>
    <cellStyle name="メモ 5 13 5" xfId="16791" xr:uid="{651E0B82-594E-4D07-A471-69C603E3A8EC}"/>
    <cellStyle name="メモ 5 13 5 2" xfId="31670" xr:uid="{1E76B500-70EE-40F7-9B23-E8749C9F8191}"/>
    <cellStyle name="メモ 5 13 6" xfId="4880" xr:uid="{957456B6-18EA-4464-A023-B0F237F95938}"/>
    <cellStyle name="メモ 5 13 7" xfId="19741" xr:uid="{880DB237-72E5-4D5F-A390-6A5F8B1F7BD6}"/>
    <cellStyle name="メモ 5 14" xfId="2677" xr:uid="{00000000-0005-0000-0000-000084010000}"/>
    <cellStyle name="メモ 5 14 2" xfId="9024" xr:uid="{FBA62114-28B9-4AC2-8581-41580BE5DB35}"/>
    <cellStyle name="メモ 5 14 2 2" xfId="23903" xr:uid="{A2F7210B-418D-4638-AA8F-01522597C06D}"/>
    <cellStyle name="メモ 5 14 3" xfId="12004" xr:uid="{567F7976-3D1B-47EC-BC8E-75B97EB9EF5E}"/>
    <cellStyle name="メモ 5 14 3 2" xfId="26883" xr:uid="{B67FBACF-9022-4317-8EF9-0CAEDCE93F01}"/>
    <cellStyle name="メモ 5 14 4" xfId="13260" xr:uid="{1F669495-BC03-41B9-AA2A-B5A33908FF06}"/>
    <cellStyle name="メモ 5 14 4 2" xfId="28139" xr:uid="{40CC0DCA-B428-4C01-BDA8-401DDF43098E}"/>
    <cellStyle name="メモ 5 14 5" xfId="17770" xr:uid="{1417356E-33D3-42A9-82ED-B9BB9E607B77}"/>
    <cellStyle name="メモ 5 14 5 2" xfId="32649" xr:uid="{3F1A5A7F-6A65-48A5-BEBC-AFA9DD9C65F4}"/>
    <cellStyle name="メモ 5 14 6" xfId="5891" xr:uid="{0ECD4656-DC36-413C-B852-438D962C6BF9}"/>
    <cellStyle name="メモ 5 14 7" xfId="20756" xr:uid="{9D4A5DB7-DF3F-4215-8B08-EDD576E9D3F5}"/>
    <cellStyle name="メモ 5 15" xfId="6534" xr:uid="{800BB8A1-D654-4664-B88A-573441EAC8A9}"/>
    <cellStyle name="メモ 5 15 2" xfId="21413" xr:uid="{5DDDE1FE-C5A7-4D07-A88D-4D498810F918}"/>
    <cellStyle name="メモ 5 16" xfId="8767" xr:uid="{9365174A-991D-47CE-80E6-D976A7461E43}"/>
    <cellStyle name="メモ 5 16 2" xfId="23646" xr:uid="{6927C853-BB75-47EA-9E39-17C535295211}"/>
    <cellStyle name="メモ 5 17" xfId="13416" xr:uid="{E304AEF7-3C0F-4A2B-9B46-4EFC60FF5FFD}"/>
    <cellStyle name="メモ 5 17 2" xfId="28295" xr:uid="{320E9B21-ABD1-4D41-9C04-ADFB571B2EF3}"/>
    <cellStyle name="メモ 5 18" xfId="3426" xr:uid="{8E58E78B-C6A1-49ED-9F43-8DAAF1E8A3E4}"/>
    <cellStyle name="メモ 5 2" xfId="283" xr:uid="{00000000-0005-0000-0000-000084010000}"/>
    <cellStyle name="メモ 5 2 10" xfId="1583" xr:uid="{00000000-0005-0000-0000-000084010000}"/>
    <cellStyle name="メモ 5 2 10 2" xfId="7933" xr:uid="{59EEC877-E029-4063-9D7E-642E45536A0D}"/>
    <cellStyle name="メモ 5 2 10 2 2" xfId="22812" xr:uid="{CF6AABD5-41BD-4807-8924-EE0BEF63C1F9}"/>
    <cellStyle name="メモ 5 2 10 3" xfId="10920" xr:uid="{270604F8-57A5-42E1-A559-A676F74FD2AD}"/>
    <cellStyle name="メモ 5 2 10 3 2" xfId="25799" xr:uid="{8695FE26-6819-4A50-BF16-5A7A48D9E265}"/>
    <cellStyle name="メモ 5 2 10 4" xfId="14947" xr:uid="{6D60F770-939A-4C3B-A59B-3957DA3512A0}"/>
    <cellStyle name="メモ 5 2 10 4 2" xfId="29826" xr:uid="{1525A01D-EFE2-4524-94A1-83F00544E20C}"/>
    <cellStyle name="メモ 5 2 10 5" xfId="16720" xr:uid="{E33719FF-E363-4E09-A39F-23608C5565EB}"/>
    <cellStyle name="メモ 5 2 10 5 2" xfId="31599" xr:uid="{4903FFF5-AFCC-409D-8702-E6819D83AA3C}"/>
    <cellStyle name="メモ 5 2 10 6" xfId="4802" xr:uid="{1FE0A2E1-F9CA-48AD-B6ED-3046B22D1E59}"/>
    <cellStyle name="メモ 5 2 10 7" xfId="19663" xr:uid="{2AD2895A-0007-4BF5-A0D5-828D93ABF8C3}"/>
    <cellStyle name="メモ 5 2 11" xfId="798" xr:uid="{00000000-0005-0000-0000-000084010000}"/>
    <cellStyle name="メモ 5 2 11 2" xfId="7150" xr:uid="{096B95A0-816C-4E97-8188-E150C87CD578}"/>
    <cellStyle name="メモ 5 2 11 2 2" xfId="22029" xr:uid="{B187FA27-65F6-43E7-B810-4530B3E3F5C9}"/>
    <cellStyle name="メモ 5 2 11 3" xfId="10144" xr:uid="{7DBDA031-DB8B-45F2-8BB8-9B1487451CB3}"/>
    <cellStyle name="メモ 5 2 11 3 2" xfId="25023" xr:uid="{3E759C22-0E49-4FC2-8353-E23E7403D1A4}"/>
    <cellStyle name="メモ 5 2 11 4" xfId="12634" xr:uid="{9D8F9309-0D31-4761-8423-16926FE95018}"/>
    <cellStyle name="メモ 5 2 11 4 2" xfId="27513" xr:uid="{84FCAAFD-A7D6-4959-9FA1-DFE361484039}"/>
    <cellStyle name="メモ 5 2 11 5" xfId="15972" xr:uid="{B4F3418C-387D-46AA-BEF6-2DEBD6353425}"/>
    <cellStyle name="メモ 5 2 11 5 2" xfId="30851" xr:uid="{04D8F81C-4A44-44D8-A062-3E3066501809}"/>
    <cellStyle name="メモ 5 2 11 6" xfId="4017" xr:uid="{4B007379-5568-4361-ADD1-3CE99AB89976}"/>
    <cellStyle name="メモ 5 2 11 7" xfId="18878" xr:uid="{5AA9D4BE-E889-48B0-A0BB-BEC0CA9F168A}"/>
    <cellStyle name="メモ 5 2 12" xfId="1769" xr:uid="{00000000-0005-0000-0000-000084010000}"/>
    <cellStyle name="メモ 5 2 12 2" xfId="8117" xr:uid="{1BFDF7DE-10DB-4989-9807-4592ACF3237A}"/>
    <cellStyle name="メモ 5 2 12 2 2" xfId="22996" xr:uid="{CB4F60E5-802A-4AF2-9081-2E4B365A7727}"/>
    <cellStyle name="メモ 5 2 12 3" xfId="11102" xr:uid="{057D91E0-5D81-48BA-8C76-E20CCBD1CE13}"/>
    <cellStyle name="メモ 5 2 12 3 2" xfId="25981" xr:uid="{C261757D-6E02-4303-BD6E-36AB79269C77}"/>
    <cellStyle name="メモ 5 2 12 4" xfId="14840" xr:uid="{43F0CC3B-EF42-4E0C-8CE3-A7AAE9E2C58B}"/>
    <cellStyle name="メモ 5 2 12 4 2" xfId="29719" xr:uid="{D1805BDD-7397-4ED8-A5FE-C207151F3B32}"/>
    <cellStyle name="メモ 5 2 12 5" xfId="16892" xr:uid="{B455F4D5-9651-44DC-B7E1-B70BE953FE4E}"/>
    <cellStyle name="メモ 5 2 12 5 2" xfId="31771" xr:uid="{15CD5EF1-5508-43E8-9224-2CEC70F8481C}"/>
    <cellStyle name="メモ 5 2 12 6" xfId="4988" xr:uid="{9C42A5EE-DD67-4803-89E3-F4B344AD7381}"/>
    <cellStyle name="メモ 5 2 12 7" xfId="19849" xr:uid="{D8607D9C-BD3C-4D49-BCF2-3809ED7C0573}"/>
    <cellStyle name="メモ 5 2 13" xfId="1864" xr:uid="{00000000-0005-0000-0000-000084010000}"/>
    <cellStyle name="メモ 5 2 13 2" xfId="8212" xr:uid="{1FA7F172-6068-4FE3-8CDD-42E9B5AF6B53}"/>
    <cellStyle name="メモ 5 2 13 2 2" xfId="23091" xr:uid="{B6EA9189-1AD3-497A-B135-9817F2A5E662}"/>
    <cellStyle name="メモ 5 2 13 3" xfId="11197" xr:uid="{2E44E41E-9A0C-47B6-BB0F-8B62D47E63EE}"/>
    <cellStyle name="メモ 5 2 13 3 2" xfId="26076" xr:uid="{1063F4C4-6C30-4329-B422-6DF08A87B055}"/>
    <cellStyle name="メモ 5 2 13 4" xfId="13391" xr:uid="{BC3052F0-C50E-4C2C-9D14-693322042E76}"/>
    <cellStyle name="メモ 5 2 13 4 2" xfId="28270" xr:uid="{B6B92C5D-FB58-41CF-ADD7-70E5BD127A62}"/>
    <cellStyle name="メモ 5 2 13 5" xfId="16987" xr:uid="{855AF2CF-0383-4FDA-95C3-EFC09CD9A11B}"/>
    <cellStyle name="メモ 5 2 13 5 2" xfId="31866" xr:uid="{E1900F57-C745-430E-A617-05253EC9F377}"/>
    <cellStyle name="メモ 5 2 13 6" xfId="5083" xr:uid="{70C8CD32-64E2-44C6-8690-FBE721E0EED5}"/>
    <cellStyle name="メモ 5 2 13 7" xfId="19944" xr:uid="{2A0E9557-2E64-488C-B036-3D1740674050}"/>
    <cellStyle name="メモ 5 2 14" xfId="2036" xr:uid="{00000000-0005-0000-0000-000084010000}"/>
    <cellStyle name="メモ 5 2 14 2" xfId="8384" xr:uid="{1095C858-D1AA-480F-A930-4273D83E4546}"/>
    <cellStyle name="メモ 5 2 14 2 2" xfId="23263" xr:uid="{F4A77FEE-4039-4A98-B3E2-FDA983FE61EF}"/>
    <cellStyle name="メモ 5 2 14 3" xfId="11366" xr:uid="{D8CD5FF7-3141-494D-8621-71CCC512002E}"/>
    <cellStyle name="メモ 5 2 14 3 2" xfId="26245" xr:uid="{FD7FB7B1-F422-4AEC-898B-893E28EF3F6F}"/>
    <cellStyle name="メモ 5 2 14 4" xfId="12786" xr:uid="{0D55CF39-0BDA-41F0-9E23-BD1E5845FC4F}"/>
    <cellStyle name="メモ 5 2 14 4 2" xfId="27665" xr:uid="{419F4157-C83B-479D-BD28-CEF25963235F}"/>
    <cellStyle name="メモ 5 2 14 5" xfId="17151" xr:uid="{04182DE9-BA4E-411C-8FB6-EC99C8BD5F99}"/>
    <cellStyle name="メモ 5 2 14 5 2" xfId="32030" xr:uid="{1DBF6766-C013-4373-BA08-71C0B2B431B9}"/>
    <cellStyle name="メモ 5 2 14 6" xfId="5255" xr:uid="{44D6E2B9-4BDF-499E-A21B-24B3C0FC333C}"/>
    <cellStyle name="メモ 5 2 14 7" xfId="20116" xr:uid="{1589EC44-4D4E-4FFD-B09C-72B0E791AF05}"/>
    <cellStyle name="メモ 5 2 15" xfId="2205" xr:uid="{00000000-0005-0000-0000-000084010000}"/>
    <cellStyle name="メモ 5 2 15 2" xfId="8553" xr:uid="{6C0C7265-6DA4-467D-B699-1667FAB7D3D5}"/>
    <cellStyle name="メモ 5 2 15 2 2" xfId="23432" xr:uid="{4366514F-247D-40FA-A5F3-B2217CD3996C}"/>
    <cellStyle name="メモ 5 2 15 3" xfId="11534" xr:uid="{FD9ACD00-49E7-46C0-936E-580A43755048}"/>
    <cellStyle name="メモ 5 2 15 3 2" xfId="26413" xr:uid="{6BCE3B9F-28A4-4318-A313-66F0376D2A86}"/>
    <cellStyle name="メモ 5 2 15 4" xfId="14069" xr:uid="{D1E92185-F6C5-48BF-BFB8-A69648557684}"/>
    <cellStyle name="メモ 5 2 15 4 2" xfId="28948" xr:uid="{0A5B9B24-EE2A-4B0B-8115-A01F2539F744}"/>
    <cellStyle name="メモ 5 2 15 5" xfId="17313" xr:uid="{57DE923C-9F3C-4B2D-8C78-F0A7040E31FA}"/>
    <cellStyle name="メモ 5 2 15 5 2" xfId="32192" xr:uid="{ABD4E289-5FAF-4BB8-9ACC-99E3A7343E34}"/>
    <cellStyle name="メモ 5 2 15 6" xfId="5424" xr:uid="{7FBD9C37-212A-42EA-BCEC-9C9AE3636094}"/>
    <cellStyle name="メモ 5 2 15 7" xfId="20285" xr:uid="{BC477360-B0A8-432A-B6AC-BF8B69C2D864}"/>
    <cellStyle name="メモ 5 2 16" xfId="1948" xr:uid="{00000000-0005-0000-0000-000084010000}"/>
    <cellStyle name="メモ 5 2 16 2" xfId="8296" xr:uid="{BB8FFC00-53DE-4AD3-ADD0-BD685CB1F268}"/>
    <cellStyle name="メモ 5 2 16 2 2" xfId="23175" xr:uid="{985CDCBD-E183-4698-9246-7B2047A09A0C}"/>
    <cellStyle name="メモ 5 2 16 3" xfId="11278" xr:uid="{C8ACC66C-95B3-45EC-85C8-E1CE2FAA468C}"/>
    <cellStyle name="メモ 5 2 16 3 2" xfId="26157" xr:uid="{0DC26010-451A-4A56-A84B-C91346C52388}"/>
    <cellStyle name="メモ 5 2 16 4" xfId="12640" xr:uid="{5A0DCAA6-772B-40CA-BA61-EEB7158714A3}"/>
    <cellStyle name="メモ 5 2 16 4 2" xfId="27519" xr:uid="{94BFBCF3-67EB-4327-AEB8-AEC17DA1DBE5}"/>
    <cellStyle name="メモ 5 2 16 5" xfId="17064" xr:uid="{2CC6F4C2-CDC7-4441-9928-90B03CBC0313}"/>
    <cellStyle name="メモ 5 2 16 5 2" xfId="31943" xr:uid="{25683AEE-BDCF-43CE-B05E-41AC5F00F84B}"/>
    <cellStyle name="メモ 5 2 16 6" xfId="5167" xr:uid="{45080FFD-4F42-4CCE-BA5A-00609A7A8A1A}"/>
    <cellStyle name="メモ 5 2 16 7" xfId="20028" xr:uid="{2F5C32CB-4CE2-4FF7-9CB1-8AFE971B7FD1}"/>
    <cellStyle name="メモ 5 2 17" xfId="2366" xr:uid="{00000000-0005-0000-0000-000084010000}"/>
    <cellStyle name="メモ 5 2 17 2" xfId="8713" xr:uid="{A5591E4A-CE7E-4A28-A583-ACF2F9D510CA}"/>
    <cellStyle name="メモ 5 2 17 2 2" xfId="23592" xr:uid="{ED2D23DA-425C-409A-B175-29340E7AF2AD}"/>
    <cellStyle name="メモ 5 2 17 3" xfId="11693" xr:uid="{9D0A7AD7-09C5-4A1F-85A3-E6BBBD2B5F3A}"/>
    <cellStyle name="メモ 5 2 17 3 2" xfId="26572" xr:uid="{343055FC-5EEF-4B8A-B35F-9D6B2C366753}"/>
    <cellStyle name="メモ 5 2 17 4" xfId="12841" xr:uid="{0E4C2FD4-5AD6-4F0B-801B-646957634174}"/>
    <cellStyle name="メモ 5 2 17 4 2" xfId="27720" xr:uid="{06B6B7D7-EDE6-4B5E-954E-FEC2B27EF896}"/>
    <cellStyle name="メモ 5 2 17 5" xfId="17467" xr:uid="{5EBD2914-8219-4726-A726-4ABB89DBEF47}"/>
    <cellStyle name="メモ 5 2 17 5 2" xfId="32346" xr:uid="{FFCD7208-B46F-47CF-A3D9-B17C1B9A6A7C}"/>
    <cellStyle name="メモ 5 2 17 6" xfId="5585" xr:uid="{25ECC32B-3615-4E11-AB39-4DAF183A399B}"/>
    <cellStyle name="メモ 5 2 17 7" xfId="20446" xr:uid="{2BAB2BAE-557D-4D9F-A525-1CE871A4839C}"/>
    <cellStyle name="メモ 5 2 18" xfId="2519" xr:uid="{00000000-0005-0000-0000-000084010000}"/>
    <cellStyle name="メモ 5 2 18 2" xfId="8866" xr:uid="{A9855538-6F34-4B7C-B38D-3C95E791A509}"/>
    <cellStyle name="メモ 5 2 18 2 2" xfId="23745" xr:uid="{ED2369CF-0AB5-4FD2-B780-91D396589ECC}"/>
    <cellStyle name="メモ 5 2 18 3" xfId="11846" xr:uid="{23A46B5A-8F5E-4226-985F-244831A68705}"/>
    <cellStyle name="メモ 5 2 18 3 2" xfId="26725" xr:uid="{21B82079-679D-461C-A434-0F64EDC6CB74}"/>
    <cellStyle name="メモ 5 2 18 4" xfId="14909" xr:uid="{E4E72305-5FE3-456D-B416-5F8240A14737}"/>
    <cellStyle name="メモ 5 2 18 4 2" xfId="29788" xr:uid="{6B28551A-6573-4AB3-B34A-0E44CD3CE5EB}"/>
    <cellStyle name="メモ 5 2 18 5" xfId="17613" xr:uid="{DF524822-E9A1-43F2-80E5-6ACD31F27902}"/>
    <cellStyle name="メモ 5 2 18 5 2" xfId="32492" xr:uid="{035ECBAD-902D-4050-899A-190669015813}"/>
    <cellStyle name="メモ 5 2 18 6" xfId="5735" xr:uid="{D93A22F0-7935-46A0-B3DA-C334896A397D}"/>
    <cellStyle name="メモ 5 2 18 7" xfId="20599" xr:uid="{890562C2-009D-4460-86C9-69FB88922BEE}"/>
    <cellStyle name="メモ 5 2 19" xfId="2679" xr:uid="{00000000-0005-0000-0000-000084010000}"/>
    <cellStyle name="メモ 5 2 19 2" xfId="9026" xr:uid="{5A3B741E-C0B7-4B1E-B472-7198C8CAE202}"/>
    <cellStyle name="メモ 5 2 19 2 2" xfId="23905" xr:uid="{0D47298B-DCEC-4318-BF05-B4387C968DC6}"/>
    <cellStyle name="メモ 5 2 19 3" xfId="12006" xr:uid="{6A47648D-8EA6-48E1-9E00-11AE130CA585}"/>
    <cellStyle name="メモ 5 2 19 3 2" xfId="26885" xr:uid="{E48F2FDF-CF8D-41ED-89FD-793566931238}"/>
    <cellStyle name="メモ 5 2 19 4" xfId="12953" xr:uid="{97C4AD33-4D22-4179-B25F-320903042F25}"/>
    <cellStyle name="メモ 5 2 19 4 2" xfId="27832" xr:uid="{922A0386-528C-4C70-8FA0-490A60313243}"/>
    <cellStyle name="メモ 5 2 19 5" xfId="17772" xr:uid="{346469D5-6AD1-4D45-BB63-013791032B8F}"/>
    <cellStyle name="メモ 5 2 19 5 2" xfId="32651" xr:uid="{99DFF011-1537-4DF1-862B-731CA18183D0}"/>
    <cellStyle name="メモ 5 2 19 6" xfId="5893" xr:uid="{17C9A8EC-DFFE-4D24-893B-0E5888C98BD8}"/>
    <cellStyle name="メモ 5 2 19 7" xfId="20758" xr:uid="{86A25236-ED8A-4233-860E-9630C4C5F787}"/>
    <cellStyle name="メモ 5 2 2" xfId="495" xr:uid="{00000000-0005-0000-0000-000084010000}"/>
    <cellStyle name="メモ 5 2 2 2" xfId="6847" xr:uid="{79B247B9-33A2-42DA-B85D-5FE3CDF9DAA8}"/>
    <cellStyle name="メモ 5 2 2 2 2" xfId="21726" xr:uid="{B6EB5541-AB54-464C-93AF-EB00BAE7A1D8}"/>
    <cellStyle name="メモ 5 2 2 3" xfId="9844" xr:uid="{44780F2D-FC68-4144-BBF3-CC7D70DE3D8E}"/>
    <cellStyle name="メモ 5 2 2 3 2" xfId="24723" xr:uid="{8B4577AE-6DB3-4855-8078-178F059E57B1}"/>
    <cellStyle name="メモ 5 2 2 4" xfId="13220" xr:uid="{39B19536-24FC-4A21-96E9-27B862BC9F92}"/>
    <cellStyle name="メモ 5 2 2 4 2" xfId="28099" xr:uid="{D30170A9-61A5-404B-A3CD-1B89BA852F93}"/>
    <cellStyle name="メモ 5 2 2 5" xfId="15676" xr:uid="{45E1388F-DE53-4714-8C85-21DC0ECC0C5C}"/>
    <cellStyle name="メモ 5 2 2 5 2" xfId="30555" xr:uid="{1A0631B1-E884-4C33-8111-142F4857AA02}"/>
    <cellStyle name="メモ 5 2 2 6" xfId="3714" xr:uid="{4144CCF6-E5B6-4A48-B694-FE30176D4C49}"/>
    <cellStyle name="メモ 5 2 2 7" xfId="18575" xr:uid="{5639F4CA-62D6-47BA-8659-2193A852ADBA}"/>
    <cellStyle name="メモ 5 2 20" xfId="2847" xr:uid="{00000000-0005-0000-0000-000084010000}"/>
    <cellStyle name="メモ 5 2 20 2" xfId="9194" xr:uid="{A892F991-2C7D-4F05-8FFE-8557320BB29E}"/>
    <cellStyle name="メモ 5 2 20 2 2" xfId="24073" xr:uid="{BA3799BF-5837-4284-A44D-70663E7D241A}"/>
    <cellStyle name="メモ 5 2 20 3" xfId="12172" xr:uid="{81C95EBD-4E68-4130-A0F9-EE3136FF7AE1}"/>
    <cellStyle name="メモ 5 2 20 3 2" xfId="27051" xr:uid="{D1839553-903B-4E7A-956C-B633E3D157A4}"/>
    <cellStyle name="メモ 5 2 20 4" xfId="14051" xr:uid="{5F12CED7-8220-45C1-A12A-964222F81CF9}"/>
    <cellStyle name="メモ 5 2 20 4 2" xfId="28930" xr:uid="{5D4D0FAF-F304-4D5C-8201-F0089DE421A5}"/>
    <cellStyle name="メモ 5 2 20 5" xfId="17933" xr:uid="{082C1C13-6397-46D0-90AB-FB626B78B5B4}"/>
    <cellStyle name="メモ 5 2 20 5 2" xfId="32812" xr:uid="{0FDC623B-C114-4D8B-BAD1-92F4D1370D0E}"/>
    <cellStyle name="メモ 5 2 20 6" xfId="6059" xr:uid="{A3A9D33D-C05C-4C15-8565-59ADDD8D7390}"/>
    <cellStyle name="メモ 5 2 20 7" xfId="20926" xr:uid="{CAC01E5F-BD3F-4F49-AB81-0158CA9DA118}"/>
    <cellStyle name="メモ 5 2 21" xfId="2978" xr:uid="{00000000-0005-0000-0000-000084010000}"/>
    <cellStyle name="メモ 5 2 21 2" xfId="9325" xr:uid="{6D3FDE4E-32D2-4F2C-A2D7-26AB21640A3E}"/>
    <cellStyle name="メモ 5 2 21 2 2" xfId="24204" xr:uid="{616931E2-61A5-420B-80F3-3B7741B58025}"/>
    <cellStyle name="メモ 5 2 21 3" xfId="12303" xr:uid="{5CB92F5B-2D67-456D-B43E-806C2791410D}"/>
    <cellStyle name="メモ 5 2 21 3 2" xfId="27182" xr:uid="{B1D3228B-FE70-40FD-A5A3-79567657CAC3}"/>
    <cellStyle name="メモ 5 2 21 4" xfId="14527" xr:uid="{B4FFDDDC-C956-45CF-9439-BB0212E88A42}"/>
    <cellStyle name="メモ 5 2 21 4 2" xfId="29406" xr:uid="{6BE56534-03F9-40A2-99C2-085849D71179}"/>
    <cellStyle name="メモ 5 2 21 5" xfId="18064" xr:uid="{FE552AFC-9F14-436F-9F70-6FD75F9D6D50}"/>
    <cellStyle name="メモ 5 2 21 5 2" xfId="32943" xr:uid="{8782831A-B419-43BC-B792-45F1FC5AAF19}"/>
    <cellStyle name="メモ 5 2 21 6" xfId="6180" xr:uid="{9ED2EA31-614E-4304-A5B5-E8C7CA06BC74}"/>
    <cellStyle name="メモ 5 2 21 7" xfId="21057" xr:uid="{801D3CEF-F393-41BE-BA47-EB9AD629F897}"/>
    <cellStyle name="メモ 5 2 22" xfId="3060" xr:uid="{00000000-0005-0000-0000-000084010000}"/>
    <cellStyle name="メモ 5 2 22 2" xfId="9406" xr:uid="{3B9AB15A-BBCC-4C79-A614-E3A9B681D0C7}"/>
    <cellStyle name="メモ 5 2 22 2 2" xfId="24285" xr:uid="{7CE90C58-58D8-4875-918A-7FEE5DCD5391}"/>
    <cellStyle name="メモ 5 2 22 3" xfId="12384" xr:uid="{4D90332B-2EA3-4277-9365-3872B27CB008}"/>
    <cellStyle name="メモ 5 2 22 3 2" xfId="27263" xr:uid="{CA998D84-4377-461F-B2FA-E317B89E64F4}"/>
    <cellStyle name="メモ 5 2 22 4" xfId="13256" xr:uid="{994A4F0B-4CB6-4337-A191-4A8D631B4775}"/>
    <cellStyle name="メモ 5 2 22 4 2" xfId="28135" xr:uid="{EFE2D41A-B527-4992-8703-3E2DA4F0E4FA}"/>
    <cellStyle name="メモ 5 2 22 5" xfId="18139" xr:uid="{C0A2EA42-5B84-48E6-99E6-8B99EA586A8D}"/>
    <cellStyle name="メモ 5 2 22 5 2" xfId="33018" xr:uid="{05458A51-D757-45E2-B4F5-0A45CBD45CF6}"/>
    <cellStyle name="メモ 5 2 22 6" xfId="6261" xr:uid="{DF8EB0AA-E14F-421D-90DD-A4E23471B486}"/>
    <cellStyle name="メモ 5 2 22 7" xfId="21132" xr:uid="{B1B5AD04-0854-43A7-866E-E3A551776E09}"/>
    <cellStyle name="メモ 5 2 23" xfId="2198" xr:uid="{00000000-0005-0000-0000-000084010000}"/>
    <cellStyle name="メモ 5 2 23 2" xfId="8546" xr:uid="{9489AE17-9325-497D-B40B-87E1515D5071}"/>
    <cellStyle name="メモ 5 2 23 2 2" xfId="23425" xr:uid="{16736D15-825E-4396-929B-E5374DDCE59C}"/>
    <cellStyle name="メモ 5 2 23 3" xfId="11527" xr:uid="{DD4E9632-BD88-468E-AA90-1B171B3CC6A2}"/>
    <cellStyle name="メモ 5 2 23 3 2" xfId="26406" xr:uid="{21C86212-A04A-42C7-9B3F-4D5753CE46E6}"/>
    <cellStyle name="メモ 5 2 23 4" xfId="14950" xr:uid="{FC0E8B08-AC92-4088-8BBB-C5AFDC34D472}"/>
    <cellStyle name="メモ 5 2 23 4 2" xfId="29829" xr:uid="{A7097FBA-DEAE-47D9-B288-AA2CCA81761D}"/>
    <cellStyle name="メモ 5 2 23 5" xfId="17306" xr:uid="{C75C3D9E-C3F6-4933-83C1-F07FA27D4316}"/>
    <cellStyle name="メモ 5 2 23 5 2" xfId="32185" xr:uid="{9CE047FC-8ECF-4717-885D-A5F908F1D606}"/>
    <cellStyle name="メモ 5 2 23 6" xfId="5417" xr:uid="{14068680-9792-4607-9599-D6A0CE867878}"/>
    <cellStyle name="メモ 5 2 23 7" xfId="20278" xr:uid="{E4789DCF-1585-44CB-9720-2D20C62D824B}"/>
    <cellStyle name="メモ 5 2 24" xfId="3208" xr:uid="{00000000-0005-0000-0000-000084010000}"/>
    <cellStyle name="メモ 5 2 24 2" xfId="9554" xr:uid="{0D12164C-53D4-4404-AB4E-8634A7015F28}"/>
    <cellStyle name="メモ 5 2 24 2 2" xfId="24433" xr:uid="{70AA86DC-905A-4C4A-99C2-D2D68C91030E}"/>
    <cellStyle name="メモ 5 2 24 3" xfId="12532" xr:uid="{764410D0-52B6-45BF-A414-0CBA2103A232}"/>
    <cellStyle name="メモ 5 2 24 3 2" xfId="27411" xr:uid="{036B85C3-EF2D-432B-A9BA-1C08B4863FBF}"/>
    <cellStyle name="メモ 5 2 24 4" xfId="7977" xr:uid="{F6D3FE09-EF48-402C-9F39-D325508B53D3}"/>
    <cellStyle name="メモ 5 2 24 4 2" xfId="22856" xr:uid="{AE2B8192-5D16-4E37-A28F-554DF160FADE}"/>
    <cellStyle name="メモ 5 2 24 5" xfId="18287" xr:uid="{A42A4D4A-22FE-43BA-BF34-2A378D315FE3}"/>
    <cellStyle name="メモ 5 2 24 5 2" xfId="33166" xr:uid="{95B211C2-58F2-4186-AAA5-5B32491917EE}"/>
    <cellStyle name="メモ 5 2 24 6" xfId="21280" xr:uid="{A0C905AC-1518-48E1-B7DD-8CE71FD60E6B}"/>
    <cellStyle name="メモ 5 2 25" xfId="6635" xr:uid="{EAB1580C-22AF-4442-95B8-FCF6E40954B5}"/>
    <cellStyle name="メモ 5 2 25 2" xfId="21514" xr:uid="{D8F292CA-1643-4080-B622-DFBDEDE3E044}"/>
    <cellStyle name="メモ 5 2 26" xfId="9634" xr:uid="{0C1A61E6-504C-4F0A-AC3E-3BE8981A7296}"/>
    <cellStyle name="メモ 5 2 26 2" xfId="24513" xr:uid="{1DD8513D-948A-430F-A35B-E14EAE2B04DB}"/>
    <cellStyle name="メモ 5 2 27" xfId="13567" xr:uid="{92B0D501-8547-41A1-85B8-DB3A44E70DAD}"/>
    <cellStyle name="メモ 5 2 27 2" xfId="28446" xr:uid="{56A8E452-1CC6-41BA-BEC2-C2A5D9968C3C}"/>
    <cellStyle name="メモ 5 2 28" xfId="15473" xr:uid="{43F240B9-5D89-4CBC-96D6-226836DE2E94}"/>
    <cellStyle name="メモ 5 2 28 2" xfId="30352" xr:uid="{400016FE-C532-4D8A-B70D-6B4EAD18E5A0}"/>
    <cellStyle name="メモ 5 2 29" xfId="18370" xr:uid="{CE708F12-7D31-47D2-916E-26077CEE1E44}"/>
    <cellStyle name="メモ 5 2 3" xfId="668" xr:uid="{00000000-0005-0000-0000-000084010000}"/>
    <cellStyle name="メモ 5 2 3 2" xfId="7020" xr:uid="{CCB217AA-D83B-4291-8C12-E96817D5DE0F}"/>
    <cellStyle name="メモ 5 2 3 2 2" xfId="21899" xr:uid="{BB98B7B3-9CF8-4541-9DDE-6A7B772B0AFC}"/>
    <cellStyle name="メモ 5 2 3 3" xfId="10014" xr:uid="{F0625173-C101-42F4-8AA6-EC873A7DFB5C}"/>
    <cellStyle name="メモ 5 2 3 3 2" xfId="24893" xr:uid="{F647DDA4-3F91-4E4B-BB01-A8FC64E84F20}"/>
    <cellStyle name="メモ 5 2 3 4" xfId="13766" xr:uid="{61065379-2702-4019-9F63-7C5985816A05}"/>
    <cellStyle name="メモ 5 2 3 4 2" xfId="28645" xr:uid="{760BE928-F20D-4EDD-8557-CDC6D2611A92}"/>
    <cellStyle name="メモ 5 2 3 5" xfId="15842" xr:uid="{585467E9-C35E-4ED6-8B4A-E5218AC43E8D}"/>
    <cellStyle name="メモ 5 2 3 5 2" xfId="30721" xr:uid="{1B69F2A2-26F9-4B1A-8FAA-20CB138AABF5}"/>
    <cellStyle name="メモ 5 2 3 6" xfId="3887" xr:uid="{78BDA486-8753-4189-8731-64E67032DA78}"/>
    <cellStyle name="メモ 5 2 3 7" xfId="18748" xr:uid="{7194605A-8F99-49A7-A112-1EBF561B157A}"/>
    <cellStyle name="メモ 5 2 4" xfId="833" xr:uid="{00000000-0005-0000-0000-000084010000}"/>
    <cellStyle name="メモ 5 2 4 2" xfId="7185" xr:uid="{D2106A43-BE1D-4257-9A53-9D7AF10C7698}"/>
    <cellStyle name="メモ 5 2 4 2 2" xfId="22064" xr:uid="{2CB931EB-A5A8-433A-BE81-53AA4FD22DAC}"/>
    <cellStyle name="メモ 5 2 4 3" xfId="10179" xr:uid="{4E1991FE-635C-4621-B410-BC736E5F8C38}"/>
    <cellStyle name="メモ 5 2 4 3 2" xfId="25058" xr:uid="{04F2A42A-CF31-4D9B-A1E6-1E8CB53D1751}"/>
    <cellStyle name="メモ 5 2 4 4" xfId="13219" xr:uid="{6740A1A2-9D64-4D38-86AC-496B266534E3}"/>
    <cellStyle name="メモ 5 2 4 4 2" xfId="28098" xr:uid="{0C640248-CE1D-4986-81A0-BD153FA58A3B}"/>
    <cellStyle name="メモ 5 2 4 5" xfId="16007" xr:uid="{153BE485-2415-4397-84C4-6F0BEE709098}"/>
    <cellStyle name="メモ 5 2 4 5 2" xfId="30886" xr:uid="{FA66B4D5-AA52-4922-8BD7-1DA0ED371301}"/>
    <cellStyle name="メモ 5 2 4 6" xfId="4052" xr:uid="{66028AFF-960A-40C3-9B1D-C4EFD1AEBCEA}"/>
    <cellStyle name="メモ 5 2 4 7" xfId="18913" xr:uid="{F18F607B-DBE0-4113-B515-CDBDEACC51A1}"/>
    <cellStyle name="メモ 5 2 5" xfId="1006" xr:uid="{00000000-0005-0000-0000-000084010000}"/>
    <cellStyle name="メモ 5 2 5 2" xfId="7358" xr:uid="{8F954F22-0B9F-4C7E-A724-735AF3A14590}"/>
    <cellStyle name="メモ 5 2 5 2 2" xfId="22237" xr:uid="{2F175082-5D02-4906-9649-70D85B7F3F25}"/>
    <cellStyle name="メモ 5 2 5 3" xfId="10347" xr:uid="{898DBBC9-1F37-4AFC-9832-B9FFF859009D}"/>
    <cellStyle name="メモ 5 2 5 3 2" xfId="25226" xr:uid="{2B20F63D-C990-4876-B974-8BBF6FB8E60B}"/>
    <cellStyle name="メモ 5 2 5 4" xfId="14299" xr:uid="{FD37B1F6-9529-4C3C-96E6-2A8EA7F5370D}"/>
    <cellStyle name="メモ 5 2 5 4 2" xfId="29178" xr:uid="{572239DA-1902-444F-9859-0DA3DA0659DE}"/>
    <cellStyle name="メモ 5 2 5 5" xfId="16168" xr:uid="{607B2EF5-AB9A-4366-BDCC-77FA09A484EC}"/>
    <cellStyle name="メモ 5 2 5 5 2" xfId="31047" xr:uid="{315C08B5-88F8-49E7-AB16-0BB68A576514}"/>
    <cellStyle name="メモ 5 2 5 6" xfId="4225" xr:uid="{ED5E71C4-8641-4F1B-ADDE-5FB23A83CA1F}"/>
    <cellStyle name="メモ 5 2 5 7" xfId="19086" xr:uid="{372C950B-FE6D-4109-BED9-571D2E884DA7}"/>
    <cellStyle name="メモ 5 2 6" xfId="1101" xr:uid="{00000000-0005-0000-0000-000084010000}"/>
    <cellStyle name="メモ 5 2 6 2" xfId="7453" xr:uid="{10DE2C6B-86D9-48DA-8E94-4D7EC367AF03}"/>
    <cellStyle name="メモ 5 2 6 2 2" xfId="22332" xr:uid="{0E676188-F140-4621-8330-401210571CCD}"/>
    <cellStyle name="メモ 5 2 6 3" xfId="10442" xr:uid="{3E9AE7F6-2756-4BBF-A8D4-E349F547C6DB}"/>
    <cellStyle name="メモ 5 2 6 3 2" xfId="25321" xr:uid="{8E710F8F-F0D5-443B-A478-7F83F5E639CD}"/>
    <cellStyle name="メモ 5 2 6 4" xfId="15216" xr:uid="{8472F5C3-0C78-4AEB-98F3-0F18C22B13F4}"/>
    <cellStyle name="メモ 5 2 6 4 2" xfId="30095" xr:uid="{F7B16203-BDD1-47F5-9A84-D92FE92110C7}"/>
    <cellStyle name="メモ 5 2 6 5" xfId="16262" xr:uid="{8CC82F86-6ABB-4446-BE70-AA54D180C629}"/>
    <cellStyle name="メモ 5 2 6 5 2" xfId="31141" xr:uid="{9B9138F0-C24E-45C0-893B-74483F6A107F}"/>
    <cellStyle name="メモ 5 2 6 6" xfId="4320" xr:uid="{87B291E9-215D-404B-82E6-6F0E4F1E9417}"/>
    <cellStyle name="メモ 5 2 6 7" xfId="19181" xr:uid="{1E4B3DE6-0095-4FD5-BD72-6DF674941D85}"/>
    <cellStyle name="メモ 5 2 7" xfId="1184" xr:uid="{00000000-0005-0000-0000-000084010000}"/>
    <cellStyle name="メモ 5 2 7 2" xfId="7536" xr:uid="{B2BA0D1D-84C6-4C0F-93B2-BD70E22A86EC}"/>
    <cellStyle name="メモ 5 2 7 2 2" xfId="22415" xr:uid="{867245EE-2881-45BD-9EE2-3A841D4B6C60}"/>
    <cellStyle name="メモ 5 2 7 3" xfId="10523" xr:uid="{D0E526D1-801B-422D-8209-B58CFF9269B1}"/>
    <cellStyle name="メモ 5 2 7 3 2" xfId="25402" xr:uid="{7218AB82-4DBA-4244-B3B1-5D9D9A1420E8}"/>
    <cellStyle name="メモ 5 2 7 4" xfId="13704" xr:uid="{17AD5F0B-93ED-4B58-9565-3AD44780815A}"/>
    <cellStyle name="メモ 5 2 7 4 2" xfId="28583" xr:uid="{88634069-ACBD-4CDA-BA5B-DB4690AF2B07}"/>
    <cellStyle name="メモ 5 2 7 5" xfId="16338" xr:uid="{26F0EC33-305A-43A4-A2FF-E96E0C9AE6EF}"/>
    <cellStyle name="メモ 5 2 7 5 2" xfId="31217" xr:uid="{838331CC-2E22-4E4B-8D9D-FD3CE9399B85}"/>
    <cellStyle name="メモ 5 2 7 6" xfId="4403" xr:uid="{553B2775-E11F-4166-B12C-3851F919F596}"/>
    <cellStyle name="メモ 5 2 7 7" xfId="19264" xr:uid="{9283064E-E16F-4572-959C-DBDF57C2B614}"/>
    <cellStyle name="メモ 5 2 8" xfId="1267" xr:uid="{00000000-0005-0000-0000-000084010000}"/>
    <cellStyle name="メモ 5 2 8 2" xfId="7618" xr:uid="{A16AC8C1-8041-437D-8D6B-F70681E20F48}"/>
    <cellStyle name="メモ 5 2 8 2 2" xfId="22497" xr:uid="{B1AF3CF2-C1B0-40B8-825C-77FDA49C832B}"/>
    <cellStyle name="メモ 5 2 8 3" xfId="10605" xr:uid="{C40B1CE9-8DD7-4C9F-9159-BFA7A26119C5}"/>
    <cellStyle name="メモ 5 2 8 3 2" xfId="25484" xr:uid="{F0FE990A-6FB1-461B-A289-B9A37C30EB7D}"/>
    <cellStyle name="メモ 5 2 8 4" xfId="13183" xr:uid="{3880268E-C682-4193-AD5D-EB04EB8D18D2}"/>
    <cellStyle name="メモ 5 2 8 4 2" xfId="28062" xr:uid="{162807F5-5C4E-4AD5-A9A4-EFA2EA138A1E}"/>
    <cellStyle name="メモ 5 2 8 5" xfId="16414" xr:uid="{52FF3E6C-62FA-4084-887C-7BA7D4C58217}"/>
    <cellStyle name="メモ 5 2 8 5 2" xfId="31293" xr:uid="{AD35C0E4-9223-4FEF-8F7C-1E04D1ECB5EF}"/>
    <cellStyle name="メモ 5 2 8 6" xfId="4486" xr:uid="{240621AD-DB64-49F7-AE02-823E204CFDC1}"/>
    <cellStyle name="メモ 5 2 8 7" xfId="19347" xr:uid="{52DC70C5-87AC-4159-94BF-7C6926328A32}"/>
    <cellStyle name="メモ 5 2 9" xfId="1440" xr:uid="{00000000-0005-0000-0000-000084010000}"/>
    <cellStyle name="メモ 5 2 9 2" xfId="7791" xr:uid="{0A7AFE95-B7D3-4DAE-BC80-F4A596BD5BBA}"/>
    <cellStyle name="メモ 5 2 9 2 2" xfId="22670" xr:uid="{8E57B487-AF8F-4F77-8F46-C428D1B400DF}"/>
    <cellStyle name="メモ 5 2 9 3" xfId="10777" xr:uid="{681BC1FB-6122-468B-8A61-1A0C6FF0F295}"/>
    <cellStyle name="メモ 5 2 9 3 2" xfId="25656" xr:uid="{73EB0664-F5EC-43A7-A6E3-E16CFE1C6A72}"/>
    <cellStyle name="メモ 5 2 9 4" xfId="14218" xr:uid="{0DB9DE4D-8323-45A8-A944-985E6A6A2A03}"/>
    <cellStyle name="メモ 5 2 9 4 2" xfId="29097" xr:uid="{3E4CCA0C-3955-4314-9DE1-575A18311A62}"/>
    <cellStyle name="メモ 5 2 9 5" xfId="16580" xr:uid="{0E5F5F32-089B-4C7A-9191-3AE182904665}"/>
    <cellStyle name="メモ 5 2 9 5 2" xfId="31459" xr:uid="{E2C411FD-570A-4307-BAE5-54B093A04FCA}"/>
    <cellStyle name="メモ 5 2 9 6" xfId="4659" xr:uid="{778843A1-6AD6-473B-A2CA-8E831EC116C5}"/>
    <cellStyle name="メモ 5 2 9 7" xfId="19520" xr:uid="{97D8F8F7-A2D7-4C7F-BC16-188A509E0B2E}"/>
    <cellStyle name="メモ 5 3" xfId="388" xr:uid="{00000000-0005-0000-0000-000084010000}"/>
    <cellStyle name="メモ 5 3 2" xfId="6740" xr:uid="{95D8D610-EB20-4F81-835E-F93F6DF34927}"/>
    <cellStyle name="メモ 5 3 2 2" xfId="21619" xr:uid="{0D058752-4556-4F7B-AB44-B1E9FD68C65E}"/>
    <cellStyle name="メモ 5 3 3" xfId="9737" xr:uid="{35BDEB52-17D4-4211-8207-08285BA8CD6E}"/>
    <cellStyle name="メモ 5 3 3 2" xfId="24616" xr:uid="{FF8763E2-ECE5-4BFF-A21C-54DDA48663BE}"/>
    <cellStyle name="メモ 5 3 4" xfId="14317" xr:uid="{E29F9FAE-98A2-4482-AA2E-6C86F9AA8E72}"/>
    <cellStyle name="メモ 5 3 4 2" xfId="29196" xr:uid="{7BF825C7-8164-4003-84F7-A9BF9FBD4A79}"/>
    <cellStyle name="メモ 5 3 5" xfId="15570" xr:uid="{F81BF9C2-1BB2-41DA-9DE1-2BB9669D3DBA}"/>
    <cellStyle name="メモ 5 3 5 2" xfId="30449" xr:uid="{8A9A8B8C-AE07-4C77-AED3-A016D40D4850}"/>
    <cellStyle name="メモ 5 3 6" xfId="3607" xr:uid="{F174DA7E-962F-4077-9174-3D74EADAC084}"/>
    <cellStyle name="メモ 5 3 7" xfId="18468" xr:uid="{C81F66EF-4FB0-4093-942D-41C8EE103CDC}"/>
    <cellStyle name="メモ 5 4" xfId="119" xr:uid="{00000000-0005-0000-0000-000084010000}"/>
    <cellStyle name="メモ 5 4 2" xfId="6482" xr:uid="{962FE099-A08B-47F8-BF50-031470EC8FA2}"/>
    <cellStyle name="メモ 5 4 2 2" xfId="21361" xr:uid="{0BB5F87C-57E5-464E-8E4F-A136D3D16C74}"/>
    <cellStyle name="メモ 5 4 3" xfId="8410" xr:uid="{75CDABE5-7B29-4053-9FDB-1874924CFFF5}"/>
    <cellStyle name="メモ 5 4 3 2" xfId="23289" xr:uid="{2CA6B59D-7736-47B8-889B-E0B4BC7640C6}"/>
    <cellStyle name="メモ 5 4 4" xfId="14098" xr:uid="{D9CF4E64-8BB8-45F5-AA84-0568402255F6}"/>
    <cellStyle name="メモ 5 4 4 2" xfId="28977" xr:uid="{8C31605F-C3C2-4693-9CCC-3F6C3E9C4ED2}"/>
    <cellStyle name="メモ 5 4 5" xfId="15061" xr:uid="{6B6EC9AB-2D72-4E83-9173-B4E685997148}"/>
    <cellStyle name="メモ 5 4 5 2" xfId="29940" xr:uid="{56AA7107-C18E-4B7D-903E-B56179F9D0CD}"/>
    <cellStyle name="メモ 5 4 6" xfId="3390" xr:uid="{288DC1EF-5B98-4A39-A139-406B61BF26DC}"/>
    <cellStyle name="メモ 5 4 7" xfId="6417" xr:uid="{531B7A01-A6E7-4331-AB2A-D6AA2D6C0D85}"/>
    <cellStyle name="メモ 5 5" xfId="361" xr:uid="{00000000-0005-0000-0000-000084010000}"/>
    <cellStyle name="メモ 5 5 2" xfId="6713" xr:uid="{7E233E3F-AC76-42B8-8F0A-2885F97693A2}"/>
    <cellStyle name="メモ 5 5 2 2" xfId="21592" xr:uid="{E347CBCF-1B36-4DC4-B91F-147128512E2B}"/>
    <cellStyle name="メモ 5 5 3" xfId="9710" xr:uid="{8362D4E9-3E4D-48F7-9CA2-54712767DAF1}"/>
    <cellStyle name="メモ 5 5 3 2" xfId="24589" xr:uid="{4670112A-47F1-477E-BEED-A3324D70E3DC}"/>
    <cellStyle name="メモ 5 5 4" xfId="14440" xr:uid="{DB01DDA2-1A0F-47A6-85B8-342B3AF73AED}"/>
    <cellStyle name="メモ 5 5 4 2" xfId="29319" xr:uid="{04C93BF7-816A-42B5-896D-766D28488B08}"/>
    <cellStyle name="メモ 5 5 5" xfId="15544" xr:uid="{E22B1330-8FC9-414D-BF1A-52225FB8B7BE}"/>
    <cellStyle name="メモ 5 5 5 2" xfId="30423" xr:uid="{126EB30B-E673-49EF-8B68-5FCA700A6866}"/>
    <cellStyle name="メモ 5 5 6" xfId="3580" xr:uid="{FA6C0C8C-13D4-4B21-A1D2-A46530AF9B9B}"/>
    <cellStyle name="メモ 5 5 7" xfId="18441" xr:uid="{EC466CE3-B400-43D7-9E7B-61643EF9C8E2}"/>
    <cellStyle name="メモ 5 6" xfId="831" xr:uid="{00000000-0005-0000-0000-000084010000}"/>
    <cellStyle name="メモ 5 6 2" xfId="7183" xr:uid="{63FD0E42-7648-442E-8B01-519ED83BAF2F}"/>
    <cellStyle name="メモ 5 6 2 2" xfId="22062" xr:uid="{F49D207B-C327-4B54-828A-1889ACD9ACD8}"/>
    <cellStyle name="メモ 5 6 3" xfId="10177" xr:uid="{B3984E4A-D88C-4800-8D9C-3E7CBA4656D4}"/>
    <cellStyle name="メモ 5 6 3 2" xfId="25056" xr:uid="{663FF63C-0BA3-41E6-A866-4E92CF699D84}"/>
    <cellStyle name="メモ 5 6 4" xfId="14101" xr:uid="{D9E16D04-8A36-47B3-82ED-B72B88A7B4E8}"/>
    <cellStyle name="メモ 5 6 4 2" xfId="28980" xr:uid="{C83F0298-E62C-4F05-A571-6F1F4EF88A7B}"/>
    <cellStyle name="メモ 5 6 5" xfId="16005" xr:uid="{3A7208F9-835A-4950-BCF4-31F8701507A9}"/>
    <cellStyle name="メモ 5 6 5 2" xfId="30884" xr:uid="{96E794ED-9D15-44A3-B951-E930AF557E38}"/>
    <cellStyle name="メモ 5 6 6" xfId="4050" xr:uid="{B62A44CF-3C34-43A3-9708-14228183D12F}"/>
    <cellStyle name="メモ 5 6 7" xfId="18911" xr:uid="{78209FFD-9E9F-4B63-B8D9-1FD657347F7B}"/>
    <cellStyle name="メモ 5 7" xfId="632" xr:uid="{00000000-0005-0000-0000-000084010000}"/>
    <cellStyle name="メモ 5 7 2" xfId="6984" xr:uid="{CC031100-0350-4A9B-B490-6AD6B94DA69B}"/>
    <cellStyle name="メモ 5 7 2 2" xfId="21863" xr:uid="{3F61B0BE-1A8E-4F25-B98E-B857BF02533E}"/>
    <cellStyle name="メモ 5 7 3" xfId="9978" xr:uid="{9C14762C-F2DA-4FFF-86E7-36145D66CB5E}"/>
    <cellStyle name="メモ 5 7 3 2" xfId="24857" xr:uid="{233A48F0-8FCF-457A-B8D7-1B4CEDE56C35}"/>
    <cellStyle name="メモ 5 7 4" xfId="13469" xr:uid="{9A3E60F5-E8B1-4FBD-9E95-1426D5E3CF9B}"/>
    <cellStyle name="メモ 5 7 4 2" xfId="28348" xr:uid="{2C9B016A-C383-418B-B8E0-C7121F328938}"/>
    <cellStyle name="メモ 5 7 5" xfId="15806" xr:uid="{4DF029D7-754B-4720-AD88-93BE1C35A3ED}"/>
    <cellStyle name="メモ 5 7 5 2" xfId="30685" xr:uid="{030E36EC-CC80-4A99-9C25-EFCF3BEC22A3}"/>
    <cellStyle name="メモ 5 7 6" xfId="3851" xr:uid="{C2181B19-36CE-4972-8A21-F39C1308F018}"/>
    <cellStyle name="メモ 5 7 7" xfId="18712" xr:uid="{B3094C50-A473-461D-A242-B4866AD0C606}"/>
    <cellStyle name="メモ 5 8" xfId="1562" xr:uid="{00000000-0005-0000-0000-000084010000}"/>
    <cellStyle name="メモ 5 8 2" xfId="7912" xr:uid="{2F40E82C-8F06-4E76-8432-C7AC225C4D30}"/>
    <cellStyle name="メモ 5 8 2 2" xfId="22791" xr:uid="{204E17B7-3AF6-4E5A-AE93-34F4717A72A6}"/>
    <cellStyle name="メモ 5 8 3" xfId="10899" xr:uid="{951A4084-7F90-4347-96EF-677C76DF6226}"/>
    <cellStyle name="メモ 5 8 3 2" xfId="25778" xr:uid="{68DEE438-D5FC-4A95-A92F-FEB1C5AC2EEF}"/>
    <cellStyle name="メモ 5 8 4" xfId="14514" xr:uid="{D1D5AC9C-EBF4-49AC-86F6-8F1A794934F5}"/>
    <cellStyle name="メモ 5 8 4 2" xfId="29393" xr:uid="{EA68A21C-EC28-4FB8-8451-0F116DCF697B}"/>
    <cellStyle name="メモ 5 8 5" xfId="16701" xr:uid="{EB92BB6E-6DDD-4904-ADD0-8B664E5F3469}"/>
    <cellStyle name="メモ 5 8 5 2" xfId="31580" xr:uid="{B84EB29D-3319-452C-885B-3913B59F425D}"/>
    <cellStyle name="メモ 5 8 6" xfId="4781" xr:uid="{CE711989-FA64-4EE6-A7C1-0561210E4569}"/>
    <cellStyle name="メモ 5 8 7" xfId="19642" xr:uid="{DEB5E49E-47B3-4F4B-869F-A216D891C735}"/>
    <cellStyle name="メモ 5 9" xfId="1544" xr:uid="{00000000-0005-0000-0000-000084010000}"/>
    <cellStyle name="メモ 5 9 2" xfId="7894" xr:uid="{1F3BEA84-2C1A-4818-A309-1E4E54924BD1}"/>
    <cellStyle name="メモ 5 9 2 2" xfId="22773" xr:uid="{DB1933B0-203B-40F0-9884-C68E26A3E269}"/>
    <cellStyle name="メモ 5 9 3" xfId="10881" xr:uid="{1FA5B1B7-431E-4170-8329-D01E67D28948}"/>
    <cellStyle name="メモ 5 9 3 2" xfId="25760" xr:uid="{C0B5B2B0-0545-4931-8B5A-5E22117395F8}"/>
    <cellStyle name="メモ 5 9 4" xfId="14587" xr:uid="{4661CB5C-2945-4274-B8B5-B6A6E3AAEC79}"/>
    <cellStyle name="メモ 5 9 4 2" xfId="29466" xr:uid="{E4ABCB9F-B7D3-4E6A-B73E-26E7ED42BF9C}"/>
    <cellStyle name="メモ 5 9 5" xfId="16683" xr:uid="{410BE2F2-84D9-4E0A-8D76-D8FA57C9C057}"/>
    <cellStyle name="メモ 5 9 5 2" xfId="31562" xr:uid="{803FB84A-2DAB-4468-A0C8-10AFB0FD8E23}"/>
    <cellStyle name="メモ 5 9 6" xfId="4763" xr:uid="{FCB1F237-966A-4677-9C3B-E8F44513A3DF}"/>
    <cellStyle name="メモ 5 9 7" xfId="19624" xr:uid="{16AEDB47-1F88-4300-9CC9-187F05CDBC9C}"/>
    <cellStyle name="メモ 6" xfId="226" xr:uid="{00000000-0005-0000-0000-000084010000}"/>
    <cellStyle name="メモ 6 10" xfId="2138" xr:uid="{00000000-0005-0000-0000-000084010000}"/>
    <cellStyle name="メモ 6 10 2" xfId="8486" xr:uid="{3C584CD0-55AB-4C5B-858B-54C78362DC90}"/>
    <cellStyle name="メモ 6 10 2 2" xfId="23365" xr:uid="{C7E236CA-4182-4D20-A386-BEB90B37E50B}"/>
    <cellStyle name="メモ 6 10 3" xfId="11467" xr:uid="{0F53873B-B629-4969-801D-42C101358D74}"/>
    <cellStyle name="メモ 6 10 3 2" xfId="26346" xr:uid="{49578D55-D768-4FDE-B268-D326F0300A52}"/>
    <cellStyle name="メモ 6 10 4" xfId="14727" xr:uid="{4A24E8AE-C107-4302-8AE2-1728C02F1EDE}"/>
    <cellStyle name="メモ 6 10 4 2" xfId="29606" xr:uid="{8D0D47EE-B9E3-4D8B-9E62-C915C6512F0C}"/>
    <cellStyle name="メモ 6 10 5" xfId="17246" xr:uid="{8BD4BB45-DCD0-44FA-9BDD-5B4C7C34CEA5}"/>
    <cellStyle name="メモ 6 10 5 2" xfId="32125" xr:uid="{9D9633CE-8B5A-4AAE-9AFF-689507E0ECCA}"/>
    <cellStyle name="メモ 6 10 6" xfId="5357" xr:uid="{76D1ADDB-FE52-44F9-B75C-2812E7645DE1}"/>
    <cellStyle name="メモ 6 10 7" xfId="20218" xr:uid="{41A66792-DDB5-4A7B-973C-A3CBA0D33304}"/>
    <cellStyle name="メモ 6 11" xfId="2463" xr:uid="{00000000-0005-0000-0000-000084010000}"/>
    <cellStyle name="メモ 6 11 2" xfId="8810" xr:uid="{9746B29D-114A-4812-B70C-0B8E637607E9}"/>
    <cellStyle name="メモ 6 11 2 2" xfId="23689" xr:uid="{3D2783D8-784A-4F66-B217-120863C82695}"/>
    <cellStyle name="メモ 6 11 3" xfId="11790" xr:uid="{FF589735-BBC4-48DB-A4A8-812991C2730E}"/>
    <cellStyle name="メモ 6 11 3 2" xfId="26669" xr:uid="{6942A19E-0AB9-4561-86E2-22ADB9EC5729}"/>
    <cellStyle name="メモ 6 11 4" xfId="12694" xr:uid="{A3A41EF6-B83B-4AFB-8AA8-12EF1A1F826D}"/>
    <cellStyle name="メモ 6 11 4 2" xfId="27573" xr:uid="{DFF850BF-1A73-4150-8735-94D131F243AA}"/>
    <cellStyle name="メモ 6 11 5" xfId="17557" xr:uid="{CCC8C6C8-A85D-40AB-BFA3-55AB59E8924D}"/>
    <cellStyle name="メモ 6 11 5 2" xfId="32436" xr:uid="{E8150059-D4D2-42E1-88E4-E48F06D85395}"/>
    <cellStyle name="メモ 6 11 6" xfId="5679" xr:uid="{105EDDC0-48AE-411E-BDC0-A8697AC23E2F}"/>
    <cellStyle name="メモ 6 11 7" xfId="20543" xr:uid="{44F7B298-B54B-4E22-A3BA-703DBC8CB718}"/>
    <cellStyle name="メモ 6 12" xfId="2622" xr:uid="{00000000-0005-0000-0000-000084010000}"/>
    <cellStyle name="メモ 6 12 2" xfId="8969" xr:uid="{5EF64378-6951-4FE5-A6B2-41AC9D5FF59F}"/>
    <cellStyle name="メモ 6 12 2 2" xfId="23848" xr:uid="{EA8D4FD7-EB08-4D1F-BB6D-762FE7F23266}"/>
    <cellStyle name="メモ 6 12 3" xfId="11949" xr:uid="{B65501EC-14DB-4D52-84A5-3CC502205CE9}"/>
    <cellStyle name="メモ 6 12 3 2" xfId="26828" xr:uid="{D72A243A-44F8-458C-9B3B-9752AAE2FC5B}"/>
    <cellStyle name="メモ 6 12 4" xfId="14687" xr:uid="{8FCFA311-5F97-4576-876D-66E3AB496773}"/>
    <cellStyle name="メモ 6 12 4 2" xfId="29566" xr:uid="{6737F361-9E1B-4485-91A2-D90CAD66E4B9}"/>
    <cellStyle name="メモ 6 12 5" xfId="17715" xr:uid="{9272C307-336F-41DF-AB16-1A3327AE9955}"/>
    <cellStyle name="メモ 6 12 5 2" xfId="32594" xr:uid="{4FD07042-E90D-48F5-8E3D-55F84D79228F}"/>
    <cellStyle name="メモ 6 12 6" xfId="5837" xr:uid="{B578D4CA-461A-4D5F-891D-142866881165}"/>
    <cellStyle name="メモ 6 12 7" xfId="20701" xr:uid="{F49F50FF-ED7B-45A5-A519-9D659AF491EF}"/>
    <cellStyle name="メモ 6 13" xfId="2791" xr:uid="{00000000-0005-0000-0000-000084010000}"/>
    <cellStyle name="メモ 6 13 2" xfId="9138" xr:uid="{D3E6A619-A3D9-4D66-B2AE-987D371288C8}"/>
    <cellStyle name="メモ 6 13 2 2" xfId="24017" xr:uid="{875D100D-F065-4917-AD13-43492B7E74C6}"/>
    <cellStyle name="メモ 6 13 3" xfId="12116" xr:uid="{B00AFEEA-6AD0-4E47-ABF3-C9E134E1FB66}"/>
    <cellStyle name="メモ 6 13 3 2" xfId="26995" xr:uid="{91D151CF-0678-4C4C-BCB4-F2869C04B5FF}"/>
    <cellStyle name="メモ 6 13 4" xfId="12750" xr:uid="{BBFE56DC-CB13-48D7-B2C1-2BE563709146}"/>
    <cellStyle name="メモ 6 13 4 2" xfId="27629" xr:uid="{9C4F6428-C876-4D2B-ACCB-3DCFDA106BA8}"/>
    <cellStyle name="メモ 6 13 5" xfId="17877" xr:uid="{EBDEDCD5-C324-42E0-8E65-76AB74994DF8}"/>
    <cellStyle name="メモ 6 13 5 2" xfId="32756" xr:uid="{C8E0E544-9EF8-4FC9-B001-469D37CE4D34}"/>
    <cellStyle name="メモ 6 13 6" xfId="6003" xr:uid="{67116D5C-AE44-4DEC-9B7B-DA7BE743AF15}"/>
    <cellStyle name="メモ 6 13 7" xfId="20870" xr:uid="{D96E41A3-7AF6-4BE1-B0B7-A6423327D4FB}"/>
    <cellStyle name="メモ 6 14" xfId="2934" xr:uid="{00000000-0005-0000-0000-000084010000}"/>
    <cellStyle name="メモ 6 14 2" xfId="9281" xr:uid="{0165E49B-1D05-4D4B-ABF5-1F4CB12B9F38}"/>
    <cellStyle name="メモ 6 14 2 2" xfId="24160" xr:uid="{00FCC303-961D-4287-9EE4-40EC747B5287}"/>
    <cellStyle name="メモ 6 14 3" xfId="12259" xr:uid="{6CAD3F7B-5923-4BF5-A32D-2FDC09D783F5}"/>
    <cellStyle name="メモ 6 14 3 2" xfId="27138" xr:uid="{ADAE83A9-F003-4D00-9C53-06FDD4F0A9AC}"/>
    <cellStyle name="メモ 6 14 4" xfId="14148" xr:uid="{F1A4612B-D11A-4EC8-9AD2-5F42A9A733C4}"/>
    <cellStyle name="メモ 6 14 4 2" xfId="29027" xr:uid="{9293233A-8183-459A-9AB7-0EC3A9858D59}"/>
    <cellStyle name="メモ 6 14 5" xfId="18020" xr:uid="{F058AC3E-4FDC-4507-848C-3AC70E6E9D60}"/>
    <cellStyle name="メモ 6 14 5 2" xfId="32899" xr:uid="{B983B465-5A64-4B35-8C4B-BFF63E26CF97}"/>
    <cellStyle name="メモ 6 14 6" xfId="6143" xr:uid="{0055ADF0-95DB-4728-8E9F-7B3232FABD4A}"/>
    <cellStyle name="メモ 6 14 7" xfId="21013" xr:uid="{3A95C070-AC1E-435B-8380-730BCB786DCA}"/>
    <cellStyle name="メモ 6 15" xfId="6583" xr:uid="{F7F66AA3-4916-465D-B52B-96E2296506CA}"/>
    <cellStyle name="メモ 6 15 2" xfId="21462" xr:uid="{6C37294C-01C7-4D75-8253-B05E3C24F866}"/>
    <cellStyle name="メモ 6 16" xfId="3315" xr:uid="{8950D15A-D48D-4760-B8B7-BEFAE3606B62}"/>
    <cellStyle name="メモ 6 16 2" xfId="6421" xr:uid="{F9C2C537-ABA1-4BD0-B78A-FEB8D23F5B90}"/>
    <cellStyle name="メモ 6 17" xfId="14559" xr:uid="{24291469-CEC7-467F-804C-66A139397201}"/>
    <cellStyle name="メモ 6 17 2" xfId="29438" xr:uid="{3128690C-973E-417F-8C7A-DE69A66E1696}"/>
    <cellStyle name="メモ 6 18" xfId="18322" xr:uid="{1F67D57E-7204-4CDE-A188-AAF51A2DED4A}"/>
    <cellStyle name="メモ 6 2" xfId="321" xr:uid="{00000000-0005-0000-0000-000084010000}"/>
    <cellStyle name="メモ 6 2 10" xfId="1579" xr:uid="{00000000-0005-0000-0000-000084010000}"/>
    <cellStyle name="メモ 6 2 10 2" xfId="7929" xr:uid="{CFBAEF1D-EED1-46D5-AE36-DF66EFB41657}"/>
    <cellStyle name="メモ 6 2 10 2 2" xfId="22808" xr:uid="{DB6D2D56-CB13-4C6F-9E16-BCD5C0B68236}"/>
    <cellStyle name="メモ 6 2 10 3" xfId="10916" xr:uid="{682E249E-EF41-49D5-9EEE-93B31E04D0B8}"/>
    <cellStyle name="メモ 6 2 10 3 2" xfId="25795" xr:uid="{5BDDE1CD-4FB3-4933-9E31-54D701F1F8B5}"/>
    <cellStyle name="メモ 6 2 10 4" xfId="15319" xr:uid="{2393B542-E540-4CA0-A8E0-0F4CF2C57F01}"/>
    <cellStyle name="メモ 6 2 10 4 2" xfId="30198" xr:uid="{94529FCF-D3AA-44FE-9CC7-FEC6EDA634C3}"/>
    <cellStyle name="メモ 6 2 10 5" xfId="16716" xr:uid="{51E6E2EF-1DB8-4FC6-A7D6-43F64BEF0918}"/>
    <cellStyle name="メモ 6 2 10 5 2" xfId="31595" xr:uid="{825F313C-8D2C-4C66-9A22-B3178414ACB3}"/>
    <cellStyle name="メモ 6 2 10 6" xfId="4798" xr:uid="{BCD49981-D79A-4C7F-8FDE-D53CF3434A6A}"/>
    <cellStyle name="メモ 6 2 10 7" xfId="19659" xr:uid="{C0099253-3063-445D-8B35-E86D95C29E5A}"/>
    <cellStyle name="メモ 6 2 11" xfId="1724" xr:uid="{00000000-0005-0000-0000-000084010000}"/>
    <cellStyle name="メモ 6 2 11 2" xfId="8072" xr:uid="{73EA9081-3F81-4573-AEFC-F993122141D7}"/>
    <cellStyle name="メモ 6 2 11 2 2" xfId="22951" xr:uid="{6D446AB6-CA85-4E93-8E65-B925486B4135}"/>
    <cellStyle name="メモ 6 2 11 3" xfId="11057" xr:uid="{632EF8B9-D749-4E55-BBA1-114DC74A6A77}"/>
    <cellStyle name="メモ 6 2 11 3 2" xfId="25936" xr:uid="{46E76814-689B-4BE6-9B53-5435346E7ECB}"/>
    <cellStyle name="メモ 6 2 11 4" xfId="12968" xr:uid="{676D81DF-576F-479E-ACFB-52332828FD66}"/>
    <cellStyle name="メモ 6 2 11 4 2" xfId="27847" xr:uid="{A1515434-6D72-4322-BE12-C2FEB774AF50}"/>
    <cellStyle name="メモ 6 2 11 5" xfId="16850" xr:uid="{7579CC1A-44C8-4164-AB7E-164349E00057}"/>
    <cellStyle name="メモ 6 2 11 5 2" xfId="31729" xr:uid="{363F54D1-6F86-4DF8-B6C3-9788F16C5770}"/>
    <cellStyle name="メモ 6 2 11 6" xfId="4943" xr:uid="{95D87E94-230A-422C-8099-EAC739BF1B5F}"/>
    <cellStyle name="メモ 6 2 11 7" xfId="19804" xr:uid="{8637694F-A8BE-4634-A0CF-58D944577A3D}"/>
    <cellStyle name="メモ 6 2 12" xfId="1807" xr:uid="{00000000-0005-0000-0000-000084010000}"/>
    <cellStyle name="メモ 6 2 12 2" xfId="8155" xr:uid="{4AE0272E-C63F-4631-BD47-C64E17138612}"/>
    <cellStyle name="メモ 6 2 12 2 2" xfId="23034" xr:uid="{AF4B33FD-29A7-4E6F-A950-6B89B9C99518}"/>
    <cellStyle name="メモ 6 2 12 3" xfId="11140" xr:uid="{1E2B5E46-0689-44F8-A010-F9E8339654C6}"/>
    <cellStyle name="メモ 6 2 12 3 2" xfId="26019" xr:uid="{AFB0A150-BAF2-4F7C-8339-B559D142FF9A}"/>
    <cellStyle name="メモ 6 2 12 4" xfId="14627" xr:uid="{32729325-01A2-4E0D-873D-F2E0C32BD70C}"/>
    <cellStyle name="メモ 6 2 12 4 2" xfId="29506" xr:uid="{EDA85C35-5921-4555-B340-41860E555562}"/>
    <cellStyle name="メモ 6 2 12 5" xfId="16930" xr:uid="{79F2BD95-23CD-4B3F-BB5F-AE27AC9887F7}"/>
    <cellStyle name="メモ 6 2 12 5 2" xfId="31809" xr:uid="{9129E691-BBFC-498D-80DA-88C987C0ED5F}"/>
    <cellStyle name="メモ 6 2 12 6" xfId="5026" xr:uid="{45C62541-9136-4BF1-B6EE-020C85AF72B1}"/>
    <cellStyle name="メモ 6 2 12 7" xfId="19887" xr:uid="{94EB6CD5-B416-4CC4-9D40-6BEF621AF828}"/>
    <cellStyle name="メモ 6 2 13" xfId="1902" xr:uid="{00000000-0005-0000-0000-000084010000}"/>
    <cellStyle name="メモ 6 2 13 2" xfId="8250" xr:uid="{4EEA1584-926D-41AA-898B-8EF03BA2C22F}"/>
    <cellStyle name="メモ 6 2 13 2 2" xfId="23129" xr:uid="{1F9E7EB0-A3BA-4B88-B656-EB90D4F0A8E2}"/>
    <cellStyle name="メモ 6 2 13 3" xfId="11233" xr:uid="{9CEE6F7C-D357-4FA3-8523-E9A9D55DB58F}"/>
    <cellStyle name="メモ 6 2 13 3 2" xfId="26112" xr:uid="{7F437616-9D25-463A-8A10-99E261A09A71}"/>
    <cellStyle name="メモ 6 2 13 4" xfId="14360" xr:uid="{4AEB8E4B-EF51-427D-A4C2-AC6668D5C9B9}"/>
    <cellStyle name="メモ 6 2 13 4 2" xfId="29239" xr:uid="{53704F92-52CF-46F7-8516-1E9BBEE4B12B}"/>
    <cellStyle name="メモ 6 2 13 5" xfId="17021" xr:uid="{27940510-EE3F-4E62-846A-4BAD1418CA3B}"/>
    <cellStyle name="メモ 6 2 13 5 2" xfId="31900" xr:uid="{1CDB6FB8-0B81-4113-BA91-FAE16A4EEBF8}"/>
    <cellStyle name="メモ 6 2 13 6" xfId="5121" xr:uid="{AC8EF835-4FFA-4F15-9403-CFB2C41CA05F}"/>
    <cellStyle name="メモ 6 2 13 7" xfId="19982" xr:uid="{E1303846-3561-42CB-8108-51FF9672B443}"/>
    <cellStyle name="メモ 6 2 14" xfId="2074" xr:uid="{00000000-0005-0000-0000-000084010000}"/>
    <cellStyle name="メモ 6 2 14 2" xfId="8422" xr:uid="{B89EC501-B586-481A-9EEF-8B82B2FDDF16}"/>
    <cellStyle name="メモ 6 2 14 2 2" xfId="23301" xr:uid="{76889F8A-7F3D-44DB-825C-9754165A43F5}"/>
    <cellStyle name="メモ 6 2 14 3" xfId="11403" xr:uid="{195AB49F-A76C-414D-A753-F448208BBD51}"/>
    <cellStyle name="メモ 6 2 14 3 2" xfId="26282" xr:uid="{408CDB9E-F05D-408D-AA15-D475DA4EA758}"/>
    <cellStyle name="メモ 6 2 14 4" xfId="13782" xr:uid="{1C8EB92B-609B-4E44-A24E-DD0A9FB0E881}"/>
    <cellStyle name="メモ 6 2 14 4 2" xfId="28661" xr:uid="{66DF8E3E-AE26-4FC3-87C6-447A93085C66}"/>
    <cellStyle name="メモ 6 2 14 5" xfId="17185" xr:uid="{7F69F44B-5695-4AAE-B18E-CFA37F92FF76}"/>
    <cellStyle name="メモ 6 2 14 5 2" xfId="32064" xr:uid="{B78778B2-F1D4-4933-B3FB-B2C5FB1DAD97}"/>
    <cellStyle name="メモ 6 2 14 6" xfId="5293" xr:uid="{4EA3D4D4-36A3-4825-AFE7-D2336E1B1CAF}"/>
    <cellStyle name="メモ 6 2 14 7" xfId="20154" xr:uid="{41699861-6ED7-4758-8CA3-A15F9B619AC4}"/>
    <cellStyle name="メモ 6 2 15" xfId="2243" xr:uid="{00000000-0005-0000-0000-000084010000}"/>
    <cellStyle name="メモ 6 2 15 2" xfId="8591" xr:uid="{D8416271-D879-44F4-A714-76F5BCB8370B}"/>
    <cellStyle name="メモ 6 2 15 2 2" xfId="23470" xr:uid="{5CFCAA5F-DD0C-4AFA-AFD2-5EDF34C67CF3}"/>
    <cellStyle name="メモ 6 2 15 3" xfId="11572" xr:uid="{ACA39CB9-2205-4F74-8D8A-1011A6FF9E4F}"/>
    <cellStyle name="メモ 6 2 15 3 2" xfId="26451" xr:uid="{B6F95A62-675B-4AF3-8A58-8120C963A423}"/>
    <cellStyle name="メモ 6 2 15 4" xfId="12642" xr:uid="{4B340741-06C1-4904-BF64-4C83E9DF5111}"/>
    <cellStyle name="メモ 6 2 15 4 2" xfId="27521" xr:uid="{B875947A-0F2F-43BE-80D1-AC424D0DF0FD}"/>
    <cellStyle name="メモ 6 2 15 5" xfId="17351" xr:uid="{BAAC08EB-8180-4A19-9E59-04265CDB25FB}"/>
    <cellStyle name="メモ 6 2 15 5 2" xfId="32230" xr:uid="{20FA468C-A928-4BFC-BA4C-BA2B72049CD0}"/>
    <cellStyle name="メモ 6 2 15 6" xfId="5462" xr:uid="{6934C495-661B-41F6-BD6B-47AF3EBAC427}"/>
    <cellStyle name="メモ 6 2 15 7" xfId="20323" xr:uid="{D71B4EE7-87B9-4FA4-8C16-2AFFEF6366BB}"/>
    <cellStyle name="メモ 6 2 16" xfId="2318" xr:uid="{00000000-0005-0000-0000-000084010000}"/>
    <cellStyle name="メモ 6 2 16 2" xfId="8665" xr:uid="{63548B7F-7375-4160-8C1E-574A78466B07}"/>
    <cellStyle name="メモ 6 2 16 2 2" xfId="23544" xr:uid="{02C27894-C32E-4DF7-9528-7E811A0836DD}"/>
    <cellStyle name="メモ 6 2 16 3" xfId="11646" xr:uid="{BB190D96-F22B-4F99-8BF6-974F0D4A1998}"/>
    <cellStyle name="メモ 6 2 16 3 2" xfId="26525" xr:uid="{1A4E0D1F-6600-40BA-9A83-E5CD3C312774}"/>
    <cellStyle name="メモ 6 2 16 4" xfId="15239" xr:uid="{0122EA0C-320B-4B00-B0F2-986AA356CBBE}"/>
    <cellStyle name="メモ 6 2 16 4 2" xfId="30118" xr:uid="{DD558F95-F220-47CB-9CBC-F78E174966DB}"/>
    <cellStyle name="メモ 6 2 16 5" xfId="17422" xr:uid="{C54D6AB3-2A07-4CD2-A082-7E7292675B44}"/>
    <cellStyle name="メモ 6 2 16 5 2" xfId="32301" xr:uid="{E79CBA0D-ACAF-4783-9B60-2049462FF1CE}"/>
    <cellStyle name="メモ 6 2 16 6" xfId="5537" xr:uid="{BBA569AF-653F-4085-B3EB-9110F9794761}"/>
    <cellStyle name="メモ 6 2 16 7" xfId="20398" xr:uid="{74F78843-1066-469E-A7AC-4D5664FB352B}"/>
    <cellStyle name="メモ 6 2 17" xfId="2404" xr:uid="{00000000-0005-0000-0000-000084010000}"/>
    <cellStyle name="メモ 6 2 17 2" xfId="8751" xr:uid="{AD4B21A7-2421-4238-A56D-D9AB0AE45520}"/>
    <cellStyle name="メモ 6 2 17 2 2" xfId="23630" xr:uid="{03A0F919-3F85-4E1D-9F0C-CCAC84837348}"/>
    <cellStyle name="メモ 6 2 17 3" xfId="11731" xr:uid="{7EEA5763-70D3-416F-844F-FA98BB2A27CA}"/>
    <cellStyle name="メモ 6 2 17 3 2" xfId="26610" xr:uid="{39F7C539-FA6B-4097-993A-0EB9BD794507}"/>
    <cellStyle name="メモ 6 2 17 4" xfId="14961" xr:uid="{C83E1977-9055-4CD0-824D-4787B55BCE3B}"/>
    <cellStyle name="メモ 6 2 17 4 2" xfId="29840" xr:uid="{8CA6BF27-2964-4CEA-840F-DD708FA8A40A}"/>
    <cellStyle name="メモ 6 2 17 5" xfId="17501" xr:uid="{8F1804AA-4CB9-4B83-862C-DFD1115CF17B}"/>
    <cellStyle name="メモ 6 2 17 5 2" xfId="32380" xr:uid="{3358D845-03D3-4D2B-923C-DA8F6D1CF8D2}"/>
    <cellStyle name="メモ 6 2 17 6" xfId="5621" xr:uid="{E50E3304-8320-4682-9EED-50E7B9CA1DEF}"/>
    <cellStyle name="メモ 6 2 17 7" xfId="20484" xr:uid="{1BE6FFD9-7206-4926-A5D0-44888B98F6B3}"/>
    <cellStyle name="メモ 6 2 18" xfId="2555" xr:uid="{00000000-0005-0000-0000-000084010000}"/>
    <cellStyle name="メモ 6 2 18 2" xfId="8902" xr:uid="{A554F0EB-F45D-4ED9-9EB4-752AB7909F0E}"/>
    <cellStyle name="メモ 6 2 18 2 2" xfId="23781" xr:uid="{19A73C5B-72AF-4D61-9009-F4E2EBB68AEF}"/>
    <cellStyle name="メモ 6 2 18 3" xfId="11882" xr:uid="{40F6EFBF-E379-4E24-82FA-3FDE515EB5BB}"/>
    <cellStyle name="メモ 6 2 18 3 2" xfId="26761" xr:uid="{03330DD5-479F-4F1C-B059-6991EAE1282A}"/>
    <cellStyle name="メモ 6 2 18 4" xfId="15070" xr:uid="{CF7C68B3-D7A2-4900-BFFA-BCE2F434F4A2}"/>
    <cellStyle name="メモ 6 2 18 4 2" xfId="29949" xr:uid="{8660E1D9-409A-44AD-9D5A-49B10EE98FF4}"/>
    <cellStyle name="メモ 6 2 18 5" xfId="17649" xr:uid="{E7D8C55A-618D-42EC-BABF-7BB70E703FFD}"/>
    <cellStyle name="メモ 6 2 18 5 2" xfId="32528" xr:uid="{583BF57B-1C4F-4EB1-9B02-A229106F07A0}"/>
    <cellStyle name="メモ 6 2 18 6" xfId="5771" xr:uid="{AEF333D3-5589-4560-B405-4F2385780899}"/>
    <cellStyle name="メモ 6 2 18 7" xfId="20635" xr:uid="{C3B3A91F-8D12-4DAF-8E1A-B35D2828F5E8}"/>
    <cellStyle name="メモ 6 2 19" xfId="2717" xr:uid="{00000000-0005-0000-0000-000084010000}"/>
    <cellStyle name="メモ 6 2 19 2" xfId="9064" xr:uid="{6BD08C05-2C0A-452D-8A21-D89C45265FE4}"/>
    <cellStyle name="メモ 6 2 19 2 2" xfId="23943" xr:uid="{415A7173-1122-4B6A-9FE2-E06A1B6E6796}"/>
    <cellStyle name="メモ 6 2 19 3" xfId="12044" xr:uid="{3939C8B9-03A6-44D3-BDBD-C6BCFF2915A4}"/>
    <cellStyle name="メモ 6 2 19 3 2" xfId="26923" xr:uid="{1B4CC4B7-C77D-4C3B-BBD4-871103634DCB}"/>
    <cellStyle name="メモ 6 2 19 4" xfId="12759" xr:uid="{3EA5CA62-D6BC-4F85-AEF4-68B0642B1931}"/>
    <cellStyle name="メモ 6 2 19 4 2" xfId="27638" xr:uid="{D997B6E5-118B-4D39-8213-954C00EE162E}"/>
    <cellStyle name="メモ 6 2 19 5" xfId="17806" xr:uid="{26FB3313-2A3A-476A-B2AC-80976A92A756}"/>
    <cellStyle name="メモ 6 2 19 5 2" xfId="32685" xr:uid="{2BACFF90-AC3D-4CCA-B3D8-6249F6673A7C}"/>
    <cellStyle name="メモ 6 2 19 6" xfId="5931" xr:uid="{54FE0002-10F4-4DC2-9EA0-81307619EB77}"/>
    <cellStyle name="メモ 6 2 19 7" xfId="20796" xr:uid="{72004A8C-9CFC-41B0-8C56-1F8AA156A3ED}"/>
    <cellStyle name="メモ 6 2 2" xfId="533" xr:uid="{00000000-0005-0000-0000-000084010000}"/>
    <cellStyle name="メモ 6 2 2 2" xfId="6885" xr:uid="{4C3DFBA5-027A-4295-8D2D-CB862AF52B7C}"/>
    <cellStyle name="メモ 6 2 2 2 2" xfId="21764" xr:uid="{1740F6B9-BC5F-4A16-8D60-8608D82B7C86}"/>
    <cellStyle name="メモ 6 2 2 3" xfId="9880" xr:uid="{E28BB917-C6B5-4560-9855-4EAEF8A71763}"/>
    <cellStyle name="メモ 6 2 2 3 2" xfId="24759" xr:uid="{46F5BDAA-E44D-4B6F-888B-F16C5BBC84CB}"/>
    <cellStyle name="メモ 6 2 2 4" xfId="13913" xr:uid="{0A2C19C4-F23E-4E56-971E-E81725E98A88}"/>
    <cellStyle name="メモ 6 2 2 4 2" xfId="28792" xr:uid="{D7557314-EAF3-428C-9AD2-A23281E277C0}"/>
    <cellStyle name="メモ 6 2 2 5" xfId="15710" xr:uid="{9A911739-04CF-47A7-AC9D-D3843610307E}"/>
    <cellStyle name="メモ 6 2 2 5 2" xfId="30589" xr:uid="{41E02817-BC27-4052-8668-87AFA6BE9293}"/>
    <cellStyle name="メモ 6 2 2 6" xfId="3752" xr:uid="{F346C107-2DC9-4BAE-B4A4-6FBAF1949F90}"/>
    <cellStyle name="メモ 6 2 2 7" xfId="18613" xr:uid="{0B11DD44-BE59-4B4B-B3A5-EBB1B94229C6}"/>
    <cellStyle name="メモ 6 2 20" xfId="2883" xr:uid="{00000000-0005-0000-0000-000084010000}"/>
    <cellStyle name="メモ 6 2 20 2" xfId="9230" xr:uid="{E95DF544-2C05-47D2-862E-F30F58EB7B8E}"/>
    <cellStyle name="メモ 6 2 20 2 2" xfId="24109" xr:uid="{4BADF784-F524-4F17-A915-DBFC1DC729A9}"/>
    <cellStyle name="メモ 6 2 20 3" xfId="12208" xr:uid="{DC6864A9-5954-4367-A58B-8F2424A8EF6B}"/>
    <cellStyle name="メモ 6 2 20 3 2" xfId="27087" xr:uid="{2243C3D0-25E8-40CE-A28C-F7882B570912}"/>
    <cellStyle name="メモ 6 2 20 4" xfId="15270" xr:uid="{EA23A100-CC9E-4CE2-8582-7E9909CCDEC7}"/>
    <cellStyle name="メモ 6 2 20 4 2" xfId="30149" xr:uid="{7C474CDD-1FBE-44FC-AB5B-AA39123B7789}"/>
    <cellStyle name="メモ 6 2 20 5" xfId="17969" xr:uid="{9AFFF440-7616-4045-AFAA-6B9AD2481090}"/>
    <cellStyle name="メモ 6 2 20 5 2" xfId="32848" xr:uid="{E42A5B5D-D4DE-4745-AAE3-9475338C277F}"/>
    <cellStyle name="メモ 6 2 20 6" xfId="6095" xr:uid="{D8DA6D8A-491A-47E0-B589-46056C6CC180}"/>
    <cellStyle name="メモ 6 2 20 7" xfId="20962" xr:uid="{60A6FD01-6CB0-45ED-9916-4847FB295E8E}"/>
    <cellStyle name="メモ 6 2 21" xfId="3016" xr:uid="{00000000-0005-0000-0000-000084010000}"/>
    <cellStyle name="メモ 6 2 21 2" xfId="9362" xr:uid="{1D33FB10-B167-49CB-B98F-837BA08AFE88}"/>
    <cellStyle name="メモ 6 2 21 2 2" xfId="24241" xr:uid="{C4F9D846-ACDE-4555-8C82-6EA3D9B2C8A9}"/>
    <cellStyle name="メモ 6 2 21 3" xfId="12340" xr:uid="{B1F0E644-A7E5-466B-883F-D7DB9E38D730}"/>
    <cellStyle name="メモ 6 2 21 3 2" xfId="27219" xr:uid="{47157AE5-5103-4D54-BC7E-EF8E9F62BFB6}"/>
    <cellStyle name="メモ 6 2 21 4" xfId="14337" xr:uid="{CBB5A685-8745-4C32-8FAA-236ADA0060C0}"/>
    <cellStyle name="メモ 6 2 21 4 2" xfId="29216" xr:uid="{7AA08FD6-BE88-4090-BCFD-6512C752F0BB}"/>
    <cellStyle name="メモ 6 2 21 5" xfId="18098" xr:uid="{AAD9998B-4B40-414D-989C-7A6D52748B4A}"/>
    <cellStyle name="メモ 6 2 21 5 2" xfId="32977" xr:uid="{322AE173-C90B-49DB-973C-253B8F418F0E}"/>
    <cellStyle name="メモ 6 2 21 6" xfId="6218" xr:uid="{8E4F33A6-0B03-4508-89F8-71898D5A5A35}"/>
    <cellStyle name="メモ 6 2 21 7" xfId="21091" xr:uid="{F83B3D5F-EFB9-405F-B64C-B8546E9CDB31}"/>
    <cellStyle name="メモ 6 2 22" xfId="3096" xr:uid="{00000000-0005-0000-0000-000084010000}"/>
    <cellStyle name="メモ 6 2 22 2" xfId="9442" xr:uid="{BD78942A-92C3-4D6A-A580-A5D4ADB005A2}"/>
    <cellStyle name="メモ 6 2 22 2 2" xfId="24321" xr:uid="{CF995336-54B2-4F56-9780-6FD9AE98DF1C}"/>
    <cellStyle name="メモ 6 2 22 3" xfId="12420" xr:uid="{1A3F9AB6-067B-4562-82B0-B4C135AA70A5}"/>
    <cellStyle name="メモ 6 2 22 3 2" xfId="27299" xr:uid="{6CE2FE1E-D2BB-44D9-B86A-067E5EEA7D4C}"/>
    <cellStyle name="メモ 6 2 22 4" xfId="13234" xr:uid="{41F885D9-524C-4E4B-A31B-BE533BCD2F77}"/>
    <cellStyle name="メモ 6 2 22 4 2" xfId="28113" xr:uid="{C7DD59E3-83D7-4C7A-938A-848AF4673260}"/>
    <cellStyle name="メモ 6 2 22 5" xfId="18175" xr:uid="{31131D8A-57E2-4BC9-BF4E-1D83FDA5EABD}"/>
    <cellStyle name="メモ 6 2 22 5 2" xfId="33054" xr:uid="{0FBCE0D1-20C1-4AD7-AD04-A5105318128F}"/>
    <cellStyle name="メモ 6 2 22 6" xfId="6297" xr:uid="{3E4D09B4-568B-4169-A706-FC5D6199C842}"/>
    <cellStyle name="メモ 6 2 22 7" xfId="21168" xr:uid="{D330D2C8-0563-41F0-9ACA-A57A2A8176D2}"/>
    <cellStyle name="メモ 6 2 23" xfId="3167" xr:uid="{00000000-0005-0000-0000-000084010000}"/>
    <cellStyle name="メモ 6 2 23 2" xfId="9513" xr:uid="{0212A117-DC34-4782-A1EE-1E463F8F9ADB}"/>
    <cellStyle name="メモ 6 2 23 2 2" xfId="24392" xr:uid="{6BB00896-CFC3-48B3-B66C-9A8AD3390987}"/>
    <cellStyle name="メモ 6 2 23 3" xfId="12491" xr:uid="{8647293B-19DB-44AA-B8FF-B3CC0B2A6ACB}"/>
    <cellStyle name="メモ 6 2 23 3 2" xfId="27370" xr:uid="{F92C806A-E5B0-4677-8C72-D0B75A9EE1F4}"/>
    <cellStyle name="メモ 6 2 23 4" xfId="14280" xr:uid="{FF19B9D7-D347-4D00-B6D3-911EC10458DA}"/>
    <cellStyle name="メモ 6 2 23 4 2" xfId="29159" xr:uid="{7842801D-08A7-4715-8CCF-B78B47210D68}"/>
    <cellStyle name="メモ 6 2 23 5" xfId="18246" xr:uid="{BD2186A5-706F-446D-90E8-6E8AB6E9B281}"/>
    <cellStyle name="メモ 6 2 23 5 2" xfId="33125" xr:uid="{7A6A6CC2-5322-4ED1-8F00-734D65DF0F44}"/>
    <cellStyle name="メモ 6 2 23 6" xfId="6368" xr:uid="{73688676-40DD-42CC-95EA-33DC8C0E7206}"/>
    <cellStyle name="メモ 6 2 23 7" xfId="21239" xr:uid="{474C5DA1-F443-45AE-8571-7A0ADDB04839}"/>
    <cellStyle name="メモ 6 2 24" xfId="2954" xr:uid="{00000000-0005-0000-0000-000084010000}"/>
    <cellStyle name="メモ 6 2 24 2" xfId="9301" xr:uid="{07040C77-E104-4D86-BB26-2E2D73A870E3}"/>
    <cellStyle name="メモ 6 2 24 2 2" xfId="24180" xr:uid="{891E3427-975F-4947-82F2-0E844847B62C}"/>
    <cellStyle name="メモ 6 2 24 3" xfId="12279" xr:uid="{9713ECBC-5E19-4AF7-BCDD-142EA444DADD}"/>
    <cellStyle name="メモ 6 2 24 3 2" xfId="27158" xr:uid="{D23987CF-33DF-4B5A-BB60-A389F1391CE5}"/>
    <cellStyle name="メモ 6 2 24 4" xfId="14274" xr:uid="{8CFA9390-F040-47ED-965F-40EDEC2759FE}"/>
    <cellStyle name="メモ 6 2 24 4 2" xfId="29153" xr:uid="{21286635-811B-416B-B9EF-508654081ACB}"/>
    <cellStyle name="メモ 6 2 24 5" xfId="18040" xr:uid="{B17FA825-D58D-4D8A-A5D1-AED8BE890DC4}"/>
    <cellStyle name="メモ 6 2 24 5 2" xfId="32919" xr:uid="{CE29DC51-EAA8-4422-8F99-A36B636C98C3}"/>
    <cellStyle name="メモ 6 2 24 6" xfId="21033" xr:uid="{6F0DE209-AC64-4D64-BC85-EE254F607C43}"/>
    <cellStyle name="メモ 6 2 25" xfId="6673" xr:uid="{5E046CA3-BA03-4808-984C-12B32CEE1808}"/>
    <cellStyle name="メモ 6 2 25 2" xfId="21552" xr:uid="{6FDA2697-CF83-468E-B041-15FE2569E2E9}"/>
    <cellStyle name="メモ 6 2 26" xfId="9670" xr:uid="{11F7F72F-6263-4B39-AE05-7599E5988D97}"/>
    <cellStyle name="メモ 6 2 26 2" xfId="24549" xr:uid="{39197658-DCB1-41DE-B20F-6AFD8AF013AB}"/>
    <cellStyle name="メモ 6 2 27" xfId="14261" xr:uid="{06EC58E5-A248-49F6-BD54-2761F2642E17}"/>
    <cellStyle name="メモ 6 2 27 2" xfId="29140" xr:uid="{AD6E1F2A-20F9-4154-98A1-8AF1BD5047C5}"/>
    <cellStyle name="メモ 6 2 28" xfId="15507" xr:uid="{077B347D-82C8-43E3-AA40-E28BFBF16212}"/>
    <cellStyle name="メモ 6 2 28 2" xfId="30386" xr:uid="{09E3EE41-F656-4873-AF6C-4DA7EA71294C}"/>
    <cellStyle name="メモ 6 2 29" xfId="18404" xr:uid="{CA8F213B-1FE5-4D1D-8D1E-939B7B88CE17}"/>
    <cellStyle name="メモ 6 2 3" xfId="706" xr:uid="{00000000-0005-0000-0000-000084010000}"/>
    <cellStyle name="メモ 6 2 3 2" xfId="7058" xr:uid="{E84632CC-1226-4765-9185-52BBEF648A13}"/>
    <cellStyle name="メモ 6 2 3 2 2" xfId="21937" xr:uid="{4075A014-4D6D-40F6-AA5E-5C45312AAD19}"/>
    <cellStyle name="メモ 6 2 3 3" xfId="10052" xr:uid="{CA208803-D896-4E3C-880B-20CBFE3961B3}"/>
    <cellStyle name="メモ 6 2 3 3 2" xfId="24931" xr:uid="{ADF95633-0C3A-4BC4-A48E-A56C758D074A}"/>
    <cellStyle name="メモ 6 2 3 4" xfId="13543" xr:uid="{56A04A30-F781-4FAF-AC08-CBEFFF187F6F}"/>
    <cellStyle name="メモ 6 2 3 4 2" xfId="28422" xr:uid="{BCC689DD-951A-4E46-B659-8B770D5499A0}"/>
    <cellStyle name="メモ 6 2 3 5" xfId="15880" xr:uid="{A4752A4B-E63C-4F3B-9F04-0A16E8DB04E4}"/>
    <cellStyle name="メモ 6 2 3 5 2" xfId="30759" xr:uid="{6CFDDAFD-6CFD-419D-8F37-F6938FC806C0}"/>
    <cellStyle name="メモ 6 2 3 6" xfId="3925" xr:uid="{6B9B8380-5227-4925-8A11-CD0FFF9BA8F8}"/>
    <cellStyle name="メモ 6 2 3 7" xfId="18786" xr:uid="{82E0935D-7351-48BE-8C3C-AE58D6CB8616}"/>
    <cellStyle name="メモ 6 2 4" xfId="871" xr:uid="{00000000-0005-0000-0000-000084010000}"/>
    <cellStyle name="メモ 6 2 4 2" xfId="7223" xr:uid="{3D0CB77F-FA61-4562-B899-5DD0A4F3FD6B}"/>
    <cellStyle name="メモ 6 2 4 2 2" xfId="22102" xr:uid="{A7573682-F5B3-4152-BF1A-AC470BAE931B}"/>
    <cellStyle name="メモ 6 2 4 3" xfId="10216" xr:uid="{78E22C18-014C-41BB-9CF8-A4D7FC67167A}"/>
    <cellStyle name="メモ 6 2 4 3 2" xfId="25095" xr:uid="{85B22DDE-1B19-4525-944C-16202A2D640C}"/>
    <cellStyle name="メモ 6 2 4 4" xfId="15198" xr:uid="{911EB334-4B9D-494E-9A7A-500B13288F51}"/>
    <cellStyle name="メモ 6 2 4 4 2" xfId="30077" xr:uid="{D38683DB-712E-41F2-AF1A-183556C9108C}"/>
    <cellStyle name="メモ 6 2 4 5" xfId="16041" xr:uid="{2FC5C7E5-07C0-4988-AE44-39DDEADF647F}"/>
    <cellStyle name="メモ 6 2 4 5 2" xfId="30920" xr:uid="{69F3462A-9AA7-4A2A-819B-CA546A12E45F}"/>
    <cellStyle name="メモ 6 2 4 6" xfId="4090" xr:uid="{39EC61A7-7F3D-4E2D-85B7-78DB773121A8}"/>
    <cellStyle name="メモ 6 2 4 7" xfId="18951" xr:uid="{A3577344-9C11-4D59-BC07-0B852A20D328}"/>
    <cellStyle name="メモ 6 2 5" xfId="1044" xr:uid="{00000000-0005-0000-0000-000084010000}"/>
    <cellStyle name="メモ 6 2 5 2" xfId="7396" xr:uid="{C39D9FF6-50C4-496A-B180-643F1644692C}"/>
    <cellStyle name="メモ 6 2 5 2 2" xfId="22275" xr:uid="{F3B2C67C-66C9-44B9-A146-FCD4223D6E31}"/>
    <cellStyle name="メモ 6 2 5 3" xfId="10385" xr:uid="{BBD6EA8A-555C-47E8-A9E4-76D1EE573559}"/>
    <cellStyle name="メモ 6 2 5 3 2" xfId="25264" xr:uid="{B0EBCB84-B23D-4B55-BC96-5060694D4A72}"/>
    <cellStyle name="メモ 6 2 5 4" xfId="14246" xr:uid="{439067C6-3716-4835-8C78-4B55642D0CAC}"/>
    <cellStyle name="メモ 6 2 5 4 2" xfId="29125" xr:uid="{CE434B0A-EA71-487C-83BF-70CFBCCC61AE}"/>
    <cellStyle name="メモ 6 2 5 5" xfId="16206" xr:uid="{75AE5815-1847-483B-8DBE-511E8F19F6D2}"/>
    <cellStyle name="メモ 6 2 5 5 2" xfId="31085" xr:uid="{152C9F3F-3104-4801-9A37-9192AF987233}"/>
    <cellStyle name="メモ 6 2 5 6" xfId="4263" xr:uid="{F953F467-20A2-4B75-9ACC-B9059E0514BB}"/>
    <cellStyle name="メモ 6 2 5 7" xfId="19124" xr:uid="{7D4C25CD-8F98-4772-B21F-8FC53D8FB4F5}"/>
    <cellStyle name="メモ 6 2 6" xfId="1139" xr:uid="{00000000-0005-0000-0000-000084010000}"/>
    <cellStyle name="メモ 6 2 6 2" xfId="7491" xr:uid="{E32509D4-3053-4CFF-92F9-DD369E5D8A6D}"/>
    <cellStyle name="メモ 6 2 6 2 2" xfId="22370" xr:uid="{C8049BAC-2B89-4129-9DCB-81CCC600EA94}"/>
    <cellStyle name="メモ 6 2 6 3" xfId="10479" xr:uid="{B1E7E63B-7DF1-43DE-8168-97833DC1CCE8}"/>
    <cellStyle name="メモ 6 2 6 3 2" xfId="25358" xr:uid="{A2FF3455-D529-48C4-9304-A0CB2D2EFAB2}"/>
    <cellStyle name="メモ 6 2 6 4" xfId="14523" xr:uid="{EC95C47F-2B50-4C1C-978E-8D2AC04B3AC6}"/>
    <cellStyle name="メモ 6 2 6 4 2" xfId="29402" xr:uid="{070C14DE-5D86-41A7-B64D-3921264AFA50}"/>
    <cellStyle name="メモ 6 2 6 5" xfId="16296" xr:uid="{9FFF50BB-1A60-4565-9F1A-13A4360CE253}"/>
    <cellStyle name="メモ 6 2 6 5 2" xfId="31175" xr:uid="{13266A51-B73E-4856-AA6D-EADC58CB660D}"/>
    <cellStyle name="メモ 6 2 6 6" xfId="4358" xr:uid="{987BA24A-C1CE-473C-B10E-007999792D72}"/>
    <cellStyle name="メモ 6 2 6 7" xfId="19219" xr:uid="{F3A6E6FB-0F63-4FD7-8339-D47341E909A5}"/>
    <cellStyle name="メモ 6 2 7" xfId="1222" xr:uid="{00000000-0005-0000-0000-000084010000}"/>
    <cellStyle name="メモ 6 2 7 2" xfId="7573" xr:uid="{1A6CEF56-892D-4F38-8B4C-28DEC7AE128F}"/>
    <cellStyle name="メモ 6 2 7 2 2" xfId="22452" xr:uid="{BEE4331B-4335-494E-BC93-2D7934D4915E}"/>
    <cellStyle name="メモ 6 2 7 3" xfId="10560" xr:uid="{7F196BCE-6056-4F4F-B9E3-6AEE1CBE2565}"/>
    <cellStyle name="メモ 6 2 7 3 2" xfId="25439" xr:uid="{89BD401D-D06C-4451-9632-6776B2B013F3}"/>
    <cellStyle name="メモ 6 2 7 4" xfId="13120" xr:uid="{29EC43AE-5B62-4692-B715-E3EE61A3FF79}"/>
    <cellStyle name="メモ 6 2 7 4 2" xfId="27999" xr:uid="{883C21F3-833C-4894-8AAB-72435CCD9404}"/>
    <cellStyle name="メモ 6 2 7 5" xfId="16372" xr:uid="{0B3483AE-F89C-4519-AFBB-0DD5F8F55E32}"/>
    <cellStyle name="メモ 6 2 7 5 2" xfId="31251" xr:uid="{D21617C5-7584-49C4-8A54-120081184BB9}"/>
    <cellStyle name="メモ 6 2 7 6" xfId="4441" xr:uid="{82212492-E034-4104-A64F-F27438552C87}"/>
    <cellStyle name="メモ 6 2 7 7" xfId="19302" xr:uid="{190A5C04-1B49-406A-AC71-90ABAFA312E4}"/>
    <cellStyle name="メモ 6 2 8" xfId="1305" xr:uid="{00000000-0005-0000-0000-000084010000}"/>
    <cellStyle name="メモ 6 2 8 2" xfId="7656" xr:uid="{E2D181CF-E00B-416C-B235-161758CF839D}"/>
    <cellStyle name="メモ 6 2 8 2 2" xfId="22535" xr:uid="{DCB65A6C-89E1-4FE8-802E-2AD0F0506FE5}"/>
    <cellStyle name="メモ 6 2 8 3" xfId="10642" xr:uid="{62E530ED-CF8E-4ADF-80FC-37CFCD13B088}"/>
    <cellStyle name="メモ 6 2 8 3 2" xfId="25521" xr:uid="{225C68A9-002F-4629-ACA3-76196A5DE262}"/>
    <cellStyle name="メモ 6 2 8 4" xfId="13020" xr:uid="{A58E34DF-3A8D-4F35-8524-F874E829FBBF}"/>
    <cellStyle name="メモ 6 2 8 4 2" xfId="27899" xr:uid="{DA3DF30C-2B0D-4A8E-BB54-913BC786BCD2}"/>
    <cellStyle name="メモ 6 2 8 5" xfId="16448" xr:uid="{C90391AB-3824-49F8-AAFA-D655DE727FDB}"/>
    <cellStyle name="メモ 6 2 8 5 2" xfId="31327" xr:uid="{ABABD076-8A79-4A73-8E76-8B3260C53E04}"/>
    <cellStyle name="メモ 6 2 8 6" xfId="4524" xr:uid="{6E8DC9BA-3A19-4C4F-BD78-660A577C876E}"/>
    <cellStyle name="メモ 6 2 8 7" xfId="19385" xr:uid="{064F9AA2-72D7-4216-899E-966D926A5D20}"/>
    <cellStyle name="メモ 6 2 9" xfId="1478" xr:uid="{00000000-0005-0000-0000-000084010000}"/>
    <cellStyle name="メモ 6 2 9 2" xfId="7829" xr:uid="{E7456C53-4ABE-42EC-BEFB-BDF2A87EDCA6}"/>
    <cellStyle name="メモ 6 2 9 2 2" xfId="22708" xr:uid="{3BA4CBBF-5F2F-41CD-B858-8966EAC284CE}"/>
    <cellStyle name="メモ 6 2 9 3" xfId="10815" xr:uid="{18A6C001-6844-4FB7-BF4F-3DD562040E5D}"/>
    <cellStyle name="メモ 6 2 9 3 2" xfId="25694" xr:uid="{7B320F09-20BF-4F01-8055-DB61EBAB1C4E}"/>
    <cellStyle name="メモ 6 2 9 4" xfId="12914" xr:uid="{AF504232-CDB2-4803-93C5-0842A16C1941}"/>
    <cellStyle name="メモ 6 2 9 4 2" xfId="27793" xr:uid="{35F66257-98D1-45CD-A067-C313835D89FB}"/>
    <cellStyle name="メモ 6 2 9 5" xfId="16618" xr:uid="{9719CA41-4B55-40AA-A0BE-683EB2D006EF}"/>
    <cellStyle name="メモ 6 2 9 5 2" xfId="31497" xr:uid="{784C7B1D-3D5A-4D1A-B467-72B9B68B248B}"/>
    <cellStyle name="メモ 6 2 9 6" xfId="4697" xr:uid="{A176F77C-DDDA-4088-AB91-E7E2FC0C3471}"/>
    <cellStyle name="メモ 6 2 9 7" xfId="19558" xr:uid="{23860BEB-038D-423F-AD76-BB1EA74D7D11}"/>
    <cellStyle name="メモ 6 3" xfId="438" xr:uid="{00000000-0005-0000-0000-000084010000}"/>
    <cellStyle name="メモ 6 3 2" xfId="6790" xr:uid="{0CD0CE45-DB5E-40C7-90DA-C8C6C722CEBE}"/>
    <cellStyle name="メモ 6 3 2 2" xfId="21669" xr:uid="{6A653769-1BB2-47DC-9EB8-37EB1C022A9B}"/>
    <cellStyle name="メモ 6 3 3" xfId="9787" xr:uid="{3B7AF2BA-932C-4AB5-B808-FFD72FACBF25}"/>
    <cellStyle name="メモ 6 3 3 2" xfId="24666" xr:uid="{04BCDFDD-B12C-45FA-8F5B-277A644E52E5}"/>
    <cellStyle name="メモ 6 3 4" xfId="12739" xr:uid="{3222CECA-5F04-40D7-A75E-7537CE161196}"/>
    <cellStyle name="メモ 6 3 4 2" xfId="27618" xr:uid="{82B9321B-BCC4-406B-852F-EA7498A93CDD}"/>
    <cellStyle name="メモ 6 3 5" xfId="15619" xr:uid="{1F9D3374-53EF-4D21-842F-E1D64EA451C5}"/>
    <cellStyle name="メモ 6 3 5 2" xfId="30498" xr:uid="{F152BB79-757D-4C54-84BC-EA98FF7B962A}"/>
    <cellStyle name="メモ 6 3 6" xfId="3657" xr:uid="{0D20603A-566D-4367-984C-4C3EB12723BC}"/>
    <cellStyle name="メモ 6 3 7" xfId="18518" xr:uid="{19496E96-BBFC-4564-ACC5-2AD61655F2B6}"/>
    <cellStyle name="メモ 6 4" xfId="611" xr:uid="{00000000-0005-0000-0000-000084010000}"/>
    <cellStyle name="メモ 6 4 2" xfId="6963" xr:uid="{FA4D21D2-A440-46F8-858F-46C009572593}"/>
    <cellStyle name="メモ 6 4 2 2" xfId="21842" xr:uid="{BA38DBB7-7B87-4A76-BD9B-44651B1A463E}"/>
    <cellStyle name="メモ 6 4 3" xfId="9957" xr:uid="{7143B0AE-9A27-47FF-943D-F14C5BDE59BB}"/>
    <cellStyle name="メモ 6 4 3 2" xfId="24836" xr:uid="{F4C7E2A1-F52E-45D5-A7FC-0F05C75DFA42}"/>
    <cellStyle name="メモ 6 4 4" xfId="14140" xr:uid="{47524C1B-4695-48B5-AAE8-C790BD029C82}"/>
    <cellStyle name="メモ 6 4 4 2" xfId="29019" xr:uid="{31BC5CD0-B126-4DF9-8DCC-198D423D3E52}"/>
    <cellStyle name="メモ 6 4 5" xfId="15785" xr:uid="{C78E5E28-6E74-4AE1-8FBF-CDCDD1032F92}"/>
    <cellStyle name="メモ 6 4 5 2" xfId="30664" xr:uid="{FB762D65-EBD6-48EE-85C7-E5460A4CEB59}"/>
    <cellStyle name="メモ 6 4 6" xfId="3830" xr:uid="{50F37F4C-939F-419B-9AD9-4966ACBEED49}"/>
    <cellStyle name="メモ 6 4 7" xfId="18691" xr:uid="{1C65EFC2-66B2-4C01-92B9-1E76D8F872F9}"/>
    <cellStyle name="メモ 6 5" xfId="776" xr:uid="{00000000-0005-0000-0000-000084010000}"/>
    <cellStyle name="メモ 6 5 2" xfId="7128" xr:uid="{0E993891-9322-43AA-A9EE-21EF803C0B41}"/>
    <cellStyle name="メモ 6 5 2 2" xfId="22007" xr:uid="{F0F594BE-9091-48C4-8755-14E15A054FAD}"/>
    <cellStyle name="メモ 6 5 3" xfId="10122" xr:uid="{0A50E8DD-ED24-4641-A792-2C5B98F13907}"/>
    <cellStyle name="メモ 6 5 3 2" xfId="25001" xr:uid="{44FEDA65-B5B4-428B-897F-B206A5938138}"/>
    <cellStyle name="メモ 6 5 4" xfId="13745" xr:uid="{3D131B49-0480-47BA-94DD-801C1D75EBD0}"/>
    <cellStyle name="メモ 6 5 4 2" xfId="28624" xr:uid="{0B654419-2FE3-4BD6-9E2E-C86374FE7ECF}"/>
    <cellStyle name="メモ 6 5 5" xfId="15950" xr:uid="{B047D43B-80A7-4718-8838-6216AAE8E321}"/>
    <cellStyle name="メモ 6 5 5 2" xfId="30829" xr:uid="{B9F15449-850A-4918-8FDE-71E8668E6BF7}"/>
    <cellStyle name="メモ 6 5 6" xfId="3995" xr:uid="{6B0ED4B1-96A2-4BF3-B5B7-14B4CBDE2823}"/>
    <cellStyle name="メモ 6 5 7" xfId="18856" xr:uid="{032DF449-0778-40B8-9616-84AB34B71D2B}"/>
    <cellStyle name="メモ 6 6" xfId="667" xr:uid="{00000000-0005-0000-0000-000084010000}"/>
    <cellStyle name="メモ 6 6 2" xfId="7019" xr:uid="{98981D2C-67D3-4026-90C4-E4F4B8710640}"/>
    <cellStyle name="メモ 6 6 2 2" xfId="21898" xr:uid="{6A2AB150-9E2C-40AE-A2C0-D6A3588D22E2}"/>
    <cellStyle name="メモ 6 6 3" xfId="10013" xr:uid="{43E7ACF0-B349-4E39-A619-A4B03F11050A}"/>
    <cellStyle name="メモ 6 6 3 2" xfId="24892" xr:uid="{B6F64662-5352-4A30-A2E1-8555336686B8}"/>
    <cellStyle name="メモ 6 6 4" xfId="12763" xr:uid="{ECAD5686-65B3-43DC-9EB7-4291821483E4}"/>
    <cellStyle name="メモ 6 6 4 2" xfId="27642" xr:uid="{E0CA3B43-0F60-45E6-BFE5-380BB14EFFEE}"/>
    <cellStyle name="メモ 6 6 5" xfId="15841" xr:uid="{D2752C4C-39BC-4C23-B4CE-355E8EC04572}"/>
    <cellStyle name="メモ 6 6 5 2" xfId="30720" xr:uid="{2F0107D7-F3AD-453B-974B-0077A72444C4}"/>
    <cellStyle name="メモ 6 6 6" xfId="3886" xr:uid="{072DBD25-8F1D-4699-853F-98183F04F4CD}"/>
    <cellStyle name="メモ 6 6 7" xfId="18747" xr:uid="{2EBCA4C5-1196-4FAC-AC01-2206FAFC8BFF}"/>
    <cellStyle name="メモ 6 7" xfId="1383" xr:uid="{00000000-0005-0000-0000-000084010000}"/>
    <cellStyle name="メモ 6 7 2" xfId="7734" xr:uid="{2DDA3A49-6D0F-40E5-83EE-75F413807089}"/>
    <cellStyle name="メモ 6 7 2 2" xfId="22613" xr:uid="{E43D54A1-4190-46D4-8528-4F8070B07BF3}"/>
    <cellStyle name="メモ 6 7 3" xfId="10720" xr:uid="{D8F923F4-071B-46B8-8B67-E10F3B138E08}"/>
    <cellStyle name="メモ 6 7 3 2" xfId="25599" xr:uid="{E556C687-1181-4EF0-8DEB-EA396B848217}"/>
    <cellStyle name="メモ 6 7 4" xfId="15228" xr:uid="{F4677686-DBEC-472D-9A58-D8123EA0A3D3}"/>
    <cellStyle name="メモ 6 7 4 2" xfId="30107" xr:uid="{7711C18B-2276-442D-9782-28E12CE6812B}"/>
    <cellStyle name="メモ 6 7 5" xfId="16523" xr:uid="{8C48C652-3535-4229-B01C-FEFB6B75DCB4}"/>
    <cellStyle name="メモ 6 7 5 2" xfId="31402" xr:uid="{1FDF66C4-AB5C-4516-9AAC-F9D3D29A4369}"/>
    <cellStyle name="メモ 6 7 6" xfId="4602" xr:uid="{7EA4D126-F79F-4B15-9150-765276E0CC8B}"/>
    <cellStyle name="メモ 6 7 7" xfId="19463" xr:uid="{AE3013D3-9C41-48FD-91FB-52D3ED3FBF01}"/>
    <cellStyle name="メモ 6 8" xfId="1438" xr:uid="{00000000-0005-0000-0000-000084010000}"/>
    <cellStyle name="メモ 6 8 2" xfId="7789" xr:uid="{C640083A-1978-4DA4-B548-7A0F9FD27651}"/>
    <cellStyle name="メモ 6 8 2 2" xfId="22668" xr:uid="{8529506E-8B25-4875-87BA-3D555E11B23A}"/>
    <cellStyle name="メモ 6 8 3" xfId="10775" xr:uid="{249107D8-19AC-49CA-A761-41E3A14CF88C}"/>
    <cellStyle name="メモ 6 8 3 2" xfId="25654" xr:uid="{B017F440-43FF-4AFC-9D28-4862B96B79DC}"/>
    <cellStyle name="メモ 6 8 4" xfId="14446" xr:uid="{E36482AB-F123-4D3D-AED2-EFDED0450208}"/>
    <cellStyle name="メモ 6 8 4 2" xfId="29325" xr:uid="{7C488E95-5E06-427B-A83D-C62D4B782202}"/>
    <cellStyle name="メモ 6 8 5" xfId="16578" xr:uid="{BE1A8827-0F9A-43E6-AA9E-D1CB41BA4FBB}"/>
    <cellStyle name="メモ 6 8 5 2" xfId="31457" xr:uid="{B8631A49-59F8-4C3B-A11B-DBC4CEAA2B99}"/>
    <cellStyle name="メモ 6 8 6" xfId="4657" xr:uid="{5CD89F2E-4405-43AB-A987-7BB0502F9D6E}"/>
    <cellStyle name="メモ 6 8 7" xfId="19518" xr:uid="{0DE4DB64-6830-4EE5-ABC4-3C6457AED082}"/>
    <cellStyle name="メモ 6 9" xfId="1979" xr:uid="{00000000-0005-0000-0000-000084010000}"/>
    <cellStyle name="メモ 6 9 2" xfId="8327" xr:uid="{8ECBE8DC-3E4E-451C-BDD7-661966627D8D}"/>
    <cellStyle name="メモ 6 9 2 2" xfId="23206" xr:uid="{11184557-906E-4127-8839-DB1C634F0AB9}"/>
    <cellStyle name="メモ 6 9 3" xfId="11309" xr:uid="{2AEFB29C-16DF-4C47-AD36-A31342A24CFB}"/>
    <cellStyle name="メモ 6 9 3 2" xfId="26188" xr:uid="{6DBC8283-0339-4C59-9B98-8CCEF38F8E5C}"/>
    <cellStyle name="メモ 6 9 4" xfId="10915" xr:uid="{E7750AB5-69C6-423C-B365-F808832F7AB8}"/>
    <cellStyle name="メモ 6 9 4 2" xfId="25794" xr:uid="{FC1F9D88-CD1B-432B-9A74-5D0E6DD0196C}"/>
    <cellStyle name="メモ 6 9 5" xfId="17095" xr:uid="{99EF9D0B-760A-4B8D-9621-AC830758F12C}"/>
    <cellStyle name="メモ 6 9 5 2" xfId="31974" xr:uid="{573F7734-6429-46DE-B72A-8687DC89DB0B}"/>
    <cellStyle name="メモ 6 9 6" xfId="5198" xr:uid="{9BFE3039-E329-43CB-9DCD-3C85218060D7}"/>
    <cellStyle name="メモ 6 9 7" xfId="20059" xr:uid="{9FA63E00-022B-41AB-962D-2BBB46F27E45}"/>
    <cellStyle name="メモ 7" xfId="254" xr:uid="{00000000-0005-0000-0000-000084010000}"/>
    <cellStyle name="メモ 7 10" xfId="1965" xr:uid="{00000000-0005-0000-0000-000084010000}"/>
    <cellStyle name="メモ 7 10 2" xfId="8313" xr:uid="{17E183B2-19E2-4B67-BAB1-D0E77E358E04}"/>
    <cellStyle name="メモ 7 10 2 2" xfId="23192" xr:uid="{7270D55A-8132-44D9-8F8C-4C90F8CF27C0}"/>
    <cellStyle name="メモ 7 10 3" xfId="11295" xr:uid="{75E67A4B-1EE0-4FB8-864C-5A4D7BCC99AA}"/>
    <cellStyle name="メモ 7 10 3 2" xfId="26174" xr:uid="{1669A13C-1CFD-4199-95A2-3E2507E2A114}"/>
    <cellStyle name="メモ 7 10 4" xfId="14018" xr:uid="{9252085E-114F-4B0E-9296-93418D34FC13}"/>
    <cellStyle name="メモ 7 10 4 2" xfId="28897" xr:uid="{B112310C-DF67-42BE-A7CA-F1006DE4F464}"/>
    <cellStyle name="メモ 7 10 5" xfId="17081" xr:uid="{25F86BC4-4585-489F-8332-D40AC38C8C58}"/>
    <cellStyle name="メモ 7 10 5 2" xfId="31960" xr:uid="{BD33E613-4E64-407D-8D8C-23F19A7AFEFF}"/>
    <cellStyle name="メモ 7 10 6" xfId="5184" xr:uid="{03332C2F-1C97-45FC-BC45-D82B043F2DE3}"/>
    <cellStyle name="メモ 7 10 7" xfId="20045" xr:uid="{4F2A0B4A-293D-4BE1-BEC7-B23AC5CB8A36}"/>
    <cellStyle name="メモ 7 11" xfId="2490" xr:uid="{00000000-0005-0000-0000-000084010000}"/>
    <cellStyle name="メモ 7 11 2" xfId="8837" xr:uid="{BD6290B2-9F28-4627-9843-9087A2DCC157}"/>
    <cellStyle name="メモ 7 11 2 2" xfId="23716" xr:uid="{AD9182AB-3623-4142-B3B9-71B52FA9EB28}"/>
    <cellStyle name="メモ 7 11 3" xfId="11817" xr:uid="{19B37749-D789-42B7-8B30-A5C13BD3F6E4}"/>
    <cellStyle name="メモ 7 11 3 2" xfId="26696" xr:uid="{F11217F3-F708-40FD-B691-A4F350168795}"/>
    <cellStyle name="メモ 7 11 4" xfId="13124" xr:uid="{78EF1986-C830-4711-85FA-E78F22299CD9}"/>
    <cellStyle name="メモ 7 11 4 2" xfId="28003" xr:uid="{234097EE-3EB3-4767-AB98-28CC3A6F8D1D}"/>
    <cellStyle name="メモ 7 11 5" xfId="17584" xr:uid="{B6C71AFC-2A3C-4650-B4FC-85AD88BA3357}"/>
    <cellStyle name="メモ 7 11 5 2" xfId="32463" xr:uid="{412DCDAD-6A7C-4853-A674-B4EB663BE8BB}"/>
    <cellStyle name="メモ 7 11 6" xfId="5706" xr:uid="{64034A72-89D4-43D4-A965-F72C99F23138}"/>
    <cellStyle name="メモ 7 11 7" xfId="20570" xr:uid="{85356EC3-17E1-49DF-ABE1-4B834B021AD1}"/>
    <cellStyle name="メモ 7 12" xfId="2650" xr:uid="{00000000-0005-0000-0000-000084010000}"/>
    <cellStyle name="メモ 7 12 2" xfId="8997" xr:uid="{1A0894D8-FE44-4E32-B4D1-32AF4F449A10}"/>
    <cellStyle name="メモ 7 12 2 2" xfId="23876" xr:uid="{2745E2BD-80BD-4F62-979A-8FC6A5E8C699}"/>
    <cellStyle name="メモ 7 12 3" xfId="11977" xr:uid="{31B24D4E-9627-41D1-B04C-178EE34A1B82}"/>
    <cellStyle name="メモ 7 12 3 2" xfId="26856" xr:uid="{CFC419ED-0E5C-41C8-B876-EFD3FF5247BE}"/>
    <cellStyle name="メモ 7 12 4" xfId="13003" xr:uid="{79F93F18-01C4-41D2-B280-82A3254CFD48}"/>
    <cellStyle name="メモ 7 12 4 2" xfId="27882" xr:uid="{5C655868-27C6-461D-8083-EA1FDD5ECCC0}"/>
    <cellStyle name="メモ 7 12 5" xfId="17743" xr:uid="{A8E37E57-02B5-486F-855E-E3E0CD706F13}"/>
    <cellStyle name="メモ 7 12 5 2" xfId="32622" xr:uid="{AE5AE49C-3B14-4522-BE09-743EEBFF8275}"/>
    <cellStyle name="メモ 7 12 6" xfId="5864" xr:uid="{3B5A85D1-935C-42C6-BB30-2AC96EA92659}"/>
    <cellStyle name="メモ 7 12 7" xfId="20729" xr:uid="{F9577D0E-695C-4227-B221-A60E4A0B91F7}"/>
    <cellStyle name="メモ 7 13" xfId="2819" xr:uid="{00000000-0005-0000-0000-000084010000}"/>
    <cellStyle name="メモ 7 13 2" xfId="9166" xr:uid="{D4566E5B-4554-4453-B320-E3C8524BFD46}"/>
    <cellStyle name="メモ 7 13 2 2" xfId="24045" xr:uid="{D5AA111D-69A3-4155-B742-49A25BFC539F}"/>
    <cellStyle name="メモ 7 13 3" xfId="12144" xr:uid="{DDD24427-94D5-4CD0-BAE4-4742A7F49661}"/>
    <cellStyle name="メモ 7 13 3 2" xfId="27023" xr:uid="{89DD38A3-1514-471A-80A4-45C1E837739F}"/>
    <cellStyle name="メモ 7 13 4" xfId="14709" xr:uid="{74457258-1B7D-4423-9262-0DDA20F539B2}"/>
    <cellStyle name="メモ 7 13 4 2" xfId="29588" xr:uid="{F761957B-EC1A-4E3B-826D-F14223BCB7C7}"/>
    <cellStyle name="メモ 7 13 5" xfId="17905" xr:uid="{97DC7BE2-3412-40C7-A913-1E5B5F7E38A1}"/>
    <cellStyle name="メモ 7 13 5 2" xfId="32784" xr:uid="{EDCB4F7A-176A-46C3-A9C9-865CD1C42972}"/>
    <cellStyle name="メモ 7 13 6" xfId="6031" xr:uid="{E3A34EFC-4397-4E87-9AE2-8DE4C1337EB2}"/>
    <cellStyle name="メモ 7 13 7" xfId="20898" xr:uid="{E03FC46B-CF71-4389-AE00-39EEA11B567C}"/>
    <cellStyle name="メモ 7 14" xfId="2608" xr:uid="{00000000-0005-0000-0000-000084010000}"/>
    <cellStyle name="メモ 7 14 2" xfId="8955" xr:uid="{3FDA94E8-F941-41CF-AB59-EF1CB5E6A7CB}"/>
    <cellStyle name="メモ 7 14 2 2" xfId="23834" xr:uid="{47B64CAF-97D0-4ED8-BBCE-514391DDACEB}"/>
    <cellStyle name="メモ 7 14 3" xfId="11935" xr:uid="{2187B2AC-3ED9-434F-8253-3D2BE2772049}"/>
    <cellStyle name="メモ 7 14 3 2" xfId="26814" xr:uid="{01B5BE38-07E4-4E80-ABF8-0936506EC504}"/>
    <cellStyle name="メモ 7 14 4" xfId="13626" xr:uid="{D1B8A234-41DB-4DF5-BDC8-5AC4D768F22D}"/>
    <cellStyle name="メモ 7 14 4 2" xfId="28505" xr:uid="{7B3BF401-13E9-4F3E-8CBF-A7FB48CC1FD3}"/>
    <cellStyle name="メモ 7 14 5" xfId="17702" xr:uid="{21E8B003-4152-4514-B158-9565AF048CDE}"/>
    <cellStyle name="メモ 7 14 5 2" xfId="32581" xr:uid="{2759438B-6131-4985-9CC1-9CEFC1741C48}"/>
    <cellStyle name="メモ 7 14 6" xfId="5823" xr:uid="{F1BB01C9-175C-424C-B13F-DE4FA5E7EB70}"/>
    <cellStyle name="メモ 7 14 7" xfId="20688" xr:uid="{4D1B1E56-C689-45A9-80BE-A94B43373F9F}"/>
    <cellStyle name="メモ 7 15" xfId="6608" xr:uid="{142DCA0B-BFD5-411F-B5D6-2C375452C449}"/>
    <cellStyle name="メモ 7 15 2" xfId="21487" xr:uid="{80CE587E-8020-4FCE-A5CC-E4E6FED15001}"/>
    <cellStyle name="メモ 7 16" xfId="9605" xr:uid="{3A72B2C8-9F2F-40CB-8BE4-DEAEF923ACBC}"/>
    <cellStyle name="メモ 7 16 2" xfId="24484" xr:uid="{1D74D10C-737D-4369-8724-6C5294E73847}"/>
    <cellStyle name="メモ 7 17" xfId="15169" xr:uid="{D16080F5-4357-41F5-9BE8-436FCD5DDBCE}"/>
    <cellStyle name="メモ 7 17 2" xfId="30048" xr:uid="{D5DEA3D4-A97B-429F-BDA1-7796142EDC7F}"/>
    <cellStyle name="メモ 7 18" xfId="18343" xr:uid="{52B4428E-7A7D-4BE0-826D-2E17DCE47D2B}"/>
    <cellStyle name="メモ 7 2" xfId="345" xr:uid="{00000000-0005-0000-0000-000084010000}"/>
    <cellStyle name="メモ 7 2 10" xfId="1265" xr:uid="{00000000-0005-0000-0000-000084010000}"/>
    <cellStyle name="メモ 7 2 10 2" xfId="7616" xr:uid="{F96E556A-DE91-4598-9636-E596F91B0242}"/>
    <cellStyle name="メモ 7 2 10 2 2" xfId="22495" xr:uid="{92D011A6-AEC5-48E3-9F14-D76D0EAE6DD7}"/>
    <cellStyle name="メモ 7 2 10 3" xfId="10603" xr:uid="{7B686447-2083-47F6-B882-E546B9C5715A}"/>
    <cellStyle name="メモ 7 2 10 3 2" xfId="25482" xr:uid="{E13B2CF3-ACA9-40B7-802C-0720CC2EA971}"/>
    <cellStyle name="メモ 7 2 10 4" xfId="13443" xr:uid="{E8106101-D36E-4773-A80F-1411572353B6}"/>
    <cellStyle name="メモ 7 2 10 4 2" xfId="28322" xr:uid="{AB904492-363F-4D09-BD1D-6FDB112BFAEC}"/>
    <cellStyle name="メモ 7 2 10 5" xfId="16412" xr:uid="{3855F35C-CC26-47EF-BA13-0BD3392D7DE1}"/>
    <cellStyle name="メモ 7 2 10 5 2" xfId="31291" xr:uid="{C88889B5-B947-4A37-8D89-108965857336}"/>
    <cellStyle name="メモ 7 2 10 6" xfId="4484" xr:uid="{77F203F1-5236-4E9A-A09B-3ADF41D1F148}"/>
    <cellStyle name="メモ 7 2 10 7" xfId="19345" xr:uid="{F9B06E0E-E759-4223-A71B-40B9963E3BAD}"/>
    <cellStyle name="メモ 7 2 11" xfId="1748" xr:uid="{00000000-0005-0000-0000-000084010000}"/>
    <cellStyle name="メモ 7 2 11 2" xfId="8096" xr:uid="{D50FB435-83BC-45E7-AA5A-BA02265BED23}"/>
    <cellStyle name="メモ 7 2 11 2 2" xfId="22975" xr:uid="{FAE40303-F6DE-4880-ACB0-38ED814BE91A}"/>
    <cellStyle name="メモ 7 2 11 3" xfId="11081" xr:uid="{024A71EE-09EF-4E5D-946F-AC8D45976F8F}"/>
    <cellStyle name="メモ 7 2 11 3 2" xfId="25960" xr:uid="{671A4911-01BD-44CC-955D-5D4AFCEDBE5C}"/>
    <cellStyle name="メモ 7 2 11 4" xfId="14288" xr:uid="{C0CEDBF1-B01A-4580-80BD-465D4020F4E0}"/>
    <cellStyle name="メモ 7 2 11 4 2" xfId="29167" xr:uid="{B6AEAF66-C976-4B8C-8C27-01D16BA8CD20}"/>
    <cellStyle name="メモ 7 2 11 5" xfId="16871" xr:uid="{6D23AF80-4F41-447C-9CB5-112AE44F3D7A}"/>
    <cellStyle name="メモ 7 2 11 5 2" xfId="31750" xr:uid="{0902E5CC-E1F2-4488-905F-D8DC719186FB}"/>
    <cellStyle name="メモ 7 2 11 6" xfId="4967" xr:uid="{1DAB76B6-08D8-40B8-9384-D6F6A2AB1F80}"/>
    <cellStyle name="メモ 7 2 11 7" xfId="19828" xr:uid="{1CDA300B-8558-48DA-9A0C-6CE89E9E0861}"/>
    <cellStyle name="メモ 7 2 12" xfId="1831" xr:uid="{00000000-0005-0000-0000-000084010000}"/>
    <cellStyle name="メモ 7 2 12 2" xfId="8179" xr:uid="{A2E37F60-707F-4C08-AF19-A854487B9CC1}"/>
    <cellStyle name="メモ 7 2 12 2 2" xfId="23058" xr:uid="{01D0C96C-3E9B-4449-A1B2-790F67D27F62}"/>
    <cellStyle name="メモ 7 2 12 3" xfId="11164" xr:uid="{3D8C2ECA-BE49-47B6-8524-C997ADFC6285}"/>
    <cellStyle name="メモ 7 2 12 3 2" xfId="26043" xr:uid="{C9A85443-9CF7-42A0-9B8D-2B9EBE78D221}"/>
    <cellStyle name="メモ 7 2 12 4" xfId="13523" xr:uid="{764C470A-0496-429D-8DBF-9D395CD2A075}"/>
    <cellStyle name="メモ 7 2 12 4 2" xfId="28402" xr:uid="{5F94B816-41A3-46B4-8007-FADBA9F6E8E5}"/>
    <cellStyle name="メモ 7 2 12 5" xfId="16954" xr:uid="{C30ACFB7-E272-49AC-BF10-368A4BED49D9}"/>
    <cellStyle name="メモ 7 2 12 5 2" xfId="31833" xr:uid="{69DB9509-4D56-49B1-8C59-5D28DA48DE91}"/>
    <cellStyle name="メモ 7 2 12 6" xfId="5050" xr:uid="{E3AF3242-9FE4-4D2F-816F-F0C4331F83AB}"/>
    <cellStyle name="メモ 7 2 12 7" xfId="19911" xr:uid="{E017A9A8-1B66-47A1-AD17-08A9D9C3D835}"/>
    <cellStyle name="メモ 7 2 13" xfId="1926" xr:uid="{00000000-0005-0000-0000-000084010000}"/>
    <cellStyle name="メモ 7 2 13 2" xfId="8274" xr:uid="{A4039025-121B-43E6-9EAD-87D1AF361DE5}"/>
    <cellStyle name="メモ 7 2 13 2 2" xfId="23153" xr:uid="{3B79BA55-FF6A-46C5-97EC-EAA93E17EDD5}"/>
    <cellStyle name="メモ 7 2 13 3" xfId="11256" xr:uid="{BB11567D-5C47-4C42-9909-6C76C1E06161}"/>
    <cellStyle name="メモ 7 2 13 3 2" xfId="26135" xr:uid="{B76117E2-B748-4C8C-A4A3-14CE4CDEA975}"/>
    <cellStyle name="メモ 7 2 13 4" xfId="13184" xr:uid="{7BB40A3B-40B1-47FA-BE43-8E6DBF913701}"/>
    <cellStyle name="メモ 7 2 13 4 2" xfId="28063" xr:uid="{B66E9B42-983B-48E9-9BE7-DDB85C096E34}"/>
    <cellStyle name="メモ 7 2 13 5" xfId="17042" xr:uid="{60AACA4A-EA3F-452C-9E12-A61E07AF2043}"/>
    <cellStyle name="メモ 7 2 13 5 2" xfId="31921" xr:uid="{71E0534B-AFE3-463D-BF5C-4BEE7BC63DEE}"/>
    <cellStyle name="メモ 7 2 13 6" xfId="5145" xr:uid="{C24C7AD0-F41D-4E1A-9A0D-5CBA0ED0558A}"/>
    <cellStyle name="メモ 7 2 13 7" xfId="20006" xr:uid="{0DCC7AB1-DACB-4C32-81CB-5B367E6DFBD9}"/>
    <cellStyle name="メモ 7 2 14" xfId="2098" xr:uid="{00000000-0005-0000-0000-000084010000}"/>
    <cellStyle name="メモ 7 2 14 2" xfId="8446" xr:uid="{9507851B-6B21-4F45-82B4-8DE926F2D1E0}"/>
    <cellStyle name="メモ 7 2 14 2 2" xfId="23325" xr:uid="{CE1E1094-63FF-4503-856A-CB7FC872F2C3}"/>
    <cellStyle name="メモ 7 2 14 3" xfId="11427" xr:uid="{E376549E-555D-456A-A94C-836F9839E0E3}"/>
    <cellStyle name="メモ 7 2 14 3 2" xfId="26306" xr:uid="{D3A85F3E-126D-4421-8AAA-2FD90B87331B}"/>
    <cellStyle name="メモ 7 2 14 4" xfId="14926" xr:uid="{E489537F-7B15-4032-9875-256475F765BC}"/>
    <cellStyle name="メモ 7 2 14 4 2" xfId="29805" xr:uid="{BF91FDBD-DB37-4886-BDCC-FC413D2A5FDE}"/>
    <cellStyle name="メモ 7 2 14 5" xfId="17206" xr:uid="{BECFE32D-B63A-410E-A4BD-DEDB8C4812CE}"/>
    <cellStyle name="メモ 7 2 14 5 2" xfId="32085" xr:uid="{5D05F337-D974-4806-BA9C-7E147E09D912}"/>
    <cellStyle name="メモ 7 2 14 6" xfId="5317" xr:uid="{462D4956-410B-4944-82DD-EB002C4BB8E4}"/>
    <cellStyle name="メモ 7 2 14 7" xfId="20178" xr:uid="{0530BFD6-E1B8-45B2-B774-94BDED144931}"/>
    <cellStyle name="メモ 7 2 15" xfId="2267" xr:uid="{00000000-0005-0000-0000-000084010000}"/>
    <cellStyle name="メモ 7 2 15 2" xfId="8615" xr:uid="{05456B14-63C3-496E-A84D-FDCE21D43B27}"/>
    <cellStyle name="メモ 7 2 15 2 2" xfId="23494" xr:uid="{E06FD131-19CB-4A32-A14F-73EC8B867105}"/>
    <cellStyle name="メモ 7 2 15 3" xfId="11596" xr:uid="{0BEB9C02-B734-40D9-AA43-CD33DDA62904}"/>
    <cellStyle name="メモ 7 2 15 3 2" xfId="26475" xr:uid="{8F138083-68F0-4AF5-BEBA-5DB24916DCA2}"/>
    <cellStyle name="メモ 7 2 15 4" xfId="13608" xr:uid="{622F5791-AF45-4AB4-AAF6-04EEC598E21A}"/>
    <cellStyle name="メモ 7 2 15 4 2" xfId="28487" xr:uid="{223EAB75-3D46-412B-B125-43925C23B1C5}"/>
    <cellStyle name="メモ 7 2 15 5" xfId="17375" xr:uid="{C36B4CF4-4409-44DC-99A7-ACD7386A2248}"/>
    <cellStyle name="メモ 7 2 15 5 2" xfId="32254" xr:uid="{AEE091A7-D94B-446A-9B24-17191DE1B14B}"/>
    <cellStyle name="メモ 7 2 15 6" xfId="5486" xr:uid="{84356DEC-7FDC-4BFA-B03C-E71C47115865}"/>
    <cellStyle name="メモ 7 2 15 7" xfId="20347" xr:uid="{714D0DBF-BA30-4BB8-AA41-F775B398E8DF}"/>
    <cellStyle name="メモ 7 2 16" xfId="2342" xr:uid="{00000000-0005-0000-0000-000084010000}"/>
    <cellStyle name="メモ 7 2 16 2" xfId="8689" xr:uid="{6E34A742-8E33-4098-8A43-48F6718798B0}"/>
    <cellStyle name="メモ 7 2 16 2 2" xfId="23568" xr:uid="{9D2D0633-F1FD-46F5-9CA3-BD0158CC2710}"/>
    <cellStyle name="メモ 7 2 16 3" xfId="11669" xr:uid="{84F16B95-759B-4C5E-A12C-EF1D64E2DEA4}"/>
    <cellStyle name="メモ 7 2 16 3 2" xfId="26548" xr:uid="{F32B3B0D-0004-4DAD-986F-16E61A06DCBB}"/>
    <cellStyle name="メモ 7 2 16 4" xfId="14922" xr:uid="{254021E8-20EA-4F80-8AA2-CCA4A9BD0BF3}"/>
    <cellStyle name="メモ 7 2 16 4 2" xfId="29801" xr:uid="{71F03DE1-59CB-44C5-B047-2019A4B04D97}"/>
    <cellStyle name="メモ 7 2 16 5" xfId="17443" xr:uid="{1AF31071-E465-46F8-8F25-8B2E3AB19567}"/>
    <cellStyle name="メモ 7 2 16 5 2" xfId="32322" xr:uid="{B443385F-07C1-41B9-8F17-C29303DE978D}"/>
    <cellStyle name="メモ 7 2 16 6" xfId="5561" xr:uid="{48E898DE-2FDD-4128-A901-66A12923DDBB}"/>
    <cellStyle name="メモ 7 2 16 7" xfId="20422" xr:uid="{EE5E205B-8B5D-45CB-9F57-64D641024EF4}"/>
    <cellStyle name="メモ 7 2 17" xfId="2427" xr:uid="{00000000-0005-0000-0000-000084010000}"/>
    <cellStyle name="メモ 7 2 17 2" xfId="8774" xr:uid="{738D1A7B-6FF1-4AE2-921C-9A88ECF9E123}"/>
    <cellStyle name="メモ 7 2 17 2 2" xfId="23653" xr:uid="{9A189E98-FB16-4481-A0FA-75C908B1C247}"/>
    <cellStyle name="メモ 7 2 17 3" xfId="11754" xr:uid="{5614E4CB-C0F6-4134-BFF4-749A6855AD41}"/>
    <cellStyle name="メモ 7 2 17 3 2" xfId="26633" xr:uid="{3A1A5C94-008C-412D-8BBF-DAE079624E88}"/>
    <cellStyle name="メモ 7 2 17 4" xfId="13839" xr:uid="{36D67ED5-AAE1-4DC3-B38C-2674343C84F6}"/>
    <cellStyle name="メモ 7 2 17 4 2" xfId="28718" xr:uid="{0AAF501F-9073-498E-BEC8-FF66DB46CDA8}"/>
    <cellStyle name="メモ 7 2 17 5" xfId="17521" xr:uid="{4302CA74-F95D-4E34-9D9B-F1322FC55179}"/>
    <cellStyle name="メモ 7 2 17 5 2" xfId="32400" xr:uid="{7919129D-838B-4597-A60E-82C7D5FC9F90}"/>
    <cellStyle name="メモ 7 2 17 6" xfId="5643" xr:uid="{294EDF40-A101-479C-80E9-92DB22B4338B}"/>
    <cellStyle name="メモ 7 2 17 7" xfId="20507" xr:uid="{2B275431-83F1-4EC1-A179-AB69EF91CB5B}"/>
    <cellStyle name="メモ 7 2 18" xfId="2579" xr:uid="{00000000-0005-0000-0000-000084010000}"/>
    <cellStyle name="メモ 7 2 18 2" xfId="8926" xr:uid="{55809867-2971-46B7-B9D2-04A1229A8A48}"/>
    <cellStyle name="メモ 7 2 18 2 2" xfId="23805" xr:uid="{CF32BEAA-5A6C-46CB-B475-EE4E7B55EB2D}"/>
    <cellStyle name="メモ 7 2 18 3" xfId="11906" xr:uid="{B7871535-3B55-4DBF-9E8A-D0F4F42135B1}"/>
    <cellStyle name="メモ 7 2 18 3 2" xfId="26785" xr:uid="{72BF4107-1B51-4DFE-8623-E4118C6FA545}"/>
    <cellStyle name="メモ 7 2 18 4" xfId="12825" xr:uid="{62C7B83F-1A33-4B75-AEE2-5988E2BB476C}"/>
    <cellStyle name="メモ 7 2 18 4 2" xfId="27704" xr:uid="{3178695C-91AB-490D-9192-EEFB14A5AE0B}"/>
    <cellStyle name="メモ 7 2 18 5" xfId="17673" xr:uid="{9B39CD29-5A79-4211-8FAA-384FBAFE9244}"/>
    <cellStyle name="メモ 7 2 18 5 2" xfId="32552" xr:uid="{601A49AD-0A63-476F-8F4B-F97DF7A645C1}"/>
    <cellStyle name="メモ 7 2 18 6" xfId="5795" xr:uid="{405BB18D-2DE4-499C-92E1-E3A9AF41DACF}"/>
    <cellStyle name="メモ 7 2 18 7" xfId="20659" xr:uid="{13D9666E-AD7D-4EE3-A8A7-B4B8968161A7}"/>
    <cellStyle name="メモ 7 2 19" xfId="2741" xr:uid="{00000000-0005-0000-0000-000084010000}"/>
    <cellStyle name="メモ 7 2 19 2" xfId="9088" xr:uid="{294FE29F-049B-4AE9-8B19-A7C5583EC962}"/>
    <cellStyle name="メモ 7 2 19 2 2" xfId="23967" xr:uid="{F4B5FC79-FED5-4949-B323-149931E3AF6F}"/>
    <cellStyle name="メモ 7 2 19 3" xfId="12066" xr:uid="{7AD435F3-A922-4A22-9CDB-7355B83318B9}"/>
    <cellStyle name="メモ 7 2 19 3 2" xfId="26945" xr:uid="{4FCCE046-03C3-4EBB-AF70-33172A959EE4}"/>
    <cellStyle name="メモ 7 2 19 4" xfId="12650" xr:uid="{A4FB9F04-BB01-499C-A46B-0659D1FE75ED}"/>
    <cellStyle name="メモ 7 2 19 4 2" xfId="27529" xr:uid="{958E5500-CEE4-4FAD-BA96-283DF14B8E9B}"/>
    <cellStyle name="メモ 7 2 19 5" xfId="17827" xr:uid="{017CDCA4-935F-4B4F-B84D-6801189A7E34}"/>
    <cellStyle name="メモ 7 2 19 5 2" xfId="32706" xr:uid="{56160427-ED75-477B-A0F4-CE6865299D54}"/>
    <cellStyle name="メモ 7 2 19 6" xfId="5955" xr:uid="{3FDF82FF-6334-4708-BFD3-AA3AC1E1961D}"/>
    <cellStyle name="メモ 7 2 19 7" xfId="20820" xr:uid="{EFB45440-9FFA-45E6-B001-7B092AEF374C}"/>
    <cellStyle name="メモ 7 2 2" xfId="557" xr:uid="{00000000-0005-0000-0000-000084010000}"/>
    <cellStyle name="メモ 7 2 2 2" xfId="6909" xr:uid="{8C483AD5-F1E7-4FEA-8BC3-9BD980F3C41B}"/>
    <cellStyle name="メモ 7 2 2 2 2" xfId="21788" xr:uid="{1E0E0407-DBF2-4739-A296-812067BBA4E5}"/>
    <cellStyle name="メモ 7 2 2 3" xfId="9903" xr:uid="{A048F6D8-2F88-4CF2-89A8-759537A1DEDD}"/>
    <cellStyle name="メモ 7 2 2 3 2" xfId="24782" xr:uid="{1AC2C287-D1C5-4111-8CD4-23D59D2CB66D}"/>
    <cellStyle name="メモ 7 2 2 4" xfId="13555" xr:uid="{9878E5C4-A289-45BF-A931-0D88C1FA240C}"/>
    <cellStyle name="メモ 7 2 2 4 2" xfId="28434" xr:uid="{883A725A-EB50-446B-847E-66B5973CE62D}"/>
    <cellStyle name="メモ 7 2 2 5" xfId="15731" xr:uid="{1723EE3B-42E7-4DA8-8785-2D0E2AD9236C}"/>
    <cellStyle name="メモ 7 2 2 5 2" xfId="30610" xr:uid="{61413220-CEDC-42A5-93F9-C9E7108DCDA2}"/>
    <cellStyle name="メモ 7 2 2 6" xfId="3776" xr:uid="{D5DCCB65-29ED-47DC-B948-353F8A3D4D42}"/>
    <cellStyle name="メモ 7 2 2 7" xfId="18637" xr:uid="{E3184A0E-B4BF-4FD4-92D4-CD089A34B2B3}"/>
    <cellStyle name="メモ 7 2 20" xfId="2907" xr:uid="{00000000-0005-0000-0000-000084010000}"/>
    <cellStyle name="メモ 7 2 20 2" xfId="9254" xr:uid="{766879CC-732C-4CF2-84DF-84F1B93BF6D1}"/>
    <cellStyle name="メモ 7 2 20 2 2" xfId="24133" xr:uid="{127D3FCB-3D00-4744-A568-F58B878678E1}"/>
    <cellStyle name="メモ 7 2 20 3" xfId="12232" xr:uid="{06DA8445-1098-440D-BD45-6BC9DF428E78}"/>
    <cellStyle name="メモ 7 2 20 3 2" xfId="27111" xr:uid="{1C8C44BD-CBE3-4464-AEE1-93FC7EBE2364}"/>
    <cellStyle name="メモ 7 2 20 4" xfId="14450" xr:uid="{7D6BE041-9612-4785-A2ED-948E4056DF1B}"/>
    <cellStyle name="メモ 7 2 20 4 2" xfId="29329" xr:uid="{9705A730-9F80-4DCA-886E-BC1BF8FAD1EB}"/>
    <cellStyle name="メモ 7 2 20 5" xfId="17993" xr:uid="{485517F2-60C0-4737-851A-814A7D0AD862}"/>
    <cellStyle name="メモ 7 2 20 5 2" xfId="32872" xr:uid="{953A1171-B2B6-43D2-BA50-BA7A48F0CD4A}"/>
    <cellStyle name="メモ 7 2 20 6" xfId="6119" xr:uid="{7150D7F4-53C2-4954-83E4-55CDDBD80709}"/>
    <cellStyle name="メモ 7 2 20 7" xfId="20986" xr:uid="{F611D828-5B8C-4AA3-99AF-FCBFE32420E5}"/>
    <cellStyle name="メモ 7 2 21" xfId="3040" xr:uid="{00000000-0005-0000-0000-000084010000}"/>
    <cellStyle name="メモ 7 2 21 2" xfId="9386" xr:uid="{A38BD790-B1AF-4207-BAC0-2CF40F1E83FE}"/>
    <cellStyle name="メモ 7 2 21 2 2" xfId="24265" xr:uid="{61D2B931-41C2-4024-9174-0BC7D3CAEDB9}"/>
    <cellStyle name="メモ 7 2 21 3" xfId="12364" xr:uid="{C34A7BF3-AA14-407A-BDC1-9C1B358EA110}"/>
    <cellStyle name="メモ 7 2 21 3 2" xfId="27243" xr:uid="{ACF73AA1-CFDB-487A-A8F4-51DE41DF4D46}"/>
    <cellStyle name="メモ 7 2 21 4" xfId="12709" xr:uid="{C4C2801F-1059-4560-B2A6-986FBB51DA60}"/>
    <cellStyle name="メモ 7 2 21 4 2" xfId="27588" xr:uid="{0731D6B9-585E-4AC8-9782-33F68A00A84B}"/>
    <cellStyle name="メモ 7 2 21 5" xfId="18119" xr:uid="{14E539C6-55D7-462E-A841-DCCD94725742}"/>
    <cellStyle name="メモ 7 2 21 5 2" xfId="32998" xr:uid="{0A132079-4FB3-4494-B360-5BC952B9CE86}"/>
    <cellStyle name="メモ 7 2 21 6" xfId="6242" xr:uid="{80227821-4ABE-4848-A183-04E3FE71C2B0}"/>
    <cellStyle name="メモ 7 2 21 7" xfId="21112" xr:uid="{C04D2A60-6788-4FC3-8FD8-C9F5B8280C2E}"/>
    <cellStyle name="メモ 7 2 22" xfId="3120" xr:uid="{00000000-0005-0000-0000-000084010000}"/>
    <cellStyle name="メモ 7 2 22 2" xfId="9466" xr:uid="{CE92A37C-0EBD-407C-9E38-13677F28986A}"/>
    <cellStyle name="メモ 7 2 22 2 2" xfId="24345" xr:uid="{239F8A93-380D-43AF-929C-870FE03BCBEF}"/>
    <cellStyle name="メモ 7 2 22 3" xfId="12444" xr:uid="{08785660-3603-4B36-96C1-F51CEAA59CEF}"/>
    <cellStyle name="メモ 7 2 22 3 2" xfId="27323" xr:uid="{1F3C4E38-80FF-48E1-8902-B9B92E8AC660}"/>
    <cellStyle name="メモ 7 2 22 4" xfId="14087" xr:uid="{768C76C0-3832-44C1-BF52-BE1886AE5787}"/>
    <cellStyle name="メモ 7 2 22 4 2" xfId="28966" xr:uid="{4B5B8ECF-2A52-4E26-88FA-A9395F069360}"/>
    <cellStyle name="メモ 7 2 22 5" xfId="18199" xr:uid="{71958708-3FFC-460D-9456-028F57C53A6E}"/>
    <cellStyle name="メモ 7 2 22 5 2" xfId="33078" xr:uid="{0341032B-F85D-45D1-B2A9-CC1BE23C8244}"/>
    <cellStyle name="メモ 7 2 22 6" xfId="6321" xr:uid="{C28A4406-680D-4A4C-8928-A135C46A6D13}"/>
    <cellStyle name="メモ 7 2 22 7" xfId="21192" xr:uid="{917EE050-6C14-4723-9AE4-7A7769B2AE72}"/>
    <cellStyle name="メモ 7 2 23" xfId="3189" xr:uid="{00000000-0005-0000-0000-000084010000}"/>
    <cellStyle name="メモ 7 2 23 2" xfId="9535" xr:uid="{0331C381-BEA3-4110-B7B2-9FC233225AF3}"/>
    <cellStyle name="メモ 7 2 23 2 2" xfId="24414" xr:uid="{FA0AD4BC-FE50-4C1C-BFAE-4FD9D5398514}"/>
    <cellStyle name="メモ 7 2 23 3" xfId="12513" xr:uid="{729C9373-48E5-4952-B55C-EAA9CCB21E10}"/>
    <cellStyle name="メモ 7 2 23 3 2" xfId="27392" xr:uid="{60079F81-FAF0-4BA5-9658-8497815C58CF}"/>
    <cellStyle name="メモ 7 2 23 4" xfId="14686" xr:uid="{6B8A8D41-76ED-4A6E-9840-F10A7CAE2654}"/>
    <cellStyle name="メモ 7 2 23 4 2" xfId="29565" xr:uid="{627D0FB7-BC9A-49C7-A5E4-45886ABC5D80}"/>
    <cellStyle name="メモ 7 2 23 5" xfId="18268" xr:uid="{47097E03-ED9D-4DB0-9FA5-D42E40F22762}"/>
    <cellStyle name="メモ 7 2 23 5 2" xfId="33147" xr:uid="{9B263B13-6765-433A-9724-D7D25CC7DBE9}"/>
    <cellStyle name="メモ 7 2 23 6" xfId="6390" xr:uid="{FF5CF4F8-FC59-43A8-A34D-893D35C55E13}"/>
    <cellStyle name="メモ 7 2 23 7" xfId="21261" xr:uid="{6D07B244-F3F5-47F8-B29C-E79AF0E7DA62}"/>
    <cellStyle name="メモ 7 2 24" xfId="2606" xr:uid="{00000000-0005-0000-0000-000084010000}"/>
    <cellStyle name="メモ 7 2 24 2" xfId="8953" xr:uid="{7BC1C72C-CA32-4C1B-A3C5-81276181E63E}"/>
    <cellStyle name="メモ 7 2 24 2 2" xfId="23832" xr:uid="{6592C024-8B90-46F1-BDDC-D478002E1C39}"/>
    <cellStyle name="メモ 7 2 24 3" xfId="11933" xr:uid="{E92654B2-AF37-408B-8C14-AFB908082753}"/>
    <cellStyle name="メモ 7 2 24 3 2" xfId="26812" xr:uid="{8FFBA93C-BC76-4E52-8AE4-3F144FA4760D}"/>
    <cellStyle name="メモ 7 2 24 4" xfId="12792" xr:uid="{FDB3A4BD-D18C-411E-B473-FE2213ED61C0}"/>
    <cellStyle name="メモ 7 2 24 4 2" xfId="27671" xr:uid="{142ED668-8FE4-4396-8BA8-B7661AE93CE3}"/>
    <cellStyle name="メモ 7 2 24 5" xfId="17700" xr:uid="{5C1C1330-2ED3-4828-A82B-FBCF42021C33}"/>
    <cellStyle name="メモ 7 2 24 5 2" xfId="32579" xr:uid="{18B2B82A-96B5-420E-8059-DA14C286F28A}"/>
    <cellStyle name="メモ 7 2 24 6" xfId="20686" xr:uid="{144FC313-C8A2-4DEF-9021-547EC7CBE8F2}"/>
    <cellStyle name="メモ 7 2 25" xfId="6697" xr:uid="{65CA62E2-46E9-4503-9AF2-1CEA24C86048}"/>
    <cellStyle name="メモ 7 2 25 2" xfId="21576" xr:uid="{E9C368D1-9EDB-4A99-8DF3-5AE7AB290782}"/>
    <cellStyle name="メモ 7 2 26" xfId="9694" xr:uid="{5B9D2BE8-A69B-49D7-A754-F1B6195C0D74}"/>
    <cellStyle name="メモ 7 2 26 2" xfId="24573" xr:uid="{643E611A-3544-4289-9CCD-8D7D71CD032B}"/>
    <cellStyle name="メモ 7 2 27" xfId="14519" xr:uid="{7E19963A-2443-4A62-B5D9-EF5ECED2520E}"/>
    <cellStyle name="メモ 7 2 27 2" xfId="29398" xr:uid="{D3EC3E43-14C0-480E-BFFD-29DF24A3AC97}"/>
    <cellStyle name="メモ 7 2 28" xfId="15528" xr:uid="{FE70C829-50A3-449D-81D8-8B0A7AAE3087}"/>
    <cellStyle name="メモ 7 2 28 2" xfId="30407" xr:uid="{96DA4C5B-E6FE-4CAD-991E-4C6224967376}"/>
    <cellStyle name="メモ 7 2 29" xfId="18425" xr:uid="{C75BDD9B-9B78-44EE-93BC-79D1899FC1B4}"/>
    <cellStyle name="メモ 7 2 3" xfId="730" xr:uid="{00000000-0005-0000-0000-000084010000}"/>
    <cellStyle name="メモ 7 2 3 2" xfId="7082" xr:uid="{904C3C37-3EB5-45B1-A2B1-5E517B2BAF6F}"/>
    <cellStyle name="メモ 7 2 3 2 2" xfId="21961" xr:uid="{890558ED-DEE6-4CC6-822A-CFAEB27BBFDC}"/>
    <cellStyle name="メモ 7 2 3 3" xfId="10076" xr:uid="{B32F0DD1-894D-421D-988A-5E84363B375C}"/>
    <cellStyle name="メモ 7 2 3 3 2" xfId="24955" xr:uid="{31688B15-0C44-47A6-9D18-C894B8C8778D}"/>
    <cellStyle name="メモ 7 2 3 4" xfId="14746" xr:uid="{0FF33057-6DD4-4DE2-898B-A6F15077E57B}"/>
    <cellStyle name="メモ 7 2 3 4 2" xfId="29625" xr:uid="{62BE5B62-3C5E-42F3-9F6F-51C846B7BA7B}"/>
    <cellStyle name="メモ 7 2 3 5" xfId="15904" xr:uid="{65BAE3CF-D814-4C50-BC23-A99410244467}"/>
    <cellStyle name="メモ 7 2 3 5 2" xfId="30783" xr:uid="{464B4000-5740-4851-A40A-04B1808C9385}"/>
    <cellStyle name="メモ 7 2 3 6" xfId="3949" xr:uid="{74848C28-5FE6-4862-B8F9-E00BCC1446BE}"/>
    <cellStyle name="メモ 7 2 3 7" xfId="18810" xr:uid="{5948F0D4-9E5E-4646-93C4-F918159F4134}"/>
    <cellStyle name="メモ 7 2 4" xfId="895" xr:uid="{00000000-0005-0000-0000-000084010000}"/>
    <cellStyle name="メモ 7 2 4 2" xfId="7247" xr:uid="{5ABC614E-43D4-4875-9BB9-B81152173C1E}"/>
    <cellStyle name="メモ 7 2 4 2 2" xfId="22126" xr:uid="{EC8876D2-F33B-47E3-AA0B-5F12FED92AFD}"/>
    <cellStyle name="メモ 7 2 4 3" xfId="10239" xr:uid="{CAF9AEF6-4CA3-4BE2-B527-C8C277C9CDE3}"/>
    <cellStyle name="メモ 7 2 4 3 2" xfId="25118" xr:uid="{2647976A-F052-4D51-B1A9-17EB33FCCE58}"/>
    <cellStyle name="メモ 7 2 4 4" xfId="14931" xr:uid="{7B9C79F0-32CB-456C-97A8-10BFD20F19FF}"/>
    <cellStyle name="メモ 7 2 4 4 2" xfId="29810" xr:uid="{D0D01FC8-9B2C-4AB0-AD93-42811E6954C5}"/>
    <cellStyle name="メモ 7 2 4 5" xfId="16062" xr:uid="{D6A8E343-8FAD-49EB-9D52-A50CAF5AC8AF}"/>
    <cellStyle name="メモ 7 2 4 5 2" xfId="30941" xr:uid="{50D8FC55-8A2A-4393-BFBD-394E05A71C72}"/>
    <cellStyle name="メモ 7 2 4 6" xfId="4114" xr:uid="{31582D41-F582-46D1-B2D3-7B3AA3B7B2D3}"/>
    <cellStyle name="メモ 7 2 4 7" xfId="18975" xr:uid="{836F9084-683E-452E-AFFC-1BF302FBD43F}"/>
    <cellStyle name="メモ 7 2 5" xfId="1068" xr:uid="{00000000-0005-0000-0000-000084010000}"/>
    <cellStyle name="メモ 7 2 5 2" xfId="7420" xr:uid="{C0C532E5-DA63-4BA7-8E38-766453BDB416}"/>
    <cellStyle name="メモ 7 2 5 2 2" xfId="22299" xr:uid="{FE7AC11A-4233-4828-B49B-5DFDA024904F}"/>
    <cellStyle name="メモ 7 2 5 3" xfId="10409" xr:uid="{3FEDCA2C-1DB5-4F95-8CE6-E6C8A8E422DA}"/>
    <cellStyle name="メモ 7 2 5 3 2" xfId="25288" xr:uid="{53161BBD-A693-4803-8380-2C8CAC8B5FB9}"/>
    <cellStyle name="メモ 7 2 5 4" xfId="14339" xr:uid="{9B597DF9-FCD6-43D9-B63F-E84C642D97EB}"/>
    <cellStyle name="メモ 7 2 5 4 2" xfId="29218" xr:uid="{61A0C574-F7A2-473B-A6AC-F1C641900152}"/>
    <cellStyle name="メモ 7 2 5 5" xfId="16230" xr:uid="{3C81FE3A-461D-4291-A646-48229228B288}"/>
    <cellStyle name="メモ 7 2 5 5 2" xfId="31109" xr:uid="{531E428F-CE4C-4A90-B45E-C3F57E3923AE}"/>
    <cellStyle name="メモ 7 2 5 6" xfId="4287" xr:uid="{6E13B343-82F3-49F2-82A3-2F974204C48F}"/>
    <cellStyle name="メモ 7 2 5 7" xfId="19148" xr:uid="{6EF0D3D3-46D8-432D-AEBA-5091D5F5C592}"/>
    <cellStyle name="メモ 7 2 6" xfId="1163" xr:uid="{00000000-0005-0000-0000-000084010000}"/>
    <cellStyle name="メモ 7 2 6 2" xfId="7515" xr:uid="{3CAB473A-9ABB-4CD1-86C9-73B010048570}"/>
    <cellStyle name="メモ 7 2 6 2 2" xfId="22394" xr:uid="{2B346982-7D0F-4B18-A3F5-D6D616B1A3E2}"/>
    <cellStyle name="メモ 7 2 6 3" xfId="10502" xr:uid="{DE7E79B5-709B-499E-B6D1-84B0148CFFB7}"/>
    <cellStyle name="メモ 7 2 6 3 2" xfId="25381" xr:uid="{D4737864-2BA4-4B83-B4C9-F6113881D946}"/>
    <cellStyle name="メモ 7 2 6 4" xfId="15293" xr:uid="{DA8671D4-BB14-4929-A2F1-120D79711121}"/>
    <cellStyle name="メモ 7 2 6 4 2" xfId="30172" xr:uid="{B2718930-60B4-44A2-BF06-47CA119DEE24}"/>
    <cellStyle name="メモ 7 2 6 5" xfId="16317" xr:uid="{B35A0635-3F88-49DA-82E1-5704A2957F91}"/>
    <cellStyle name="メモ 7 2 6 5 2" xfId="31196" xr:uid="{0E0D4689-3F4F-4E89-91CD-7E0D5587F047}"/>
    <cellStyle name="メモ 7 2 6 6" xfId="4382" xr:uid="{DFFC852B-0608-4F62-9D7D-D70568DD0976}"/>
    <cellStyle name="メモ 7 2 6 7" xfId="19243" xr:uid="{DCC5E2CA-5F5A-4A40-9FC9-0B2593C8D09E}"/>
    <cellStyle name="メモ 7 2 7" xfId="1246" xr:uid="{00000000-0005-0000-0000-000084010000}"/>
    <cellStyle name="メモ 7 2 7 2" xfId="7597" xr:uid="{972B64CE-7C25-46F9-A939-4BCF1DA1D3B2}"/>
    <cellStyle name="メモ 7 2 7 2 2" xfId="22476" xr:uid="{2DA1339A-B212-4D3A-9D1C-2E4B83A28481}"/>
    <cellStyle name="メモ 7 2 7 3" xfId="10584" xr:uid="{D4717E7B-4844-4592-8CFF-97FB923886C4}"/>
    <cellStyle name="メモ 7 2 7 3 2" xfId="25463" xr:uid="{0B6125A2-28C4-46A5-BB09-CAE6E3D77C3C}"/>
    <cellStyle name="メモ 7 2 7 4" xfId="13958" xr:uid="{E55A5B0D-058F-4E07-BFBF-47B321436695}"/>
    <cellStyle name="メモ 7 2 7 4 2" xfId="28837" xr:uid="{7F4B6A8E-0411-4ACF-9ACC-A0049724FD71}"/>
    <cellStyle name="メモ 7 2 7 5" xfId="16393" xr:uid="{82BA930E-6D40-48C9-963B-5E0B6779B1F1}"/>
    <cellStyle name="メモ 7 2 7 5 2" xfId="31272" xr:uid="{8844E150-37CF-4484-B3C4-562AC7CF6BEB}"/>
    <cellStyle name="メモ 7 2 7 6" xfId="4465" xr:uid="{68B6CFC9-CB72-4B93-AD82-566DF4B57AA2}"/>
    <cellStyle name="メモ 7 2 7 7" xfId="19326" xr:uid="{69999E2C-B8F5-4753-9455-1D031FD7DB70}"/>
    <cellStyle name="メモ 7 2 8" xfId="1329" xr:uid="{00000000-0005-0000-0000-000084010000}"/>
    <cellStyle name="メモ 7 2 8 2" xfId="7680" xr:uid="{9749F43F-0617-4BAD-89CD-94DCBB266535}"/>
    <cellStyle name="メモ 7 2 8 2 2" xfId="22559" xr:uid="{95E01817-06BB-44F4-82D5-45C44E613CB3}"/>
    <cellStyle name="メモ 7 2 8 3" xfId="10666" xr:uid="{4E54E211-AECC-4F86-88C5-25F1CC356736}"/>
    <cellStyle name="メモ 7 2 8 3 2" xfId="25545" xr:uid="{6D78D022-023F-4B01-B7F2-CCCBBFB28F28}"/>
    <cellStyle name="メモ 7 2 8 4" xfId="14273" xr:uid="{192AD9CC-0299-4D69-BA74-F78884DAB086}"/>
    <cellStyle name="メモ 7 2 8 4 2" xfId="29152" xr:uid="{240BB2C8-4635-44F8-A069-FB7DD30C5C40}"/>
    <cellStyle name="メモ 7 2 8 5" xfId="16469" xr:uid="{C5C58E39-4C83-4973-9CEB-B390FFABB518}"/>
    <cellStyle name="メモ 7 2 8 5 2" xfId="31348" xr:uid="{4F136DEF-CDA4-4DE0-868B-B3A0B8A5E242}"/>
    <cellStyle name="メモ 7 2 8 6" xfId="4548" xr:uid="{51405509-7CF4-4862-BB25-D57DBEC89654}"/>
    <cellStyle name="メモ 7 2 8 7" xfId="19409" xr:uid="{9FA74E16-29AA-4EE0-B6B6-EFA73EC03E16}"/>
    <cellStyle name="メモ 7 2 9" xfId="1502" xr:uid="{00000000-0005-0000-0000-000084010000}"/>
    <cellStyle name="メモ 7 2 9 2" xfId="7853" xr:uid="{78027778-1FDB-4746-B440-FE8C7B56AE3F}"/>
    <cellStyle name="メモ 7 2 9 2 2" xfId="22732" xr:uid="{6C075848-B798-4C2E-B85F-91950FA43125}"/>
    <cellStyle name="メモ 7 2 9 3" xfId="10839" xr:uid="{03AAA5BE-4215-43B2-A2C7-9F55A8FEE43E}"/>
    <cellStyle name="メモ 7 2 9 3 2" xfId="25718" xr:uid="{E5998472-0452-4E05-B333-36A181E4CABD}"/>
    <cellStyle name="メモ 7 2 9 4" xfId="14075" xr:uid="{5200D419-49F8-4EB1-889F-0D533E50CEDF}"/>
    <cellStyle name="メモ 7 2 9 4 2" xfId="28954" xr:uid="{AB794B0C-B4AD-423D-9AB5-DABB2A08A7DE}"/>
    <cellStyle name="メモ 7 2 9 5" xfId="16642" xr:uid="{D9488E3F-F6D5-4B7E-8D4B-2B2512BB11CA}"/>
    <cellStyle name="メモ 7 2 9 5 2" xfId="31521" xr:uid="{20B96664-2D35-42BE-B685-AFB02D97D7E8}"/>
    <cellStyle name="メモ 7 2 9 6" xfId="4721" xr:uid="{4B1FA7AE-B231-40D6-92AE-0398BC326995}"/>
    <cellStyle name="メモ 7 2 9 7" xfId="19582" xr:uid="{766F2C07-E72C-4D68-8E94-066365F6AB5E}"/>
    <cellStyle name="メモ 7 3" xfId="466" xr:uid="{00000000-0005-0000-0000-000084010000}"/>
    <cellStyle name="メモ 7 3 2" xfId="6818" xr:uid="{80BF198B-018B-4FEC-A8F0-FF6500C39436}"/>
    <cellStyle name="メモ 7 3 2 2" xfId="21697" xr:uid="{852BF8FE-F3E1-44AA-B864-7AE993776046}"/>
    <cellStyle name="メモ 7 3 3" xfId="9815" xr:uid="{AE622D49-6645-4D49-AD51-177FBE8344DE}"/>
    <cellStyle name="メモ 7 3 3 2" xfId="24694" xr:uid="{E72E88B8-D4BF-4B6B-9031-D6704636D419}"/>
    <cellStyle name="メモ 7 3 4" xfId="14959" xr:uid="{F229BFE6-43BA-4B14-9489-D0B3E945DE6E}"/>
    <cellStyle name="メモ 7 3 4 2" xfId="29838" xr:uid="{FAA7C62A-1044-48FB-A1DA-00B6F22DEDE5}"/>
    <cellStyle name="メモ 7 3 5" xfId="15647" xr:uid="{0203559F-3055-41B2-A162-9B6C7173714F}"/>
    <cellStyle name="メモ 7 3 5 2" xfId="30526" xr:uid="{D338305B-06B7-449E-987C-3F464373A973}"/>
    <cellStyle name="メモ 7 3 6" xfId="3685" xr:uid="{E1AAD44A-7F69-48BC-9AB1-CAC84484EEE0}"/>
    <cellStyle name="メモ 7 3 7" xfId="18546" xr:uid="{E9974F8F-F167-496D-B71D-B7D015F536C0}"/>
    <cellStyle name="メモ 7 4" xfId="639" xr:uid="{00000000-0005-0000-0000-000084010000}"/>
    <cellStyle name="メモ 7 4 2" xfId="6991" xr:uid="{E26B67E7-3205-46B7-B267-7340A9934F50}"/>
    <cellStyle name="メモ 7 4 2 2" xfId="21870" xr:uid="{C6CDD40B-E943-4405-8D92-F361193BE0F7}"/>
    <cellStyle name="メモ 7 4 3" xfId="9985" xr:uid="{4D688D57-35F7-4718-AE26-371C5E52A018}"/>
    <cellStyle name="メモ 7 4 3 2" xfId="24864" xr:uid="{6B3FF392-DB3F-4DB4-8B4D-7444B426B9DC}"/>
    <cellStyle name="メモ 7 4 4" xfId="15289" xr:uid="{D22D33DF-6E3B-4CA8-B5EE-6405BA6E85E2}"/>
    <cellStyle name="メモ 7 4 4 2" xfId="30168" xr:uid="{C82C9AD8-4895-4E84-B282-569378B625E3}"/>
    <cellStyle name="メモ 7 4 5" xfId="15813" xr:uid="{DC7F362F-88DC-4B13-8386-2920581F428C}"/>
    <cellStyle name="メモ 7 4 5 2" xfId="30692" xr:uid="{A0B428B4-ED66-4F10-B16A-554F6CF50C05}"/>
    <cellStyle name="メモ 7 4 6" xfId="3858" xr:uid="{523C6D25-C4A7-49FA-82BE-2498267E12D5}"/>
    <cellStyle name="メモ 7 4 7" xfId="18719" xr:uid="{E6FBC281-141F-4ECD-9EB4-23C913D3DCAE}"/>
    <cellStyle name="メモ 7 5" xfId="804" xr:uid="{00000000-0005-0000-0000-000084010000}"/>
    <cellStyle name="メモ 7 5 2" xfId="7156" xr:uid="{B42A7410-0637-4D31-93B4-0E01E9E0732F}"/>
    <cellStyle name="メモ 7 5 2 2" xfId="22035" xr:uid="{12FA4B0F-961A-4699-BFD3-26E53D6EF77D}"/>
    <cellStyle name="メモ 7 5 3" xfId="10150" xr:uid="{ADC1271B-26E4-4749-B3B7-8788820176B5}"/>
    <cellStyle name="メモ 7 5 3 2" xfId="25029" xr:uid="{3191C62B-8784-45F0-BFAC-2FB7A6965855}"/>
    <cellStyle name="メモ 7 5 4" xfId="6565" xr:uid="{D6737B83-75E5-4BD4-BC57-8368A1FAE8CD}"/>
    <cellStyle name="メモ 7 5 4 2" xfId="21444" xr:uid="{953CF28A-1C00-4684-A771-0136BDD89FC9}"/>
    <cellStyle name="メモ 7 5 5" xfId="15978" xr:uid="{76689C58-105B-48F3-A192-E12C44AE9FF9}"/>
    <cellStyle name="メモ 7 5 5 2" xfId="30857" xr:uid="{4C2408B4-6134-4CC7-A63C-41F971747622}"/>
    <cellStyle name="メモ 7 5 6" xfId="4023" xr:uid="{0FE8F558-4299-4222-A3D5-9955DDDDBF74}"/>
    <cellStyle name="メモ 7 5 7" xfId="18884" xr:uid="{9A8344A5-2D35-4A9F-8F44-79D2FA2CC3E6}"/>
    <cellStyle name="メモ 7 6" xfId="958" xr:uid="{00000000-0005-0000-0000-000084010000}"/>
    <cellStyle name="メモ 7 6 2" xfId="7310" xr:uid="{E257F685-5357-4E40-B559-2C1442F560EF}"/>
    <cellStyle name="メモ 7 6 2 2" xfId="22189" xr:uid="{5F8C9EBE-73E3-48D6-959B-636CF4D3351B}"/>
    <cellStyle name="メモ 7 6 3" xfId="10300" xr:uid="{5F6481A7-9803-43C9-AB93-504156BF029D}"/>
    <cellStyle name="メモ 7 6 3 2" xfId="25179" xr:uid="{AF8B272E-F4EF-44F3-8B16-D7C853380BBA}"/>
    <cellStyle name="メモ 7 6 4" xfId="14044" xr:uid="{E12E6728-38D6-4B80-B294-27FDA24AD4B9}"/>
    <cellStyle name="メモ 7 6 4 2" xfId="28923" xr:uid="{9C8F1553-3213-4232-9BC7-C42EA644BBC9}"/>
    <cellStyle name="メモ 7 6 5" xfId="16122" xr:uid="{DF7AF6C7-139C-4AED-91AE-E0BE79A0D4F0}"/>
    <cellStyle name="メモ 7 6 5 2" xfId="31001" xr:uid="{FC1FF938-95D1-40C0-A48A-A08996450AB5}"/>
    <cellStyle name="メモ 7 6 6" xfId="4177" xr:uid="{0402EB9C-4C80-4E06-AD43-698969163073}"/>
    <cellStyle name="メモ 7 6 7" xfId="19038" xr:uid="{914E3016-FC05-42B0-9263-7107D91AE87B}"/>
    <cellStyle name="メモ 7 7" xfId="1411" xr:uid="{00000000-0005-0000-0000-000084010000}"/>
    <cellStyle name="メモ 7 7 2" xfId="7762" xr:uid="{AD4143B2-3E94-44E6-B518-3F425397BD8B}"/>
    <cellStyle name="メモ 7 7 2 2" xfId="22641" xr:uid="{A435889E-96CA-479E-9CE7-C260FC0A84EE}"/>
    <cellStyle name="メモ 7 7 3" xfId="10748" xr:uid="{5D8762AA-ED81-4B11-8302-7EA67213B912}"/>
    <cellStyle name="メモ 7 7 3 2" xfId="25627" xr:uid="{5A08C64D-E4E0-4539-B5D7-3AA1B188B079}"/>
    <cellStyle name="メモ 7 7 4" xfId="13598" xr:uid="{55B59020-B473-495B-8D63-0A5034A18B91}"/>
    <cellStyle name="メモ 7 7 4 2" xfId="28477" xr:uid="{644E2716-4AA7-405C-AD32-3DA8F99AFD56}"/>
    <cellStyle name="メモ 7 7 5" xfId="16551" xr:uid="{5E17F625-AE86-46DE-B813-6941FB1385D2}"/>
    <cellStyle name="メモ 7 7 5 2" xfId="31430" xr:uid="{3C0435B9-CA3B-4468-9257-7C66E53A6B56}"/>
    <cellStyle name="メモ 7 7 6" xfId="4630" xr:uid="{60C4CAE3-0C3E-44E3-8D5E-E687E98A0F9D}"/>
    <cellStyle name="メモ 7 7 7" xfId="19491" xr:uid="{40B7F107-AE5F-4613-936D-CEBBE706E278}"/>
    <cellStyle name="メモ 7 8" xfId="1531" xr:uid="{00000000-0005-0000-0000-000084010000}"/>
    <cellStyle name="メモ 7 8 2" xfId="7882" xr:uid="{A9B663B5-2451-42D2-BB71-A71FD499C6E4}"/>
    <cellStyle name="メモ 7 8 2 2" xfId="22761" xr:uid="{DE4CC03B-D47D-42A8-90C8-AF26387C738A}"/>
    <cellStyle name="メモ 7 8 3" xfId="10868" xr:uid="{36A30D4B-20F0-4126-B873-037B0211EEC6}"/>
    <cellStyle name="メモ 7 8 3 2" xfId="25747" xr:uid="{7116DCF9-EF56-4E6E-96CA-A249544A4537}"/>
    <cellStyle name="メモ 7 8 4" xfId="13446" xr:uid="{247AEBE3-F67F-4735-913A-B25449B2EE82}"/>
    <cellStyle name="メモ 7 8 4 2" xfId="28325" xr:uid="{3BE6CE6E-D732-4A9E-813E-B612214C6C84}"/>
    <cellStyle name="メモ 7 8 5" xfId="16671" xr:uid="{D657CAB8-08C7-4233-BD47-E442D25E6D2D}"/>
    <cellStyle name="メモ 7 8 5 2" xfId="31550" xr:uid="{803929E9-0C35-45DF-B57D-B8C13B3C17CA}"/>
    <cellStyle name="メモ 7 8 6" xfId="4750" xr:uid="{6DECD149-CA77-40EC-BC8F-D832173DB79F}"/>
    <cellStyle name="メモ 7 8 7" xfId="19611" xr:uid="{FAE54EF7-4D1F-4EEB-BEC1-9DF492B2056E}"/>
    <cellStyle name="メモ 7 9" xfId="2007" xr:uid="{00000000-0005-0000-0000-000084010000}"/>
    <cellStyle name="メモ 7 9 2" xfId="8355" xr:uid="{0E2AC857-007E-4FEE-8FE1-DFF294CE8B0D}"/>
    <cellStyle name="メモ 7 9 2 2" xfId="23234" xr:uid="{BDCA9C5E-EEC4-4289-A8B0-7AA5C7EE730C}"/>
    <cellStyle name="メモ 7 9 3" xfId="11337" xr:uid="{83EDC73A-6084-4381-B669-3FD92D260240}"/>
    <cellStyle name="メモ 7 9 3 2" xfId="26216" xr:uid="{C87562CD-F3DF-486C-B80E-0B504340424F}"/>
    <cellStyle name="メモ 7 9 4" xfId="15179" xr:uid="{CCDD2F29-7AAA-4D15-9710-78A06E7E88B4}"/>
    <cellStyle name="メモ 7 9 4 2" xfId="30058" xr:uid="{D1B3985C-5CA4-48DB-964A-3BD829E8E5AB}"/>
    <cellStyle name="メモ 7 9 5" xfId="17122" xr:uid="{CBE34099-DCBC-427E-AC40-F7A2E265154C}"/>
    <cellStyle name="メモ 7 9 5 2" xfId="32001" xr:uid="{5514FF2D-3E73-414E-9505-3F59A15ACC5E}"/>
    <cellStyle name="メモ 7 9 6" xfId="5226" xr:uid="{6C251608-C1C5-419B-8E0C-88D036602E74}"/>
    <cellStyle name="メモ 7 9 7" xfId="20087" xr:uid="{5CD0766D-034B-48CC-BA38-06CC114EAB3C}"/>
    <cellStyle name="メモ 8" xfId="200" xr:uid="{00000000-0005-0000-0000-000084010000}"/>
    <cellStyle name="メモ 8 10" xfId="2179" xr:uid="{00000000-0005-0000-0000-000084010000}"/>
    <cellStyle name="メモ 8 10 2" xfId="8527" xr:uid="{41095BA9-E857-4ECA-A98E-E97401AB2B95}"/>
    <cellStyle name="メモ 8 10 2 2" xfId="23406" xr:uid="{F0EA483B-29B8-4D30-92CE-37882BAA6D45}"/>
    <cellStyle name="メモ 8 10 3" xfId="11508" xr:uid="{89B5D8B2-62F2-47AD-85F7-E8AE608A5F04}"/>
    <cellStyle name="メモ 8 10 3 2" xfId="26387" xr:uid="{F18A3E84-727C-44F7-B09C-1B53B71A4576}"/>
    <cellStyle name="メモ 8 10 4" xfId="13106" xr:uid="{A96B3A87-2E08-461C-9920-B57BD303A9D8}"/>
    <cellStyle name="メモ 8 10 4 2" xfId="27985" xr:uid="{D3B449AE-6107-4861-A4D3-C669CBF44D36}"/>
    <cellStyle name="メモ 8 10 5" xfId="17287" xr:uid="{43575731-AEDD-499A-9019-ABFBFC543FB5}"/>
    <cellStyle name="メモ 8 10 5 2" xfId="32166" xr:uid="{551B31BD-0EF7-49E2-AD12-BD7B0B3671A8}"/>
    <cellStyle name="メモ 8 10 6" xfId="5398" xr:uid="{816B8871-5574-4E23-9D7B-81F2A7BB9F76}"/>
    <cellStyle name="メモ 8 10 7" xfId="20259" xr:uid="{0F01BDA5-7612-475F-A9E9-FE1D7F5F0BA8}"/>
    <cellStyle name="メモ 8 11" xfId="2172" xr:uid="{00000000-0005-0000-0000-000084010000}"/>
    <cellStyle name="メモ 8 11 2" xfId="8520" xr:uid="{169C798C-0E62-4C62-8B50-07BC8C40A83E}"/>
    <cellStyle name="メモ 8 11 2 2" xfId="23399" xr:uid="{03AC4B1A-DBC7-42B0-A454-F34A635C6116}"/>
    <cellStyle name="メモ 8 11 3" xfId="11501" xr:uid="{CFA20723-EB42-4C7E-8A0E-F03282A7FD2E}"/>
    <cellStyle name="メモ 8 11 3 2" xfId="26380" xr:uid="{B9D931EF-17EE-4D27-A23E-8111E08D9C59}"/>
    <cellStyle name="メモ 8 11 4" xfId="15212" xr:uid="{0A5DAFFF-B0CF-47AC-B560-4C5E58D02FCD}"/>
    <cellStyle name="メモ 8 11 4 2" xfId="30091" xr:uid="{5B2BD045-46AC-4CC8-97E2-A65EE408A440}"/>
    <cellStyle name="メモ 8 11 5" xfId="17280" xr:uid="{C0A61F8A-3268-4091-AF8A-96CC9D34B2F3}"/>
    <cellStyle name="メモ 8 11 5 2" xfId="32159" xr:uid="{AFAC3AB9-95A1-45C0-A09E-3C9F748B9016}"/>
    <cellStyle name="メモ 8 11 6" xfId="5391" xr:uid="{731844D2-18C2-40EC-87A1-C1AC803C4783}"/>
    <cellStyle name="メモ 8 11 7" xfId="20252" xr:uid="{F115220E-BD5C-4E37-B90E-EBA968887EB0}"/>
    <cellStyle name="メモ 8 12" xfId="2599" xr:uid="{00000000-0005-0000-0000-000084010000}"/>
    <cellStyle name="メモ 8 12 2" xfId="8946" xr:uid="{1B060B9B-2A2F-4C2C-B559-2F0200B37A2C}"/>
    <cellStyle name="メモ 8 12 2 2" xfId="23825" xr:uid="{CFDB88F1-34AA-487A-AA23-108AF3399BB1}"/>
    <cellStyle name="メモ 8 12 3" xfId="11926" xr:uid="{4162D2B1-4CF7-410A-9B9F-56E4BEE5A0E9}"/>
    <cellStyle name="メモ 8 12 3 2" xfId="26805" xr:uid="{26FC5F92-DD0E-4215-9BFF-1D91F2841220}"/>
    <cellStyle name="メモ 8 12 4" xfId="6525" xr:uid="{C8842C05-F23F-42B2-82F7-E8BB811B4D7F}"/>
    <cellStyle name="メモ 8 12 4 2" xfId="21404" xr:uid="{003A6872-2544-47D2-A50F-34C40749BBB9}"/>
    <cellStyle name="メモ 8 12 5" xfId="17693" xr:uid="{FDAAF581-FEEA-4F71-AF5F-170B97752690}"/>
    <cellStyle name="メモ 8 12 5 2" xfId="32572" xr:uid="{8D35839D-5E6B-40CB-B134-2E38E5FA4FF4}"/>
    <cellStyle name="メモ 8 12 6" xfId="5815" xr:uid="{4796B143-E8F6-4D8E-8EDE-D130EB2FEED9}"/>
    <cellStyle name="メモ 8 12 7" xfId="20679" xr:uid="{15A93323-124E-4452-9EDD-AA01A6F90950}"/>
    <cellStyle name="メモ 8 13" xfId="2768" xr:uid="{00000000-0005-0000-0000-000084010000}"/>
    <cellStyle name="メモ 8 13 2" xfId="9115" xr:uid="{57E9898D-F984-40A0-B030-D6512CD2061F}"/>
    <cellStyle name="メモ 8 13 2 2" xfId="23994" xr:uid="{6D29A800-6495-4CCB-842E-E64DE0A69A6B}"/>
    <cellStyle name="メモ 8 13 3" xfId="12093" xr:uid="{9804360C-0990-45C1-8971-0D489D18EB31}"/>
    <cellStyle name="メモ 8 13 3 2" xfId="26972" xr:uid="{C772E14C-71B7-429F-B4A9-52C966808EDD}"/>
    <cellStyle name="メモ 8 13 4" xfId="14927" xr:uid="{468F0D35-AEF6-46A1-A284-0B860FE310E4}"/>
    <cellStyle name="メモ 8 13 4 2" xfId="29806" xr:uid="{8274A3DE-781A-42C4-B376-46D5E39777B8}"/>
    <cellStyle name="メモ 8 13 5" xfId="17854" xr:uid="{24778CA0-56E4-49A0-B61A-530554048B05}"/>
    <cellStyle name="メモ 8 13 5 2" xfId="32733" xr:uid="{1AB73B63-CAC1-4248-BF4E-775DEE718A1E}"/>
    <cellStyle name="メモ 8 13 6" xfId="5981" xr:uid="{2A3AE044-1DE7-4205-B2ED-9E6D848097C0}"/>
    <cellStyle name="メモ 8 13 7" xfId="20847" xr:uid="{DBA4FEC5-25B0-4D8A-A06D-D706321EE5C9}"/>
    <cellStyle name="メモ 8 14" xfId="2927" xr:uid="{00000000-0005-0000-0000-000084010000}"/>
    <cellStyle name="メモ 8 14 2" xfId="9274" xr:uid="{9E1849FE-A723-43BF-9F58-84A7BAC94D6E}"/>
    <cellStyle name="メモ 8 14 2 2" xfId="24153" xr:uid="{5EA43189-4BD0-45FE-9FC2-558F92F696DF}"/>
    <cellStyle name="メモ 8 14 3" xfId="12252" xr:uid="{BFA4A9E8-EFD4-4FD1-A538-11F8743985CC}"/>
    <cellStyle name="メモ 8 14 3 2" xfId="27131" xr:uid="{6E097729-0117-45A6-AE64-695ECFFCEBCA}"/>
    <cellStyle name="メモ 8 14 4" xfId="12827" xr:uid="{8D56297B-900E-4CA0-8D68-EBACA7BAD181}"/>
    <cellStyle name="メモ 8 14 4 2" xfId="27706" xr:uid="{77572F97-4165-4768-9473-606E5E77B733}"/>
    <cellStyle name="メモ 8 14 5" xfId="18013" xr:uid="{8BC6C86F-9AF2-4E99-8BA9-51C2655F95EE}"/>
    <cellStyle name="メモ 8 14 5 2" xfId="32892" xr:uid="{0C4D983A-248D-4CF7-A746-A0FA5475601A}"/>
    <cellStyle name="メモ 8 14 6" xfId="6137" xr:uid="{D0E34C76-DCBA-457D-97C5-D954F5FEA0FB}"/>
    <cellStyle name="メモ 8 14 7" xfId="21006" xr:uid="{E616DDAA-BDC5-4407-904B-CDB7CCDD3CF4}"/>
    <cellStyle name="メモ 8 15" xfId="6558" xr:uid="{2430CF58-39FA-4913-AF82-993A354C2E98}"/>
    <cellStyle name="メモ 8 15 2" xfId="21437" xr:uid="{F556B5FA-577E-41FB-B785-401B72DC9E1F}"/>
    <cellStyle name="メモ 8 16" xfId="3324" xr:uid="{26993BF5-041E-4BF8-A3C4-BE6C0E367414}"/>
    <cellStyle name="メモ 8 16 2" xfId="6414" xr:uid="{FD8BA753-F2CE-49CC-AB50-A08375E4A302}"/>
    <cellStyle name="メモ 8 17" xfId="14434" xr:uid="{7E7B0C71-F7F7-421B-B260-382D47D5DF5E}"/>
    <cellStyle name="メモ 8 17 2" xfId="29313" xr:uid="{8DAC64F5-DA98-4DCF-B7AA-0A896EB92C34}"/>
    <cellStyle name="メモ 8 18" xfId="3242" xr:uid="{28B1450E-D3E1-4DDD-AF84-B4EE08021BEC}"/>
    <cellStyle name="メモ 8 2" xfId="306" xr:uid="{00000000-0005-0000-0000-000084010000}"/>
    <cellStyle name="メモ 8 2 10" xfId="1615" xr:uid="{00000000-0005-0000-0000-000084010000}"/>
    <cellStyle name="メモ 8 2 10 2" xfId="7965" xr:uid="{0F27C419-B54B-4AD1-915C-EE4A006C7093}"/>
    <cellStyle name="メモ 8 2 10 2 2" xfId="22844" xr:uid="{A9473387-4B55-43ED-9C06-E7E4C8EDE300}"/>
    <cellStyle name="メモ 8 2 10 3" xfId="10952" xr:uid="{E2BE3B44-8ABA-430B-B94E-831733B2459D}"/>
    <cellStyle name="メモ 8 2 10 3 2" xfId="25831" xr:uid="{4FA1F517-3E89-45D4-9DF3-A5E4B09274A3}"/>
    <cellStyle name="メモ 8 2 10 4" xfId="12797" xr:uid="{EB07253E-A4D9-444D-BF18-956429523703}"/>
    <cellStyle name="メモ 8 2 10 4 2" xfId="27676" xr:uid="{390F0005-D265-4F98-BF8D-B8AA29B53918}"/>
    <cellStyle name="メモ 8 2 10 5" xfId="16752" xr:uid="{EB2BCBBE-3A4C-4AC6-A3BE-A44E8FC5E74B}"/>
    <cellStyle name="メモ 8 2 10 5 2" xfId="31631" xr:uid="{92534505-8907-4C59-9354-6495CE8CBD62}"/>
    <cellStyle name="メモ 8 2 10 6" xfId="4834" xr:uid="{77FEFCCA-0793-4322-8441-5A3992F0913A}"/>
    <cellStyle name="メモ 8 2 10 7" xfId="19695" xr:uid="{84B1AB36-37A7-4676-AD2F-415625DCC01E}"/>
    <cellStyle name="メモ 8 2 11" xfId="1709" xr:uid="{00000000-0005-0000-0000-000084010000}"/>
    <cellStyle name="メモ 8 2 11 2" xfId="8058" xr:uid="{D1F1A25D-BFCD-4E81-8C86-85A243D00DB0}"/>
    <cellStyle name="メモ 8 2 11 2 2" xfId="22937" xr:uid="{1F5A5286-C9C0-4F96-9DDD-F8FCC3457238}"/>
    <cellStyle name="メモ 8 2 11 3" xfId="11043" xr:uid="{A7CD9EC9-477F-4E5B-965E-44717EDE9EC7}"/>
    <cellStyle name="メモ 8 2 11 3 2" xfId="25922" xr:uid="{9A54B848-7FD1-400A-814B-8BB9F5B9D743}"/>
    <cellStyle name="メモ 8 2 11 4" xfId="14524" xr:uid="{3E2C494C-FDCC-4949-977D-7691D6F6F94F}"/>
    <cellStyle name="メモ 8 2 11 4 2" xfId="29403" xr:uid="{653F3C85-E3EE-44D4-BAC3-2912F17CAEAD}"/>
    <cellStyle name="メモ 8 2 11 5" xfId="16838" xr:uid="{B5D129D4-BF33-4C7D-AB58-FF90479E3A45}"/>
    <cellStyle name="メモ 8 2 11 5 2" xfId="31717" xr:uid="{146DE46E-9482-4595-B5E2-91F37F5AC795}"/>
    <cellStyle name="メモ 8 2 11 6" xfId="4928" xr:uid="{B548AB1F-0C5E-4FE8-BC80-466F0FA7D686}"/>
    <cellStyle name="メモ 8 2 11 7" xfId="19789" xr:uid="{142D773E-6CD7-464A-BC73-ACAFA7538E7F}"/>
    <cellStyle name="メモ 8 2 12" xfId="1792" xr:uid="{00000000-0005-0000-0000-000084010000}"/>
    <cellStyle name="メモ 8 2 12 2" xfId="8140" xr:uid="{A1FC20F1-7E92-44A9-98AE-98060E1A62DE}"/>
    <cellStyle name="メモ 8 2 12 2 2" xfId="23019" xr:uid="{B6C3042A-9586-41B0-8768-B0351212EEDF}"/>
    <cellStyle name="メモ 8 2 12 3" xfId="11125" xr:uid="{572960F0-6FAF-4A44-BD43-76C8E1DB82B1}"/>
    <cellStyle name="メモ 8 2 12 3 2" xfId="26004" xr:uid="{BD202D9C-8B16-436F-BA51-F0D5868BD72C}"/>
    <cellStyle name="メモ 8 2 12 4" xfId="13732" xr:uid="{314A4945-BA60-405F-AF18-2DFD4AF51E2D}"/>
    <cellStyle name="メモ 8 2 12 4 2" xfId="28611" xr:uid="{BAF1897E-7B04-467D-B6BC-B75B9CA94C3D}"/>
    <cellStyle name="メモ 8 2 12 5" xfId="16915" xr:uid="{C9C8892C-DB7C-45CC-B115-DAF4D4E7F637}"/>
    <cellStyle name="メモ 8 2 12 5 2" xfId="31794" xr:uid="{59BD336A-AFD1-4750-8622-A162F98E9E33}"/>
    <cellStyle name="メモ 8 2 12 6" xfId="5011" xr:uid="{8EE3F553-16F7-4C9B-8D97-0AF52E1E8348}"/>
    <cellStyle name="メモ 8 2 12 7" xfId="19872" xr:uid="{35B68AED-707E-496F-8965-6B03C52C6134}"/>
    <cellStyle name="メモ 8 2 13" xfId="1887" xr:uid="{00000000-0005-0000-0000-000084010000}"/>
    <cellStyle name="メモ 8 2 13 2" xfId="8235" xr:uid="{5FBCC568-1EAE-4318-8539-93D4655B0776}"/>
    <cellStyle name="メモ 8 2 13 2 2" xfId="23114" xr:uid="{50AD9C2F-2B0E-4AAB-9D17-8F93318D0EFA}"/>
    <cellStyle name="メモ 8 2 13 3" xfId="11219" xr:uid="{D41E3A45-5CAC-4A1E-A21E-F2B6BA560CB4}"/>
    <cellStyle name="メモ 8 2 13 3 2" xfId="26098" xr:uid="{BC61CB4A-4E93-4084-AAF1-1BB9EBA02413}"/>
    <cellStyle name="メモ 8 2 13 4" xfId="14328" xr:uid="{57C5CDB3-E57C-43D1-804E-A9E20AE96291}"/>
    <cellStyle name="メモ 8 2 13 4 2" xfId="29207" xr:uid="{EED41B35-44B7-41A0-AA72-E4C5BD690A43}"/>
    <cellStyle name="メモ 8 2 13 5" xfId="17009" xr:uid="{150C42D4-A8B0-44A3-ACAC-7909ED87F82F}"/>
    <cellStyle name="メモ 8 2 13 5 2" xfId="31888" xr:uid="{C7214129-E78C-446A-9A26-62A5347E04C4}"/>
    <cellStyle name="メモ 8 2 13 6" xfId="5106" xr:uid="{5857C674-2933-4126-9A90-EBFD172F885B}"/>
    <cellStyle name="メモ 8 2 13 7" xfId="19967" xr:uid="{D5B39D8A-50E0-4761-B998-E3F57DCF2501}"/>
    <cellStyle name="メモ 8 2 14" xfId="2059" xr:uid="{00000000-0005-0000-0000-000084010000}"/>
    <cellStyle name="メモ 8 2 14 2" xfId="8407" xr:uid="{A3D3D51C-F71F-46F1-B1F2-F206DD7DEA5C}"/>
    <cellStyle name="メモ 8 2 14 2 2" xfId="23286" xr:uid="{BC8B4679-0D0B-4167-9E98-25D91844463D}"/>
    <cellStyle name="メモ 8 2 14 3" xfId="11389" xr:uid="{9A6AEE34-ABEF-4DBB-A30F-8E3CE66D598E}"/>
    <cellStyle name="メモ 8 2 14 3 2" xfId="26268" xr:uid="{CEFF650C-6BBA-435C-A545-F6F1E55180E1}"/>
    <cellStyle name="メモ 8 2 14 4" xfId="13236" xr:uid="{4F6EF5FB-F3C8-4C97-BFA6-B8604E877DA5}"/>
    <cellStyle name="メモ 8 2 14 4 2" xfId="28115" xr:uid="{EA81D68C-9818-49A6-A0BF-DAC56031D6D7}"/>
    <cellStyle name="メモ 8 2 14 5" xfId="17173" xr:uid="{D93A348D-2549-474F-9039-52A4F9E7ED44}"/>
    <cellStyle name="メモ 8 2 14 5 2" xfId="32052" xr:uid="{677CB8BA-9161-4548-BF49-64566A353D5A}"/>
    <cellStyle name="メモ 8 2 14 6" xfId="5278" xr:uid="{13FDE5CF-731C-455F-A5E7-94372EE3BECC}"/>
    <cellStyle name="メモ 8 2 14 7" xfId="20139" xr:uid="{D16D8A52-A7C6-45D1-8BB3-1D06E8711B12}"/>
    <cellStyle name="メモ 8 2 15" xfId="2228" xr:uid="{00000000-0005-0000-0000-000084010000}"/>
    <cellStyle name="メモ 8 2 15 2" xfId="8576" xr:uid="{76C4A67F-3FBB-4489-B902-E1BD1517993E}"/>
    <cellStyle name="メモ 8 2 15 2 2" xfId="23455" xr:uid="{9D3B4832-E48E-4722-B6AA-578E0CD876D3}"/>
    <cellStyle name="メモ 8 2 15 3" xfId="11557" xr:uid="{3AA318A5-7D87-4AAC-8956-90E2E2E68CEB}"/>
    <cellStyle name="メモ 8 2 15 3 2" xfId="26436" xr:uid="{CC60E60C-D47F-40D4-B744-659B1D666587}"/>
    <cellStyle name="メモ 8 2 15 4" xfId="15395" xr:uid="{140BB4D0-F01F-4DED-BD27-488D7CAFE3C8}"/>
    <cellStyle name="メモ 8 2 15 4 2" xfId="30274" xr:uid="{5C04413E-72E7-4943-AE9F-95FF7CBE34F6}"/>
    <cellStyle name="メモ 8 2 15 5" xfId="17336" xr:uid="{491F24A0-E639-461C-8957-7B89FC2C9A8D}"/>
    <cellStyle name="メモ 8 2 15 5 2" xfId="32215" xr:uid="{463DF129-7EA6-4BFA-B430-6E1BE0E4F667}"/>
    <cellStyle name="メモ 8 2 15 6" xfId="5447" xr:uid="{5D4CCB69-A25E-48C1-BE54-8CB533968E86}"/>
    <cellStyle name="メモ 8 2 15 7" xfId="20308" xr:uid="{6A0178F4-4D1F-42A4-8684-6B9DE0D6C22D}"/>
    <cellStyle name="メモ 8 2 16" xfId="2303" xr:uid="{00000000-0005-0000-0000-000084010000}"/>
    <cellStyle name="メモ 8 2 16 2" xfId="8650" xr:uid="{D863A770-AE52-440D-9628-C0C86B0E34AD}"/>
    <cellStyle name="メモ 8 2 16 2 2" xfId="23529" xr:uid="{2933F1E5-DF5E-49DA-896A-376D5267B8A6}"/>
    <cellStyle name="メモ 8 2 16 3" xfId="11632" xr:uid="{8B545B82-6B9A-4B1F-8521-C297AC97A4F0}"/>
    <cellStyle name="メモ 8 2 16 3 2" xfId="26511" xr:uid="{3F43F920-FC61-4DAD-A058-391D304BA36F}"/>
    <cellStyle name="メモ 8 2 16 4" xfId="10257" xr:uid="{84939CF7-4D98-4A82-9AAD-64C285F4CD12}"/>
    <cellStyle name="メモ 8 2 16 4 2" xfId="25136" xr:uid="{44ABDB1F-5A35-4370-9882-BA06EFF524F7}"/>
    <cellStyle name="メモ 8 2 16 5" xfId="17410" xr:uid="{9195FAF0-E1C6-472D-A23F-B30ABFEA8929}"/>
    <cellStyle name="メモ 8 2 16 5 2" xfId="32289" xr:uid="{76F982C8-CD16-4B87-B8B8-DDBE80913419}"/>
    <cellStyle name="メモ 8 2 16 6" xfId="5522" xr:uid="{AD8CF219-8EED-4C9A-8B29-C18B3A706C57}"/>
    <cellStyle name="メモ 8 2 16 7" xfId="20383" xr:uid="{19A0351C-250C-4D18-ABB9-A1F3A671895C}"/>
    <cellStyle name="メモ 8 2 17" xfId="2389" xr:uid="{00000000-0005-0000-0000-000084010000}"/>
    <cellStyle name="メモ 8 2 17 2" xfId="8736" xr:uid="{D3E94F2C-E47B-4527-A6AA-969F30665550}"/>
    <cellStyle name="メモ 8 2 17 2 2" xfId="23615" xr:uid="{B6E491CF-E37C-491D-A79C-A885F4FFD95C}"/>
    <cellStyle name="メモ 8 2 17 3" xfId="11716" xr:uid="{DE582BE7-ADD1-487F-A66D-800D2A819E1C}"/>
    <cellStyle name="メモ 8 2 17 3 2" xfId="26595" xr:uid="{556A57CB-118A-44D5-91C3-107921ED257E}"/>
    <cellStyle name="メモ 8 2 17 4" xfId="12922" xr:uid="{843D456A-C2B0-424D-B9EF-145318B3253B}"/>
    <cellStyle name="メモ 8 2 17 4 2" xfId="27801" xr:uid="{7B88780E-AD9A-4139-8432-BA63C97FD9A5}"/>
    <cellStyle name="メモ 8 2 17 5" xfId="17489" xr:uid="{4180165F-4654-4207-BE9C-4AADF5694A16}"/>
    <cellStyle name="メモ 8 2 17 5 2" xfId="32368" xr:uid="{5D2202FF-8FCB-470C-8F60-36ED476FB701}"/>
    <cellStyle name="メモ 8 2 17 6" xfId="5606" xr:uid="{3996C374-BFCB-4CF0-ADF1-1E49AEFDE037}"/>
    <cellStyle name="メモ 8 2 17 7" xfId="20469" xr:uid="{A0CEFF07-59A2-4347-8971-892BD1E51ECC}"/>
    <cellStyle name="メモ 8 2 18" xfId="2542" xr:uid="{00000000-0005-0000-0000-000084010000}"/>
    <cellStyle name="メモ 8 2 18 2" xfId="8889" xr:uid="{5BAF0F9C-04CD-462C-99B4-0A9B48B14843}"/>
    <cellStyle name="メモ 8 2 18 2 2" xfId="23768" xr:uid="{260B989F-04D1-4836-9650-19B322A7947C}"/>
    <cellStyle name="メモ 8 2 18 3" xfId="11869" xr:uid="{AADCC9EE-7FB2-46F1-84B2-81810EDEDC89}"/>
    <cellStyle name="メモ 8 2 18 3 2" xfId="26748" xr:uid="{9BB9EEC5-6EC1-410A-A900-2E1978080380}"/>
    <cellStyle name="メモ 8 2 18 4" xfId="12884" xr:uid="{19853ECB-144B-4109-B576-AAE4768792D6}"/>
    <cellStyle name="メモ 8 2 18 4 2" xfId="27763" xr:uid="{4F8DD6F6-E6F0-4AEF-ABC7-991C89C7D9EF}"/>
    <cellStyle name="メモ 8 2 18 5" xfId="17636" xr:uid="{806BE454-AEAD-45A3-981F-8AC219FCA237}"/>
    <cellStyle name="メモ 8 2 18 5 2" xfId="32515" xr:uid="{4D2B27B6-3E23-4CEA-9D33-AE2703B329AC}"/>
    <cellStyle name="メモ 8 2 18 6" xfId="5758" xr:uid="{58ABB3EA-6F3D-45C7-87B1-8FAE27173B57}"/>
    <cellStyle name="メモ 8 2 18 7" xfId="20622" xr:uid="{FB4FBAA8-3980-4473-AF68-DFB9DAF60132}"/>
    <cellStyle name="メモ 8 2 19" xfId="2702" xr:uid="{00000000-0005-0000-0000-000084010000}"/>
    <cellStyle name="メモ 8 2 19 2" xfId="9049" xr:uid="{86094033-F835-4EA2-A983-A1FC722137E5}"/>
    <cellStyle name="メモ 8 2 19 2 2" xfId="23928" xr:uid="{E2D19EBC-D690-4FB6-AF92-6E37641CCBFA}"/>
    <cellStyle name="メモ 8 2 19 3" xfId="12029" xr:uid="{65ADFAD2-2017-4774-9216-465699C7EEA5}"/>
    <cellStyle name="メモ 8 2 19 3 2" xfId="26908" xr:uid="{FBE4EDD4-66BF-48BB-BF96-937F381B1B33}"/>
    <cellStyle name="メモ 8 2 19 4" xfId="14025" xr:uid="{B4BA0ACE-5793-4EBD-A517-625B31178BA7}"/>
    <cellStyle name="メモ 8 2 19 4 2" xfId="28904" xr:uid="{5B02B096-BD1F-4ADB-9252-EABE04473F58}"/>
    <cellStyle name="メモ 8 2 19 5" xfId="17794" xr:uid="{690CD667-31E6-4059-8488-DDD3E43DD833}"/>
    <cellStyle name="メモ 8 2 19 5 2" xfId="32673" xr:uid="{D69E2937-6A6A-4364-A5A9-7E5753EBF572}"/>
    <cellStyle name="メモ 8 2 19 6" xfId="5916" xr:uid="{4D643492-3F90-4F37-9F4E-C65EC3DD0050}"/>
    <cellStyle name="メモ 8 2 19 7" xfId="20781" xr:uid="{E034B957-B1A2-4F72-8D2D-BB66CD4DCA3A}"/>
    <cellStyle name="メモ 8 2 2" xfId="518" xr:uid="{00000000-0005-0000-0000-000084010000}"/>
    <cellStyle name="メモ 8 2 2 2" xfId="6870" xr:uid="{46F4DA1C-6438-454E-8E51-B1B686A426C3}"/>
    <cellStyle name="メモ 8 2 2 2 2" xfId="21749" xr:uid="{39D048FC-97BE-44D1-9FAE-17F76A917F5D}"/>
    <cellStyle name="メモ 8 2 2 3" xfId="9867" xr:uid="{5D4CD25C-2779-4206-9240-81FBFFC01380}"/>
    <cellStyle name="メモ 8 2 2 3 2" xfId="24746" xr:uid="{AE5ADC7C-1456-41B8-A6F0-41F0C1F335A8}"/>
    <cellStyle name="メモ 8 2 2 4" xfId="13847" xr:uid="{6228D2A0-DA86-4353-8DCD-279BAEEB48B9}"/>
    <cellStyle name="メモ 8 2 2 4 2" xfId="28726" xr:uid="{EB294BAF-AEDE-4A91-90FA-C577DBF85D32}"/>
    <cellStyle name="メモ 8 2 2 5" xfId="15698" xr:uid="{9DCAF97C-248C-4C68-B67A-01DC655AE885}"/>
    <cellStyle name="メモ 8 2 2 5 2" xfId="30577" xr:uid="{91B67E34-2F86-4DC4-93FC-6DAA7423D4B9}"/>
    <cellStyle name="メモ 8 2 2 6" xfId="3737" xr:uid="{049A990D-D7D3-45AC-8D09-B3AD308D7CEB}"/>
    <cellStyle name="メモ 8 2 2 7" xfId="18598" xr:uid="{4D3C1ACF-5635-44F1-8B9D-938C62717D73}"/>
    <cellStyle name="メモ 8 2 20" xfId="2870" xr:uid="{00000000-0005-0000-0000-000084010000}"/>
    <cellStyle name="メモ 8 2 20 2" xfId="9217" xr:uid="{EDEEA87B-4372-4024-BA8F-7189EFEB0B7D}"/>
    <cellStyle name="メモ 8 2 20 2 2" xfId="24096" xr:uid="{5414212C-8C83-41EA-8AFC-7C56F28B0565}"/>
    <cellStyle name="メモ 8 2 20 3" xfId="12195" xr:uid="{4FA3D9ED-C60C-460D-A136-9D7ABAF29971}"/>
    <cellStyle name="メモ 8 2 20 3 2" xfId="27074" xr:uid="{8EEAEA58-0159-4880-8EC5-3F2FA516B209}"/>
    <cellStyle name="メモ 8 2 20 4" xfId="13100" xr:uid="{836533AF-438D-4D62-8BA9-3871808EE5D7}"/>
    <cellStyle name="メモ 8 2 20 4 2" xfId="27979" xr:uid="{F2EA2625-DDDE-45CB-AF41-E9D801D993DD}"/>
    <cellStyle name="メモ 8 2 20 5" xfId="17956" xr:uid="{2AA0ED67-DBCF-495E-9B53-5141E6E8BC37}"/>
    <cellStyle name="メモ 8 2 20 5 2" xfId="32835" xr:uid="{5C39B73A-000D-422D-9B9B-70BC34F6009E}"/>
    <cellStyle name="メモ 8 2 20 6" xfId="6082" xr:uid="{8616BE88-1CD3-4724-B6EE-BB9C91373CA7}"/>
    <cellStyle name="メモ 8 2 20 7" xfId="20949" xr:uid="{9E59B569-D408-4A4E-83A5-441ED5538520}"/>
    <cellStyle name="メモ 8 2 21" xfId="3001" xr:uid="{00000000-0005-0000-0000-000084010000}"/>
    <cellStyle name="メモ 8 2 21 2" xfId="9348" xr:uid="{2133621C-E8CF-456C-9704-B12273CCFF6B}"/>
    <cellStyle name="メモ 8 2 21 2 2" xfId="24227" xr:uid="{00E22ADE-0BA3-40F9-8952-4C87AD896E75}"/>
    <cellStyle name="メモ 8 2 21 3" xfId="12326" xr:uid="{27B3D6D2-F079-48B4-8CE3-0D9F64008F2E}"/>
    <cellStyle name="メモ 8 2 21 3 2" xfId="27205" xr:uid="{6EA7E37E-F77A-4CB0-99E6-84897B8BBFEC}"/>
    <cellStyle name="メモ 8 2 21 4" xfId="13432" xr:uid="{02A016BB-ECAC-403C-AC14-4734CCC0AE34}"/>
    <cellStyle name="メモ 8 2 21 4 2" xfId="28311" xr:uid="{F8CD3DBD-41AD-4D36-9F53-07717A67DAF7}"/>
    <cellStyle name="メモ 8 2 21 5" xfId="18086" xr:uid="{32EAC48E-921D-4409-8CE6-43976EA63878}"/>
    <cellStyle name="メモ 8 2 21 5 2" xfId="32965" xr:uid="{6A3CDD1F-CDFF-41F0-96F3-17239364944D}"/>
    <cellStyle name="メモ 8 2 21 6" xfId="6203" xr:uid="{56120D98-9C3F-4B31-B231-B708878A68F0}"/>
    <cellStyle name="メモ 8 2 21 7" xfId="21079" xr:uid="{EAB06BB3-A1B7-45C0-8448-DAA35570FB8D}"/>
    <cellStyle name="メモ 8 2 22" xfId="3082" xr:uid="{00000000-0005-0000-0000-000084010000}"/>
    <cellStyle name="メモ 8 2 22 2" xfId="9428" xr:uid="{281F6CBF-5523-4AF0-88F7-A185D95E5301}"/>
    <cellStyle name="メモ 8 2 22 2 2" xfId="24307" xr:uid="{38C87F71-C010-4573-B0F9-D51C40F87830}"/>
    <cellStyle name="メモ 8 2 22 3" xfId="12406" xr:uid="{7D692EFC-0B86-46A3-97D6-0879F22E8D55}"/>
    <cellStyle name="メモ 8 2 22 3 2" xfId="27285" xr:uid="{5AFDC533-BD2A-4D46-97ED-6489E72BB9A5}"/>
    <cellStyle name="メモ 8 2 22 4" xfId="12690" xr:uid="{09A1A59F-6D54-43CB-972B-C4FA0589EBAF}"/>
    <cellStyle name="メモ 8 2 22 4 2" xfId="27569" xr:uid="{1A6564FE-32E8-46A6-AA80-8DDD5A22113B}"/>
    <cellStyle name="メモ 8 2 22 5" xfId="18161" xr:uid="{F8691EB6-2082-4DBA-B494-C20434941275}"/>
    <cellStyle name="メモ 8 2 22 5 2" xfId="33040" xr:uid="{9CE4B80B-8164-45DD-8426-9DEBC6350A23}"/>
    <cellStyle name="メモ 8 2 22 6" xfId="6283" xr:uid="{1C10EFF2-E63B-4C8A-8329-21644037FFBD}"/>
    <cellStyle name="メモ 8 2 22 7" xfId="21154" xr:uid="{034103F4-C54F-49AE-812E-24C229254AB1}"/>
    <cellStyle name="メモ 8 2 23" xfId="3155" xr:uid="{00000000-0005-0000-0000-000084010000}"/>
    <cellStyle name="メモ 8 2 23 2" xfId="9501" xr:uid="{F482C39D-D6FB-42BB-8CD4-AA849DB58273}"/>
    <cellStyle name="メモ 8 2 23 2 2" xfId="24380" xr:uid="{954C0A27-C71F-4265-88CD-EF1AD0DDBE27}"/>
    <cellStyle name="メモ 8 2 23 3" xfId="12479" xr:uid="{DA412BBD-9F45-4972-8EAD-5E268CF81594}"/>
    <cellStyle name="メモ 8 2 23 3 2" xfId="27358" xr:uid="{D8B0DBA6-CF3A-4742-A596-2035B40F6EEA}"/>
    <cellStyle name="メモ 8 2 23 4" xfId="14372" xr:uid="{F06C07AC-F98F-4D87-8EDC-FAFBFDED37C7}"/>
    <cellStyle name="メモ 8 2 23 4 2" xfId="29251" xr:uid="{74FE8F4E-079C-4F1E-97F3-AAB17BD068CA}"/>
    <cellStyle name="メモ 8 2 23 5" xfId="18234" xr:uid="{1DCD7AB6-B50F-4A68-93C6-08A16DD8C1CD}"/>
    <cellStyle name="メモ 8 2 23 5 2" xfId="33113" xr:uid="{0E81F868-8140-4838-B0E1-0F08649C738D}"/>
    <cellStyle name="メモ 8 2 23 6" xfId="6356" xr:uid="{89631130-B429-4992-9235-57F584B3F109}"/>
    <cellStyle name="メモ 8 2 23 7" xfId="21227" xr:uid="{20469EC3-ED28-4084-B424-A6E4FF259E4D}"/>
    <cellStyle name="メモ 8 2 24" xfId="2387" xr:uid="{00000000-0005-0000-0000-000084010000}"/>
    <cellStyle name="メモ 8 2 24 2" xfId="8734" xr:uid="{259092D5-E355-461B-B6F8-237D9683811F}"/>
    <cellStyle name="メモ 8 2 24 2 2" xfId="23613" xr:uid="{0A78F5B9-D049-4C59-B54C-9A1AF7AFB18B}"/>
    <cellStyle name="メモ 8 2 24 3" xfId="11714" xr:uid="{F028DBB2-D51E-409D-9981-489C848C801E}"/>
    <cellStyle name="メモ 8 2 24 3 2" xfId="26593" xr:uid="{EF5B6180-AE3E-4115-860A-117D25E7372B}"/>
    <cellStyle name="メモ 8 2 24 4" xfId="13258" xr:uid="{5E36D913-CA06-485C-A2CC-791AAEDE002F}"/>
    <cellStyle name="メモ 8 2 24 4 2" xfId="28137" xr:uid="{D1AD6184-4949-45EC-9A20-5EAA95BE3E73}"/>
    <cellStyle name="メモ 8 2 24 5" xfId="17487" xr:uid="{6B489510-0AEE-41E3-A4B3-34D8B0A80A54}"/>
    <cellStyle name="メモ 8 2 24 5 2" xfId="32366" xr:uid="{91F5AE86-B45C-4112-95CC-87793A1A4BE7}"/>
    <cellStyle name="メモ 8 2 24 6" xfId="20467" xr:uid="{3EC3F09C-A4C1-4F8C-B438-BEB0F60B8C5D}"/>
    <cellStyle name="メモ 8 2 25" xfId="6658" xr:uid="{EBAE4937-F8BB-4814-A3AD-B814D39740E7}"/>
    <cellStyle name="メモ 8 2 25 2" xfId="21537" xr:uid="{A46D5DE2-E4B1-4D3C-9291-D600464E6D24}"/>
    <cellStyle name="メモ 8 2 26" xfId="9657" xr:uid="{67B482A9-54FD-4F17-BAAD-7DEFFCEA69B7}"/>
    <cellStyle name="メモ 8 2 26 2" xfId="24536" xr:uid="{85914D09-C5CB-45A1-84F8-70F305243192}"/>
    <cellStyle name="メモ 8 2 27" xfId="14128" xr:uid="{AD709DC7-2DF1-4654-B5C7-C1F46F664667}"/>
    <cellStyle name="メモ 8 2 27 2" xfId="29007" xr:uid="{EFFFBF03-6183-45C2-8E33-69454599D9BF}"/>
    <cellStyle name="メモ 8 2 28" xfId="15495" xr:uid="{8E537E3B-FB67-44CA-B8EA-BD3177124CDF}"/>
    <cellStyle name="メモ 8 2 28 2" xfId="30374" xr:uid="{3DDE921B-20EC-4125-9CC5-37B2118D1A8D}"/>
    <cellStyle name="メモ 8 2 29" xfId="18392" xr:uid="{49615908-B41A-466A-8265-54006B76FB0F}"/>
    <cellStyle name="メモ 8 2 3" xfId="691" xr:uid="{00000000-0005-0000-0000-000084010000}"/>
    <cellStyle name="メモ 8 2 3 2" xfId="7043" xr:uid="{E62DE106-6193-4DF9-834B-C314353455F9}"/>
    <cellStyle name="メモ 8 2 3 2 2" xfId="21922" xr:uid="{BFC7523F-A307-4344-BB2D-BF57EE6BFF60}"/>
    <cellStyle name="メモ 8 2 3 3" xfId="10037" xr:uid="{E16CCEC0-485D-4B35-965B-5C1C082384F1}"/>
    <cellStyle name="メモ 8 2 3 3 2" xfId="24916" xr:uid="{FCCDFFF2-3A30-447D-BDD9-EBD6E6D10A33}"/>
    <cellStyle name="メモ 8 2 3 4" xfId="14631" xr:uid="{100C657A-57E0-421C-AECC-D859E08C7BBC}"/>
    <cellStyle name="メモ 8 2 3 4 2" xfId="29510" xr:uid="{8CD276CB-CBD0-4F4F-A4E3-6D9A6A67D241}"/>
    <cellStyle name="メモ 8 2 3 5" xfId="15865" xr:uid="{DFD060FC-F925-446D-AF24-94E90B43165D}"/>
    <cellStyle name="メモ 8 2 3 5 2" xfId="30744" xr:uid="{9E02EF9E-F7B0-46C3-B51C-C5842AFBD9FE}"/>
    <cellStyle name="メモ 8 2 3 6" xfId="3910" xr:uid="{5332BC53-50F1-4F0D-B8BA-4034DCDBE59D}"/>
    <cellStyle name="メモ 8 2 3 7" xfId="18771" xr:uid="{13526152-59A5-46C4-9AA0-12B7EB6FC3F9}"/>
    <cellStyle name="メモ 8 2 4" xfId="856" xr:uid="{00000000-0005-0000-0000-000084010000}"/>
    <cellStyle name="メモ 8 2 4 2" xfId="7208" xr:uid="{5C98FDEC-9427-4572-B2FC-5549DBA76E19}"/>
    <cellStyle name="メモ 8 2 4 2 2" xfId="22087" xr:uid="{4BE5B2C0-28F8-4F95-86F3-0E3F9AED68FD}"/>
    <cellStyle name="メモ 8 2 4 3" xfId="10202" xr:uid="{8A94C525-8A97-4988-A319-688DEB655FAB}"/>
    <cellStyle name="メモ 8 2 4 3 2" xfId="25081" xr:uid="{62A6F9FB-19FB-486F-9C67-3A30744DFCEC}"/>
    <cellStyle name="メモ 8 2 4 4" xfId="15379" xr:uid="{947C1AC7-E086-4B31-AE12-C5F5D0894A05}"/>
    <cellStyle name="メモ 8 2 4 4 2" xfId="30258" xr:uid="{65F2EC14-FCF3-4A69-AB64-96B924131C50}"/>
    <cellStyle name="メモ 8 2 4 5" xfId="16029" xr:uid="{31439F52-3131-43FD-BA29-CD983B56B977}"/>
    <cellStyle name="メモ 8 2 4 5 2" xfId="30908" xr:uid="{5D2C0F83-FB91-4D6B-82F6-D8E7EF4C7E9A}"/>
    <cellStyle name="メモ 8 2 4 6" xfId="4075" xr:uid="{341A2D5C-FCD5-4AC3-BA4D-999BB510C492}"/>
    <cellStyle name="メモ 8 2 4 7" xfId="18936" xr:uid="{7920EDBC-B12C-4740-965F-66ED9B629C15}"/>
    <cellStyle name="メモ 8 2 5" xfId="1029" xr:uid="{00000000-0005-0000-0000-000084010000}"/>
    <cellStyle name="メモ 8 2 5 2" xfId="7381" xr:uid="{939BE66D-EE73-4504-A8D5-884F151730F0}"/>
    <cellStyle name="メモ 8 2 5 2 2" xfId="22260" xr:uid="{A7607166-D90A-4EBC-82EA-942ACA2ED0DE}"/>
    <cellStyle name="メモ 8 2 5 3" xfId="10370" xr:uid="{CFD67881-F9AB-4168-820A-329071C41493}"/>
    <cellStyle name="メモ 8 2 5 3 2" xfId="25249" xr:uid="{5D09CFF6-7486-48FC-A6C3-788F97F5F74E}"/>
    <cellStyle name="メモ 8 2 5 4" xfId="14809" xr:uid="{FE6F7525-79AE-48AD-84F6-C6BB42A13111}"/>
    <cellStyle name="メモ 8 2 5 4 2" xfId="29688" xr:uid="{83F50905-DAD6-47CE-8794-3C7A8D59F33E}"/>
    <cellStyle name="メモ 8 2 5 5" xfId="16191" xr:uid="{688F61B9-3EA5-4D3A-8D9C-9E95F923172D}"/>
    <cellStyle name="メモ 8 2 5 5 2" xfId="31070" xr:uid="{0DA5589F-66D6-4405-8943-45F96D4EA93B}"/>
    <cellStyle name="メモ 8 2 5 6" xfId="4248" xr:uid="{8C414DC0-0F51-4667-86E7-20CDEB3C8DF4}"/>
    <cellStyle name="メモ 8 2 5 7" xfId="19109" xr:uid="{435A2A16-7BD1-4C1C-8331-8C2551FE65A9}"/>
    <cellStyle name="メモ 8 2 6" xfId="1124" xr:uid="{00000000-0005-0000-0000-000084010000}"/>
    <cellStyle name="メモ 8 2 6 2" xfId="7476" xr:uid="{F06268C1-7396-46AD-A8C2-270281D6BECB}"/>
    <cellStyle name="メモ 8 2 6 2 2" xfId="22355" xr:uid="{5216463C-343C-49B3-BBAB-34621431DEE1}"/>
    <cellStyle name="メモ 8 2 6 3" xfId="10465" xr:uid="{1CB51478-C927-4FED-AAC9-175E8D59B266}"/>
    <cellStyle name="メモ 8 2 6 3 2" xfId="25344" xr:uid="{E0CF5E29-0C50-40B5-9AC5-8FE635A079B0}"/>
    <cellStyle name="メモ 8 2 6 4" xfId="14703" xr:uid="{68BFF2FE-6310-4924-B5EE-30D64A885943}"/>
    <cellStyle name="メモ 8 2 6 4 2" xfId="29582" xr:uid="{DF603A55-BF44-4A01-AAAB-C61181E1606A}"/>
    <cellStyle name="メモ 8 2 6 5" xfId="16284" xr:uid="{7F3A7145-856C-43E7-855B-A35534679C39}"/>
    <cellStyle name="メモ 8 2 6 5 2" xfId="31163" xr:uid="{9EAA395F-4E5F-44CE-84D4-09E9F686143E}"/>
    <cellStyle name="メモ 8 2 6 6" xfId="4343" xr:uid="{83CEF67D-0C89-4009-AF07-0EAA7C478C00}"/>
    <cellStyle name="メモ 8 2 6 7" xfId="19204" xr:uid="{4CE444A0-077D-4342-AFF3-D3A278656A1D}"/>
    <cellStyle name="メモ 8 2 7" xfId="1207" xr:uid="{00000000-0005-0000-0000-000084010000}"/>
    <cellStyle name="メモ 8 2 7 2" xfId="7559" xr:uid="{FC37196F-23B9-408C-B2F3-1B4E44E42EC2}"/>
    <cellStyle name="メモ 8 2 7 2 2" xfId="22438" xr:uid="{E1571BA4-4959-491F-B218-F6B955D86820}"/>
    <cellStyle name="メモ 8 2 7 3" xfId="10546" xr:uid="{438F0939-0E1A-4936-9240-3DE62148CCC1}"/>
    <cellStyle name="メモ 8 2 7 3 2" xfId="25425" xr:uid="{DAD35889-5CC3-4066-8DAD-52ACEBAF55AD}"/>
    <cellStyle name="メモ 8 2 7 4" xfId="14201" xr:uid="{6C619903-F3ED-488E-BA41-B8EB7D09B877}"/>
    <cellStyle name="メモ 8 2 7 4 2" xfId="29080" xr:uid="{7F1FD83B-2F07-46A1-ADCB-9CD07F0E7261}"/>
    <cellStyle name="メモ 8 2 7 5" xfId="16360" xr:uid="{BEB1F77A-E67E-4D4E-A889-E2269C39FA0C}"/>
    <cellStyle name="メモ 8 2 7 5 2" xfId="31239" xr:uid="{0E456F11-F3A9-4EE3-BCE1-38AB33280A72}"/>
    <cellStyle name="メモ 8 2 7 6" xfId="4426" xr:uid="{12D9F31E-B90D-4171-9687-E38480420F17}"/>
    <cellStyle name="メモ 8 2 7 7" xfId="19287" xr:uid="{907A6AE0-1AC4-4B13-871E-AFC286E04E1E}"/>
    <cellStyle name="メモ 8 2 8" xfId="1290" xr:uid="{00000000-0005-0000-0000-000084010000}"/>
    <cellStyle name="メモ 8 2 8 2" xfId="7641" xr:uid="{2E2D3133-E695-4B0D-8B8D-103BF9D0816E}"/>
    <cellStyle name="メモ 8 2 8 2 2" xfId="22520" xr:uid="{B721D1F3-9A97-4242-A854-2980D558CDC5}"/>
    <cellStyle name="メモ 8 2 8 3" xfId="10628" xr:uid="{D8E3B1FF-B6BC-4E9E-A609-2C66A261D11B}"/>
    <cellStyle name="メモ 8 2 8 3 2" xfId="25507" xr:uid="{494A07A7-C20A-4391-9E34-772FB81A3D48}"/>
    <cellStyle name="メモ 8 2 8 4" xfId="14456" xr:uid="{D6B322E3-C0EF-49A3-AFD8-BEACE95C23D3}"/>
    <cellStyle name="メモ 8 2 8 4 2" xfId="29335" xr:uid="{B71B2BDC-D5C8-453B-A054-950FDDB353CA}"/>
    <cellStyle name="メモ 8 2 8 5" xfId="16436" xr:uid="{1A5C9B4E-AF79-4FDC-BC66-807E90C25918}"/>
    <cellStyle name="メモ 8 2 8 5 2" xfId="31315" xr:uid="{A4A8C627-80CD-4A7E-9742-0C8894070715}"/>
    <cellStyle name="メモ 8 2 8 6" xfId="4509" xr:uid="{C2551A45-7FB0-46EA-8FC1-FAD47BFACD4F}"/>
    <cellStyle name="メモ 8 2 8 7" xfId="19370" xr:uid="{EAC70EC9-C793-4F3D-A5AE-27FC06405055}"/>
    <cellStyle name="メモ 8 2 9" xfId="1463" xr:uid="{00000000-0005-0000-0000-000084010000}"/>
    <cellStyle name="メモ 8 2 9 2" xfId="7814" xr:uid="{F348AB0F-B003-4BF3-9DA9-070FD1E949DB}"/>
    <cellStyle name="メモ 8 2 9 2 2" xfId="22693" xr:uid="{68EBA715-433F-4410-B10A-6ABC7B122AA5}"/>
    <cellStyle name="メモ 8 2 9 3" xfId="10800" xr:uid="{AF5C2518-62A9-437D-9629-E3083DD04BD6}"/>
    <cellStyle name="メモ 8 2 9 3 2" xfId="25679" xr:uid="{F8AB85E4-C0AE-4B50-BBBB-78322047F48F}"/>
    <cellStyle name="メモ 8 2 9 4" xfId="14557" xr:uid="{456179FA-69D5-4347-86CE-ED07B10020FF}"/>
    <cellStyle name="メモ 8 2 9 4 2" xfId="29436" xr:uid="{4577741C-264E-4BA3-AB96-110EF9DBD6AA}"/>
    <cellStyle name="メモ 8 2 9 5" xfId="16603" xr:uid="{37569022-579E-4FA3-89B9-322E8DB48F8A}"/>
    <cellStyle name="メモ 8 2 9 5 2" xfId="31482" xr:uid="{B74DC138-7800-4F31-B1AA-7658E7C56AC0}"/>
    <cellStyle name="メモ 8 2 9 6" xfId="4682" xr:uid="{743ADD6B-C8B7-416B-8445-470D83ACD841}"/>
    <cellStyle name="メモ 8 2 9 7" xfId="19543" xr:uid="{6B37A61A-9829-4B10-9444-C70C78716946}"/>
    <cellStyle name="メモ 8 3" xfId="412" xr:uid="{00000000-0005-0000-0000-000084010000}"/>
    <cellStyle name="メモ 8 3 2" xfId="6764" xr:uid="{36BF6C8B-DE06-4020-B52D-12A4A4F892FC}"/>
    <cellStyle name="メモ 8 3 2 2" xfId="21643" xr:uid="{E5C04E9E-DD1C-4AA6-9333-DA526DD5D6B9}"/>
    <cellStyle name="メモ 8 3 3" xfId="9761" xr:uid="{FF10A930-E7C8-41E3-87EF-9A37F9C0FD86}"/>
    <cellStyle name="メモ 8 3 3 2" xfId="24640" xr:uid="{4FE2E1CB-4A73-4654-A985-B5949A599BA2}"/>
    <cellStyle name="メモ 8 3 4" xfId="13243" xr:uid="{CEB20817-3318-4B7D-96D7-BCA5DA129CE0}"/>
    <cellStyle name="メモ 8 3 4 2" xfId="28122" xr:uid="{3B07059E-8858-4787-8FD2-6C3D37211D58}"/>
    <cellStyle name="メモ 8 3 5" xfId="15594" xr:uid="{34095ED8-7A19-4D76-BD57-C48953A758C3}"/>
    <cellStyle name="メモ 8 3 5 2" xfId="30473" xr:uid="{2B4DE724-11A5-4E5F-8DFF-B5BCD8755E72}"/>
    <cellStyle name="メモ 8 3 6" xfId="3631" xr:uid="{17F99E7E-EA47-4EB7-B266-2AC524AC3E94}"/>
    <cellStyle name="メモ 8 3 7" xfId="18492" xr:uid="{04124C32-BE07-47E4-A627-15F5CB4DE9FF}"/>
    <cellStyle name="メモ 8 4" xfId="585" xr:uid="{00000000-0005-0000-0000-000084010000}"/>
    <cellStyle name="メモ 8 4 2" xfId="6937" xr:uid="{743C6461-FD0C-4EB4-B506-F102C4EF037D}"/>
    <cellStyle name="メモ 8 4 2 2" xfId="21816" xr:uid="{A3BE9432-FB5C-49D7-9ECF-527B24D6267C}"/>
    <cellStyle name="メモ 8 4 3" xfId="9931" xr:uid="{95A3D0C6-5C80-4E24-B26A-485A879F268E}"/>
    <cellStyle name="メモ 8 4 3 2" xfId="24810" xr:uid="{8461FEE7-F9FB-4957-B1F1-EF523CF35F4F}"/>
    <cellStyle name="メモ 8 4 4" xfId="13867" xr:uid="{E9390F30-752D-4E0F-8855-73061479DDA0}"/>
    <cellStyle name="メモ 8 4 4 2" xfId="28746" xr:uid="{6829645A-08CF-4D7C-ACF3-AC02152837B7}"/>
    <cellStyle name="メモ 8 4 5" xfId="15759" xr:uid="{55478106-2306-405D-8612-6BB056795570}"/>
    <cellStyle name="メモ 8 4 5 2" xfId="30638" xr:uid="{DD006C7F-66EE-4A46-94B4-39810E10421E}"/>
    <cellStyle name="メモ 8 4 6" xfId="3804" xr:uid="{1F6C8787-A053-4A94-AF73-AC388409A64E}"/>
    <cellStyle name="メモ 8 4 7" xfId="18665" xr:uid="{1A1091E5-6ADE-4B79-A458-99BD28CB75CB}"/>
    <cellStyle name="メモ 8 5" xfId="750" xr:uid="{00000000-0005-0000-0000-000084010000}"/>
    <cellStyle name="メモ 8 5 2" xfId="7102" xr:uid="{20D5A967-0D3C-4795-9A54-55CC78F4E895}"/>
    <cellStyle name="メモ 8 5 2 2" xfId="21981" xr:uid="{E2D06ED8-D4A8-47B3-A1E6-1756306374A8}"/>
    <cellStyle name="メモ 8 5 3" xfId="10096" xr:uid="{40992001-C347-440E-9EB7-134656C72561}"/>
    <cellStyle name="メモ 8 5 3 2" xfId="24975" xr:uid="{F4CE1819-5ACE-4327-B407-089847014EAC}"/>
    <cellStyle name="メモ 8 5 4" xfId="15221" xr:uid="{1B5AD222-F2A4-4DCC-AB88-4059290BA56F}"/>
    <cellStyle name="メモ 8 5 4 2" xfId="30100" xr:uid="{0FDD5577-4805-4BF2-9025-108B5618AF65}"/>
    <cellStyle name="メモ 8 5 5" xfId="15924" xr:uid="{90FBC9B2-376C-48C7-9DF0-ED9327E20848}"/>
    <cellStyle name="メモ 8 5 5 2" xfId="30803" xr:uid="{BD77442B-6369-4BC7-B1B4-4CF828BC9806}"/>
    <cellStyle name="メモ 8 5 6" xfId="3969" xr:uid="{99CDB49A-32D8-4AB6-87E2-D25EBEF602BE}"/>
    <cellStyle name="メモ 8 5 7" xfId="18830" xr:uid="{576A5E35-462A-4A69-9986-CCFC10EDA9E0}"/>
    <cellStyle name="メモ 8 6" xfId="1052" xr:uid="{00000000-0005-0000-0000-000084010000}"/>
    <cellStyle name="メモ 8 6 2" xfId="7404" xr:uid="{AB38D69D-3B05-4658-85EC-EEB47EAFCA10}"/>
    <cellStyle name="メモ 8 6 2 2" xfId="22283" xr:uid="{30C21B9C-0131-4222-800D-E1DD74941ECF}"/>
    <cellStyle name="メモ 8 6 3" xfId="10393" xr:uid="{C83099FD-7B92-4FBF-A82F-DAB4302A122C}"/>
    <cellStyle name="メモ 8 6 3 2" xfId="25272" xr:uid="{4BD9709E-A6DE-4A01-8662-DE51545154B0}"/>
    <cellStyle name="メモ 8 6 4" xfId="13594" xr:uid="{1BBEF41D-BCF3-409E-B9B4-48F41E2C57AB}"/>
    <cellStyle name="メモ 8 6 4 2" xfId="28473" xr:uid="{F835C1C1-9D1A-408C-B8D0-6C8455DD9E1D}"/>
    <cellStyle name="メモ 8 6 5" xfId="16214" xr:uid="{847EF3CE-B46A-4362-A87F-33A840533331}"/>
    <cellStyle name="メモ 8 6 5 2" xfId="31093" xr:uid="{186366D7-930F-40E7-B629-5755457B69E6}"/>
    <cellStyle name="メモ 8 6 6" xfId="4271" xr:uid="{C0AF1AB2-BB38-4129-B714-A573B36D13B0}"/>
    <cellStyle name="メモ 8 6 7" xfId="19132" xr:uid="{FD3739CE-9EFE-4BFC-8E10-3C8276370513}"/>
    <cellStyle name="メモ 8 7" xfId="1357" xr:uid="{00000000-0005-0000-0000-000084010000}"/>
    <cellStyle name="メモ 8 7 2" xfId="7708" xr:uid="{651C0880-D727-414D-9D64-514D18E24A6C}"/>
    <cellStyle name="メモ 8 7 2 2" xfId="22587" xr:uid="{C16E7294-2047-45FD-A8C3-E8ED806FF1F3}"/>
    <cellStyle name="メモ 8 7 3" xfId="10694" xr:uid="{6C9FD071-9CF8-4EC4-B47A-11D0A29D3E70}"/>
    <cellStyle name="メモ 8 7 3 2" xfId="25573" xr:uid="{465B4975-7775-4408-8EBC-601926B256B8}"/>
    <cellStyle name="メモ 8 7 4" xfId="14022" xr:uid="{7D5437B4-5A7E-437E-BFCA-3828F397045E}"/>
    <cellStyle name="メモ 8 7 4 2" xfId="28901" xr:uid="{85357EAF-CB4C-4A4F-9054-323678495C21}"/>
    <cellStyle name="メモ 8 7 5" xfId="16497" xr:uid="{94080B26-FAB4-4209-B8D3-5ACB06264AEA}"/>
    <cellStyle name="メモ 8 7 5 2" xfId="31376" xr:uid="{622E7A84-3E7B-498F-B72C-1D05E51B678A}"/>
    <cellStyle name="メモ 8 7 6" xfId="4576" xr:uid="{BCB2C2AD-DD09-4F52-8ABA-7F9CC32E8113}"/>
    <cellStyle name="メモ 8 7 7" xfId="19437" xr:uid="{69C52DE0-91DF-4BA4-A26C-F91B7875CAD0}"/>
    <cellStyle name="メモ 8 8" xfId="1622" xr:uid="{00000000-0005-0000-0000-000084010000}"/>
    <cellStyle name="メモ 8 8 2" xfId="7972" xr:uid="{F5DCC4E8-1F04-4189-9975-84B27C07EF23}"/>
    <cellStyle name="メモ 8 8 2 2" xfId="22851" xr:uid="{CEB503B0-6EAB-4C27-BDB8-4DEBFB44196C}"/>
    <cellStyle name="メモ 8 8 3" xfId="10958" xr:uid="{6004F0F6-1FDD-4393-BC9C-1BC6D9A9A9E2}"/>
    <cellStyle name="メモ 8 8 3 2" xfId="25837" xr:uid="{9E61F657-1FAB-4448-918D-8B5299CA8485}"/>
    <cellStyle name="メモ 8 8 4" xfId="13051" xr:uid="{47F669C9-A6D5-4354-B38C-4495B35AB1DD}"/>
    <cellStyle name="メモ 8 8 4 2" xfId="27930" xr:uid="{F9D9C9A1-7C2B-4B85-81F2-E476F4494ADB}"/>
    <cellStyle name="メモ 8 8 5" xfId="16758" xr:uid="{90C773E7-5214-4CB7-9E97-195E850E6DFB}"/>
    <cellStyle name="メモ 8 8 5 2" xfId="31637" xr:uid="{E2AC1651-1F02-4418-8094-5884749242ED}"/>
    <cellStyle name="メモ 8 8 6" xfId="4841" xr:uid="{58F6D5AF-3683-4FB1-B8DF-619280A07AC1}"/>
    <cellStyle name="メモ 8 8 7" xfId="19702" xr:uid="{99C6E80F-2B60-41BA-B3F7-7D3E31E88A90}"/>
    <cellStyle name="メモ 8 9" xfId="1954" xr:uid="{00000000-0005-0000-0000-000084010000}"/>
    <cellStyle name="メモ 8 9 2" xfId="8302" xr:uid="{3E3F6945-FF9E-47C7-B062-C03F517F9B5C}"/>
    <cellStyle name="メモ 8 9 2 2" xfId="23181" xr:uid="{BAFA9999-0A8D-465C-A5D5-FBB3A9C9B52E}"/>
    <cellStyle name="メモ 8 9 3" xfId="11284" xr:uid="{3557EE8F-49A8-49A7-AFA8-59C1448EF50F}"/>
    <cellStyle name="メモ 8 9 3 2" xfId="26163" xr:uid="{81D78A5D-F170-496C-B161-FEE299D075FD}"/>
    <cellStyle name="メモ 8 9 4" xfId="13497" xr:uid="{48FFB57B-1CF4-44E6-828A-076F337EB3E8}"/>
    <cellStyle name="メモ 8 9 4 2" xfId="28376" xr:uid="{2E572DED-FD24-477E-9D37-126F3BF1C8BD}"/>
    <cellStyle name="メモ 8 9 5" xfId="17070" xr:uid="{49417933-7D39-438F-A45C-306C94F186DF}"/>
    <cellStyle name="メモ 8 9 5 2" xfId="31949" xr:uid="{3BB847F6-0003-4E89-AE6A-0BC1A9DD1731}"/>
    <cellStyle name="メモ 8 9 6" xfId="5173" xr:uid="{D2F5A40E-D83A-49D5-875F-4C5BC4B7F3F3}"/>
    <cellStyle name="メモ 8 9 7" xfId="20034" xr:uid="{D1AC2A15-B607-4E4E-A8AA-3A3215B14BBC}"/>
    <cellStyle name="メモ 9" xfId="259" xr:uid="{00000000-0005-0000-0000-000084010000}"/>
    <cellStyle name="メモ 9 10" xfId="2204" xr:uid="{00000000-0005-0000-0000-000084010000}"/>
    <cellStyle name="メモ 9 10 2" xfId="8552" xr:uid="{454B5510-2619-4708-8CA7-7B5527AE42AA}"/>
    <cellStyle name="メモ 9 10 2 2" xfId="23431" xr:uid="{1D8DD682-7A34-4813-92E0-CCA32C129290}"/>
    <cellStyle name="メモ 9 10 3" xfId="11533" xr:uid="{D05F9A6D-3ED5-49CA-8A70-61E51681D9A4}"/>
    <cellStyle name="メモ 9 10 3 2" xfId="26412" xr:uid="{55FA0C19-6AC9-4661-940C-A957C04A7CAC}"/>
    <cellStyle name="メモ 9 10 4" xfId="14161" xr:uid="{2D813190-ACA7-4ECB-83CD-2781F880487E}"/>
    <cellStyle name="メモ 9 10 4 2" xfId="29040" xr:uid="{46D1468E-B7F9-4B8D-85A4-D36F61618347}"/>
    <cellStyle name="メモ 9 10 5" xfId="17312" xr:uid="{62213773-BB71-42B5-8D27-D3613B3846EA}"/>
    <cellStyle name="メモ 9 10 5 2" xfId="32191" xr:uid="{6797293C-0932-4AD3-B6F2-EBFD11B06773}"/>
    <cellStyle name="メモ 9 10 6" xfId="5423" xr:uid="{75803F10-6273-4E4D-BAE5-9D22DB433B53}"/>
    <cellStyle name="メモ 9 10 7" xfId="20284" xr:uid="{12AEC712-3945-42A9-BEC3-AA37994F9514}"/>
    <cellStyle name="メモ 9 11" xfId="2495" xr:uid="{00000000-0005-0000-0000-000084010000}"/>
    <cellStyle name="メモ 9 11 2" xfId="8842" xr:uid="{9C699B10-4CED-4D3C-89A2-F142C1D77C75}"/>
    <cellStyle name="メモ 9 11 2 2" xfId="23721" xr:uid="{0B9A7B19-9636-4425-9773-1C377E9EF3F7}"/>
    <cellStyle name="メモ 9 11 3" xfId="11822" xr:uid="{A0BA2363-CA6A-4D53-8C84-F91181A4BA3E}"/>
    <cellStyle name="メモ 9 11 3 2" xfId="26701" xr:uid="{774CF383-98D6-431D-9E86-FF90F9EBC9B8}"/>
    <cellStyle name="メモ 9 11 4" xfId="13552" xr:uid="{2485A967-FE37-4EE6-9864-F47D5A67AB0D}"/>
    <cellStyle name="メモ 9 11 4 2" xfId="28431" xr:uid="{CE41791A-0175-480C-AB79-CE772326EC00}"/>
    <cellStyle name="メモ 9 11 5" xfId="17589" xr:uid="{6B785239-C18F-4DA6-A887-0CCEAF12E2E8}"/>
    <cellStyle name="メモ 9 11 5 2" xfId="32468" xr:uid="{83C26271-5E11-4143-9D00-C23F95A69AA7}"/>
    <cellStyle name="メモ 9 11 6" xfId="5711" xr:uid="{50B46675-E881-4ECA-AE52-C3F093159E1D}"/>
    <cellStyle name="メモ 9 11 7" xfId="20575" xr:uid="{7270C0F6-2C88-49B1-B457-ED08B7927B1E}"/>
    <cellStyle name="メモ 9 12" xfId="2655" xr:uid="{00000000-0005-0000-0000-000084010000}"/>
    <cellStyle name="メモ 9 12 2" xfId="9002" xr:uid="{6F64272B-BE44-4813-BBA0-25DA4680DB93}"/>
    <cellStyle name="メモ 9 12 2 2" xfId="23881" xr:uid="{67093016-54CA-4163-834B-42DF995D1187}"/>
    <cellStyle name="メモ 9 12 3" xfId="11982" xr:uid="{416D968F-67DB-4683-9AAF-8230A797AD53}"/>
    <cellStyle name="メモ 9 12 3 2" xfId="26861" xr:uid="{17D557B5-B150-4A4C-94EF-A73D64044DC4}"/>
    <cellStyle name="メモ 9 12 4" xfId="15112" xr:uid="{0A64FDA4-5DFA-4E36-9F66-AFACF3914AF0}"/>
    <cellStyle name="メモ 9 12 4 2" xfId="29991" xr:uid="{7E4DE7EA-0E37-433C-960F-DE7583965682}"/>
    <cellStyle name="メモ 9 12 5" xfId="17748" xr:uid="{C2E4A7C0-5BCE-4FAD-B669-3B7F16879FB6}"/>
    <cellStyle name="メモ 9 12 5 2" xfId="32627" xr:uid="{750555C1-6EBE-4C7C-87AC-59A6EA3A5CB9}"/>
    <cellStyle name="メモ 9 12 6" xfId="5869" xr:uid="{DBBB3699-C966-40DB-B800-724960451CE3}"/>
    <cellStyle name="メモ 9 12 7" xfId="20734" xr:uid="{C13F75DA-C513-4CCE-BFFA-3BB675DE43B1}"/>
    <cellStyle name="メモ 9 13" xfId="2824" xr:uid="{00000000-0005-0000-0000-000084010000}"/>
    <cellStyle name="メモ 9 13 2" xfId="9171" xr:uid="{314295BC-37D3-47C7-A376-BCB5BD71BBCF}"/>
    <cellStyle name="メモ 9 13 2 2" xfId="24050" xr:uid="{F4CAA781-1E5A-445B-87F2-3555411C1A2D}"/>
    <cellStyle name="メモ 9 13 3" xfId="12149" xr:uid="{CDAA5D49-4294-4FD5-968C-7800B58E4C3F}"/>
    <cellStyle name="メモ 9 13 3 2" xfId="27028" xr:uid="{698BB64A-5233-4E52-918D-F5ADA40DF257}"/>
    <cellStyle name="メモ 9 13 4" xfId="10964" xr:uid="{8BEFABE2-1FF6-4A53-AC16-7EB012554F96}"/>
    <cellStyle name="メモ 9 13 4 2" xfId="25843" xr:uid="{B6FE0319-71C1-4A62-A20B-C4AF95D45557}"/>
    <cellStyle name="メモ 9 13 5" xfId="17910" xr:uid="{AA954239-B444-4AC0-858A-197A5B8EFDA4}"/>
    <cellStyle name="メモ 9 13 5 2" xfId="32789" xr:uid="{4786C971-9757-4D7F-9DEE-B4AF1A6EC590}"/>
    <cellStyle name="メモ 9 13 6" xfId="6036" xr:uid="{EF918689-4874-4537-AD45-337B39330914}"/>
    <cellStyle name="メモ 9 13 7" xfId="20903" xr:uid="{DF4D969C-72E2-4729-A930-49E518553061}"/>
    <cellStyle name="メモ 9 14" xfId="2865" xr:uid="{00000000-0005-0000-0000-000084010000}"/>
    <cellStyle name="メモ 9 14 2" xfId="9212" xr:uid="{2B06D5E3-ADE0-4EDB-82EE-1FF87090C7D7}"/>
    <cellStyle name="メモ 9 14 2 2" xfId="24091" xr:uid="{388F8779-5E6C-412B-B070-B1DDAC2F074A}"/>
    <cellStyle name="メモ 9 14 3" xfId="12190" xr:uid="{EB3E8D02-44C0-43F1-A166-A0F04B4C3293}"/>
    <cellStyle name="メモ 9 14 3 2" xfId="27069" xr:uid="{48495F5D-969C-4343-9A66-98696C9B78D0}"/>
    <cellStyle name="メモ 9 14 4" xfId="12604" xr:uid="{67073B98-1106-4F06-9CAC-3AFCB04BD22D}"/>
    <cellStyle name="メモ 9 14 4 2" xfId="27483" xr:uid="{2DFA4326-3307-4C56-8973-B17D8515BAED}"/>
    <cellStyle name="メモ 9 14 5" xfId="17951" xr:uid="{18D39E8A-D1CB-44C1-92EA-15231178A12B}"/>
    <cellStyle name="メモ 9 14 5 2" xfId="32830" xr:uid="{8883ADE7-3AA6-4B2A-B086-33FB577FC7EB}"/>
    <cellStyle name="メモ 9 14 6" xfId="6077" xr:uid="{1B43BB65-8735-4048-8D71-2BE6E93710C5}"/>
    <cellStyle name="メモ 9 14 7" xfId="20944" xr:uid="{5EF60559-F78E-44D9-AE88-F30D578CBAA8}"/>
    <cellStyle name="メモ 9 15" xfId="6613" xr:uid="{0B9C2312-934B-4F19-BC08-DD8894A5F3B8}"/>
    <cellStyle name="メモ 9 15 2" xfId="21492" xr:uid="{F334374E-CA35-43BE-91A9-172C984C911D}"/>
    <cellStyle name="メモ 9 16" xfId="9610" xr:uid="{E11B7DA2-960E-4B0F-91DC-C82417995FC2}"/>
    <cellStyle name="メモ 9 16 2" xfId="24489" xr:uid="{1957961D-399B-4542-AED6-D605E302880C}"/>
    <cellStyle name="メモ 9 17" xfId="12826" xr:uid="{FDD938E4-236F-48C2-8735-28397EE2FD5F}"/>
    <cellStyle name="メモ 9 17 2" xfId="27705" xr:uid="{7A41CDB0-CFD3-4AB7-9317-8B33D15955CF}"/>
    <cellStyle name="メモ 9 18" xfId="18348" xr:uid="{E2B02949-04EB-49F9-8CBA-42060F7228B8}"/>
    <cellStyle name="メモ 9 2" xfId="350" xr:uid="{00000000-0005-0000-0000-000084010000}"/>
    <cellStyle name="メモ 9 2 10" xfId="1351" xr:uid="{00000000-0005-0000-0000-000084010000}"/>
    <cellStyle name="メモ 9 2 10 2" xfId="7702" xr:uid="{D831ADC4-3F90-4A90-BF9E-2900C83E3E0B}"/>
    <cellStyle name="メモ 9 2 10 2 2" xfId="22581" xr:uid="{3E4F9FA6-9CB4-4512-B663-1FE0AF40DD2F}"/>
    <cellStyle name="メモ 9 2 10 3" xfId="10688" xr:uid="{17ABF18C-6F2C-4C45-8D1E-8421DF0EB087}"/>
    <cellStyle name="メモ 9 2 10 3 2" xfId="25567" xr:uid="{50E5582E-6FDE-40CD-834D-6D14C7209D47}"/>
    <cellStyle name="メモ 9 2 10 4" xfId="14679" xr:uid="{253330B3-B5FF-440D-8FC2-0231B1C934E0}"/>
    <cellStyle name="メモ 9 2 10 4 2" xfId="29558" xr:uid="{3A89698B-6859-44F4-82F1-80820BDDFB3B}"/>
    <cellStyle name="メモ 9 2 10 5" xfId="16491" xr:uid="{AC548040-1D14-4CC0-B6CF-DCD858D87697}"/>
    <cellStyle name="メモ 9 2 10 5 2" xfId="31370" xr:uid="{FB08EA7A-B8F3-4FA0-B3C6-64A8588E54C0}"/>
    <cellStyle name="メモ 9 2 10 6" xfId="4570" xr:uid="{5F2F2DCA-A514-40C9-9DA1-AC366D427693}"/>
    <cellStyle name="メモ 9 2 10 7" xfId="19431" xr:uid="{B7404AB9-44DC-4D55-A9C0-F8969019375F}"/>
    <cellStyle name="メモ 9 2 11" xfId="1753" xr:uid="{00000000-0005-0000-0000-000084010000}"/>
    <cellStyle name="メモ 9 2 11 2" xfId="8101" xr:uid="{93F31B11-FC4F-45E4-82EC-598855C63B09}"/>
    <cellStyle name="メモ 9 2 11 2 2" xfId="22980" xr:uid="{CF4011FA-C208-48EC-87AC-0E58000FEA6F}"/>
    <cellStyle name="メモ 9 2 11 3" xfId="11086" xr:uid="{A8140355-8943-46DD-827E-26ACF66096EB}"/>
    <cellStyle name="メモ 9 2 11 3 2" xfId="25965" xr:uid="{7AC5A9FA-507E-4B1D-B012-3C2025F886A6}"/>
    <cellStyle name="メモ 9 2 11 4" xfId="12965" xr:uid="{77A499D4-D887-494A-BBF1-A7B74A4AF6CD}"/>
    <cellStyle name="メモ 9 2 11 4 2" xfId="27844" xr:uid="{C154705D-92C1-4CD4-8212-533B519073C7}"/>
    <cellStyle name="メモ 9 2 11 5" xfId="16876" xr:uid="{E73C83AA-A586-4569-A0C5-7B9F530B221F}"/>
    <cellStyle name="メモ 9 2 11 5 2" xfId="31755" xr:uid="{F33449C7-F108-4DFC-BAA2-6EA9CA862690}"/>
    <cellStyle name="メモ 9 2 11 6" xfId="4972" xr:uid="{AC1D63A7-15D9-4A79-A124-D45823A2A58B}"/>
    <cellStyle name="メモ 9 2 11 7" xfId="19833" xr:uid="{2567F4DA-77EB-49EA-8AA7-0217A51CE78E}"/>
    <cellStyle name="メモ 9 2 12" xfId="1836" xr:uid="{00000000-0005-0000-0000-000084010000}"/>
    <cellStyle name="メモ 9 2 12 2" xfId="8184" xr:uid="{CDD1CBE0-C530-4A7E-8055-93368045F902}"/>
    <cellStyle name="メモ 9 2 12 2 2" xfId="23063" xr:uid="{600D4BBD-377C-4437-BB86-ADE505249658}"/>
    <cellStyle name="メモ 9 2 12 3" xfId="11169" xr:uid="{DD4DD0DC-8EE9-4740-B5A3-40CB1A55B5FE}"/>
    <cellStyle name="メモ 9 2 12 3 2" xfId="26048" xr:uid="{1047F3A9-E30C-490D-994E-093C99D34F57}"/>
    <cellStyle name="メモ 9 2 12 4" xfId="15450" xr:uid="{EBF0FB31-47F6-4B49-A2AA-5CD0EFD3E6E0}"/>
    <cellStyle name="メモ 9 2 12 4 2" xfId="30329" xr:uid="{6BC1BD67-7B49-4318-A785-D168E08E7B05}"/>
    <cellStyle name="メモ 9 2 12 5" xfId="16959" xr:uid="{327C75FD-D009-4231-8E03-9A4D22B39FC7}"/>
    <cellStyle name="メモ 9 2 12 5 2" xfId="31838" xr:uid="{627A8673-510A-4FBC-A118-B9C33B3C6F63}"/>
    <cellStyle name="メモ 9 2 12 6" xfId="5055" xr:uid="{A6D70452-2966-4207-9541-D7F8DFC405ED}"/>
    <cellStyle name="メモ 9 2 12 7" xfId="19916" xr:uid="{37EDD653-7426-4E5F-98A1-02E3EC341F96}"/>
    <cellStyle name="メモ 9 2 13" xfId="1931" xr:uid="{00000000-0005-0000-0000-000084010000}"/>
    <cellStyle name="メモ 9 2 13 2" xfId="8279" xr:uid="{AF16DB02-5A24-4126-82CF-E0940801DAC3}"/>
    <cellStyle name="メモ 9 2 13 2 2" xfId="23158" xr:uid="{0CBC89C7-B05E-4510-A09E-A1CFB85B0FEA}"/>
    <cellStyle name="メモ 9 2 13 3" xfId="11261" xr:uid="{C48B1043-9E42-48BE-BD2A-FE52377D9E4E}"/>
    <cellStyle name="メモ 9 2 13 3 2" xfId="26140" xr:uid="{F47E1A47-44B7-4537-8BCB-940A7429D78C}"/>
    <cellStyle name="メモ 9 2 13 4" xfId="14585" xr:uid="{180EC352-CAE3-4BBC-A37F-B6982D90DB18}"/>
    <cellStyle name="メモ 9 2 13 4 2" xfId="29464" xr:uid="{5A2FBBCC-A243-4D3C-B72A-3AF7F2E6B0DB}"/>
    <cellStyle name="メモ 9 2 13 5" xfId="17047" xr:uid="{356F9D16-F6B3-43D5-B8B3-A69DA42493BF}"/>
    <cellStyle name="メモ 9 2 13 5 2" xfId="31926" xr:uid="{90EEE0A4-C2E9-42BC-BAAC-5C599BE1AB23}"/>
    <cellStyle name="メモ 9 2 13 6" xfId="5150" xr:uid="{C0094E57-5E19-4083-A241-E68C0E1A5913}"/>
    <cellStyle name="メモ 9 2 13 7" xfId="20011" xr:uid="{8371233F-FB64-438C-A2FE-3AA25D452D5C}"/>
    <cellStyle name="メモ 9 2 14" xfId="2103" xr:uid="{00000000-0005-0000-0000-000084010000}"/>
    <cellStyle name="メモ 9 2 14 2" xfId="8451" xr:uid="{59BFE61C-22A9-434D-8E96-14D9A06B5434}"/>
    <cellStyle name="メモ 9 2 14 2 2" xfId="23330" xr:uid="{C9AF1CFF-2DCF-4FC8-A64A-D99EEB985BC0}"/>
    <cellStyle name="メモ 9 2 14 3" xfId="11432" xr:uid="{BEC69870-BB6F-4B3D-BB0D-ECB16367C657}"/>
    <cellStyle name="メモ 9 2 14 3 2" xfId="26311" xr:uid="{5521EF2B-7010-4D9C-AAE2-93D1F8925820}"/>
    <cellStyle name="メモ 9 2 14 4" xfId="12580" xr:uid="{A22F0AF2-2C77-443D-9A71-96D86C0D4416}"/>
    <cellStyle name="メモ 9 2 14 4 2" xfId="27459" xr:uid="{6EA181AD-8DEF-46FF-B1B7-628D10B8B8F7}"/>
    <cellStyle name="メモ 9 2 14 5" xfId="17211" xr:uid="{759F1DC2-575C-4F68-B5ED-8AA2C1198CF5}"/>
    <cellStyle name="メモ 9 2 14 5 2" xfId="32090" xr:uid="{2F987FE8-0219-49B7-B805-CD6A00315628}"/>
    <cellStyle name="メモ 9 2 14 6" xfId="5322" xr:uid="{A2E74C81-4564-447C-9BC6-7B3D90B81F4A}"/>
    <cellStyle name="メモ 9 2 14 7" xfId="20183" xr:uid="{EBE825D6-E5BA-498C-BF19-94251B222C9B}"/>
    <cellStyle name="メモ 9 2 15" xfId="2272" xr:uid="{00000000-0005-0000-0000-000084010000}"/>
    <cellStyle name="メモ 9 2 15 2" xfId="8620" xr:uid="{496FFF53-D0F8-49EE-8606-9AB353F1507D}"/>
    <cellStyle name="メモ 9 2 15 2 2" xfId="23499" xr:uid="{A01C3402-C6EE-4E9E-92A3-8DD14789807B}"/>
    <cellStyle name="メモ 9 2 15 3" xfId="11601" xr:uid="{AB3DF54E-01C6-45F8-9A84-839F9111E5A9}"/>
    <cellStyle name="メモ 9 2 15 3 2" xfId="26480" xr:uid="{DDF17D44-2BA2-42BE-BE4E-D1FFB057D499}"/>
    <cellStyle name="メモ 9 2 15 4" xfId="13028" xr:uid="{EF3F2214-EAC5-48BF-ACCC-22DC6AE46CD4}"/>
    <cellStyle name="メモ 9 2 15 4 2" xfId="27907" xr:uid="{6EA53EEC-2163-41F1-9C41-5262BAC23496}"/>
    <cellStyle name="メモ 9 2 15 5" xfId="17380" xr:uid="{6DDCC42D-B46C-440F-B25F-4FD9C343C67C}"/>
    <cellStyle name="メモ 9 2 15 5 2" xfId="32259" xr:uid="{20B5F07F-4CAC-4B83-BEC0-4B5FAFDD3E84}"/>
    <cellStyle name="メモ 9 2 15 6" xfId="5491" xr:uid="{5DC1EC69-BBA5-46FB-9C54-2746B2F6BBC1}"/>
    <cellStyle name="メモ 9 2 15 7" xfId="20352" xr:uid="{37BBCA32-E88E-4B57-B062-117F1E5670BD}"/>
    <cellStyle name="メモ 9 2 16" xfId="2347" xr:uid="{00000000-0005-0000-0000-000084010000}"/>
    <cellStyle name="メモ 9 2 16 2" xfId="8694" xr:uid="{48A0666F-13FE-4601-BF37-1D37623C3F6F}"/>
    <cellStyle name="メモ 9 2 16 2 2" xfId="23573" xr:uid="{B99417CF-F010-4010-95DA-A65A7609B334}"/>
    <cellStyle name="メモ 9 2 16 3" xfId="11674" xr:uid="{AA65B757-372C-4F46-BFBF-AE0D7FE8299B}"/>
    <cellStyle name="メモ 9 2 16 3 2" xfId="26553" xr:uid="{BBA766C8-3EBD-440C-ABCE-308B28AD2AC9}"/>
    <cellStyle name="メモ 9 2 16 4" xfId="14237" xr:uid="{DEEB510F-4A3A-4C29-8582-FE3690281B0C}"/>
    <cellStyle name="メモ 9 2 16 4 2" xfId="29116" xr:uid="{D4FAB833-11D6-43EE-A9BF-7D2BA3367824}"/>
    <cellStyle name="メモ 9 2 16 5" xfId="17448" xr:uid="{B132CF98-15DF-4E17-97C9-BC5372E7EAC8}"/>
    <cellStyle name="メモ 9 2 16 5 2" xfId="32327" xr:uid="{8E01B145-036A-4AEF-B12D-CBFFBF8E0D92}"/>
    <cellStyle name="メモ 9 2 16 6" xfId="5566" xr:uid="{E7BFE90E-31A4-449E-BC54-B6B56B03A222}"/>
    <cellStyle name="メモ 9 2 16 7" xfId="20427" xr:uid="{84DD2205-CDC4-44C6-97E3-B14DDF93F8EC}"/>
    <cellStyle name="メモ 9 2 17" xfId="2432" xr:uid="{00000000-0005-0000-0000-000084010000}"/>
    <cellStyle name="メモ 9 2 17 2" xfId="8779" xr:uid="{1E3CC1F1-1D6C-42F8-9829-FF11E5919CBF}"/>
    <cellStyle name="メモ 9 2 17 2 2" xfId="23658" xr:uid="{93D2B4DE-E507-4D12-8629-A3D31B971E64}"/>
    <cellStyle name="メモ 9 2 17 3" xfId="11759" xr:uid="{557D78D7-24A4-4E1F-A59E-26399649D0FE}"/>
    <cellStyle name="メモ 9 2 17 3 2" xfId="26638" xr:uid="{AECE1ABF-3170-4139-84E4-C231D7D0FB1C}"/>
    <cellStyle name="メモ 9 2 17 4" xfId="12703" xr:uid="{E48A763E-FA1A-4037-9E0A-FEF6906DDECF}"/>
    <cellStyle name="メモ 9 2 17 4 2" xfId="27582" xr:uid="{53B934FD-A2BE-402C-BD21-6A6643EFB20F}"/>
    <cellStyle name="メモ 9 2 17 5" xfId="17526" xr:uid="{304E2D42-5EEB-4EDB-B945-B68E0276B80E}"/>
    <cellStyle name="メモ 9 2 17 5 2" xfId="32405" xr:uid="{51EA66DB-EDA2-4906-ACEE-8F2A19D39F83}"/>
    <cellStyle name="メモ 9 2 17 6" xfId="5648" xr:uid="{D8B31D0C-8A04-42C7-AA23-B3EC96DE40AC}"/>
    <cellStyle name="メモ 9 2 17 7" xfId="20512" xr:uid="{4CDF4881-9A31-47E4-A6BE-A48A49147B99}"/>
    <cellStyle name="メモ 9 2 18" xfId="2584" xr:uid="{00000000-0005-0000-0000-000084010000}"/>
    <cellStyle name="メモ 9 2 18 2" xfId="8931" xr:uid="{1BBEC22B-0744-4774-9600-98993DC0AFE8}"/>
    <cellStyle name="メモ 9 2 18 2 2" xfId="23810" xr:uid="{20C325AC-C353-424B-8A9B-C2BF441E965E}"/>
    <cellStyle name="メモ 9 2 18 3" xfId="11911" xr:uid="{BC2DAE72-B951-4932-8AE6-CFFD83CA250A}"/>
    <cellStyle name="メモ 9 2 18 3 2" xfId="26790" xr:uid="{7FFDD5E1-4F70-44C6-9E12-0E797732ADB7}"/>
    <cellStyle name="メモ 9 2 18 4" xfId="14479" xr:uid="{849E086F-C8C7-4399-BBCA-B86A12ED22BB}"/>
    <cellStyle name="メモ 9 2 18 4 2" xfId="29358" xr:uid="{3821F50A-21BC-44BB-A313-B4C3F794DAF3}"/>
    <cellStyle name="メモ 9 2 18 5" xfId="17678" xr:uid="{72CBD72B-1EC0-4D7C-9D7E-DE8CB43AA389}"/>
    <cellStyle name="メモ 9 2 18 5 2" xfId="32557" xr:uid="{CDACB762-135A-4D0C-9ACB-87B4DE125826}"/>
    <cellStyle name="メモ 9 2 18 6" xfId="5800" xr:uid="{9681557E-6AB4-4D57-93C7-7FBCD17367B6}"/>
    <cellStyle name="メモ 9 2 18 7" xfId="20664" xr:uid="{4DF48C89-B568-4E18-B15E-C7BB7F1AF07B}"/>
    <cellStyle name="メモ 9 2 19" xfId="2746" xr:uid="{00000000-0005-0000-0000-000084010000}"/>
    <cellStyle name="メモ 9 2 19 2" xfId="9093" xr:uid="{59C668C4-4730-4C39-93D7-16880571DAEC}"/>
    <cellStyle name="メモ 9 2 19 2 2" xfId="23972" xr:uid="{D4C3917F-F978-4521-B084-D69397E4BE93}"/>
    <cellStyle name="メモ 9 2 19 3" xfId="12071" xr:uid="{32316432-D316-4EC4-ACE9-7E1D0482D009}"/>
    <cellStyle name="メモ 9 2 19 3 2" xfId="26950" xr:uid="{033B4C9D-92C0-4FC2-93CB-B2228BEF166D}"/>
    <cellStyle name="メモ 9 2 19 4" xfId="14406" xr:uid="{062A2DDA-DAD4-4463-AF4D-54723D86802D}"/>
    <cellStyle name="メモ 9 2 19 4 2" xfId="29285" xr:uid="{C1768F26-AC42-4094-A80C-EB6E5C7534E2}"/>
    <cellStyle name="メモ 9 2 19 5" xfId="17832" xr:uid="{CB044C7F-D5B6-49AC-9246-D8C299910ED2}"/>
    <cellStyle name="メモ 9 2 19 5 2" xfId="32711" xr:uid="{06B902F8-3D0E-4516-9B64-F248477E564C}"/>
    <cellStyle name="メモ 9 2 19 6" xfId="5960" xr:uid="{E5E11C08-0168-4E62-BA6B-E926382B4770}"/>
    <cellStyle name="メモ 9 2 19 7" xfId="20825" xr:uid="{E9DB3D82-104F-443E-B123-A8747DEAE52B}"/>
    <cellStyle name="メモ 9 2 2" xfId="562" xr:uid="{00000000-0005-0000-0000-000084010000}"/>
    <cellStyle name="メモ 9 2 2 2" xfId="6914" xr:uid="{E9165877-982B-46BF-9B4A-1D57DB24E46A}"/>
    <cellStyle name="メモ 9 2 2 2 2" xfId="21793" xr:uid="{1E46C39D-3392-412B-B54A-6F2A85AFAC92}"/>
    <cellStyle name="メモ 9 2 2 3" xfId="9908" xr:uid="{3F2DE617-6E15-4C7C-BE4F-73269E8631EE}"/>
    <cellStyle name="メモ 9 2 2 3 2" xfId="24787" xr:uid="{E3B4C19E-9EE7-409B-BD16-AAD8AA0CF9EE}"/>
    <cellStyle name="メモ 9 2 2 4" xfId="15167" xr:uid="{DE32F281-1AF4-4262-A1AC-1836D667B04E}"/>
    <cellStyle name="メモ 9 2 2 4 2" xfId="30046" xr:uid="{386606AF-B1F2-40DE-AC07-EF943677F912}"/>
    <cellStyle name="メモ 9 2 2 5" xfId="15736" xr:uid="{9C5D5ADE-3A9B-43EE-A31B-1669D604FA97}"/>
    <cellStyle name="メモ 9 2 2 5 2" xfId="30615" xr:uid="{68875F2F-8DF0-4655-8B39-B7CB171C73FA}"/>
    <cellStyle name="メモ 9 2 2 6" xfId="3781" xr:uid="{A32F9485-E861-4DE6-BD3B-DE0F5F91682E}"/>
    <cellStyle name="メモ 9 2 2 7" xfId="18642" xr:uid="{6EDD50A4-2125-47F7-BF57-9AC5D2B414DB}"/>
    <cellStyle name="メモ 9 2 20" xfId="2912" xr:uid="{00000000-0005-0000-0000-000084010000}"/>
    <cellStyle name="メモ 9 2 20 2" xfId="9259" xr:uid="{C044CFD7-D348-4B43-81B1-D5E2FA969E0C}"/>
    <cellStyle name="メモ 9 2 20 2 2" xfId="24138" xr:uid="{162E916B-DB72-406E-8BCD-4FD06A1294F3}"/>
    <cellStyle name="メモ 9 2 20 3" xfId="12237" xr:uid="{5345002B-C4A6-45F7-8574-5F6D124C70CE}"/>
    <cellStyle name="メモ 9 2 20 3 2" xfId="27116" xr:uid="{B8B03E7F-FFA4-466E-ABD7-E3095DA32144}"/>
    <cellStyle name="メモ 9 2 20 4" xfId="12891" xr:uid="{1BD96D08-1B5C-4489-B14C-42A2CFCA599E}"/>
    <cellStyle name="メモ 9 2 20 4 2" xfId="27770" xr:uid="{1F3CA7CB-9E26-4BCE-A39E-0B3050F315AC}"/>
    <cellStyle name="メモ 9 2 20 5" xfId="17998" xr:uid="{5618C9C2-7D86-40CB-B6F1-C4C7F9DC5F58}"/>
    <cellStyle name="メモ 9 2 20 5 2" xfId="32877" xr:uid="{1C8B3C1E-755A-4691-8D78-192F70575C5C}"/>
    <cellStyle name="メモ 9 2 20 6" xfId="6124" xr:uid="{5F146ADD-E4F8-4887-921F-6D860CAC72DD}"/>
    <cellStyle name="メモ 9 2 20 7" xfId="20991" xr:uid="{6173ACA6-3DC4-4B65-9CE7-0AD1FBA05C08}"/>
    <cellStyle name="メモ 9 2 21" xfId="3045" xr:uid="{00000000-0005-0000-0000-000084010000}"/>
    <cellStyle name="メモ 9 2 21 2" xfId="9391" xr:uid="{A0CF55B4-9904-468A-BD61-0A1900D431ED}"/>
    <cellStyle name="メモ 9 2 21 2 2" xfId="24270" xr:uid="{948FCE65-927D-4589-B31E-6828C01AF8C8}"/>
    <cellStyle name="メモ 9 2 21 3" xfId="12369" xr:uid="{261F5C11-0ED7-49B1-B929-870F4EF533FB}"/>
    <cellStyle name="メモ 9 2 21 3 2" xfId="27248" xr:uid="{9220FC80-B2CE-4F37-B99F-F36FB2EBF8F9}"/>
    <cellStyle name="メモ 9 2 21 4" xfId="6902" xr:uid="{585B422B-3D91-4439-A7BC-A946E693AE43}"/>
    <cellStyle name="メモ 9 2 21 4 2" xfId="21781" xr:uid="{475677AD-09CF-420D-85DD-56E802B65267}"/>
    <cellStyle name="メモ 9 2 21 5" xfId="18124" xr:uid="{39B5B4C5-21AB-4972-A4CE-93B276779041}"/>
    <cellStyle name="メモ 9 2 21 5 2" xfId="33003" xr:uid="{7EAA8195-2A58-4573-B41E-D8A3373CF6DE}"/>
    <cellStyle name="メモ 9 2 21 6" xfId="6247" xr:uid="{1C8EF221-7A39-4EFF-80CD-9AD5BB2C7B9D}"/>
    <cellStyle name="メモ 9 2 21 7" xfId="21117" xr:uid="{D15AF2B2-4D55-4F2D-8E28-B0E265694F58}"/>
    <cellStyle name="メモ 9 2 22" xfId="3125" xr:uid="{00000000-0005-0000-0000-000084010000}"/>
    <cellStyle name="メモ 9 2 22 2" xfId="9471" xr:uid="{4086AE92-4217-4DF0-A61C-3E8195F69A0C}"/>
    <cellStyle name="メモ 9 2 22 2 2" xfId="24350" xr:uid="{659C6239-B3F4-43F3-8FC8-72316106815E}"/>
    <cellStyle name="メモ 9 2 22 3" xfId="12449" xr:uid="{AE026915-9140-4138-B4DC-25620E6B035E}"/>
    <cellStyle name="メモ 9 2 22 3 2" xfId="27328" xr:uid="{DE2DA1C5-B238-4589-BC45-9513AB287575}"/>
    <cellStyle name="メモ 9 2 22 4" xfId="15039" xr:uid="{FCFDF0B7-AD3D-4A2E-91E7-436E8940D5C7}"/>
    <cellStyle name="メモ 9 2 22 4 2" xfId="29918" xr:uid="{72FBFBB3-2BD4-4951-81C4-722D5B5C3B18}"/>
    <cellStyle name="メモ 9 2 22 5" xfId="18204" xr:uid="{4828ECE9-8ECF-4AB8-82EE-320D623F7DB3}"/>
    <cellStyle name="メモ 9 2 22 5 2" xfId="33083" xr:uid="{E1D691C0-51CE-4999-B223-55E8879B1C38}"/>
    <cellStyle name="メモ 9 2 22 6" xfId="6326" xr:uid="{89261D43-7A75-41B0-8D12-9BC60B072B47}"/>
    <cellStyle name="メモ 9 2 22 7" xfId="21197" xr:uid="{D1C9C9DD-97F0-4AB3-86EA-7114B2D81E76}"/>
    <cellStyle name="メモ 9 2 23" xfId="3194" xr:uid="{00000000-0005-0000-0000-000084010000}"/>
    <cellStyle name="メモ 9 2 23 2" xfId="9540" xr:uid="{39376E29-F187-474E-824C-07368E97028F}"/>
    <cellStyle name="メモ 9 2 23 2 2" xfId="24419" xr:uid="{1DA30CBD-3F90-4B2C-B835-FD635EABBAC1}"/>
    <cellStyle name="メモ 9 2 23 3" xfId="12518" xr:uid="{2668027B-0C96-4183-872D-101B92F35CB1}"/>
    <cellStyle name="メモ 9 2 23 3 2" xfId="27397" xr:uid="{948AE6B1-EF01-440A-8D01-8B82E189BFD5}"/>
    <cellStyle name="メモ 9 2 23 4" xfId="14109" xr:uid="{060EA589-44FD-4FCE-8548-9977EA128785}"/>
    <cellStyle name="メモ 9 2 23 4 2" xfId="28988" xr:uid="{5C9F5436-D90F-471C-927F-5B81902AEB35}"/>
    <cellStyle name="メモ 9 2 23 5" xfId="18273" xr:uid="{280C90B8-DAC8-4D7F-A075-1B5A1E298E76}"/>
    <cellStyle name="メモ 9 2 23 5 2" xfId="33152" xr:uid="{2555769E-EDF6-4C1A-8AC9-1EC6E43F6F45}"/>
    <cellStyle name="メモ 9 2 23 6" xfId="6395" xr:uid="{9FFFB27A-F72A-457C-A75E-056C915E9E64}"/>
    <cellStyle name="メモ 9 2 23 7" xfId="21266" xr:uid="{123F7029-FB4D-464B-A1AC-26A9FCE8F82B}"/>
    <cellStyle name="メモ 9 2 24" xfId="2610" xr:uid="{00000000-0005-0000-0000-000084010000}"/>
    <cellStyle name="メモ 9 2 24 2" xfId="8957" xr:uid="{B86B68F1-BCAE-429C-8C34-63AC2C10E2FD}"/>
    <cellStyle name="メモ 9 2 24 2 2" xfId="23836" xr:uid="{0C3A4C0D-9AE3-4AD7-8463-FCC9D347C122}"/>
    <cellStyle name="メモ 9 2 24 3" xfId="11937" xr:uid="{4FA002E1-AE17-48A4-A6D7-5160968CC2AC}"/>
    <cellStyle name="メモ 9 2 24 3 2" xfId="26816" xr:uid="{5B91E2FD-31B5-446B-9739-8B4D413752A1}"/>
    <cellStyle name="メモ 9 2 24 4" xfId="13465" xr:uid="{918B04A6-4F83-4F6B-BCEA-625D7D3091E2}"/>
    <cellStyle name="メモ 9 2 24 4 2" xfId="28344" xr:uid="{014CC242-817A-4506-BC21-ED262B55A163}"/>
    <cellStyle name="メモ 9 2 24 5" xfId="17704" xr:uid="{39B7528A-AB78-4131-AFC3-522CA61D0D26}"/>
    <cellStyle name="メモ 9 2 24 5 2" xfId="32583" xr:uid="{552EC72D-ADBA-4F91-A14D-F22CE8EB3A74}"/>
    <cellStyle name="メモ 9 2 24 6" xfId="20690" xr:uid="{00225547-D929-4361-8A4F-67D2490F2232}"/>
    <cellStyle name="メモ 9 2 25" xfId="6702" xr:uid="{951BEB0B-AE8D-4C25-8D6C-B9AE16445EE5}"/>
    <cellStyle name="メモ 9 2 25 2" xfId="21581" xr:uid="{25ECBF45-2099-4928-95BE-B50D7AA984AF}"/>
    <cellStyle name="メモ 9 2 26" xfId="9699" xr:uid="{FFBCE577-1F9E-478D-B442-9F1BAE4FD6E3}"/>
    <cellStyle name="メモ 9 2 26 2" xfId="24578" xr:uid="{52A9F6B4-92DB-411F-AF61-122960673497}"/>
    <cellStyle name="メモ 9 2 27" xfId="13657" xr:uid="{66EE1F5F-5CF5-4EB7-9595-45427C7B2C59}"/>
    <cellStyle name="メモ 9 2 27 2" xfId="28536" xr:uid="{463184C3-4981-4EF3-874D-4893CE1FF24C}"/>
    <cellStyle name="メモ 9 2 28" xfId="15533" xr:uid="{AF4B25B1-7532-48EF-A185-47566B8F2BBD}"/>
    <cellStyle name="メモ 9 2 28 2" xfId="30412" xr:uid="{CD64BC42-F292-4746-A475-7D73247F8073}"/>
    <cellStyle name="メモ 9 2 29" xfId="18430" xr:uid="{68F44A15-3708-4EAE-9229-DDEDD3446243}"/>
    <cellStyle name="メモ 9 2 3" xfId="735" xr:uid="{00000000-0005-0000-0000-000084010000}"/>
    <cellStyle name="メモ 9 2 3 2" xfId="7087" xr:uid="{718DCCF4-9DC1-4425-A66E-E797A25A1346}"/>
    <cellStyle name="メモ 9 2 3 2 2" xfId="21966" xr:uid="{CBE8F536-B0DC-4DC7-9EA0-D25F33C271D9}"/>
    <cellStyle name="メモ 9 2 3 3" xfId="10081" xr:uid="{C9C5819D-A8CC-460F-BDE9-FC32F004D860}"/>
    <cellStyle name="メモ 9 2 3 3 2" xfId="24960" xr:uid="{C36C226D-F69D-4572-BD7B-4AEDA57F43EB}"/>
    <cellStyle name="メモ 9 2 3 4" xfId="12934" xr:uid="{C0347F81-6B81-4C32-B45E-C42648BEDD08}"/>
    <cellStyle name="メモ 9 2 3 4 2" xfId="27813" xr:uid="{7B95619E-17F8-41E9-9FF2-7A46FFC9B2F2}"/>
    <cellStyle name="メモ 9 2 3 5" xfId="15909" xr:uid="{A924DB1D-AA09-4E1D-8FA2-8EC8EFD9BF29}"/>
    <cellStyle name="メモ 9 2 3 5 2" xfId="30788" xr:uid="{46EBBF03-9D1B-45BE-9691-AADED6E5FE19}"/>
    <cellStyle name="メモ 9 2 3 6" xfId="3954" xr:uid="{AF01BD0D-9447-4449-897B-6114D6BA9A45}"/>
    <cellStyle name="メモ 9 2 3 7" xfId="18815" xr:uid="{86A6A763-DD9F-4E00-9FF2-689136F302FB}"/>
    <cellStyle name="メモ 9 2 4" xfId="900" xr:uid="{00000000-0005-0000-0000-000084010000}"/>
    <cellStyle name="メモ 9 2 4 2" xfId="7252" xr:uid="{C1054D7A-1562-4444-87C0-0CB4D9A4E97C}"/>
    <cellStyle name="メモ 9 2 4 2 2" xfId="22131" xr:uid="{31DDB928-98AF-4892-B525-C3D29AC8D6B5}"/>
    <cellStyle name="メモ 9 2 4 3" xfId="10244" xr:uid="{689BEE5B-3FA6-45BC-9499-646A9772496A}"/>
    <cellStyle name="メモ 9 2 4 3 2" xfId="25123" xr:uid="{A934195A-38F4-41E9-9976-00B634AF8C3D}"/>
    <cellStyle name="メモ 9 2 4 4" xfId="14142" xr:uid="{C117E323-C431-441D-8782-AF2191EB0BEC}"/>
    <cellStyle name="メモ 9 2 4 4 2" xfId="29021" xr:uid="{2098F145-626B-4E3F-ACB6-90F59B547864}"/>
    <cellStyle name="メモ 9 2 4 5" xfId="16067" xr:uid="{40FA5ED2-D06C-411C-8658-B80F5E162B17}"/>
    <cellStyle name="メモ 9 2 4 5 2" xfId="30946" xr:uid="{FD09690D-1B1A-43C4-8F11-5AAA95D056EB}"/>
    <cellStyle name="メモ 9 2 4 6" xfId="4119" xr:uid="{4D45B5F4-72F9-4DC0-992B-9FFFFF8E2516}"/>
    <cellStyle name="メモ 9 2 4 7" xfId="18980" xr:uid="{182C3371-D07D-4C68-AD37-34FC159EE535}"/>
    <cellStyle name="メモ 9 2 5" xfId="1073" xr:uid="{00000000-0005-0000-0000-000084010000}"/>
    <cellStyle name="メモ 9 2 5 2" xfId="7425" xr:uid="{1AA36667-D217-430A-8298-9629831CF4F0}"/>
    <cellStyle name="メモ 9 2 5 2 2" xfId="22304" xr:uid="{54431BC7-220C-4789-BD64-97AC57F4BD47}"/>
    <cellStyle name="メモ 9 2 5 3" xfId="10414" xr:uid="{6081A553-A6AA-43BD-BCD3-F8F51C50025A}"/>
    <cellStyle name="メモ 9 2 5 3 2" xfId="25293" xr:uid="{023A6D19-ABFA-4A4D-8935-DD1D96B68B86}"/>
    <cellStyle name="メモ 9 2 5 4" xfId="12647" xr:uid="{6BA6C032-5AE7-4F0C-8292-FF4210EA236B}"/>
    <cellStyle name="メモ 9 2 5 4 2" xfId="27526" xr:uid="{D770FE85-CBB8-4B3D-9785-CBA95254A82B}"/>
    <cellStyle name="メモ 9 2 5 5" xfId="16235" xr:uid="{E9996610-E170-41A9-9883-32AA7024AF07}"/>
    <cellStyle name="メモ 9 2 5 5 2" xfId="31114" xr:uid="{CE656E38-1DED-4D7C-9141-F0E9B7CDE219}"/>
    <cellStyle name="メモ 9 2 5 6" xfId="4292" xr:uid="{8BD014DA-F192-411F-87A2-104655EE9D84}"/>
    <cellStyle name="メモ 9 2 5 7" xfId="19153" xr:uid="{FF6740B5-43D7-48C3-8D65-709659350148}"/>
    <cellStyle name="メモ 9 2 6" xfId="1168" xr:uid="{00000000-0005-0000-0000-000084010000}"/>
    <cellStyle name="メモ 9 2 6 2" xfId="7520" xr:uid="{D1D63092-2121-487F-8A82-E80AC046663B}"/>
    <cellStyle name="メモ 9 2 6 2 2" xfId="22399" xr:uid="{234A99C0-C335-4F36-86EA-002E95ECADAD}"/>
    <cellStyle name="メモ 9 2 6 3" xfId="10507" xr:uid="{6A079CCB-8D82-4D59-AF20-1C20EA10042C}"/>
    <cellStyle name="メモ 9 2 6 3 2" xfId="25386" xr:uid="{4BA64151-084C-4633-8357-70CD4DD7C327}"/>
    <cellStyle name="メモ 9 2 6 4" xfId="14613" xr:uid="{F43DFC83-B58E-4CF4-AAC7-3FF39F1FCB5A}"/>
    <cellStyle name="メモ 9 2 6 4 2" xfId="29492" xr:uid="{48021E06-8330-48CB-9428-74DE5588FC92}"/>
    <cellStyle name="メモ 9 2 6 5" xfId="16322" xr:uid="{3DB8AD4B-AC03-4A50-97F5-07FC3BDF01FF}"/>
    <cellStyle name="メモ 9 2 6 5 2" xfId="31201" xr:uid="{D1BB31B4-0837-44D2-B22B-1BA40977D2F2}"/>
    <cellStyle name="メモ 9 2 6 6" xfId="4387" xr:uid="{7D01CE74-678D-46A8-AFDA-68799FC48A3F}"/>
    <cellStyle name="メモ 9 2 6 7" xfId="19248" xr:uid="{9C1066E0-36EC-489D-914E-8BFC83A1B3A0}"/>
    <cellStyle name="メモ 9 2 7" xfId="1251" xr:uid="{00000000-0005-0000-0000-000084010000}"/>
    <cellStyle name="メモ 9 2 7 2" xfId="7602" xr:uid="{68AC596A-4268-4CD7-97DC-C4D382AF12BA}"/>
    <cellStyle name="メモ 9 2 7 2 2" xfId="22481" xr:uid="{CFB3B609-815B-4928-AA6F-A859B233B66D}"/>
    <cellStyle name="メモ 9 2 7 3" xfId="10589" xr:uid="{89A90DD8-5644-43A4-AF6D-F2E638132914}"/>
    <cellStyle name="メモ 9 2 7 3 2" xfId="25468" xr:uid="{D0CB15B7-58C5-4DCA-B481-9C76333B1401}"/>
    <cellStyle name="メモ 9 2 7 4" xfId="14751" xr:uid="{F1A97EB8-87C4-44F1-9DA3-FAC7AA714677}"/>
    <cellStyle name="メモ 9 2 7 4 2" xfId="29630" xr:uid="{4E9250F4-5B50-4939-9971-95FA6DE140D2}"/>
    <cellStyle name="メモ 9 2 7 5" xfId="16398" xr:uid="{7D4BD7C4-CA0C-491C-BBBB-102DE9C75B1A}"/>
    <cellStyle name="メモ 9 2 7 5 2" xfId="31277" xr:uid="{61AB2489-3612-470C-B4A6-846AE718B220}"/>
    <cellStyle name="メモ 9 2 7 6" xfId="4470" xr:uid="{B95C6319-4074-4C33-95F1-A3515F785E77}"/>
    <cellStyle name="メモ 9 2 7 7" xfId="19331" xr:uid="{D3C6B033-ED67-43A7-B554-4D734A300F51}"/>
    <cellStyle name="メモ 9 2 8" xfId="1334" xr:uid="{00000000-0005-0000-0000-000084010000}"/>
    <cellStyle name="メモ 9 2 8 2" xfId="7685" xr:uid="{DE15A78A-B77E-4F43-B106-A0097FD342DE}"/>
    <cellStyle name="メモ 9 2 8 2 2" xfId="22564" xr:uid="{4EF445E8-1253-4D81-A302-8E75A36F7087}"/>
    <cellStyle name="メモ 9 2 8 3" xfId="10671" xr:uid="{D2D0EC53-8237-4DFB-A828-E5B9D17CBD19}"/>
    <cellStyle name="メモ 9 2 8 3 2" xfId="25550" xr:uid="{8BEC5A6E-0EDE-4F73-AF09-75548C8CA7F8}"/>
    <cellStyle name="メモ 9 2 8 4" xfId="12950" xr:uid="{137B5AC1-C67A-47A0-B6C2-43C3CDEE2E6B}"/>
    <cellStyle name="メモ 9 2 8 4 2" xfId="27829" xr:uid="{380BDEE2-AD3F-4008-8AD1-1A431490D496}"/>
    <cellStyle name="メモ 9 2 8 5" xfId="16474" xr:uid="{6DCC296A-8C91-493F-B383-2356700C5C9D}"/>
    <cellStyle name="メモ 9 2 8 5 2" xfId="31353" xr:uid="{B94DDE9A-EA45-4C11-B2C7-60820438459D}"/>
    <cellStyle name="メモ 9 2 8 6" xfId="4553" xr:uid="{CCC09B67-2FC0-47CF-9B62-E9AA13D115C9}"/>
    <cellStyle name="メモ 9 2 8 7" xfId="19414" xr:uid="{8CE95E78-5A26-489B-9A00-4E399E23D918}"/>
    <cellStyle name="メモ 9 2 9" xfId="1507" xr:uid="{00000000-0005-0000-0000-000084010000}"/>
    <cellStyle name="メモ 9 2 9 2" xfId="7858" xr:uid="{5E52F27D-0CB2-4CAB-9A85-E4925FCDA3D5}"/>
    <cellStyle name="メモ 9 2 9 2 2" xfId="22737" xr:uid="{5D4324DF-021E-48BA-ACCA-6712FA5C4E6E}"/>
    <cellStyle name="メモ 9 2 9 3" xfId="10844" xr:uid="{F3A72B70-0384-4776-8861-BF49C98D286D}"/>
    <cellStyle name="メモ 9 2 9 3 2" xfId="25723" xr:uid="{1B50230D-F58A-4E00-8DD0-66AFD9483E54}"/>
    <cellStyle name="メモ 9 2 9 4" xfId="13883" xr:uid="{D9016573-AAD0-4188-B705-3D3B679FCD8B}"/>
    <cellStyle name="メモ 9 2 9 4 2" xfId="28762" xr:uid="{1B720A2A-F5D2-4EB1-B174-6F10F0466C53}"/>
    <cellStyle name="メモ 9 2 9 5" xfId="16647" xr:uid="{B8650C28-C995-47D6-92D0-A578C43EA850}"/>
    <cellStyle name="メモ 9 2 9 5 2" xfId="31526" xr:uid="{96A963AA-B7E9-43B8-B890-6FEE94C5D1E0}"/>
    <cellStyle name="メモ 9 2 9 6" xfId="4726" xr:uid="{547186D6-C2B7-451A-BDFE-AD8DD71865A4}"/>
    <cellStyle name="メモ 9 2 9 7" xfId="19587" xr:uid="{C42175AD-E7E4-47B8-822F-F099B7828CDA}"/>
    <cellStyle name="メモ 9 3" xfId="471" xr:uid="{00000000-0005-0000-0000-000084010000}"/>
    <cellStyle name="メモ 9 3 2" xfId="6823" xr:uid="{8DB85B1E-802E-4CFE-B505-57D32783C9A4}"/>
    <cellStyle name="メモ 9 3 2 2" xfId="21702" xr:uid="{6581BFE5-FA71-47A5-9A86-9AAB43D85C08}"/>
    <cellStyle name="メモ 9 3 3" xfId="9820" xr:uid="{520C4B99-2E5A-4854-9E9B-35263B44AC8E}"/>
    <cellStyle name="メモ 9 3 3 2" xfId="24699" xr:uid="{19FC6ED9-3641-44CB-8F78-C2D3A8D1310E}"/>
    <cellStyle name="メモ 9 3 4" xfId="14338" xr:uid="{5BB9193D-97DA-4FC2-8AAB-5647E1F056BA}"/>
    <cellStyle name="メモ 9 3 4 2" xfId="29217" xr:uid="{C81592E6-C8B4-43F1-A574-A574150A5DCD}"/>
    <cellStyle name="メモ 9 3 5" xfId="15652" xr:uid="{ABB32A1C-4CAC-4F85-9B66-138194F5612C}"/>
    <cellStyle name="メモ 9 3 5 2" xfId="30531" xr:uid="{DEF8B0E0-2DE3-4411-8C25-FEC75F329F72}"/>
    <cellStyle name="メモ 9 3 6" xfId="3690" xr:uid="{05FF380F-E02A-422C-BB74-9D22F31C9B75}"/>
    <cellStyle name="メモ 9 3 7" xfId="18551" xr:uid="{ADD62D7A-F410-4395-82A1-94FC9F67D8CC}"/>
    <cellStyle name="メモ 9 4" xfId="644" xr:uid="{00000000-0005-0000-0000-000084010000}"/>
    <cellStyle name="メモ 9 4 2" xfId="6996" xr:uid="{29CB16AF-8FED-4BF4-B567-80C1190947C0}"/>
    <cellStyle name="メモ 9 4 2 2" xfId="21875" xr:uid="{64D32CAC-0686-4D88-901F-D44D2E42E567}"/>
    <cellStyle name="メモ 9 4 3" xfId="9990" xr:uid="{133D7C06-15A3-4869-90A4-22CF416C9CBC}"/>
    <cellStyle name="メモ 9 4 3 2" xfId="24869" xr:uid="{7010248D-7242-4C43-87F8-F1FE0B1E06C2}"/>
    <cellStyle name="メモ 9 4 4" xfId="14691" xr:uid="{A846B29A-2B43-4CCA-AC21-DC0939FFEC05}"/>
    <cellStyle name="メモ 9 4 4 2" xfId="29570" xr:uid="{1D208305-6653-4964-B0E2-D4B7960D8C8E}"/>
    <cellStyle name="メモ 9 4 5" xfId="15818" xr:uid="{C0D1474D-F7EE-4A1D-9D9E-AC06C91127FF}"/>
    <cellStyle name="メモ 9 4 5 2" xfId="30697" xr:uid="{1D500451-6DFB-4BD9-847B-E1D11CD548E5}"/>
    <cellStyle name="メモ 9 4 6" xfId="3863" xr:uid="{D4CABFD8-2561-4199-9B16-BED3F734A930}"/>
    <cellStyle name="メモ 9 4 7" xfId="18724" xr:uid="{66BF4CF3-764B-4EA3-9A51-328EB4945395}"/>
    <cellStyle name="メモ 9 5" xfId="809" xr:uid="{00000000-0005-0000-0000-000084010000}"/>
    <cellStyle name="メモ 9 5 2" xfId="7161" xr:uid="{DACE981E-E8EC-4C8C-ADA2-3901B7E7D4E6}"/>
    <cellStyle name="メモ 9 5 2 2" xfId="22040" xr:uid="{D4DE50CD-5323-483D-9163-08B873FE5E09}"/>
    <cellStyle name="メモ 9 5 3" xfId="10155" xr:uid="{D7DB6DCB-5924-45EF-B612-4E7E7E473BC5}"/>
    <cellStyle name="メモ 9 5 3 2" xfId="25034" xr:uid="{9BE63D99-2A9E-465D-BE60-748A378EE0B8}"/>
    <cellStyle name="メモ 9 5 4" xfId="13108" xr:uid="{A6FFE140-EA73-4DE9-BC0E-DC8040C29DBC}"/>
    <cellStyle name="メモ 9 5 4 2" xfId="27987" xr:uid="{B6DC51C9-0CC2-453A-A76F-4DF50D929C3C}"/>
    <cellStyle name="メモ 9 5 5" xfId="15983" xr:uid="{AA1D3FC9-F465-4912-A566-7CC8ED35C806}"/>
    <cellStyle name="メモ 9 5 5 2" xfId="30862" xr:uid="{B8C16EEE-77E8-46C2-BA63-14BCC69A6622}"/>
    <cellStyle name="メモ 9 5 6" xfId="4028" xr:uid="{DE2985A9-B140-414B-8967-A24B3914D772}"/>
    <cellStyle name="メモ 9 5 7" xfId="18889" xr:uid="{A40A9D0C-3B96-49DC-9511-49623DC67588}"/>
    <cellStyle name="メモ 9 6" xfId="960" xr:uid="{00000000-0005-0000-0000-000084010000}"/>
    <cellStyle name="メモ 9 6 2" xfId="7312" xr:uid="{2752CAA4-6435-44C1-9ED9-AAC92D0EEF39}"/>
    <cellStyle name="メモ 9 6 2 2" xfId="22191" xr:uid="{7C90715D-25B4-41E5-8B73-90FCAD4D0F3C}"/>
    <cellStyle name="メモ 9 6 3" xfId="10302" xr:uid="{BF65FB4E-5B3B-4FA1-8AE6-1CFB062EF7AD}"/>
    <cellStyle name="メモ 9 6 3 2" xfId="25181" xr:uid="{47EDB563-BCAD-45D3-8CD6-DD3B5DB3B4F9}"/>
    <cellStyle name="メモ 9 6 4" xfId="14451" xr:uid="{2F23B7DD-E2F0-45FA-AAA5-D553F99666CB}"/>
    <cellStyle name="メモ 9 6 4 2" xfId="29330" xr:uid="{6D6BE6D4-C05B-45A9-94CF-5EB7BF58A9D3}"/>
    <cellStyle name="メモ 9 6 5" xfId="16124" xr:uid="{02F90F79-90F4-4AF1-9866-49AF498DF93F}"/>
    <cellStyle name="メモ 9 6 5 2" xfId="31003" xr:uid="{95D3DB81-7256-4B10-A75C-04A94930CBDE}"/>
    <cellStyle name="メモ 9 6 6" xfId="4179" xr:uid="{C3C59049-63DE-4255-8848-9F7AA5B72478}"/>
    <cellStyle name="メモ 9 6 7" xfId="19040" xr:uid="{2A967E4C-C27A-4108-99E6-4CDC6858B801}"/>
    <cellStyle name="メモ 9 7" xfId="1416" xr:uid="{00000000-0005-0000-0000-000084010000}"/>
    <cellStyle name="メモ 9 7 2" xfId="7767" xr:uid="{D18ED926-7C28-48E0-8DC9-EAE58F34FF9D}"/>
    <cellStyle name="メモ 9 7 2 2" xfId="22646" xr:uid="{041F43CA-C2D7-4BD5-9B26-9D3AF0C944CE}"/>
    <cellStyle name="メモ 9 7 3" xfId="10753" xr:uid="{2A13A9FF-6C4B-4322-8E19-53F6375127A1}"/>
    <cellStyle name="メモ 9 7 3 2" xfId="25632" xr:uid="{02498E7F-3143-4186-BCE6-5054F884CEE8}"/>
    <cellStyle name="メモ 9 7 4" xfId="13019" xr:uid="{A44B181A-7633-4642-B9D5-4B15A539E1DE}"/>
    <cellStyle name="メモ 9 7 4 2" xfId="27898" xr:uid="{554241A6-E58A-4071-91F9-54E942CFF901}"/>
    <cellStyle name="メモ 9 7 5" xfId="16556" xr:uid="{1B76298C-9BEB-4C4E-B6C8-42C4060C3B68}"/>
    <cellStyle name="メモ 9 7 5 2" xfId="31435" xr:uid="{3D97C2CC-2A0F-4230-A7CA-1E93D865AEF8}"/>
    <cellStyle name="メモ 9 7 6" xfId="4635" xr:uid="{13F4C704-78B4-4047-AAC1-3B34320DF22C}"/>
    <cellStyle name="メモ 9 7 7" xfId="19496" xr:uid="{C946A370-5E76-4091-B3BB-370478B0C81B}"/>
    <cellStyle name="メモ 9 8" xfId="959" xr:uid="{00000000-0005-0000-0000-000084010000}"/>
    <cellStyle name="メモ 9 8 2" xfId="7311" xr:uid="{6287C3AD-6BDC-435D-9BDB-C06539A7C6E9}"/>
    <cellStyle name="メモ 9 8 2 2" xfId="22190" xr:uid="{461F2358-4D5A-4011-B733-0C084D704541}"/>
    <cellStyle name="メモ 9 8 3" xfId="10301" xr:uid="{F460348E-EBBC-4AF9-BC02-AAFFC271021F}"/>
    <cellStyle name="メモ 9 8 3 2" xfId="25180" xr:uid="{9F889CD1-9874-4562-ACCB-E8A088B141C2}"/>
    <cellStyle name="メモ 9 8 4" xfId="14623" xr:uid="{5F5256D1-42A4-4F36-812D-4FE857E1D2AB}"/>
    <cellStyle name="メモ 9 8 4 2" xfId="29502" xr:uid="{E6803566-121E-4356-809C-35C3E5D45B61}"/>
    <cellStyle name="メモ 9 8 5" xfId="16123" xr:uid="{C5C091DB-9A35-44F7-91A2-27C79C896D89}"/>
    <cellStyle name="メモ 9 8 5 2" xfId="31002" xr:uid="{502AD8AB-51EE-4BC6-A987-10A0691E5FA4}"/>
    <cellStyle name="メモ 9 8 6" xfId="4178" xr:uid="{BFB1A413-9140-421B-B690-85E37AD02FDF}"/>
    <cellStyle name="メモ 9 8 7" xfId="19039" xr:uid="{3ECAC78A-21F6-41E3-BB24-8CF24566965D}"/>
    <cellStyle name="メモ 9 9" xfId="2012" xr:uid="{00000000-0005-0000-0000-000084010000}"/>
    <cellStyle name="メモ 9 9 2" xfId="8360" xr:uid="{474418CA-0A66-472C-A9AA-A194E999BFAE}"/>
    <cellStyle name="メモ 9 9 2 2" xfId="23239" xr:uid="{DD056F9A-0A54-44A2-A599-4D983843F925}"/>
    <cellStyle name="メモ 9 9 3" xfId="11342" xr:uid="{42594904-6EC6-41A1-BB09-6574E8AFD131}"/>
    <cellStyle name="メモ 9 9 3 2" xfId="26221" xr:uid="{A66B713E-2C9B-4293-8A5C-28657CEB29BB}"/>
    <cellStyle name="メモ 9 9 4" xfId="12867" xr:uid="{CBDEB617-1DC6-4C1E-A8E2-428122050573}"/>
    <cellStyle name="メモ 9 9 4 2" xfId="27746" xr:uid="{CAFF5E28-6AE5-4CF7-A127-B5D2D665BC9A}"/>
    <cellStyle name="メモ 9 9 5" xfId="17127" xr:uid="{693B847B-C465-4739-99AE-2D793E094E3D}"/>
    <cellStyle name="メモ 9 9 5 2" xfId="32006" xr:uid="{98295F44-4262-4BB6-A7DB-A211B70E2B68}"/>
    <cellStyle name="メモ 9 9 6" xfId="5231" xr:uid="{16EDC858-13FF-4AD1-A957-6B9FD06C910A}"/>
    <cellStyle name="メモ 9 9 7" xfId="20092" xr:uid="{2116B91D-C899-4804-A3FB-0445130D3A36}"/>
    <cellStyle name="リンク セル" xfId="30" xr:uid="{00000000-0005-0000-0000-000093010000}"/>
    <cellStyle name="悪い" xfId="33" xr:uid="{00000000-0005-0000-0000-0000B8010000}"/>
    <cellStyle name="計算" xfId="49" xr:uid="{00000000-0005-0000-0000-000099020000}"/>
    <cellStyle name="計算 10" xfId="186" xr:uid="{00000000-0005-0000-0000-000099020000}"/>
    <cellStyle name="計算 10 10" xfId="2171" xr:uid="{00000000-0005-0000-0000-000099020000}"/>
    <cellStyle name="計算 10 10 2" xfId="8519" xr:uid="{B91CF9CC-EB80-4D91-980D-9B9AAFEEAA29}"/>
    <cellStyle name="計算 10 10 2 2" xfId="23398" xr:uid="{0451C321-27BC-4444-B224-1CC1138E09E3}"/>
    <cellStyle name="計算 10 10 3" xfId="11500" xr:uid="{3CD043EA-7614-4212-9240-9519C2D64977}"/>
    <cellStyle name="計算 10 10 3 2" xfId="26379" xr:uid="{BF69FF6E-02DC-4A33-B790-B22EA1959C71}"/>
    <cellStyle name="計算 10 10 4" xfId="12641" xr:uid="{708F4D9A-0466-439A-BF4D-4685BB87AA9E}"/>
    <cellStyle name="計算 10 10 4 2" xfId="27520" xr:uid="{7C042BB9-1865-4D2C-AB02-34B4A1E7EA18}"/>
    <cellStyle name="計算 10 10 5" xfId="17279" xr:uid="{BBBD7BBE-AE58-4D0B-B415-4363AE533107}"/>
    <cellStyle name="計算 10 10 5 2" xfId="32158" xr:uid="{1734A039-3B3C-4A88-81C4-6C5FBF395A60}"/>
    <cellStyle name="計算 10 10 6" xfId="5390" xr:uid="{01FD3FD3-96B0-4ED6-AA72-470027A9F334}"/>
    <cellStyle name="計算 10 10 7" xfId="20251" xr:uid="{EDFFFA95-4773-4893-B346-9D8DA5C4A986}"/>
    <cellStyle name="計算 10 11" xfId="1863" xr:uid="{00000000-0005-0000-0000-000099020000}"/>
    <cellStyle name="計算 10 11 2" xfId="8211" xr:uid="{CABA0EB5-9307-4002-BE6E-7176C4F7BE0B}"/>
    <cellStyle name="計算 10 11 2 2" xfId="23090" xr:uid="{99D65CCA-7458-4901-99D1-B284C63D54FE}"/>
    <cellStyle name="計算 10 11 3" xfId="11196" xr:uid="{7633F717-E18B-4C59-A066-FAB0D48801AC}"/>
    <cellStyle name="計算 10 11 3 2" xfId="26075" xr:uid="{98AC1FE2-C08E-4EE2-9681-28028FC91620}"/>
    <cellStyle name="計算 10 11 4" xfId="13230" xr:uid="{7DFD3768-BB6E-4A2C-B8BA-EEC9877B7BCC}"/>
    <cellStyle name="計算 10 11 4 2" xfId="28109" xr:uid="{04A2F226-237A-4869-B312-9E41040EFB42}"/>
    <cellStyle name="計算 10 11 5" xfId="16986" xr:uid="{7B8080E3-89EF-4048-A8AC-283A7B112C8A}"/>
    <cellStyle name="計算 10 11 5 2" xfId="31865" xr:uid="{FE9D4AF6-99E4-43D2-84BA-CE76F71ABF74}"/>
    <cellStyle name="計算 10 11 6" xfId="5082" xr:uid="{CF0E6999-3235-43E8-897B-77CC9489846C}"/>
    <cellStyle name="計算 10 11 7" xfId="19943" xr:uid="{1C6B1FBB-90F9-4612-82CC-6BD621F95E72}"/>
    <cellStyle name="計算 10 12" xfId="1591" xr:uid="{00000000-0005-0000-0000-000099020000}"/>
    <cellStyle name="計算 10 12 2" xfId="7941" xr:uid="{5471C6F2-C90E-4844-85B9-BA24DAAF453D}"/>
    <cellStyle name="計算 10 12 2 2" xfId="22820" xr:uid="{AC090887-4FC7-44D8-9066-12E85862754E}"/>
    <cellStyle name="計算 10 12 3" xfId="10928" xr:uid="{A61BEC70-5254-4D06-A19C-93D16EAC064E}"/>
    <cellStyle name="計算 10 12 3 2" xfId="25807" xr:uid="{2C3C44E4-7729-44AF-9375-A9620AC404B5}"/>
    <cellStyle name="計算 10 12 4" xfId="13985" xr:uid="{6668072E-300C-4F3E-BAB3-77D1A1E3329A}"/>
    <cellStyle name="計算 10 12 4 2" xfId="28864" xr:uid="{9567A3CB-95E7-44CA-88D3-A43129D9751B}"/>
    <cellStyle name="計算 10 12 5" xfId="16728" xr:uid="{C00B9F21-9688-4B9E-9867-4F942BE06BF0}"/>
    <cellStyle name="計算 10 12 5 2" xfId="31607" xr:uid="{90DA2D54-B888-4030-867F-793DD77F44C5}"/>
    <cellStyle name="計算 10 12 6" xfId="4810" xr:uid="{85D45C2E-2311-4A16-8968-EAA323151DE2}"/>
    <cellStyle name="計算 10 12 7" xfId="19671" xr:uid="{9AB8A438-2EBA-43E8-8DE5-75F085546A11}"/>
    <cellStyle name="計算 10 13" xfId="1352" xr:uid="{00000000-0005-0000-0000-000099020000}"/>
    <cellStyle name="計算 10 13 2" xfId="7703" xr:uid="{000A6629-ABC7-4862-827F-F299174E10C8}"/>
    <cellStyle name="計算 10 13 2 2" xfId="22582" xr:uid="{E6E91F2E-B099-46BA-80E7-34BCE5B6A359}"/>
    <cellStyle name="計算 10 13 3" xfId="10689" xr:uid="{D011EBFA-133A-411D-8064-4E680AE2D3C9}"/>
    <cellStyle name="計算 10 13 3 2" xfId="25568" xr:uid="{1D079DF1-DB01-4929-8679-CC7EF2E590DB}"/>
    <cellStyle name="計算 10 13 4" xfId="14598" xr:uid="{3E3C07CB-5E43-4BA4-85EC-554A856AB97B}"/>
    <cellStyle name="計算 10 13 4 2" xfId="29477" xr:uid="{DC332DBF-295A-421E-85BC-50D0BE4AD8D2}"/>
    <cellStyle name="計算 10 13 5" xfId="16492" xr:uid="{02936F87-1E7A-4DF4-B05F-100A7271B401}"/>
    <cellStyle name="計算 10 13 5 2" xfId="31371" xr:uid="{C7ED725B-C671-45D8-8D53-7F71A8A3E2CA}"/>
    <cellStyle name="計算 10 13 6" xfId="4571" xr:uid="{14AEBD25-53E9-4FB3-AF8C-96E804F3B35A}"/>
    <cellStyle name="計算 10 13 7" xfId="19432" xr:uid="{58850104-3087-4B19-BC12-CDF7333C206A}"/>
    <cellStyle name="計算 10 14" xfId="2962" xr:uid="{00000000-0005-0000-0000-000099020000}"/>
    <cellStyle name="計算 10 14 2" xfId="9309" xr:uid="{B7B5ECDF-B466-43EA-9FEA-033EF5D44EC1}"/>
    <cellStyle name="計算 10 14 2 2" xfId="24188" xr:uid="{6306AAC9-6922-41A1-B41D-D5DA9114CEA1}"/>
    <cellStyle name="計算 10 14 3" xfId="12287" xr:uid="{5EBECE93-EF62-4EEF-B622-CB6143F06EDD}"/>
    <cellStyle name="計算 10 14 3 2" xfId="27166" xr:uid="{6C4053A0-1780-4236-B0E1-0D888FA2297F}"/>
    <cellStyle name="計算 10 14 4" xfId="13619" xr:uid="{5A876047-B6F8-47AC-8578-AC309BFD234E}"/>
    <cellStyle name="計算 10 14 4 2" xfId="28498" xr:uid="{68316E00-A8D0-4E0B-8C02-083ED8DEEA73}"/>
    <cellStyle name="計算 10 14 5" xfId="18048" xr:uid="{CA8190CF-0C97-464B-A8CF-F0DC26BA33D8}"/>
    <cellStyle name="計算 10 14 5 2" xfId="32927" xr:uid="{7F09682F-613A-4261-93D2-978E92073553}"/>
    <cellStyle name="計算 10 14 6" xfId="6166" xr:uid="{7443E5B0-24C2-4219-8793-C383BC48C9A0}"/>
    <cellStyle name="計算 10 14 7" xfId="21041" xr:uid="{03735D09-E5B7-473B-9AA8-C2FC6B5C053B}"/>
    <cellStyle name="計算 10 15" xfId="6544" xr:uid="{A1D02848-3016-49D4-9C96-4FF184A36CE0}"/>
    <cellStyle name="計算 10 15 2" xfId="21423" xr:uid="{5B389D43-2BDA-4FC5-8903-D0044186173F}"/>
    <cellStyle name="計算 10 16" xfId="6532" xr:uid="{B118D555-085F-4550-9E98-6A296E473213}"/>
    <cellStyle name="計算 10 16 2" xfId="21411" xr:uid="{493229C0-3960-4E74-95D7-1E20426A19C9}"/>
    <cellStyle name="計算 10 17" xfId="14941" xr:uid="{9CBE1D6D-A5AE-4E31-9B69-90868B53E0C8}"/>
    <cellStyle name="計算 10 17 2" xfId="29820" xr:uid="{1AA36669-4794-4442-AD52-8DE8CCAD62B9}"/>
    <cellStyle name="計算 10 18" xfId="3254" xr:uid="{FBCC8C97-C081-43B3-B416-F7AAF64D6B8C}"/>
    <cellStyle name="計算 10 2" xfId="293" xr:uid="{00000000-0005-0000-0000-000099020000}"/>
    <cellStyle name="計算 10 2 10" xfId="1665" xr:uid="{00000000-0005-0000-0000-000099020000}"/>
    <cellStyle name="計算 10 2 10 2" xfId="8014" xr:uid="{ED94F0E1-CE1F-4FF1-BF8E-BB9367698A94}"/>
    <cellStyle name="計算 10 2 10 2 2" xfId="22893" xr:uid="{FF7D8958-DFA9-40A2-A048-1F071B2FC920}"/>
    <cellStyle name="計算 10 2 10 3" xfId="10999" xr:uid="{066A7702-D181-421D-A16D-4EEE96D25361}"/>
    <cellStyle name="計算 10 2 10 3 2" xfId="25878" xr:uid="{6703CB11-3CB7-4F81-BE13-0C94539FA39B}"/>
    <cellStyle name="計算 10 2 10 4" xfId="12851" xr:uid="{DD695F63-88F9-4485-8DC4-361FCFD08344}"/>
    <cellStyle name="計算 10 2 10 4 2" xfId="27730" xr:uid="{D9691B12-49B2-4A1A-B414-FED503D9BA0A}"/>
    <cellStyle name="計算 10 2 10 5" xfId="16795" xr:uid="{7B793DF7-8623-448D-A256-3015F2CADF12}"/>
    <cellStyle name="計算 10 2 10 5 2" xfId="31674" xr:uid="{16BA53D1-63BE-4580-87DA-F4A79A2B28AE}"/>
    <cellStyle name="計算 10 2 10 6" xfId="4884" xr:uid="{E32C619B-E9B9-4A85-99CE-6132265EBF16}"/>
    <cellStyle name="計算 10 2 10 7" xfId="19745" xr:uid="{6C08CFEE-5E47-4C77-875C-01A6A818482E}"/>
    <cellStyle name="計算 10 2 11" xfId="1696" xr:uid="{00000000-0005-0000-0000-000099020000}"/>
    <cellStyle name="計算 10 2 11 2" xfId="8045" xr:uid="{86077540-B1DF-4905-A066-E95D4B162B73}"/>
    <cellStyle name="計算 10 2 11 2 2" xfId="22924" xr:uid="{D7E41A73-6173-427B-B24F-B18308B4455C}"/>
    <cellStyle name="計算 10 2 11 3" xfId="11030" xr:uid="{6B7BB403-CCE9-4B59-AE66-D9355BE2B14D}"/>
    <cellStyle name="計算 10 2 11 3 2" xfId="25909" xr:uid="{89CC420E-1836-4310-A601-4FA10E85F97F}"/>
    <cellStyle name="計算 10 2 11 4" xfId="12693" xr:uid="{A852423E-4ACB-4FB2-9D8D-80E78414609D}"/>
    <cellStyle name="計算 10 2 11 4 2" xfId="27572" xr:uid="{121C3F9E-0FD3-4269-9938-6CA11F9A5196}"/>
    <cellStyle name="計算 10 2 11 5" xfId="16826" xr:uid="{9063BD0D-DD2E-4EC5-BA89-5338805806D6}"/>
    <cellStyle name="計算 10 2 11 5 2" xfId="31705" xr:uid="{189455F6-2EB5-4FF0-870E-38EAEA2D15A1}"/>
    <cellStyle name="計算 10 2 11 6" xfId="4915" xr:uid="{CFFC2BDD-17A8-409E-A20C-565CF49A5C95}"/>
    <cellStyle name="計算 10 2 11 7" xfId="19776" xr:uid="{11849380-326C-4E27-B809-FB226689E954}"/>
    <cellStyle name="計算 10 2 12" xfId="1779" xr:uid="{00000000-0005-0000-0000-000099020000}"/>
    <cellStyle name="計算 10 2 12 2" xfId="8127" xr:uid="{400B35F2-CAC7-493F-9100-4967CDB06B6B}"/>
    <cellStyle name="計算 10 2 12 2 2" xfId="23006" xr:uid="{0DF2DA82-9578-4334-9C56-00FF54F88912}"/>
    <cellStyle name="計算 10 2 12 3" xfId="11112" xr:uid="{AE5C0D29-A4D7-46DA-8C4F-F9A45BADCCDC}"/>
    <cellStyle name="計算 10 2 12 3 2" xfId="25991" xr:uid="{832606DC-8FA5-498B-81AA-CB86B9EFE16A}"/>
    <cellStyle name="計算 10 2 12 4" xfId="15055" xr:uid="{FC6D18B7-4D1B-406E-A6C3-F9F68F948ED5}"/>
    <cellStyle name="計算 10 2 12 4 2" xfId="29934" xr:uid="{1C8EAD49-0CF6-4A4A-A456-7923657E9F59}"/>
    <cellStyle name="計算 10 2 12 5" xfId="16902" xr:uid="{020F7192-761B-4D4A-AEC4-309BBB1057BF}"/>
    <cellStyle name="計算 10 2 12 5 2" xfId="31781" xr:uid="{058F27B6-5323-4CD8-8746-7301D77993CB}"/>
    <cellStyle name="計算 10 2 12 6" xfId="4998" xr:uid="{DCDCEE7C-5585-40C5-8B49-179B4BFBFB5F}"/>
    <cellStyle name="計算 10 2 12 7" xfId="19859" xr:uid="{B028693B-B4FE-4077-A27B-75425DF3A26C}"/>
    <cellStyle name="計算 10 2 13" xfId="1874" xr:uid="{00000000-0005-0000-0000-000099020000}"/>
    <cellStyle name="計算 10 2 13 2" xfId="8222" xr:uid="{ECF96542-ECFB-4B6F-A934-6CCD2882B5D0}"/>
    <cellStyle name="計算 10 2 13 2 2" xfId="23101" xr:uid="{E6432E2C-0DB9-4040-BBC6-54A42A72D3EC}"/>
    <cellStyle name="計算 10 2 13 3" xfId="11207" xr:uid="{D6D86D9E-D2DD-4ADF-8C6C-C3054DF42ACB}"/>
    <cellStyle name="計算 10 2 13 3 2" xfId="26086" xr:uid="{53CAE327-1DE3-46EC-B107-FEEEAC1080D9}"/>
    <cellStyle name="計算 10 2 13 4" xfId="11074" xr:uid="{C5985FAD-A6F9-4745-A421-F2833A708B00}"/>
    <cellStyle name="計算 10 2 13 4 2" xfId="25953" xr:uid="{B16AEA44-7EF7-4DDD-9BC1-C1FC7175D593}"/>
    <cellStyle name="計算 10 2 13 5" xfId="16997" xr:uid="{B108CC54-F2E6-47F8-91EE-7835CA2B07AE}"/>
    <cellStyle name="計算 10 2 13 5 2" xfId="31876" xr:uid="{DCB30DBC-1DB6-45B4-A07F-231573565700}"/>
    <cellStyle name="計算 10 2 13 6" xfId="5093" xr:uid="{6AA8C6E3-FBE2-47C7-BB1F-EF97B1424FC9}"/>
    <cellStyle name="計算 10 2 13 7" xfId="19954" xr:uid="{58C0F722-5122-4CFF-90A9-BC157CC9CE8C}"/>
    <cellStyle name="計算 10 2 14" xfId="2046" xr:uid="{00000000-0005-0000-0000-000099020000}"/>
    <cellStyle name="計算 10 2 14 2" xfId="8394" xr:uid="{B2D3ACA7-FAF9-4121-840F-E9C2F0BBB437}"/>
    <cellStyle name="計算 10 2 14 2 2" xfId="23273" xr:uid="{3AE98F6E-1DE4-4287-B695-FE51FA81FE43}"/>
    <cellStyle name="計算 10 2 14 3" xfId="11376" xr:uid="{285814AF-7184-4080-B28F-6626C98706BC}"/>
    <cellStyle name="計算 10 2 14 3 2" xfId="26255" xr:uid="{89FB4391-F6E9-444B-B01D-2551EED31D34}"/>
    <cellStyle name="計算 10 2 14 4" xfId="15357" xr:uid="{64387639-620D-4736-88AB-E05300178AF3}"/>
    <cellStyle name="計算 10 2 14 4 2" xfId="30236" xr:uid="{E248FE36-6E8B-419E-A148-67FAB5037D75}"/>
    <cellStyle name="計算 10 2 14 5" xfId="17161" xr:uid="{137D5A86-B746-488C-902A-D6BD37133610}"/>
    <cellStyle name="計算 10 2 14 5 2" xfId="32040" xr:uid="{D7682710-25E3-435A-B264-CC1304800666}"/>
    <cellStyle name="計算 10 2 14 6" xfId="5265" xr:uid="{1DBD6B80-FEAD-4C50-BA0C-F8614E6CD800}"/>
    <cellStyle name="計算 10 2 14 7" xfId="20126" xr:uid="{5D546E4B-41C4-4E6C-8844-41E50BB94C70}"/>
    <cellStyle name="計算 10 2 15" xfId="2215" xr:uid="{00000000-0005-0000-0000-000099020000}"/>
    <cellStyle name="計算 10 2 15 2" xfId="8563" xr:uid="{48CDB4A6-31AC-4B64-8A79-01D8A7324E73}"/>
    <cellStyle name="計算 10 2 15 2 2" xfId="23442" xr:uid="{5FA40A49-FCD9-41BC-B373-94C97E38FB98}"/>
    <cellStyle name="計算 10 2 15 3" xfId="11544" xr:uid="{3537F41F-CBCB-4979-BFA1-3CC2049142B5}"/>
    <cellStyle name="計算 10 2 15 3 2" xfId="26423" xr:uid="{18CF8A4E-B016-463A-AB3C-5553F38E7966}"/>
    <cellStyle name="計算 10 2 15 4" xfId="13662" xr:uid="{670844EB-18C1-4E7E-B0AB-0FC6C3337933}"/>
    <cellStyle name="計算 10 2 15 4 2" xfId="28541" xr:uid="{2C98426F-E84E-41F8-95A2-56948D40361B}"/>
    <cellStyle name="計算 10 2 15 5" xfId="17323" xr:uid="{42F57F07-7393-40AE-8BE7-CC4BC5D971E3}"/>
    <cellStyle name="計算 10 2 15 5 2" xfId="32202" xr:uid="{FC2DA2A7-1003-4A00-B5C1-31EBF5E566BD}"/>
    <cellStyle name="計算 10 2 15 6" xfId="5434" xr:uid="{5C1D55AC-5ED9-4A11-9F21-69E8E5E942DA}"/>
    <cellStyle name="計算 10 2 15 7" xfId="20295" xr:uid="{0CAC9EF4-D927-40DF-B5C9-C7D7F0A4228A}"/>
    <cellStyle name="計算 10 2 16" xfId="2290" xr:uid="{00000000-0005-0000-0000-000099020000}"/>
    <cellStyle name="計算 10 2 16 2" xfId="8638" xr:uid="{DEBCC15E-F7E7-44A3-86F0-92F03A392D7C}"/>
    <cellStyle name="計算 10 2 16 2 2" xfId="23517" xr:uid="{59EF5516-77EE-4908-9148-39D75DD1D0B7}"/>
    <cellStyle name="計算 10 2 16 3" xfId="11619" xr:uid="{1D19D7F6-C23D-4CE2-A1B0-E4445154FAF3}"/>
    <cellStyle name="計算 10 2 16 3 2" xfId="26498" xr:uid="{32F3D28E-F168-418E-9FE4-6EEAAFFBF622}"/>
    <cellStyle name="計算 10 2 16 4" xfId="15021" xr:uid="{22307E76-ADEB-4997-9201-6D47722E689A}"/>
    <cellStyle name="計算 10 2 16 4 2" xfId="29900" xr:uid="{B5C2DE3D-FB8B-40F6-A946-315694E3A5F6}"/>
    <cellStyle name="計算 10 2 16 5" xfId="17398" xr:uid="{DC5CA4C3-4C5B-48D0-B64E-1CA02ABCFFD8}"/>
    <cellStyle name="計算 10 2 16 5 2" xfId="32277" xr:uid="{40386969-0684-4EDF-86CB-25403114E801}"/>
    <cellStyle name="計算 10 2 16 6" xfId="5509" xr:uid="{3A2442EE-5BE1-4B62-A517-A4A52C872E1D}"/>
    <cellStyle name="計算 10 2 16 7" xfId="20370" xr:uid="{98A7B473-8066-4D22-8CAD-307BE55CFA41}"/>
    <cellStyle name="計算 10 2 17" xfId="2376" xr:uid="{00000000-0005-0000-0000-000099020000}"/>
    <cellStyle name="計算 10 2 17 2" xfId="8723" xr:uid="{26722767-D54D-4ADF-9BC1-80F9CF2FFF85}"/>
    <cellStyle name="計算 10 2 17 2 2" xfId="23602" xr:uid="{2895DB6B-BFF9-4976-AEFA-E3A689AAD5C1}"/>
    <cellStyle name="計算 10 2 17 3" xfId="11703" xr:uid="{0F08C0B3-514D-40D2-B22D-41DB2B6D0230}"/>
    <cellStyle name="計算 10 2 17 3 2" xfId="26582" xr:uid="{18CCE8A3-8B59-48F5-A36B-B68D29069F1C}"/>
    <cellStyle name="計算 10 2 17 4" xfId="13916" xr:uid="{E287FA0F-37AF-4F7F-97EC-0E2B8BB5A0E3}"/>
    <cellStyle name="計算 10 2 17 4 2" xfId="28795" xr:uid="{5C11816E-75EC-493F-827C-CF0956222A29}"/>
    <cellStyle name="計算 10 2 17 5" xfId="17477" xr:uid="{81F66D98-F8A5-4D47-8685-9AC124202490}"/>
    <cellStyle name="計算 10 2 17 5 2" xfId="32356" xr:uid="{B1A31193-1CD5-4AC6-9C70-AC6D7194E7AE}"/>
    <cellStyle name="計算 10 2 17 6" xfId="5595" xr:uid="{A12AB266-9668-4E48-87A7-8CB08D09AA2B}"/>
    <cellStyle name="計算 10 2 17 7" xfId="20456" xr:uid="{9AF6A89E-26A9-43A3-BF86-D0BA9A52F883}"/>
    <cellStyle name="計算 10 2 18" xfId="2529" xr:uid="{00000000-0005-0000-0000-000099020000}"/>
    <cellStyle name="計算 10 2 18 2" xfId="8876" xr:uid="{4FD3768C-9045-4659-924F-28B6BFBFBFF5}"/>
    <cellStyle name="計算 10 2 18 2 2" xfId="23755" xr:uid="{8ED79071-A155-4688-A775-BEFBFC3A986D}"/>
    <cellStyle name="計算 10 2 18 3" xfId="11856" xr:uid="{0A91BB54-80D8-4FFA-8570-650E6F4A33D4}"/>
    <cellStyle name="計算 10 2 18 3 2" xfId="26735" xr:uid="{678CB110-0351-435C-B310-EB4359B8FEC0}"/>
    <cellStyle name="計算 10 2 18 4" xfId="12795" xr:uid="{E0CF5FCE-3883-4217-B21B-200486D68402}"/>
    <cellStyle name="計算 10 2 18 4 2" xfId="27674" xr:uid="{171E2199-91FE-48A7-AEEF-FCC8E4A60792}"/>
    <cellStyle name="計算 10 2 18 5" xfId="17623" xr:uid="{4AE4985C-F396-467A-8F96-91F99BA3DE41}"/>
    <cellStyle name="計算 10 2 18 5 2" xfId="32502" xr:uid="{4CE90AA2-6BBA-4543-B18C-E70FB41356DB}"/>
    <cellStyle name="計算 10 2 18 6" xfId="5745" xr:uid="{CA182BC9-1BCC-4736-988B-353F7606EFCF}"/>
    <cellStyle name="計算 10 2 18 7" xfId="20609" xr:uid="{499BE90A-C3AA-411D-B0B4-336FC3B7DAAF}"/>
    <cellStyle name="計算 10 2 19" xfId="2689" xr:uid="{00000000-0005-0000-0000-000099020000}"/>
    <cellStyle name="計算 10 2 19 2" xfId="9036" xr:uid="{B51D74B1-DFA6-4F40-9131-983E1440CFBF}"/>
    <cellStyle name="計算 10 2 19 2 2" xfId="23915" xr:uid="{9358689A-12D7-4BF8-928E-C0784135BB90}"/>
    <cellStyle name="計算 10 2 19 3" xfId="12016" xr:uid="{08337999-44B7-43CC-B8FB-DE64CD035D24}"/>
    <cellStyle name="計算 10 2 19 3 2" xfId="26895" xr:uid="{26E38CA5-AD60-47E6-90F0-D9DAF310CF2B}"/>
    <cellStyle name="計算 10 2 19 4" xfId="15424" xr:uid="{A4CEBCA4-E128-438A-A703-3D2B6B3285D1}"/>
    <cellStyle name="計算 10 2 19 4 2" xfId="30303" xr:uid="{3A92D3A6-2B84-4977-A94D-BBD4DE041806}"/>
    <cellStyle name="計算 10 2 19 5" xfId="17782" xr:uid="{1EC331B1-3A20-4DE3-803E-636342755AE0}"/>
    <cellStyle name="計算 10 2 19 5 2" xfId="32661" xr:uid="{1D32A73C-35F9-4B1D-9906-C9E346134F9D}"/>
    <cellStyle name="計算 10 2 19 6" xfId="5903" xr:uid="{01ABC121-6ED3-4C11-89F1-21AD48BDFD91}"/>
    <cellStyle name="計算 10 2 19 7" xfId="20768" xr:uid="{D2E2B6F7-B562-4905-B5B0-B5930268CE14}"/>
    <cellStyle name="計算 10 2 2" xfId="505" xr:uid="{00000000-0005-0000-0000-000099020000}"/>
    <cellStyle name="計算 10 2 2 2" xfId="6857" xr:uid="{9C397308-A893-4723-B6F5-71249A1B23AD}"/>
    <cellStyle name="計算 10 2 2 2 2" xfId="21736" xr:uid="{13444CCE-6C9F-4C42-A6FE-E6E2584E2B78}"/>
    <cellStyle name="計算 10 2 2 3" xfId="9854" xr:uid="{F5CE9182-FEA1-4772-B9D3-3D027FA44FAE}"/>
    <cellStyle name="計算 10 2 2 3 2" xfId="24733" xr:uid="{4138BF69-F6A8-4C81-B6A3-C8F3616861D5}"/>
    <cellStyle name="計算 10 2 2 4" xfId="14717" xr:uid="{371A485E-0625-4071-A2D7-057587DE0592}"/>
    <cellStyle name="計算 10 2 2 4 2" xfId="29596" xr:uid="{A650BC35-06D5-4A1A-9B60-ACF6109E4696}"/>
    <cellStyle name="計算 10 2 2 5" xfId="15686" xr:uid="{36CB7ECA-80DE-4B0C-81D2-1F2AFA6511B4}"/>
    <cellStyle name="計算 10 2 2 5 2" xfId="30565" xr:uid="{658ED690-4AF6-4F6C-954E-EE97B0D347CE}"/>
    <cellStyle name="計算 10 2 2 6" xfId="3724" xr:uid="{F11C9633-014E-418F-8E97-B67F5916079C}"/>
    <cellStyle name="計算 10 2 2 7" xfId="18585" xr:uid="{C124E3F6-D8D7-4C26-9596-F6D37E88FBBE}"/>
    <cellStyle name="計算 10 2 20" xfId="2857" xr:uid="{00000000-0005-0000-0000-000099020000}"/>
    <cellStyle name="計算 10 2 20 2" xfId="9204" xr:uid="{43366D11-B24C-4126-941A-F22223449475}"/>
    <cellStyle name="計算 10 2 20 2 2" xfId="24083" xr:uid="{4FDD58BD-8321-416E-BEFE-7DD2FA7EEE6F}"/>
    <cellStyle name="計算 10 2 20 3" xfId="12182" xr:uid="{1BD0276B-4CD8-44ED-8D17-42F08527B8C0}"/>
    <cellStyle name="計算 10 2 20 3 2" xfId="27061" xr:uid="{829B143B-0846-4DDD-B77E-744FC1B0E2FD}"/>
    <cellStyle name="計算 10 2 20 4" xfId="12973" xr:uid="{02EB0419-481A-4AA8-80CF-91215A95B75B}"/>
    <cellStyle name="計算 10 2 20 4 2" xfId="27852" xr:uid="{CDF294AD-646E-4170-9DEF-BD7BF0E87764}"/>
    <cellStyle name="計算 10 2 20 5" xfId="17943" xr:uid="{02048E4C-0E0B-493D-A115-338800364EE4}"/>
    <cellStyle name="計算 10 2 20 5 2" xfId="32822" xr:uid="{CBF5185A-76CA-4594-8F76-42F305ED071E}"/>
    <cellStyle name="計算 10 2 20 6" xfId="6069" xr:uid="{532CE6BF-7657-4BDB-937D-3C584034EACF}"/>
    <cellStyle name="計算 10 2 20 7" xfId="20936" xr:uid="{894DD662-991F-4FE2-8FBF-D3DA115CAE06}"/>
    <cellStyle name="計算 10 2 21" xfId="2988" xr:uid="{00000000-0005-0000-0000-000099020000}"/>
    <cellStyle name="計算 10 2 21 2" xfId="9335" xr:uid="{A57B149B-E040-49A2-A03B-F6587FC40F47}"/>
    <cellStyle name="計算 10 2 21 2 2" xfId="24214" xr:uid="{5FBCB704-3737-4C21-B072-7AE02B02605A}"/>
    <cellStyle name="計算 10 2 21 3" xfId="12313" xr:uid="{4B617D74-90D7-4178-BD46-45B3646F8320}"/>
    <cellStyle name="計算 10 2 21 3 2" xfId="27192" xr:uid="{61E7FE87-A479-4961-96D8-95BC3E09FCB3}"/>
    <cellStyle name="計算 10 2 21 4" xfId="14743" xr:uid="{BB4613EE-85CC-4EB3-8986-2A2EEAC7B40C}"/>
    <cellStyle name="計算 10 2 21 4 2" xfId="29622" xr:uid="{454ED215-742C-4DB1-BD36-D72F166B1E4C}"/>
    <cellStyle name="計算 10 2 21 5" xfId="18074" xr:uid="{59E45FF2-5968-4532-82F9-0BB1B81590F1}"/>
    <cellStyle name="計算 10 2 21 5 2" xfId="32953" xr:uid="{3CC4B46E-1042-4BFA-AD3D-C30335091798}"/>
    <cellStyle name="計算 10 2 21 6" xfId="6190" xr:uid="{1852F6F3-74AF-49DA-A2DC-DCEA5C1B10A6}"/>
    <cellStyle name="計算 10 2 21 7" xfId="21067" xr:uid="{89B44E72-8C06-4AAB-91CB-BC62EB181869}"/>
    <cellStyle name="計算 10 2 22" xfId="3070" xr:uid="{00000000-0005-0000-0000-000099020000}"/>
    <cellStyle name="計算 10 2 22 2" xfId="9416" xr:uid="{80676E3E-23EB-4C77-AFBF-D31471712A37}"/>
    <cellStyle name="計算 10 2 22 2 2" xfId="24295" xr:uid="{F9B2CA02-F5FA-4A83-B24E-63AA89E81F9B}"/>
    <cellStyle name="計算 10 2 22 3" xfId="12394" xr:uid="{487F420A-FA19-4F44-890A-3D35EE6D7157}"/>
    <cellStyle name="計算 10 2 22 3 2" xfId="27273" xr:uid="{3F8D143E-145F-46E6-BD2C-98BE3AE4FD3A}"/>
    <cellStyle name="計算 10 2 22 4" xfId="12699" xr:uid="{D98639E6-2384-423C-A079-F0A70AA8A970}"/>
    <cellStyle name="計算 10 2 22 4 2" xfId="27578" xr:uid="{52C8BBD4-E08B-4E60-BCA3-07B2F12CB67B}"/>
    <cellStyle name="計算 10 2 22 5" xfId="18149" xr:uid="{10532B8E-561D-4163-84CF-E5DBB257B52E}"/>
    <cellStyle name="計算 10 2 22 5 2" xfId="33028" xr:uid="{BB4454E0-9C1C-48A7-9228-DB3D5E844DBF}"/>
    <cellStyle name="計算 10 2 22 6" xfId="6271" xr:uid="{E2A5D011-AF54-4E41-B832-1B8A0211ABE9}"/>
    <cellStyle name="計算 10 2 22 7" xfId="21142" xr:uid="{C3FAA989-D73B-4A50-830D-ABDBE7D188E2}"/>
    <cellStyle name="計算 10 2 23" xfId="3143" xr:uid="{00000000-0005-0000-0000-000099020000}"/>
    <cellStyle name="計算 10 2 23 2" xfId="9489" xr:uid="{FDD500E0-829A-4E30-A313-1CA7CC26D6FC}"/>
    <cellStyle name="計算 10 2 23 2 2" xfId="24368" xr:uid="{C51172B9-CDC6-4485-9A0D-F6E9AC9D632F}"/>
    <cellStyle name="計算 10 2 23 3" xfId="12467" xr:uid="{93F5296A-FD16-40CC-95B4-EEABAD9FEE13}"/>
    <cellStyle name="計算 10 2 23 3 2" xfId="27346" xr:uid="{2B06CF08-77B8-4946-8BA4-F9A34BFC43FC}"/>
    <cellStyle name="計算 10 2 23 4" xfId="13047" xr:uid="{C386F794-FAE5-478C-9693-B7C55A28EE13}"/>
    <cellStyle name="計算 10 2 23 4 2" xfId="27926" xr:uid="{365CC486-8983-4112-9A0E-903590220C7C}"/>
    <cellStyle name="計算 10 2 23 5" xfId="18222" xr:uid="{05807840-9D5F-4C1E-9697-E10AD1D59CE3}"/>
    <cellStyle name="計算 10 2 23 5 2" xfId="33101" xr:uid="{B70D17AF-7F90-4968-9A6A-65879A94C278}"/>
    <cellStyle name="計算 10 2 23 6" xfId="6344" xr:uid="{3874E85D-6F69-42ED-A5D8-0EB01EACA98C}"/>
    <cellStyle name="計算 10 2 23 7" xfId="21215" xr:uid="{A9A4B446-CEC7-48D2-8E03-228FA0E51C2B}"/>
    <cellStyle name="計算 10 2 24" xfId="2873" xr:uid="{00000000-0005-0000-0000-000099020000}"/>
    <cellStyle name="計算 10 2 24 2" xfId="9220" xr:uid="{CCB3D6B9-192F-406C-ACC2-E893BBD109E7}"/>
    <cellStyle name="計算 10 2 24 2 2" xfId="24099" xr:uid="{375C3C9D-B888-406C-A7AB-BBD5ED67E26A}"/>
    <cellStyle name="計算 10 2 24 3" xfId="12198" xr:uid="{40AEE7DA-46E5-4BB1-BCA3-80D40A60C485}"/>
    <cellStyle name="計算 10 2 24 3 2" xfId="27077" xr:uid="{F7FB7DCC-3446-4183-8989-36488A3D073D}"/>
    <cellStyle name="計算 10 2 24 4" xfId="13776" xr:uid="{FF588E08-075E-4A90-990E-B3F65F2E460E}"/>
    <cellStyle name="計算 10 2 24 4 2" xfId="28655" xr:uid="{9DB3B87A-EC99-48C5-9D81-90DE251306C4}"/>
    <cellStyle name="計算 10 2 24 5" xfId="17959" xr:uid="{7D5A6296-0EDE-4906-8B2E-10AE79ABFB1E}"/>
    <cellStyle name="計算 10 2 24 5 2" xfId="32838" xr:uid="{041B2632-BC2E-4C2F-B781-1C64A468474E}"/>
    <cellStyle name="計算 10 2 24 6" xfId="20952" xr:uid="{5E79C23D-EF1C-42EF-9332-104AFCF966CE}"/>
    <cellStyle name="計算 10 2 25" xfId="6645" xr:uid="{E54AD2FB-ABE1-49F1-8623-9CF0ED68A302}"/>
    <cellStyle name="計算 10 2 25 2" xfId="21524" xr:uid="{1A0EFE1D-507A-4BDC-B9B8-D717C622EB13}"/>
    <cellStyle name="計算 10 2 26" xfId="9644" xr:uid="{36DE9D7C-43FE-4AF5-8BC7-1EC3689C6797}"/>
    <cellStyle name="計算 10 2 26 2" xfId="24523" xr:uid="{0C8D3670-6F01-48AC-A427-414C7284FF9F}"/>
    <cellStyle name="計算 10 2 27" xfId="15096" xr:uid="{DD2AC069-900E-453D-955B-B01AC793E08F}"/>
    <cellStyle name="計算 10 2 27 2" xfId="29975" xr:uid="{E4BF5A5B-6123-4B86-924E-2086B7763057}"/>
    <cellStyle name="計算 10 2 28" xfId="15483" xr:uid="{6B9D2CB6-4232-4502-87E6-B8053E44A8BF}"/>
    <cellStyle name="計算 10 2 28 2" xfId="30362" xr:uid="{D28A2C22-0694-477D-BEF3-7CC46C6AFDFB}"/>
    <cellStyle name="計算 10 2 29" xfId="18380" xr:uid="{BF9404C8-50A8-405D-824E-1DA430EAE171}"/>
    <cellStyle name="計算 10 2 3" xfId="678" xr:uid="{00000000-0005-0000-0000-000099020000}"/>
    <cellStyle name="計算 10 2 3 2" xfId="7030" xr:uid="{27EBAEAE-A0AD-4978-A343-F7A5A7E8F8C3}"/>
    <cellStyle name="計算 10 2 3 2 2" xfId="21909" xr:uid="{7DEA2F53-A280-49BC-8FC8-CBE7680195D6}"/>
    <cellStyle name="計算 10 2 3 3" xfId="10024" xr:uid="{0661070B-6655-4639-BAF4-6877A38A94C9}"/>
    <cellStyle name="計算 10 2 3 3 2" xfId="24903" xr:uid="{A9F3CB5B-4E5E-40F5-BDEE-06B07714B224}"/>
    <cellStyle name="計算 10 2 3 4" xfId="15261" xr:uid="{399C8274-DB20-4960-B6D8-39F21A0612B8}"/>
    <cellStyle name="計算 10 2 3 4 2" xfId="30140" xr:uid="{573C6454-4474-4D78-A4ED-2EAE0DC363AD}"/>
    <cellStyle name="計算 10 2 3 5" xfId="15852" xr:uid="{B9158505-A92D-41AD-B99B-7FC85506CF73}"/>
    <cellStyle name="計算 10 2 3 5 2" xfId="30731" xr:uid="{5D4ADFDA-5083-4157-AD61-A3D48B76A135}"/>
    <cellStyle name="計算 10 2 3 6" xfId="3897" xr:uid="{E86B221D-2BEB-4F79-9C86-6F4D8323A3F9}"/>
    <cellStyle name="計算 10 2 3 7" xfId="18758" xr:uid="{FB09A00D-0B84-4C04-8841-18E89E441B7E}"/>
    <cellStyle name="計算 10 2 4" xfId="843" xr:uid="{00000000-0005-0000-0000-000099020000}"/>
    <cellStyle name="計算 10 2 4 2" xfId="7195" xr:uid="{D9FB0737-19AE-446F-86C8-9463AE4DB24A}"/>
    <cellStyle name="計算 10 2 4 2 2" xfId="22074" xr:uid="{E7A44332-AA49-46CF-948E-F4954BF30BE8}"/>
    <cellStyle name="計算 10 2 4 3" xfId="10189" xr:uid="{9FB4DD87-584D-48DF-AC14-66E326609222}"/>
    <cellStyle name="計算 10 2 4 3 2" xfId="25068" xr:uid="{314B3F23-94E1-49B7-BE06-DB09CABF09AB}"/>
    <cellStyle name="計算 10 2 4 4" xfId="13006" xr:uid="{615D8AAB-EE69-4307-8C0A-62D0A829E74A}"/>
    <cellStyle name="計算 10 2 4 4 2" xfId="27885" xr:uid="{5B8B70BA-B47D-4C93-9A53-9060C0740C28}"/>
    <cellStyle name="計算 10 2 4 5" xfId="16017" xr:uid="{A08065BC-C580-48BF-970E-8918AAD463C4}"/>
    <cellStyle name="計算 10 2 4 5 2" xfId="30896" xr:uid="{91D1C84E-70A3-4579-B03B-C254310559A5}"/>
    <cellStyle name="計算 10 2 4 6" xfId="4062" xr:uid="{9DA1616A-BAD9-496D-A916-5850297AC3DA}"/>
    <cellStyle name="計算 10 2 4 7" xfId="18923" xr:uid="{B60F9FA4-E8B4-4CC3-AA77-3304A4F63E52}"/>
    <cellStyle name="計算 10 2 5" xfId="1016" xr:uid="{00000000-0005-0000-0000-000099020000}"/>
    <cellStyle name="計算 10 2 5 2" xfId="7368" xr:uid="{B085FFAA-F6CC-44C6-B997-FC1CA4126D00}"/>
    <cellStyle name="計算 10 2 5 2 2" xfId="22247" xr:uid="{37FC7833-6B71-467F-85D7-915F91588AAA}"/>
    <cellStyle name="計算 10 2 5 3" xfId="10357" xr:uid="{11451D20-21D4-44BA-BBD8-00F40A9B731F}"/>
    <cellStyle name="計算 10 2 5 3 2" xfId="25236" xr:uid="{4E146975-82AE-46AD-B52A-0714575EB017}"/>
    <cellStyle name="計算 10 2 5 4" xfId="13600" xr:uid="{4BBAECD8-D520-46F5-8398-366A6F522476}"/>
    <cellStyle name="計算 10 2 5 4 2" xfId="28479" xr:uid="{002A545B-AA1F-4CD6-B462-4FFA81D9DB6F}"/>
    <cellStyle name="計算 10 2 5 5" xfId="16178" xr:uid="{8E1302D4-F4C8-4C69-863F-36637B62FB71}"/>
    <cellStyle name="計算 10 2 5 5 2" xfId="31057" xr:uid="{DB298E54-0C28-4D7E-84A3-C1BCC87A6C5D}"/>
    <cellStyle name="計算 10 2 5 6" xfId="4235" xr:uid="{DD6DE954-AEEE-4CC8-B43B-DC95BB600A7C}"/>
    <cellStyle name="計算 10 2 5 7" xfId="19096" xr:uid="{8F0C5FA9-B6AB-4DDF-B607-9690FAB61CA4}"/>
    <cellStyle name="計算 10 2 6" xfId="1111" xr:uid="{00000000-0005-0000-0000-000099020000}"/>
    <cellStyle name="計算 10 2 6 2" xfId="7463" xr:uid="{95CC8BC9-0D09-4EFC-81F8-5C0E29BAB443}"/>
    <cellStyle name="計算 10 2 6 2 2" xfId="22342" xr:uid="{F327B631-F02E-47E1-9398-C07EB3F09B40}"/>
    <cellStyle name="計算 10 2 6 3" xfId="10452" xr:uid="{20538946-2F11-4914-BCD4-3300D1725AD8}"/>
    <cellStyle name="計算 10 2 6 3 2" xfId="25331" xr:uid="{74237B4E-AA1A-4203-83F2-CFC3BBF7920B}"/>
    <cellStyle name="計算 10 2 6 4" xfId="13648" xr:uid="{8A8D82C8-88DC-4EC3-8F42-5D0C991B9780}"/>
    <cellStyle name="計算 10 2 6 4 2" xfId="28527" xr:uid="{A5FA364D-050D-465B-88D2-3F5D355FBB48}"/>
    <cellStyle name="計算 10 2 6 5" xfId="16272" xr:uid="{F93C1005-9D98-4644-85BC-6A116F66B650}"/>
    <cellStyle name="計算 10 2 6 5 2" xfId="31151" xr:uid="{AF53AE31-BE12-41D4-B11A-29D066F7995F}"/>
    <cellStyle name="計算 10 2 6 6" xfId="4330" xr:uid="{5E7BD14F-D6E2-4AE9-A7A1-AB372E55AAE2}"/>
    <cellStyle name="計算 10 2 6 7" xfId="19191" xr:uid="{8BBDC3E2-3C30-42AB-B177-5D9727EBF7B5}"/>
    <cellStyle name="計算 10 2 7" xfId="1194" xr:uid="{00000000-0005-0000-0000-000099020000}"/>
    <cellStyle name="計算 10 2 7 2" xfId="7546" xr:uid="{ECCD5744-2FB0-4D14-B003-29DF8719D171}"/>
    <cellStyle name="計算 10 2 7 2 2" xfId="22425" xr:uid="{A64206D2-3C2B-49DD-984B-F1AC9CF2CA05}"/>
    <cellStyle name="計算 10 2 7 3" xfId="10533" xr:uid="{F3AE9E0F-25EA-4FCF-8C58-E1F10E2B356F}"/>
    <cellStyle name="計算 10 2 7 3 2" xfId="25412" xr:uid="{98ED3076-3AA1-4979-B626-06D1F749AB95}"/>
    <cellStyle name="計算 10 2 7 4" xfId="13203" xr:uid="{9960C31B-702D-489E-A6E5-217BBB0B7609}"/>
    <cellStyle name="計算 10 2 7 4 2" xfId="28082" xr:uid="{77AEA6B1-E18D-4B1A-932C-C2497E6EA88D}"/>
    <cellStyle name="計算 10 2 7 5" xfId="16348" xr:uid="{02DB6A23-3AA7-4770-8B78-448787F53DC4}"/>
    <cellStyle name="計算 10 2 7 5 2" xfId="31227" xr:uid="{37C6B151-0E88-46AD-8FBF-2C1F0FB6B63D}"/>
    <cellStyle name="計算 10 2 7 6" xfId="4413" xr:uid="{88B5A094-E368-414E-A680-E6397D57DF52}"/>
    <cellStyle name="計算 10 2 7 7" xfId="19274" xr:uid="{168734F8-78D2-4B0B-BDDE-D48A20BE007E}"/>
    <cellStyle name="計算 10 2 8" xfId="1277" xr:uid="{00000000-0005-0000-0000-000099020000}"/>
    <cellStyle name="計算 10 2 8 2" xfId="7628" xr:uid="{486CB1DA-2459-4FB5-A06C-CBF8C3DC87B0}"/>
    <cellStyle name="計算 10 2 8 2 2" xfId="22507" xr:uid="{6F27A080-1FF2-465C-89B4-4E08E41AE4F0}"/>
    <cellStyle name="計算 10 2 8 3" xfId="10615" xr:uid="{5138B51F-2BB9-4E89-8EB5-0BF127F1A1D4}"/>
    <cellStyle name="計算 10 2 8 3 2" xfId="25494" xr:uid="{62664DD8-FDC7-42E7-A805-827AA69B0ADF}"/>
    <cellStyle name="計算 10 2 8 4" xfId="14665" xr:uid="{4E0B16CA-320B-48C5-92ED-ECE345BA5A1E}"/>
    <cellStyle name="計算 10 2 8 4 2" xfId="29544" xr:uid="{9CD2AD14-E3EB-49A8-839D-77672C871FC5}"/>
    <cellStyle name="計算 10 2 8 5" xfId="16424" xr:uid="{894CD45F-0ACB-4D74-8EEC-CDF037BE3D20}"/>
    <cellStyle name="計算 10 2 8 5 2" xfId="31303" xr:uid="{852D5EDF-3564-4354-9B4C-1DEFAA8000AB}"/>
    <cellStyle name="計算 10 2 8 6" xfId="4496" xr:uid="{A737DEBF-C94C-4C6D-8E4A-755B34301B0C}"/>
    <cellStyle name="計算 10 2 8 7" xfId="19357" xr:uid="{0FD0C7E2-2535-4DFB-BBCC-42A05CECB7B6}"/>
    <cellStyle name="計算 10 2 9" xfId="1450" xr:uid="{00000000-0005-0000-0000-000099020000}"/>
    <cellStyle name="計算 10 2 9 2" xfId="7801" xr:uid="{0FF62B63-0A6A-45EC-A639-D884D7485EF8}"/>
    <cellStyle name="計算 10 2 9 2 2" xfId="22680" xr:uid="{FF422573-E918-43C7-BCBD-470005CA726F}"/>
    <cellStyle name="計算 10 2 9 3" xfId="10787" xr:uid="{2340C0EA-B646-428B-A911-D925921527B2}"/>
    <cellStyle name="計算 10 2 9 3 2" xfId="25666" xr:uid="{2ABC9825-A791-40E3-A2A2-DD1E6F5601BD}"/>
    <cellStyle name="計算 10 2 9 4" xfId="13417" xr:uid="{0C419B03-406F-406E-BEA9-1388FAE3F05C}"/>
    <cellStyle name="計算 10 2 9 4 2" xfId="28296" xr:uid="{0AD4F759-C670-4708-B677-BFE860CDA405}"/>
    <cellStyle name="計算 10 2 9 5" xfId="16590" xr:uid="{ED38B2FA-E171-426C-BC24-4F96D7DEF73F}"/>
    <cellStyle name="計算 10 2 9 5 2" xfId="31469" xr:uid="{0BEBC081-1657-4470-9387-2E2A67613F25}"/>
    <cellStyle name="計算 10 2 9 6" xfId="4669" xr:uid="{A3DF4132-6456-4EE6-AAF6-D2D5CD7D4CF5}"/>
    <cellStyle name="計算 10 2 9 7" xfId="19530" xr:uid="{7AC4B88B-0A10-4F8F-83FC-4E40CE6E9468}"/>
    <cellStyle name="計算 10 3" xfId="398" xr:uid="{00000000-0005-0000-0000-000099020000}"/>
    <cellStyle name="計算 10 3 2" xfId="6750" xr:uid="{05F73174-3366-4D81-9BB2-4C072284D2BE}"/>
    <cellStyle name="計算 10 3 2 2" xfId="21629" xr:uid="{2EA6DE51-ACDA-4F07-98EB-7FE1D76EE696}"/>
    <cellStyle name="計算 10 3 3" xfId="9747" xr:uid="{629DA353-8543-4B2F-B810-5566066EF424}"/>
    <cellStyle name="計算 10 3 3 2" xfId="24626" xr:uid="{BF5FAEFB-152E-48E8-9D49-0F59F5A62821}"/>
    <cellStyle name="計算 10 3 4" xfId="13301" xr:uid="{A28E649F-6207-47E4-B3EC-64AFBE0B8101}"/>
    <cellStyle name="計算 10 3 4 2" xfId="28180" xr:uid="{23A019FB-F0F0-4237-8634-317AD3DD2CAE}"/>
    <cellStyle name="計算 10 3 5" xfId="15580" xr:uid="{95773235-C35F-469B-9F3E-72FD82C9DD24}"/>
    <cellStyle name="計算 10 3 5 2" xfId="30459" xr:uid="{394FB994-D4E6-41B3-839D-A73431084117}"/>
    <cellStyle name="計算 10 3 6" xfId="3617" xr:uid="{71B7DAB2-0F71-471D-B1E2-6C6A623C0950}"/>
    <cellStyle name="計算 10 3 7" xfId="18478" xr:uid="{18E0E14B-0370-4B66-B5E8-61371416BD5F}"/>
    <cellStyle name="計算 10 4" xfId="130" xr:uid="{00000000-0005-0000-0000-000099020000}"/>
    <cellStyle name="計算 10 4 2" xfId="6493" xr:uid="{E8D9F3FD-BFFC-4025-838B-4B28CA97D774}"/>
    <cellStyle name="計算 10 4 2 2" xfId="21372" xr:uid="{CCAB5501-8BDF-446B-BF21-4570F36526DE}"/>
    <cellStyle name="計算 10 4 3" xfId="9370" xr:uid="{10828FDE-0940-4AB5-BC67-022E9601C8DC}"/>
    <cellStyle name="計算 10 4 3 2" xfId="24249" xr:uid="{5A3995BF-AAF2-4E74-BD0C-BA56272F2DFE}"/>
    <cellStyle name="計算 10 4 4" xfId="12945" xr:uid="{B18E1144-C684-4751-A7BA-B35AACF791B9}"/>
    <cellStyle name="計算 10 4 4 2" xfId="27824" xr:uid="{F68ED0C4-89B2-417B-9B2E-B317AB45034E}"/>
    <cellStyle name="計算 10 4 5" xfId="14863" xr:uid="{F60D06A3-44FC-419C-AC61-4C4CAF74F813}"/>
    <cellStyle name="計算 10 4 5 2" xfId="29742" xr:uid="{33909CF6-850E-4761-8101-8EA5C16F20C7}"/>
    <cellStyle name="計算 10 4 6" xfId="3401" xr:uid="{5D829B44-63DE-47E8-A41B-72A4C0786D26}"/>
    <cellStyle name="計算 10 4 7" xfId="4808" xr:uid="{E8B9460E-C362-4BA8-A1E1-BB0F397658F4}"/>
    <cellStyle name="計算 10 5" xfId="112" xr:uid="{00000000-0005-0000-0000-000099020000}"/>
    <cellStyle name="計算 10 5 2" xfId="6475" xr:uid="{AA5EA258-AD44-4F36-B7E5-D3145A6DF8F1}"/>
    <cellStyle name="計算 10 5 2 2" xfId="21354" xr:uid="{336B5F87-56DA-43C1-B9A3-C06A1DB92E1E}"/>
    <cellStyle name="計算 10 5 3" xfId="7479" xr:uid="{191B4A49-1CBA-4ABC-93B7-8820756CD680}"/>
    <cellStyle name="計算 10 5 3 2" xfId="22358" xr:uid="{92174E87-68B0-4FC4-8C77-9AC29AA8E1F1}"/>
    <cellStyle name="計算 10 5 4" xfId="14979" xr:uid="{A6EF0846-E25F-4A86-B13A-5FB947B3A0D0}"/>
    <cellStyle name="計算 10 5 4 2" xfId="29858" xr:uid="{C5865FE9-F42F-45B3-85C9-23A50C1F858F}"/>
    <cellStyle name="計算 10 5 5" xfId="14459" xr:uid="{E400B982-3C6D-401B-AD99-4EBB6B39508C}"/>
    <cellStyle name="計算 10 5 5 2" xfId="29338" xr:uid="{13B7DA0D-96B3-43ED-8874-4B2254F990CF}"/>
    <cellStyle name="計算 10 5 6" xfId="3383" xr:uid="{692AD9C6-0D43-48E4-B0D9-F008C9D288C0}"/>
    <cellStyle name="計算 10 5 7" xfId="3464" xr:uid="{4A0F4668-22A1-4F3A-BA38-FF45C8E4F6CD}"/>
    <cellStyle name="計算 10 6" xfId="414" xr:uid="{00000000-0005-0000-0000-000099020000}"/>
    <cellStyle name="計算 10 6 2" xfId="6766" xr:uid="{02AA7A4C-FAFE-4F3B-9675-35F7D3C5164B}"/>
    <cellStyle name="計算 10 6 2 2" xfId="21645" xr:uid="{8D311523-A60D-4D16-B7A3-2BBE36B3F61E}"/>
    <cellStyle name="計算 10 6 3" xfId="9763" xr:uid="{2E114A9F-7288-4C65-807E-08F4C1F78E2A}"/>
    <cellStyle name="計算 10 6 3 2" xfId="24642" xr:uid="{34E42D38-46F8-45FF-8A24-63DB62EBCCF6}"/>
    <cellStyle name="計算 10 6 4" xfId="12954" xr:uid="{763A9833-3BFA-476F-9265-14397B5E8D3B}"/>
    <cellStyle name="計算 10 6 4 2" xfId="27833" xr:uid="{85F40DF3-FF79-4A2F-863C-1100C2F86BB6}"/>
    <cellStyle name="計算 10 6 5" xfId="15596" xr:uid="{6A93F822-3DC1-4DCE-8162-3654F13BBA75}"/>
    <cellStyle name="計算 10 6 5 2" xfId="30475" xr:uid="{D043A3A1-7500-4163-AAE3-8333AFA9AA19}"/>
    <cellStyle name="計算 10 6 6" xfId="3633" xr:uid="{E3AD9636-278D-4CBD-9145-BA79FD77E3E0}"/>
    <cellStyle name="計算 10 6 7" xfId="18494" xr:uid="{00A99561-AD4C-44F3-84FD-9F613F4B786B}"/>
    <cellStyle name="計算 10 7" xfId="1061" xr:uid="{00000000-0005-0000-0000-000099020000}"/>
    <cellStyle name="計算 10 7 2" xfId="7413" xr:uid="{C373C1A4-880E-4B78-81F8-FD0E0543D457}"/>
    <cellStyle name="計算 10 7 2 2" xfId="22292" xr:uid="{161F9714-5105-4C8A-9A13-F425D54DAA73}"/>
    <cellStyle name="計算 10 7 3" xfId="10402" xr:uid="{79F63940-3D6D-4640-A35E-F9077278EFC8}"/>
    <cellStyle name="計算 10 7 3 2" xfId="25281" xr:uid="{2ACFB26D-4D5D-4098-8253-31FB18535C81}"/>
    <cellStyle name="計算 10 7 4" xfId="15254" xr:uid="{504C40CC-567F-4DDE-A0FC-394C7CAD2ADD}"/>
    <cellStyle name="計算 10 7 4 2" xfId="30133" xr:uid="{521911D6-66E4-4FF2-98B4-868209D014A4}"/>
    <cellStyle name="計算 10 7 5" xfId="16223" xr:uid="{B31F74B1-5E5D-4084-BADB-1A574C642FEF}"/>
    <cellStyle name="計算 10 7 5 2" xfId="31102" xr:uid="{A497DB81-4971-4815-AD56-F7B34115710E}"/>
    <cellStyle name="計算 10 7 6" xfId="4280" xr:uid="{7962E5CE-B3C9-4C73-B61A-E23F81CC9584}"/>
    <cellStyle name="計算 10 7 7" xfId="19141" xr:uid="{7334E47A-3143-46BD-BAE4-218CF40446BA}"/>
    <cellStyle name="計算 10 8" xfId="1656" xr:uid="{00000000-0005-0000-0000-000099020000}"/>
    <cellStyle name="計算 10 8 2" xfId="8006" xr:uid="{D7C80112-6FDA-403F-B2B7-3D76663D982D}"/>
    <cellStyle name="計算 10 8 2 2" xfId="22885" xr:uid="{541E0E1F-28F6-480D-B47E-344F933AF707}"/>
    <cellStyle name="計算 10 8 3" xfId="10990" xr:uid="{9119ADDC-FA6D-41B9-9BC8-859B54F503D0}"/>
    <cellStyle name="計算 10 8 3 2" xfId="25869" xr:uid="{79714634-0938-4AF5-8395-16433C3422D9}"/>
    <cellStyle name="計算 10 8 4" xfId="13435" xr:uid="{0AC71091-52D2-40AB-A936-CA95AF407B65}"/>
    <cellStyle name="計算 10 8 4 2" xfId="28314" xr:uid="{7D6B8F2C-2694-4274-B188-FE4976F61716}"/>
    <cellStyle name="計算 10 8 5" xfId="16788" xr:uid="{D7DFFB92-81F2-4D77-8B9E-7636534FA277}"/>
    <cellStyle name="計算 10 8 5 2" xfId="31667" xr:uid="{DF09585A-798C-430A-BD6D-E411A64061D4}"/>
    <cellStyle name="計算 10 8 6" xfId="4875" xr:uid="{19B3FE1C-6FD9-48BC-AA59-CCC1B4F67B67}"/>
    <cellStyle name="計算 10 8 7" xfId="19736" xr:uid="{B6A7E118-A7CA-46B3-A262-7F5E8FF46339}"/>
    <cellStyle name="計算 10 9" xfId="980" xr:uid="{00000000-0005-0000-0000-000099020000}"/>
    <cellStyle name="計算 10 9 2" xfId="7332" xr:uid="{A67F6576-9B27-4FA4-B554-3F1887E44536}"/>
    <cellStyle name="計算 10 9 2 2" xfId="22211" xr:uid="{90AF727F-0A76-470C-B731-A85A15FFC099}"/>
    <cellStyle name="計算 10 9 3" xfId="10321" xr:uid="{42FDAE8E-3F43-427C-9E08-0CFC704AAE38}"/>
    <cellStyle name="計算 10 9 3 2" xfId="25200" xr:uid="{67D2B7EC-17A1-4004-AFDD-62A3BBEACC9F}"/>
    <cellStyle name="計算 10 9 4" xfId="12829" xr:uid="{8E1E0A7C-9540-4A4E-9AA6-7F29C8B5DEB5}"/>
    <cellStyle name="計算 10 9 4 2" xfId="27708" xr:uid="{CD68A379-70B1-499E-BED7-E1CC80F5E9ED}"/>
    <cellStyle name="計算 10 9 5" xfId="16142" xr:uid="{03F06CF2-5C03-4D45-8578-BD3E73BF481C}"/>
    <cellStyle name="計算 10 9 5 2" xfId="31021" xr:uid="{F744162F-4110-4789-AFB2-6B5758FF2EB5}"/>
    <cellStyle name="計算 10 9 6" xfId="4199" xr:uid="{BF054F22-4A11-469A-9CC3-301966E5E25B}"/>
    <cellStyle name="計算 10 9 7" xfId="19060" xr:uid="{28DA7861-8D6D-4FFE-BCD8-BED77FEADFEA}"/>
    <cellStyle name="計算 11" xfId="262" xr:uid="{00000000-0005-0000-0000-000056020000}"/>
    <cellStyle name="計算 11 10" xfId="1999" xr:uid="{00000000-0005-0000-0000-000056020000}"/>
    <cellStyle name="計算 11 10 2" xfId="8347" xr:uid="{88BD3D0D-93B9-4CEA-B870-1BA842F097E2}"/>
    <cellStyle name="計算 11 10 2 2" xfId="23226" xr:uid="{B9D64FA2-86EF-4EDF-8BD4-D754797370C3}"/>
    <cellStyle name="計算 11 10 3" xfId="11329" xr:uid="{737EE1A5-AD01-47ED-BA50-3D3823D1D524}"/>
    <cellStyle name="計算 11 10 3 2" xfId="26208" xr:uid="{C04C3F8A-2339-4B50-861B-F281CDA80F4C}"/>
    <cellStyle name="計算 11 10 4" xfId="12774" xr:uid="{70868860-1FA7-4E0C-8C7A-312A35CE689D}"/>
    <cellStyle name="計算 11 10 4 2" xfId="27653" xr:uid="{F7B21D5B-B67D-4B79-8052-B0421355D9D1}"/>
    <cellStyle name="計算 11 10 5" xfId="17114" xr:uid="{89877539-4D9C-4E75-9904-243132A0274B}"/>
    <cellStyle name="計算 11 10 5 2" xfId="31993" xr:uid="{39D3B2B3-BD7A-42C7-BD95-C9CB458956D5}"/>
    <cellStyle name="計算 11 10 6" xfId="5218" xr:uid="{A1A0D5F1-61F8-49E3-9C1A-3E846E45B908}"/>
    <cellStyle name="計算 11 10 7" xfId="20079" xr:uid="{CD2112E3-2DED-4852-A033-BB8E76D7CBD6}"/>
    <cellStyle name="計算 11 11" xfId="2498" xr:uid="{00000000-0005-0000-0000-000056020000}"/>
    <cellStyle name="計算 11 11 2" xfId="8845" xr:uid="{B5883606-99D3-477F-ACE5-EEDBA9A8E573}"/>
    <cellStyle name="計算 11 11 2 2" xfId="23724" xr:uid="{2924B6B2-A2D2-4226-8173-8C6F69A4AD9D}"/>
    <cellStyle name="計算 11 11 3" xfId="11825" xr:uid="{A088347E-2ED2-4571-A4AC-18AAA254B044}"/>
    <cellStyle name="計算 11 11 3 2" xfId="26704" xr:uid="{A380A321-6897-4642-A0CE-9F247288EB93}"/>
    <cellStyle name="計算 11 11 4" xfId="13210" xr:uid="{415F30DA-DD73-4AE5-9412-74C35D3628B4}"/>
    <cellStyle name="計算 11 11 4 2" xfId="28089" xr:uid="{C83D67AF-3F4F-4EF1-A807-DE3FD3A36B62}"/>
    <cellStyle name="計算 11 11 5" xfId="17592" xr:uid="{AEC7857C-1FD6-4A27-864C-786E36F99B6E}"/>
    <cellStyle name="計算 11 11 5 2" xfId="32471" xr:uid="{432E6389-30AD-4A8E-9459-A19360D4C51C}"/>
    <cellStyle name="計算 11 11 6" xfId="5714" xr:uid="{D8058A63-6077-427B-B2BB-D5BF835DF2F3}"/>
    <cellStyle name="計算 11 11 7" xfId="20578" xr:uid="{2C538F61-5EBE-4181-A6D2-D8E224805BCA}"/>
    <cellStyle name="計算 11 12" xfId="2658" xr:uid="{00000000-0005-0000-0000-000056020000}"/>
    <cellStyle name="計算 11 12 2" xfId="9005" xr:uid="{963C2316-4046-4E85-BAA6-F08EC5408369}"/>
    <cellStyle name="計算 11 12 2 2" xfId="23884" xr:uid="{0EB5A31A-F287-4DCB-BAD6-245652A35D6B}"/>
    <cellStyle name="計算 11 12 3" xfId="11985" xr:uid="{29A79F19-AA3A-41F9-BE54-E307C451B455}"/>
    <cellStyle name="計算 11 12 3 2" xfId="26864" xr:uid="{F104DA3F-D7D3-4A98-AFCA-B6D8E4606D50}"/>
    <cellStyle name="計算 11 12 4" xfId="14793" xr:uid="{779B84E8-3160-40B4-BE67-133F4640C64C}"/>
    <cellStyle name="計算 11 12 4 2" xfId="29672" xr:uid="{8830A82E-70F5-444A-84DB-BCC9E686885B}"/>
    <cellStyle name="計算 11 12 5" xfId="17751" xr:uid="{318FF60D-84B0-4A84-8A95-D76561877981}"/>
    <cellStyle name="計算 11 12 5 2" xfId="32630" xr:uid="{AFBF00B3-95C7-4C3A-8C76-5B890A1109BA}"/>
    <cellStyle name="計算 11 12 6" xfId="5872" xr:uid="{F49FDFEA-9A33-47DC-AB62-33C941304BA6}"/>
    <cellStyle name="計算 11 12 7" xfId="20737" xr:uid="{A7AAF4F6-362B-486D-B583-AA0A222C8811}"/>
    <cellStyle name="計算 11 13" xfId="2827" xr:uid="{00000000-0005-0000-0000-000056020000}"/>
    <cellStyle name="計算 11 13 2" xfId="9174" xr:uid="{B1F88266-7F63-483B-900F-79EF86869BA3}"/>
    <cellStyle name="計算 11 13 2 2" xfId="24053" xr:uid="{51098FAB-9746-4D20-9AE1-B6CD75E211DA}"/>
    <cellStyle name="計算 11 13 3" xfId="12152" xr:uid="{82491287-5EA5-45AF-AF23-03419A072E59}"/>
    <cellStyle name="計算 11 13 3 2" xfId="27031" xr:uid="{5A85BBEC-921B-4BD9-A6FC-123ED8002E37}"/>
    <cellStyle name="計算 11 13 4" xfId="13734" xr:uid="{046EF70F-2668-44C3-8A24-ED6E2EFC7193}"/>
    <cellStyle name="計算 11 13 4 2" xfId="28613" xr:uid="{578D2267-868C-4EC2-AB59-D3D16F43C13B}"/>
    <cellStyle name="計算 11 13 5" xfId="17913" xr:uid="{FFD09206-D055-4715-910B-D204A5F4807A}"/>
    <cellStyle name="計算 11 13 5 2" xfId="32792" xr:uid="{1431111E-F44F-4582-A870-9C2290F5E185}"/>
    <cellStyle name="計算 11 13 6" xfId="6039" xr:uid="{45C03A96-241A-4454-BE2A-3339DA253391}"/>
    <cellStyle name="計算 11 13 7" xfId="20906" xr:uid="{68282DC9-10A0-4501-B75C-00045EE4A82C}"/>
    <cellStyle name="計算 11 14" xfId="2929" xr:uid="{00000000-0005-0000-0000-000056020000}"/>
    <cellStyle name="計算 11 14 2" xfId="9276" xr:uid="{3A0DDB30-D93B-44F3-A56A-B158FD58508A}"/>
    <cellStyle name="計算 11 14 2 2" xfId="24155" xr:uid="{D6C4FE3C-6F1E-46AB-B292-D1B2D73047A9}"/>
    <cellStyle name="計算 11 14 3" xfId="12254" xr:uid="{2083894D-768B-4176-9711-B6441DCDC999}"/>
    <cellStyle name="計算 11 14 3 2" xfId="27133" xr:uid="{5D556532-B0A4-4021-9894-8BF0C6E0826F}"/>
    <cellStyle name="計算 11 14 4" xfId="14784" xr:uid="{4548CE09-04C5-4954-9B8C-959489AB9416}"/>
    <cellStyle name="計算 11 14 4 2" xfId="29663" xr:uid="{20C5B815-1E37-4947-9818-EBE492EFC831}"/>
    <cellStyle name="計算 11 14 5" xfId="18015" xr:uid="{07ADAC0E-E681-4DA4-B5D5-16F7B42DD0B0}"/>
    <cellStyle name="計算 11 14 5 2" xfId="32894" xr:uid="{372056AD-00E8-4228-A1A3-815DADB93A4E}"/>
    <cellStyle name="計算 11 14 6" xfId="6138" xr:uid="{6850AD4A-EB83-403E-B025-3D5E98725B05}"/>
    <cellStyle name="計算 11 14 7" xfId="21008" xr:uid="{43D7D49C-9599-4C91-AEBF-89AE36D2ADEE}"/>
    <cellStyle name="計算 11 15" xfId="6616" xr:uid="{C14C9D62-9548-4313-8906-41C4470FFDA4}"/>
    <cellStyle name="計算 11 15 2" xfId="21495" xr:uid="{5AEAAA78-A7CB-49EF-985D-43BE8572DC70}"/>
    <cellStyle name="計算 11 16" xfId="9613" xr:uid="{79F8520B-A89A-4BE9-8B37-6976449317D9}"/>
    <cellStyle name="計算 11 16 2" xfId="24492" xr:uid="{7149542C-B9D3-442E-8B88-B3BC01AF78DD}"/>
    <cellStyle name="計算 11 17" xfId="14634" xr:uid="{15495B5D-0EB2-4007-90B0-13A4D22FDA37}"/>
    <cellStyle name="計算 11 17 2" xfId="29513" xr:uid="{4389A2AB-5208-4EAD-90BE-CE5E22EFF2CC}"/>
    <cellStyle name="計算 11 18" xfId="18351" xr:uid="{D834C2DC-41E6-40C3-AA67-C25A6AAB6298}"/>
    <cellStyle name="計算 11 2" xfId="353" xr:uid="{00000000-0005-0000-0000-000056020000}"/>
    <cellStyle name="計算 11 2 10" xfId="1681" xr:uid="{00000000-0005-0000-0000-000056020000}"/>
    <cellStyle name="計算 11 2 10 2" xfId="8030" xr:uid="{71FBDF6E-78F9-456D-A043-862E564973DA}"/>
    <cellStyle name="計算 11 2 10 2 2" xfId="22909" xr:uid="{BE35064C-4927-4B7A-AE29-659C7E8DA63A}"/>
    <cellStyle name="計算 11 2 10 3" xfId="11015" xr:uid="{4D5EFED3-085B-4BF4-95FF-0F98729459C6}"/>
    <cellStyle name="計算 11 2 10 3 2" xfId="25894" xr:uid="{3B5438EE-68BC-439F-9C10-2F1883739A19}"/>
    <cellStyle name="計算 11 2 10 4" xfId="14395" xr:uid="{CE2A0DDF-3DA7-43EA-9917-7E2CDF5856EF}"/>
    <cellStyle name="計算 11 2 10 4 2" xfId="29274" xr:uid="{025D2B07-52CB-44C7-AE3D-2289AD542962}"/>
    <cellStyle name="計算 11 2 10 5" xfId="16811" xr:uid="{E74AD5D4-037E-4672-8586-7F3910A828D3}"/>
    <cellStyle name="計算 11 2 10 5 2" xfId="31690" xr:uid="{3D7E1873-A9AA-4B7C-9EDD-A5471BEE80AB}"/>
    <cellStyle name="計算 11 2 10 6" xfId="4900" xr:uid="{F7FB51F7-3DA5-4054-B6CE-FCA271489371}"/>
    <cellStyle name="計算 11 2 10 7" xfId="19761" xr:uid="{B654E486-5CF5-4673-963F-C5B317F58337}"/>
    <cellStyle name="計算 11 2 11" xfId="1756" xr:uid="{00000000-0005-0000-0000-000056020000}"/>
    <cellStyle name="計算 11 2 11 2" xfId="8104" xr:uid="{B8A04560-025A-450C-8679-3C7F452FD94F}"/>
    <cellStyle name="計算 11 2 11 2 2" xfId="22983" xr:uid="{2CDDC550-B0A4-487C-8F48-A2665B237AC4}"/>
    <cellStyle name="計算 11 2 11 3" xfId="11089" xr:uid="{4EF69431-3677-4E42-8EF4-56A69BFF5278}"/>
    <cellStyle name="計算 11 2 11 3 2" xfId="25968" xr:uid="{D54AAAB8-6E47-46DC-AB36-DA4CADAF4767}"/>
    <cellStyle name="計算 11 2 11 4" xfId="13633" xr:uid="{243364FD-8293-4754-967A-5C039AE87F7B}"/>
    <cellStyle name="計算 11 2 11 4 2" xfId="28512" xr:uid="{9DCF4AD5-6219-463C-81CD-2A5522B79C8E}"/>
    <cellStyle name="計算 11 2 11 5" xfId="16879" xr:uid="{EBA17AC2-77D9-4162-999D-5619E537D1F2}"/>
    <cellStyle name="計算 11 2 11 5 2" xfId="31758" xr:uid="{44009225-6457-4A6E-A796-20FA63EBFAD8}"/>
    <cellStyle name="計算 11 2 11 6" xfId="4975" xr:uid="{AC70E40D-D51C-49E4-BC38-524EB73078CD}"/>
    <cellStyle name="計算 11 2 11 7" xfId="19836" xr:uid="{72F1266B-085C-4C47-80CA-F8BC55AB0952}"/>
    <cellStyle name="計算 11 2 12" xfId="1839" xr:uid="{00000000-0005-0000-0000-000056020000}"/>
    <cellStyle name="計算 11 2 12 2" xfId="8187" xr:uid="{FF6F5172-80E8-4934-B7E5-B56A1C687574}"/>
    <cellStyle name="計算 11 2 12 2 2" xfId="23066" xr:uid="{32F72ED5-5038-454F-9163-079E8FCCC3E2}"/>
    <cellStyle name="計算 11 2 12 3" xfId="11172" xr:uid="{E3503802-D0BA-4299-8477-9B3D55538465}"/>
    <cellStyle name="計算 11 2 12 3 2" xfId="26051" xr:uid="{786CCD7C-7D17-4EC4-A99B-4A1AA3E85D90}"/>
    <cellStyle name="計算 11 2 12 4" xfId="15263" xr:uid="{719EC1CD-D1A7-491D-917E-2D05AB8A2022}"/>
    <cellStyle name="計算 11 2 12 4 2" xfId="30142" xr:uid="{07AC9F97-FFB4-4951-BEAF-D191BC4E435B}"/>
    <cellStyle name="計算 11 2 12 5" xfId="16962" xr:uid="{AABE57D9-7651-444A-905D-6B73F55D5689}"/>
    <cellStyle name="計算 11 2 12 5 2" xfId="31841" xr:uid="{A4DFD803-9168-453F-9340-EF21F57EC368}"/>
    <cellStyle name="計算 11 2 12 6" xfId="5058" xr:uid="{CB20A0FC-C4FF-46BF-A75C-C025E9771DBD}"/>
    <cellStyle name="計算 11 2 12 7" xfId="19919" xr:uid="{0FC24123-FC6C-43CD-B3B5-02877A1BF4B9}"/>
    <cellStyle name="計算 11 2 13" xfId="1934" xr:uid="{00000000-0005-0000-0000-000056020000}"/>
    <cellStyle name="計算 11 2 13 2" xfId="8282" xr:uid="{7B240D0B-4126-4584-9150-8001C51846FD}"/>
    <cellStyle name="計算 11 2 13 2 2" xfId="23161" xr:uid="{2A260235-53AB-4A28-B098-ACEE7F5EAE5A}"/>
    <cellStyle name="計算 11 2 13 3" xfId="11264" xr:uid="{87C5F790-82E4-4B6A-B191-B540D621CF5A}"/>
    <cellStyle name="計算 11 2 13 3 2" xfId="26143" xr:uid="{F5D3927C-499E-433C-B989-6FB667ADCF36}"/>
    <cellStyle name="計算 11 2 13 4" xfId="12568" xr:uid="{37CC9EEE-BEB0-4ECB-856A-9DB6D3EF9F46}"/>
    <cellStyle name="計算 11 2 13 4 2" xfId="27447" xr:uid="{3CAF113C-C143-4AF2-AA49-DE5193A8C3E8}"/>
    <cellStyle name="計算 11 2 13 5" xfId="17050" xr:uid="{037ED75B-6116-4AF5-A39A-F399AF1312B7}"/>
    <cellStyle name="計算 11 2 13 5 2" xfId="31929" xr:uid="{A0D94831-75B1-4292-BEC7-92853589A17D}"/>
    <cellStyle name="計算 11 2 13 6" xfId="5153" xr:uid="{EB9353BA-8D8B-4053-AEEC-784BF66D8772}"/>
    <cellStyle name="計算 11 2 13 7" xfId="20014" xr:uid="{CB2D2A80-9E75-4A0A-BB04-ECA4753B7C96}"/>
    <cellStyle name="計算 11 2 14" xfId="2106" xr:uid="{00000000-0005-0000-0000-000056020000}"/>
    <cellStyle name="計算 11 2 14 2" xfId="8454" xr:uid="{1B5A6058-5941-42BC-9E86-35A3EFC27D35}"/>
    <cellStyle name="計算 11 2 14 2 2" xfId="23333" xr:uid="{90D67EE6-9461-41E7-8767-59FE3D23C06E}"/>
    <cellStyle name="計算 11 2 14 3" xfId="11435" xr:uid="{80BD16C2-3756-46FA-A515-BFE81F2412A2}"/>
    <cellStyle name="計算 11 2 14 3 2" xfId="26314" xr:uid="{B5819FA6-6A7A-4726-9D7B-67715B02C8CD}"/>
    <cellStyle name="計算 11 2 14 4" xfId="13682" xr:uid="{D668EF53-CC28-4E51-B923-DCAC142ECAF1}"/>
    <cellStyle name="計算 11 2 14 4 2" xfId="28561" xr:uid="{3B0B2A6D-3BB7-4A0C-8931-01F16C5CC5EB}"/>
    <cellStyle name="計算 11 2 14 5" xfId="17214" xr:uid="{BA93392F-E6E9-455C-B2CF-99144188126B}"/>
    <cellStyle name="計算 11 2 14 5 2" xfId="32093" xr:uid="{03AC7BAB-C36A-46B1-979D-64CB33D4CBE6}"/>
    <cellStyle name="計算 11 2 14 6" xfId="5325" xr:uid="{8D3EDAF5-8ACB-41F1-BC73-98C5A3357B21}"/>
    <cellStyle name="計算 11 2 14 7" xfId="20186" xr:uid="{472876B1-19CD-47C8-9BF2-CD3B49078A6D}"/>
    <cellStyle name="計算 11 2 15" xfId="2275" xr:uid="{00000000-0005-0000-0000-000056020000}"/>
    <cellStyle name="計算 11 2 15 2" xfId="8623" xr:uid="{27FC728B-26BC-4464-BE38-2176727C4527}"/>
    <cellStyle name="計算 11 2 15 2 2" xfId="23502" xr:uid="{5DDBAA9D-7C5D-4733-A00B-B6DFB52FB667}"/>
    <cellStyle name="計算 11 2 15 3" xfId="11604" xr:uid="{C0B2F331-2DC3-422F-989C-86BB0F559D18}"/>
    <cellStyle name="計算 11 2 15 3 2" xfId="26483" xr:uid="{CA902062-0401-4A39-A442-31EE986BBBDA}"/>
    <cellStyle name="計算 11 2 15 4" xfId="15345" xr:uid="{D41D9F8F-6200-4146-ABF6-24265A68E4E0}"/>
    <cellStyle name="計算 11 2 15 4 2" xfId="30224" xr:uid="{566B7BE5-8C85-46DB-892C-53476C2BE3E5}"/>
    <cellStyle name="計算 11 2 15 5" xfId="17383" xr:uid="{2E5809D4-A5F0-43C9-A68E-1E3684BE2C41}"/>
    <cellStyle name="計算 11 2 15 5 2" xfId="32262" xr:uid="{A2BC4E24-4695-47A7-BB58-EFD43DF439C5}"/>
    <cellStyle name="計算 11 2 15 6" xfId="5494" xr:uid="{5EF85901-04C7-4DA3-A757-82AFF9E36CFF}"/>
    <cellStyle name="計算 11 2 15 7" xfId="20355" xr:uid="{8AB508CA-9054-43ED-A814-A23FC6855551}"/>
    <cellStyle name="計算 11 2 16" xfId="2350" xr:uid="{00000000-0005-0000-0000-000056020000}"/>
    <cellStyle name="計算 11 2 16 2" xfId="8697" xr:uid="{C7A7E149-CADD-42D1-BD8A-0D0A36ACD39D}"/>
    <cellStyle name="計算 11 2 16 2 2" xfId="23576" xr:uid="{43BCCB83-F8C7-491B-9277-D3324170A732}"/>
    <cellStyle name="計算 11 2 16 3" xfId="11677" xr:uid="{B0BDFE44-AA9B-42CD-8EE5-BD931D382B41}"/>
    <cellStyle name="計算 11 2 16 3 2" xfId="26556" xr:uid="{B543FAB2-D55C-467F-8603-50AFE491FC07}"/>
    <cellStyle name="計算 11 2 16 4" xfId="13390" xr:uid="{18BF6E6F-3372-454E-814A-CE9DC2E15796}"/>
    <cellStyle name="計算 11 2 16 4 2" xfId="28269" xr:uid="{8486366F-6511-4667-8C6A-FBBAE65A273A}"/>
    <cellStyle name="計算 11 2 16 5" xfId="17451" xr:uid="{133048DA-3403-4984-87F7-4DF28CFC7AF5}"/>
    <cellStyle name="計算 11 2 16 5 2" xfId="32330" xr:uid="{8B82568F-93BF-40DA-867B-00888484EE0B}"/>
    <cellStyle name="計算 11 2 16 6" xfId="5569" xr:uid="{D6E771A1-C838-45DF-9094-96576D2D9C12}"/>
    <cellStyle name="計算 11 2 16 7" xfId="20430" xr:uid="{71FBB3E6-1C7C-45F1-ADEE-5F54C18E9A08}"/>
    <cellStyle name="計算 11 2 17" xfId="2435" xr:uid="{00000000-0005-0000-0000-000056020000}"/>
    <cellStyle name="計算 11 2 17 2" xfId="8782" xr:uid="{895D76E0-4592-4B08-9427-817D72BE452D}"/>
    <cellStyle name="計算 11 2 17 2 2" xfId="23661" xr:uid="{3B5A63AB-F1E5-4DC2-8792-5319305F8462}"/>
    <cellStyle name="計算 11 2 17 3" xfId="11762" xr:uid="{0B8C3649-8F34-4928-9DB9-EB3E7C55CAE1}"/>
    <cellStyle name="計算 11 2 17 3 2" xfId="26641" xr:uid="{F737F14F-60CC-43FD-A23D-BC9F15A89EEB}"/>
    <cellStyle name="計算 11 2 17 4" xfId="13252" xr:uid="{DB3C4E50-154C-4CA5-8160-D8CB4424CFC0}"/>
    <cellStyle name="計算 11 2 17 4 2" xfId="28131" xr:uid="{803B9F88-4953-4BEF-98B3-2A8A5108BB39}"/>
    <cellStyle name="計算 11 2 17 5" xfId="17529" xr:uid="{3E044359-1EEE-4488-93DC-5C36A6F2F885}"/>
    <cellStyle name="計算 11 2 17 5 2" xfId="32408" xr:uid="{A418E340-DE7F-4B42-B9C8-4646FC7E3CCD}"/>
    <cellStyle name="計算 11 2 17 6" xfId="5651" xr:uid="{8E34F7BA-8495-427E-A9DC-6C3C3FA876D3}"/>
    <cellStyle name="計算 11 2 17 7" xfId="20515" xr:uid="{7F2A14E9-389C-488D-97AB-5F411096D183}"/>
    <cellStyle name="計算 11 2 18" xfId="2587" xr:uid="{00000000-0005-0000-0000-000056020000}"/>
    <cellStyle name="計算 11 2 18 2" xfId="8934" xr:uid="{0C5AA0C1-88D9-44DA-A4F8-ED2B63C4BEA9}"/>
    <cellStyle name="計算 11 2 18 2 2" xfId="23813" xr:uid="{D461001A-6304-4499-91C3-64A75F3E0059}"/>
    <cellStyle name="計算 11 2 18 3" xfId="11914" xr:uid="{330F4C08-F472-4391-BDA6-6DBC123362F4}"/>
    <cellStyle name="計算 11 2 18 3 2" xfId="26793" xr:uid="{C35A4893-A270-408C-B3C1-DCA9A5A5AB83}"/>
    <cellStyle name="計算 11 2 18 4" xfId="14054" xr:uid="{8D53C189-12AD-4825-BAFA-377FA87F82B8}"/>
    <cellStyle name="計算 11 2 18 4 2" xfId="28933" xr:uid="{89C58797-F697-473A-B14C-03DDF1ADA6FA}"/>
    <cellStyle name="計算 11 2 18 5" xfId="17681" xr:uid="{EC18D7F1-82AD-4E46-8100-BF0FD20B749F}"/>
    <cellStyle name="計算 11 2 18 5 2" xfId="32560" xr:uid="{451BCAA4-654A-4D18-B093-8202F16EDDD9}"/>
    <cellStyle name="計算 11 2 18 6" xfId="5803" xr:uid="{64E478AE-1C25-479C-A36F-E1C59977E409}"/>
    <cellStyle name="計算 11 2 18 7" xfId="20667" xr:uid="{D25804F6-C19A-47DB-B49C-15587C5E1FAD}"/>
    <cellStyle name="計算 11 2 19" xfId="2749" xr:uid="{00000000-0005-0000-0000-000056020000}"/>
    <cellStyle name="計算 11 2 19 2" xfId="9096" xr:uid="{AF2652E2-0DF8-46C2-AA91-408A5555BC4C}"/>
    <cellStyle name="計算 11 2 19 2 2" xfId="23975" xr:uid="{D1ABF08D-0835-49E4-8CEF-83F3BE9BEB46}"/>
    <cellStyle name="計算 11 2 19 3" xfId="12074" xr:uid="{FE8A5E66-CC15-4833-845D-B716BB95B1C3}"/>
    <cellStyle name="計算 11 2 19 3 2" xfId="26953" xr:uid="{7F7B578A-50D7-4A1F-9A5A-7A9B78DFCA4C}"/>
    <cellStyle name="計算 11 2 19 4" xfId="13845" xr:uid="{071B5054-2469-4E16-B291-76F55F7239B2}"/>
    <cellStyle name="計算 11 2 19 4 2" xfId="28724" xr:uid="{F30AF2D0-4218-484A-8424-461D0A7216F7}"/>
    <cellStyle name="計算 11 2 19 5" xfId="17835" xr:uid="{ED629A77-2B39-40A8-A170-B2E6C814C9BD}"/>
    <cellStyle name="計算 11 2 19 5 2" xfId="32714" xr:uid="{42AF4F72-DF15-4291-A024-EE1CFA385BA4}"/>
    <cellStyle name="計算 11 2 19 6" xfId="5963" xr:uid="{54018933-F87D-4D7F-A56E-4BBB508BFFD2}"/>
    <cellStyle name="計算 11 2 19 7" xfId="20828" xr:uid="{55304333-DF19-41D1-853F-D1624BA2F85E}"/>
    <cellStyle name="計算 11 2 2" xfId="565" xr:uid="{00000000-0005-0000-0000-000056020000}"/>
    <cellStyle name="計算 11 2 2 2" xfId="6917" xr:uid="{38F7AA0A-B030-4155-BE64-F56850E12359}"/>
    <cellStyle name="計算 11 2 2 2 2" xfId="21796" xr:uid="{4C831DCF-E113-4758-A33E-7ED1CC193AE6}"/>
    <cellStyle name="計算 11 2 2 3" xfId="9911" xr:uid="{37486BB9-A4AF-46C2-82C5-7F2AED831DFC}"/>
    <cellStyle name="計算 11 2 2 3 2" xfId="24790" xr:uid="{EAAB3FFE-9EB5-4E43-8EA7-C9584D56AA61}"/>
    <cellStyle name="計算 11 2 2 4" xfId="15294" xr:uid="{FB4B3E1B-9F97-4DFF-BA91-C97091AE4B91}"/>
    <cellStyle name="計算 11 2 2 4 2" xfId="30173" xr:uid="{80AAF616-A2D9-4D85-A1EE-8350EEE35EB3}"/>
    <cellStyle name="計算 11 2 2 5" xfId="15739" xr:uid="{F9466788-A40B-4D3A-9B56-B77C1B9CE0AF}"/>
    <cellStyle name="計算 11 2 2 5 2" xfId="30618" xr:uid="{A496148D-F206-4579-90F2-9EA61F081C24}"/>
    <cellStyle name="計算 11 2 2 6" xfId="3784" xr:uid="{83E3537E-BA4D-4BC9-813D-9335EAAC90C9}"/>
    <cellStyle name="計算 11 2 2 7" xfId="18645" xr:uid="{EEC196C8-91DD-4DD1-89B0-32E97332FE82}"/>
    <cellStyle name="計算 11 2 20" xfId="2915" xr:uid="{00000000-0005-0000-0000-000056020000}"/>
    <cellStyle name="計算 11 2 20 2" xfId="9262" xr:uid="{27D4AD9B-78B3-4327-B7CC-6542BED4A62E}"/>
    <cellStyle name="計算 11 2 20 2 2" xfId="24141" xr:uid="{55465FD0-435D-4362-8774-E43047A9B7FA}"/>
    <cellStyle name="計算 11 2 20 3" xfId="12240" xr:uid="{A09F862D-D212-4966-A6B5-053C39397BD0}"/>
    <cellStyle name="計算 11 2 20 3 2" xfId="27119" xr:uid="{52C380D0-59DB-48C8-A6F2-BB5A6551F89A}"/>
    <cellStyle name="計算 11 2 20 4" xfId="13738" xr:uid="{ECA793CB-1F17-4CF8-A5E8-61C8A7410251}"/>
    <cellStyle name="計算 11 2 20 4 2" xfId="28617" xr:uid="{7134C7E6-F059-494B-B5B3-4E75493DD351}"/>
    <cellStyle name="計算 11 2 20 5" xfId="18001" xr:uid="{936E5E2C-2E0F-4156-AF92-15E99E232AC6}"/>
    <cellStyle name="計算 11 2 20 5 2" xfId="32880" xr:uid="{5442E8C2-179D-4F9B-BF5D-A492A87D3929}"/>
    <cellStyle name="計算 11 2 20 6" xfId="6127" xr:uid="{84865138-67EA-4A8B-AA6F-C15D97971075}"/>
    <cellStyle name="計算 11 2 20 7" xfId="20994" xr:uid="{7D69EF19-10B9-4E27-B1E2-6C9A758AD765}"/>
    <cellStyle name="計算 11 2 21" xfId="3048" xr:uid="{00000000-0005-0000-0000-000056020000}"/>
    <cellStyle name="計算 11 2 21 2" xfId="9394" xr:uid="{80E4C4E5-7BCF-4BCD-99EA-5728A893DC21}"/>
    <cellStyle name="計算 11 2 21 2 2" xfId="24273" xr:uid="{9BC6E0CA-FAB0-4DC1-A78D-3828DBEAD429}"/>
    <cellStyle name="計算 11 2 21 3" xfId="12372" xr:uid="{BD9C08E9-8D04-4267-9CB7-941BB03463BF}"/>
    <cellStyle name="計算 11 2 21 3 2" xfId="27251" xr:uid="{54424E01-7E7A-4A55-A4DE-0245926EB80F}"/>
    <cellStyle name="計算 11 2 21 4" xfId="15194" xr:uid="{268791D1-8BF1-45D8-BC9D-BF79979D17D5}"/>
    <cellStyle name="計算 11 2 21 4 2" xfId="30073" xr:uid="{95E5E696-6A84-4D3B-BA1B-03B80CFAAD20}"/>
    <cellStyle name="計算 11 2 21 5" xfId="18127" xr:uid="{A3C7AE7B-DEF3-47E1-B12A-FDE4396864A6}"/>
    <cellStyle name="計算 11 2 21 5 2" xfId="33006" xr:uid="{B88BAD1C-A17C-4758-BA12-39F617729DAF}"/>
    <cellStyle name="計算 11 2 21 6" xfId="6250" xr:uid="{F239B76B-ED4D-4FD6-86C4-EAE83FAEF465}"/>
    <cellStyle name="計算 11 2 21 7" xfId="21120" xr:uid="{D06B3C78-B62C-4126-A4CC-34E9D02A95AB}"/>
    <cellStyle name="計算 11 2 22" xfId="3128" xr:uid="{00000000-0005-0000-0000-000056020000}"/>
    <cellStyle name="計算 11 2 22 2" xfId="9474" xr:uid="{CE1A9519-F534-46AB-9461-589C2D85C6F0}"/>
    <cellStyle name="計算 11 2 22 2 2" xfId="24353" xr:uid="{7A0D25CA-5162-4F4B-8C11-3E5B23757E0D}"/>
    <cellStyle name="計算 11 2 22 3" xfId="12452" xr:uid="{53B2A3E8-3D0D-4989-823B-A67C9E44FC82}"/>
    <cellStyle name="計算 11 2 22 3 2" xfId="27331" xr:uid="{81F9BC3D-B10D-4A7A-8688-88B9E0A1D3D4}"/>
    <cellStyle name="計算 11 2 22 4" xfId="13681" xr:uid="{6514452B-9825-4A7B-B862-7C4165260CCC}"/>
    <cellStyle name="計算 11 2 22 4 2" xfId="28560" xr:uid="{70B6C1DB-7CD2-4908-A6F7-8DF0B935FD3D}"/>
    <cellStyle name="計算 11 2 22 5" xfId="18207" xr:uid="{AEE2583D-55BA-419D-BA7C-C1E5C1740294}"/>
    <cellStyle name="計算 11 2 22 5 2" xfId="33086" xr:uid="{B5322A4F-AD84-42B4-AE32-004820211552}"/>
    <cellStyle name="計算 11 2 22 6" xfId="6329" xr:uid="{9A10B71F-053D-4867-B7D9-39A0D62E562D}"/>
    <cellStyle name="計算 11 2 22 7" xfId="21200" xr:uid="{3B69F478-3AFE-46BE-BA8C-8A7820D918E0}"/>
    <cellStyle name="計算 11 2 23" xfId="3197" xr:uid="{00000000-0005-0000-0000-000056020000}"/>
    <cellStyle name="計算 11 2 23 2" xfId="9543" xr:uid="{B4390F50-81BC-4273-A14C-E544B6A7A8B9}"/>
    <cellStyle name="計算 11 2 23 2 2" xfId="24422" xr:uid="{E89D47A3-E2FF-4E5C-B23E-83F82C82D191}"/>
    <cellStyle name="計算 11 2 23 3" xfId="12521" xr:uid="{AE1681DB-C470-4E0B-84AB-E51E111DB99D}"/>
    <cellStyle name="計算 11 2 23 3 2" xfId="27400" xr:uid="{1F32E120-9D0A-497B-8422-76B3CE923550}"/>
    <cellStyle name="計算 11 2 23 4" xfId="12677" xr:uid="{D0EBD96E-3864-4C05-B8E1-E023748F4C6E}"/>
    <cellStyle name="計算 11 2 23 4 2" xfId="27556" xr:uid="{251C467A-1186-4629-B5B1-CC45E30907A6}"/>
    <cellStyle name="計算 11 2 23 5" xfId="18276" xr:uid="{3E53AFC3-D9A7-45B6-B772-13BFB6BEB561}"/>
    <cellStyle name="計算 11 2 23 5 2" xfId="33155" xr:uid="{45746633-601A-43FB-BBF3-2309E6BBBE74}"/>
    <cellStyle name="計算 11 2 23 6" xfId="6398" xr:uid="{A80836E1-1AD8-4D1F-9011-AB8022B7261D}"/>
    <cellStyle name="計算 11 2 23 7" xfId="21269" xr:uid="{DAD526B9-7A7F-4FFA-9BDD-B726C4A5C318}"/>
    <cellStyle name="計算 11 2 24" xfId="3059" xr:uid="{00000000-0005-0000-0000-000056020000}"/>
    <cellStyle name="計算 11 2 24 2" xfId="9405" xr:uid="{6AF38974-7F71-4D90-80BC-519E9C9401A2}"/>
    <cellStyle name="計算 11 2 24 2 2" xfId="24284" xr:uid="{996E888C-BB6F-4355-BC39-B1D823CD3185}"/>
    <cellStyle name="計算 11 2 24 3" xfId="12383" xr:uid="{00BA068C-7270-4FB1-89B7-04CF2F7E9153}"/>
    <cellStyle name="計算 11 2 24 3 2" xfId="27262" xr:uid="{588D8F9B-4317-45AF-AF13-AFB662E070C4}"/>
    <cellStyle name="計算 11 2 24 4" xfId="13827" xr:uid="{9963CC45-A728-484D-8FB3-A351C53E625E}"/>
    <cellStyle name="計算 11 2 24 4 2" xfId="28706" xr:uid="{0A4EF887-91D3-4D17-AB2A-0A2A088554C0}"/>
    <cellStyle name="計算 11 2 24 5" xfId="18138" xr:uid="{0A4C5D91-CBC0-42B8-B8D3-2229AE12FB93}"/>
    <cellStyle name="計算 11 2 24 5 2" xfId="33017" xr:uid="{5890EE3D-A1DC-4E8A-89B4-1BD361C68144}"/>
    <cellStyle name="計算 11 2 24 6" xfId="21131" xr:uid="{CED90ADB-3BBC-493E-A760-1554480765D5}"/>
    <cellStyle name="計算 11 2 25" xfId="6705" xr:uid="{E2741A99-480F-4E10-BE91-CBA8D17E684A}"/>
    <cellStyle name="計算 11 2 25 2" xfId="21584" xr:uid="{269DC18D-056A-4EC2-A7F3-C1CBAE887F1B}"/>
    <cellStyle name="計算 11 2 26" xfId="9702" xr:uid="{1CB6E951-F41E-4171-B949-3C6FF52CF965}"/>
    <cellStyle name="計算 11 2 26 2" xfId="24581" xr:uid="{C339EBE9-8813-42F3-A441-CC43851BEAC5}"/>
    <cellStyle name="計算 11 2 27" xfId="15047" xr:uid="{4E125AE5-9133-4E4D-8121-67D0B139F5D2}"/>
    <cellStyle name="計算 11 2 27 2" xfId="29926" xr:uid="{3851BE17-D0F9-4D1F-B34F-AD4725F1B87E}"/>
    <cellStyle name="計算 11 2 28" xfId="15536" xr:uid="{B23D6374-5BE6-4B1D-84C1-0CA2B9FD0487}"/>
    <cellStyle name="計算 11 2 28 2" xfId="30415" xr:uid="{E1E95C9E-238F-44E1-BB1E-0EB931494BA4}"/>
    <cellStyle name="計算 11 2 29" xfId="18433" xr:uid="{6EC18BC9-07F3-43C7-9F6B-490E5CEA3CB5}"/>
    <cellStyle name="計算 11 2 3" xfId="738" xr:uid="{00000000-0005-0000-0000-000056020000}"/>
    <cellStyle name="計算 11 2 3 2" xfId="7090" xr:uid="{82D527E1-F1D0-43F1-80D6-3B06C018FA5D}"/>
    <cellStyle name="計算 11 2 3 2 2" xfId="21969" xr:uid="{745579D7-162E-4BEB-AECB-B11614C992AE}"/>
    <cellStyle name="計算 11 2 3 3" xfId="10084" xr:uid="{99776F0A-86C9-4535-9FBB-397DC291E4F2}"/>
    <cellStyle name="計算 11 2 3 3 2" xfId="24963" xr:uid="{CA5A8EF7-BB0A-4DC4-9B83-27A5D828CA73}"/>
    <cellStyle name="計算 11 2 3 4" xfId="11065" xr:uid="{7766B5CC-F690-4DC2-B31C-D0CF25600911}"/>
    <cellStyle name="計算 11 2 3 4 2" xfId="25944" xr:uid="{4F4FBF5F-19D7-48EC-BA06-FF500EDE14AD}"/>
    <cellStyle name="計算 11 2 3 5" xfId="15912" xr:uid="{ABDC0D93-E3AF-438D-9668-8D05383A788E}"/>
    <cellStyle name="計算 11 2 3 5 2" xfId="30791" xr:uid="{59A5C9AC-CEB6-44FB-9ACD-0EA037156063}"/>
    <cellStyle name="計算 11 2 3 6" xfId="3957" xr:uid="{E56DE4CE-F48D-4F7B-BB5C-B682BC592084}"/>
    <cellStyle name="計算 11 2 3 7" xfId="18818" xr:uid="{25B412E5-AAD6-49CB-B94A-24F79C818BD9}"/>
    <cellStyle name="計算 11 2 4" xfId="903" xr:uid="{00000000-0005-0000-0000-000056020000}"/>
    <cellStyle name="計算 11 2 4 2" xfId="7255" xr:uid="{421DA897-BDBC-4CFE-8148-6CDA9EA5535D}"/>
    <cellStyle name="計算 11 2 4 2 2" xfId="22134" xr:uid="{20724D4D-7B48-4768-B5E4-A9306BE07177}"/>
    <cellStyle name="計算 11 2 4 3" xfId="10247" xr:uid="{4E08ED78-FF66-4975-8854-01E6AB8CF18A}"/>
    <cellStyle name="計算 11 2 4 3 2" xfId="25126" xr:uid="{0DC5C0AB-51BA-4332-AA15-3AD9D6D19F75}"/>
    <cellStyle name="計算 11 2 4 4" xfId="13672" xr:uid="{91E83840-7058-437F-8E8D-A6A7D2FD12B5}"/>
    <cellStyle name="計算 11 2 4 4 2" xfId="28551" xr:uid="{39FE3480-6CCA-42D2-8398-8B541D9E8B8A}"/>
    <cellStyle name="計算 11 2 4 5" xfId="16070" xr:uid="{44819811-038A-4D8B-BA35-8B2377DA5FEF}"/>
    <cellStyle name="計算 11 2 4 5 2" xfId="30949" xr:uid="{5DA7C63C-7004-44FD-B18F-4882D94F0FB7}"/>
    <cellStyle name="計算 11 2 4 6" xfId="4122" xr:uid="{DC76CD20-AA75-4FB7-A57B-1BF6849BF27E}"/>
    <cellStyle name="計算 11 2 4 7" xfId="18983" xr:uid="{4B87183A-077B-4D49-990D-F6E6A778B135}"/>
    <cellStyle name="計算 11 2 5" xfId="1076" xr:uid="{00000000-0005-0000-0000-000056020000}"/>
    <cellStyle name="計算 11 2 5 2" xfId="7428" xr:uid="{7ACECB3E-6CB5-4E9B-8569-A06F95543619}"/>
    <cellStyle name="計算 11 2 5 2 2" xfId="22307" xr:uid="{69E5F48E-87C0-4D76-8804-26958F5F4818}"/>
    <cellStyle name="計算 11 2 5 3" xfId="10417" xr:uid="{BBBE8B7A-DA9D-4937-9853-FB00A55F4F86}"/>
    <cellStyle name="計算 11 2 5 3 2" xfId="25296" xr:uid="{041437EA-04B1-4960-AF86-D5DF07FD9C62}"/>
    <cellStyle name="計算 11 2 5 4" xfId="14865" xr:uid="{678013E5-3BC6-4B8A-9F08-1AC4377B5B2F}"/>
    <cellStyle name="計算 11 2 5 4 2" xfId="29744" xr:uid="{AD45C2D4-6FC2-46FD-9B1F-4B38A7237446}"/>
    <cellStyle name="計算 11 2 5 5" xfId="16238" xr:uid="{137ECD42-1E58-4B14-BC95-3577A6090D79}"/>
    <cellStyle name="計算 11 2 5 5 2" xfId="31117" xr:uid="{2F969A2C-F2B5-4926-9D2C-88FF24CE17E5}"/>
    <cellStyle name="計算 11 2 5 6" xfId="4295" xr:uid="{643D32DB-934F-439D-A741-4BE3232EFE44}"/>
    <cellStyle name="計算 11 2 5 7" xfId="19156" xr:uid="{BFAA5705-CB82-4304-83B0-D7A74608576F}"/>
    <cellStyle name="計算 11 2 6" xfId="1171" xr:uid="{00000000-0005-0000-0000-000056020000}"/>
    <cellStyle name="計算 11 2 6 2" xfId="7523" xr:uid="{9A207AAC-BD2A-4479-8B77-0ECF7FFF81D1}"/>
    <cellStyle name="計算 11 2 6 2 2" xfId="22402" xr:uid="{1729C075-8CC0-4409-951F-E3C642160AA5}"/>
    <cellStyle name="計算 11 2 6 3" xfId="10510" xr:uid="{8AAC03C2-89C0-4723-BFAF-71105952BB01}"/>
    <cellStyle name="計算 11 2 6 3 2" xfId="25389" xr:uid="{0A25C7AF-401E-4EFF-A20D-F0805ABBC44C}"/>
    <cellStyle name="計算 11 2 6 4" xfId="14211" xr:uid="{A5DA5E99-7362-4EB2-8C48-6BD55CB15F86}"/>
    <cellStyle name="計算 11 2 6 4 2" xfId="29090" xr:uid="{EDE2AAA0-EA20-4AF0-A68D-136FB30220DD}"/>
    <cellStyle name="計算 11 2 6 5" xfId="16325" xr:uid="{C9E18C07-EA65-437B-9272-C35D52C4526D}"/>
    <cellStyle name="計算 11 2 6 5 2" xfId="31204" xr:uid="{713A0D52-EC46-42BB-8EA1-B334A190950A}"/>
    <cellStyle name="計算 11 2 6 6" xfId="4390" xr:uid="{A96DB2F4-AC8D-4BBE-9F27-E1A5F90B9F8F}"/>
    <cellStyle name="計算 11 2 6 7" xfId="19251" xr:uid="{11BCAE39-4A81-4ADF-8B5F-D154A8B79C00}"/>
    <cellStyle name="計算 11 2 7" xfId="1254" xr:uid="{00000000-0005-0000-0000-000056020000}"/>
    <cellStyle name="計算 11 2 7 2" xfId="7605" xr:uid="{2FDFD085-9401-4AAB-B0DA-8631C0DFBA7C}"/>
    <cellStyle name="計算 11 2 7 2 2" xfId="22484" xr:uid="{2AFE4672-EC6E-434F-96AE-FF5CBEF69623}"/>
    <cellStyle name="計算 11 2 7 3" xfId="10592" xr:uid="{01C95D1E-001B-4B86-9EB3-6117B5700F33}"/>
    <cellStyle name="計算 11 2 7 3 2" xfId="25471" xr:uid="{75051C56-4F3A-4A36-9686-70EAD317686C}"/>
    <cellStyle name="計算 11 2 7 4" xfId="3339" xr:uid="{B94FA9AB-4151-4B26-A143-7256F976B910}"/>
    <cellStyle name="計算 11 2 7 4 2" xfId="3538" xr:uid="{7FEE0F5A-BABD-4FB1-ACEF-36B8097C78FD}"/>
    <cellStyle name="計算 11 2 7 5" xfId="16401" xr:uid="{CC645645-935F-4DCF-A5B8-E9E65031F8B3}"/>
    <cellStyle name="計算 11 2 7 5 2" xfId="31280" xr:uid="{2A9953B1-4A10-45D5-9FB1-9D4DA66E77E0}"/>
    <cellStyle name="計算 11 2 7 6" xfId="4473" xr:uid="{45B75BAE-9238-4592-B6FD-0B9DA5AE89C6}"/>
    <cellStyle name="計算 11 2 7 7" xfId="19334" xr:uid="{FDD285B1-2096-45DC-9B22-698CF78569B1}"/>
    <cellStyle name="計算 11 2 8" xfId="1337" xr:uid="{00000000-0005-0000-0000-000056020000}"/>
    <cellStyle name="計算 11 2 8 2" xfId="7688" xr:uid="{2396966C-2A11-410C-9045-FE91015DC575}"/>
    <cellStyle name="計算 11 2 8 2 2" xfId="22567" xr:uid="{4A0B9A80-E9F9-453E-A96B-A48620C3FA0B}"/>
    <cellStyle name="計算 11 2 8 3" xfId="10674" xr:uid="{1B553040-5F29-419C-B1F7-1A8743263CF9}"/>
    <cellStyle name="計算 11 2 8 3 2" xfId="25553" xr:uid="{9548E5F1-A220-4C49-AF67-08D9060B61A8}"/>
    <cellStyle name="計算 11 2 8 4" xfId="13618" xr:uid="{00E2D23A-538B-4C6E-A3E1-58403ABD2EA3}"/>
    <cellStyle name="計算 11 2 8 4 2" xfId="28497" xr:uid="{5CC9D6E4-AE54-4893-B54E-3D93D749313A}"/>
    <cellStyle name="計算 11 2 8 5" xfId="16477" xr:uid="{131CEDE3-ED35-4E13-A2B7-F0D7B628C7D0}"/>
    <cellStyle name="計算 11 2 8 5 2" xfId="31356" xr:uid="{64A3AE0A-EDCC-4467-8361-CEE4B22FF339}"/>
    <cellStyle name="計算 11 2 8 6" xfId="4556" xr:uid="{A795CAFC-BA6C-4362-AFD9-62FEEEDEB3E8}"/>
    <cellStyle name="計算 11 2 8 7" xfId="19417" xr:uid="{3DF37ECA-EC9C-4CAE-BF32-AB156AB288CD}"/>
    <cellStyle name="計算 11 2 9" xfId="1510" xr:uid="{00000000-0005-0000-0000-000056020000}"/>
    <cellStyle name="計算 11 2 9 2" xfId="7861" xr:uid="{BE14641A-B250-4A35-AD50-19FCD6839CC6}"/>
    <cellStyle name="計算 11 2 9 2 2" xfId="22740" xr:uid="{838FA9C2-75EA-45BA-A84B-5C4F7998C506}"/>
    <cellStyle name="計算 11 2 9 3" xfId="10847" xr:uid="{7B19DFCA-EF58-4797-967E-BC2D0E088464}"/>
    <cellStyle name="計算 11 2 9 3 2" xfId="25726" xr:uid="{6F954744-FB46-4722-B848-4973AEC89FD3}"/>
    <cellStyle name="計算 11 2 9 4" xfId="13295" xr:uid="{07D76708-EF0C-4101-B98D-436961D804B9}"/>
    <cellStyle name="計算 11 2 9 4 2" xfId="28174" xr:uid="{7DCC7014-3910-454D-9CBD-539A53E7BAAF}"/>
    <cellStyle name="計算 11 2 9 5" xfId="16650" xr:uid="{7F3A43AC-B11E-4D21-A509-E29299CA1922}"/>
    <cellStyle name="計算 11 2 9 5 2" xfId="31529" xr:uid="{55D709A7-34DA-4540-AE3A-B19B3EC5B5E4}"/>
    <cellStyle name="計算 11 2 9 6" xfId="4729" xr:uid="{177F30C8-DA8D-4A82-AA69-71F217B05CDC}"/>
    <cellStyle name="計算 11 2 9 7" xfId="19590" xr:uid="{EED78B42-F059-4440-A3FC-D9128C36D3D5}"/>
    <cellStyle name="計算 11 3" xfId="474" xr:uid="{00000000-0005-0000-0000-000056020000}"/>
    <cellStyle name="計算 11 3 2" xfId="6826" xr:uid="{073D4519-14A9-4758-8AB5-FC03976ECB4E}"/>
    <cellStyle name="計算 11 3 2 2" xfId="21705" xr:uid="{B56BFBEB-D79A-4849-B50F-46666F178D0E}"/>
    <cellStyle name="計算 11 3 3" xfId="9823" xr:uid="{EF39EED8-D383-4549-9115-5CF4F01F2B13}"/>
    <cellStyle name="計算 11 3 3 2" xfId="24702" xr:uid="{C3AF8F32-6EEB-44C8-BCDB-3A055A12F1D9}"/>
    <cellStyle name="計算 11 3 4" xfId="13997" xr:uid="{58926F32-37DC-4EE5-9999-5EBACF1F0EFE}"/>
    <cellStyle name="計算 11 3 4 2" xfId="28876" xr:uid="{850B2521-DF3B-451D-8381-CF41C14D6029}"/>
    <cellStyle name="計算 11 3 5" xfId="15655" xr:uid="{99337742-F736-4BB3-BFB9-04C91B7F9140}"/>
    <cellStyle name="計算 11 3 5 2" xfId="30534" xr:uid="{27A02D0C-5710-4A62-907A-9D4DB68EC762}"/>
    <cellStyle name="計算 11 3 6" xfId="3693" xr:uid="{F67CB325-3742-4432-A216-ADB4D1CB321A}"/>
    <cellStyle name="計算 11 3 7" xfId="18554" xr:uid="{C2150FA9-9582-4C76-AFE6-6BDB944D944F}"/>
    <cellStyle name="計算 11 4" xfId="647" xr:uid="{00000000-0005-0000-0000-000056020000}"/>
    <cellStyle name="計算 11 4 2" xfId="6999" xr:uid="{16EA4AB9-58A1-4C69-8789-57DC08AA0E4D}"/>
    <cellStyle name="計算 11 4 2 2" xfId="21878" xr:uid="{1780C6E1-F78F-425D-9232-4CAB7BCC26B2}"/>
    <cellStyle name="計算 11 4 3" xfId="9993" xr:uid="{FF8803E4-70C4-49E0-AF2E-CECB36DA00C1}"/>
    <cellStyle name="計算 11 4 3 2" xfId="24872" xr:uid="{758B956B-FC2B-4335-A1CF-758647613E2F}"/>
    <cellStyle name="計算 11 4 4" xfId="14375" xr:uid="{A946C70A-99D6-406A-8D6B-F9D109D49BA3}"/>
    <cellStyle name="計算 11 4 4 2" xfId="29254" xr:uid="{BC81203C-2A23-4BE5-86F6-BB56191D5F0B}"/>
    <cellStyle name="計算 11 4 5" xfId="15821" xr:uid="{49F4377E-8035-40C6-96D9-3554E41B40C8}"/>
    <cellStyle name="計算 11 4 5 2" xfId="30700" xr:uid="{68CFC4DD-FDC2-4AAB-A3F0-9196555E3F88}"/>
    <cellStyle name="計算 11 4 6" xfId="3866" xr:uid="{FE3D75CB-34E0-4053-AAE1-D240C0A5923F}"/>
    <cellStyle name="計算 11 4 7" xfId="18727" xr:uid="{ECDE9AC7-9508-4A5F-9CEC-E6D0B42A7512}"/>
    <cellStyle name="計算 11 5" xfId="812" xr:uid="{00000000-0005-0000-0000-000056020000}"/>
    <cellStyle name="計算 11 5 2" xfId="7164" xr:uid="{C763D042-38EE-4F49-98C9-56DDC572DAF0}"/>
    <cellStyle name="計算 11 5 2 2" xfId="22043" xr:uid="{CDDE1852-61D1-49ED-BC2D-38C35162B911}"/>
    <cellStyle name="計算 11 5 3" xfId="10158" xr:uid="{F8DC543F-63BB-49F1-881B-2B53C3CB9367}"/>
    <cellStyle name="計算 11 5 3 2" xfId="25037" xr:uid="{5B792E14-1B7A-4511-B0B4-FFDA9FD66A8C}"/>
    <cellStyle name="計算 11 5 4" xfId="13781" xr:uid="{86F1649B-7A98-417D-9D56-863764119F5F}"/>
    <cellStyle name="計算 11 5 4 2" xfId="28660" xr:uid="{9F5ED846-72B4-41E5-AD0C-5A6A80D3AE60}"/>
    <cellStyle name="計算 11 5 5" xfId="15986" xr:uid="{C3A94349-8B78-4B1A-87AD-0FC0B00AC460}"/>
    <cellStyle name="計算 11 5 5 2" xfId="30865" xr:uid="{673EBBDF-7FAF-47FC-B790-B091906E72D1}"/>
    <cellStyle name="計算 11 5 6" xfId="4031" xr:uid="{EA426449-D2C2-46B9-8774-C2EDEBC46EAE}"/>
    <cellStyle name="計算 11 5 7" xfId="18892" xr:uid="{6B603676-5E3E-4280-855E-0C11B0691DA4}"/>
    <cellStyle name="計算 11 6" xfId="922" xr:uid="{00000000-0005-0000-0000-000056020000}"/>
    <cellStyle name="計算 11 6 2" xfId="7274" xr:uid="{98086F57-23FD-428A-9BE7-70CA099932B2}"/>
    <cellStyle name="計算 11 6 2 2" xfId="22153" xr:uid="{47DB879E-D262-4807-8FE2-13E688A961A5}"/>
    <cellStyle name="計算 11 6 3" xfId="10265" xr:uid="{DA0A7A96-7C1B-4BD6-AEB1-DA01CD38A168}"/>
    <cellStyle name="計算 11 6 3 2" xfId="25144" xr:uid="{7DE0C251-2CDD-469E-B6DA-39F7A708A1DD}"/>
    <cellStyle name="計算 11 6 4" xfId="13069" xr:uid="{569B4018-CCE9-4365-8305-7A25911DBABB}"/>
    <cellStyle name="計算 11 6 4 2" xfId="27948" xr:uid="{6449DCA7-409D-491C-A02D-F5F323374072}"/>
    <cellStyle name="計算 11 6 5" xfId="16087" xr:uid="{8902C58E-699F-4674-AA98-6C765D068807}"/>
    <cellStyle name="計算 11 6 5 2" xfId="30966" xr:uid="{B3A34CC3-DB6E-4F87-A2AF-C60EBA73FBAD}"/>
    <cellStyle name="計算 11 6 6" xfId="4141" xr:uid="{FD3E7CCB-A81C-4A35-A97C-EE474AF12276}"/>
    <cellStyle name="計算 11 6 7" xfId="19002" xr:uid="{3D55E91D-BB9C-4043-BDF3-4AB47365E4C4}"/>
    <cellStyle name="計算 11 7" xfId="1419" xr:uid="{00000000-0005-0000-0000-000056020000}"/>
    <cellStyle name="計算 11 7 2" xfId="7770" xr:uid="{C7BD7DC3-B524-48DC-A67B-2C2E6A1B13EE}"/>
    <cellStyle name="計算 11 7 2 2" xfId="22649" xr:uid="{E7D99271-DB96-423F-B85C-D87640C96770}"/>
    <cellStyle name="計算 11 7 3" xfId="10756" xr:uid="{58298444-5370-4150-B3F2-F3545244B5B7}"/>
    <cellStyle name="計算 11 7 3 2" xfId="25635" xr:uid="{58351E20-5CB2-4626-8505-3275001D637D}"/>
    <cellStyle name="計算 11 7 4" xfId="15335" xr:uid="{1D11E621-0D6F-448F-B4C1-F3C3F66AEAFC}"/>
    <cellStyle name="計算 11 7 4 2" xfId="30214" xr:uid="{979A2BEB-CE24-4818-A57A-B8E8A471565F}"/>
    <cellStyle name="計算 11 7 5" xfId="16559" xr:uid="{0939FFDE-14A3-4EC0-9DFF-2A18BBF5DFA1}"/>
    <cellStyle name="計算 11 7 5 2" xfId="31438" xr:uid="{24FF3C6E-96F1-4755-887E-27312D3038BB}"/>
    <cellStyle name="計算 11 7 6" xfId="4638" xr:uid="{B1B07B01-3FE1-42BA-889F-91EAE1CCEAF2}"/>
    <cellStyle name="計算 11 7 7" xfId="19499" xr:uid="{6F9F0BC4-1945-448D-A00D-46D98C1348D8}"/>
    <cellStyle name="計算 11 8" xfId="949" xr:uid="{00000000-0005-0000-0000-000056020000}"/>
    <cellStyle name="計算 11 8 2" xfId="7301" xr:uid="{9B6C3E10-FB64-4FA8-9607-C135D3EC49F5}"/>
    <cellStyle name="計算 11 8 2 2" xfId="22180" xr:uid="{2732731D-9F59-471C-AD04-BC7F99C68BD3}"/>
    <cellStyle name="計算 11 8 3" xfId="10291" xr:uid="{43D46751-D17A-4FD9-A0A1-FA3D56153846}"/>
    <cellStyle name="計算 11 8 3 2" xfId="25170" xr:uid="{00B7BBD9-1593-4B5A-9469-4F8D6B178A6C}"/>
    <cellStyle name="計算 11 8 4" xfId="13393" xr:uid="{BE25F402-9F72-4B57-BFAE-FF931764B7C2}"/>
    <cellStyle name="計算 11 8 4 2" xfId="28272" xr:uid="{3C769181-5507-48D5-8749-B084EE51F229}"/>
    <cellStyle name="計算 11 8 5" xfId="16113" xr:uid="{88126CD3-F0D7-4787-9E4E-3A58AC405538}"/>
    <cellStyle name="計算 11 8 5 2" xfId="30992" xr:uid="{7A129DDE-1632-4078-8767-86247A978317}"/>
    <cellStyle name="計算 11 8 6" xfId="4168" xr:uid="{D3263A98-211F-434C-862D-5F41BE8CE2D0}"/>
    <cellStyle name="計算 11 8 7" xfId="19029" xr:uid="{6A51A358-7AF1-477E-ACDF-6BBD470A2C54}"/>
    <cellStyle name="計算 11 9" xfId="2015" xr:uid="{00000000-0005-0000-0000-000056020000}"/>
    <cellStyle name="計算 11 9 2" xfId="8363" xr:uid="{C063466C-4FE6-4040-968D-4F3DBB29584C}"/>
    <cellStyle name="計算 11 9 2 2" xfId="23242" xr:uid="{7A20BE39-EC6A-4404-88E8-CDBAF673B281}"/>
    <cellStyle name="計算 11 9 3" xfId="11345" xr:uid="{B8359300-33C2-4088-AA5B-A16DA9AE9B17}"/>
    <cellStyle name="計算 11 9 3 2" xfId="26224" xr:uid="{5120B7C6-4E3E-4285-977F-6C181F084D78}"/>
    <cellStyle name="計算 11 9 4" xfId="14673" xr:uid="{B78D72AC-6E3E-41DE-B3E0-1201465657C8}"/>
    <cellStyle name="計算 11 9 4 2" xfId="29552" xr:uid="{CD22C611-65C9-4EB5-B20A-1B60C8041B6E}"/>
    <cellStyle name="計算 11 9 5" xfId="17130" xr:uid="{E2DA807F-7C01-4FE1-A965-BF698E332AA2}"/>
    <cellStyle name="計算 11 9 5 2" xfId="32009" xr:uid="{E2D29A14-725F-4896-8FD3-F10D95E627F4}"/>
    <cellStyle name="計算 11 9 6" xfId="5234" xr:uid="{4CE5081B-5A51-4827-82B3-7B2C92ED9DC8}"/>
    <cellStyle name="計算 11 9 7" xfId="20095" xr:uid="{7F5737C4-C6B2-4952-ACB3-BFC944B38930}"/>
    <cellStyle name="計算 12" xfId="265" xr:uid="{00000000-0005-0000-0000-000099020000}"/>
    <cellStyle name="計算 12 10" xfId="1569" xr:uid="{00000000-0005-0000-0000-000099020000}"/>
    <cellStyle name="計算 12 10 2" xfId="7919" xr:uid="{D9E2ADF7-18DA-4897-828D-46A83CF5816A}"/>
    <cellStyle name="計算 12 10 2 2" xfId="22798" xr:uid="{DA5813EE-CA20-4BBC-9F14-A9AB2C729D53}"/>
    <cellStyle name="計算 12 10 3" xfId="10906" xr:uid="{1D9645A9-795F-4440-B697-8E6DB0C25F58}"/>
    <cellStyle name="計算 12 10 3 2" xfId="25785" xr:uid="{8B2C63F6-908A-4724-85A9-5D47EF5D2D25}"/>
    <cellStyle name="計算 12 10 4" xfId="6510" xr:uid="{DC65003D-475D-4F9F-85BF-72F1FC041E8B}"/>
    <cellStyle name="計算 12 10 4 2" xfId="21389" xr:uid="{FC49433C-2B91-4FF6-A7D4-DF64996EC417}"/>
    <cellStyle name="計算 12 10 5" xfId="16708" xr:uid="{5843568C-5516-4638-8DF9-D105B615D909}"/>
    <cellStyle name="計算 12 10 5 2" xfId="31587" xr:uid="{3B12F0B8-BB09-4BEF-8106-B8E577E62C43}"/>
    <cellStyle name="計算 12 10 6" xfId="4788" xr:uid="{68228D0A-1DC5-4997-81DB-F1D6F7142BAC}"/>
    <cellStyle name="計算 12 10 7" xfId="19649" xr:uid="{ACE9919E-9D2F-4A59-B47A-6028E40EA27B}"/>
    <cellStyle name="計算 12 11" xfId="2501" xr:uid="{00000000-0005-0000-0000-000099020000}"/>
    <cellStyle name="計算 12 11 2" xfId="8848" xr:uid="{218A5268-8F0E-4223-803C-684218EFA259}"/>
    <cellStyle name="計算 12 11 2 2" xfId="23727" xr:uid="{B13D7AF0-2849-45AC-ACF5-CD9A0DE557E4}"/>
    <cellStyle name="計算 12 11 3" xfId="11828" xr:uid="{CFE82155-3F37-4F25-9C51-7CDE59222F04}"/>
    <cellStyle name="計算 12 11 3 2" xfId="26707" xr:uid="{4EE56EFB-458F-4922-85AB-4A2B26256338}"/>
    <cellStyle name="計算 12 11 4" xfId="15435" xr:uid="{5EF00252-44D0-4D1D-AA28-826A146F893D}"/>
    <cellStyle name="計算 12 11 4 2" xfId="30314" xr:uid="{97B3F85F-CB5A-4D71-B157-84FD1881027E}"/>
    <cellStyle name="計算 12 11 5" xfId="17595" xr:uid="{3B7B50B1-C812-476B-AB06-BECB78BD659F}"/>
    <cellStyle name="計算 12 11 5 2" xfId="32474" xr:uid="{4AC617EE-98A1-4793-9521-DE02ECAB11BC}"/>
    <cellStyle name="計算 12 11 6" xfId="5717" xr:uid="{75533F46-53A3-4E86-81CB-006F4B21B1DC}"/>
    <cellStyle name="計算 12 11 7" xfId="20581" xr:uid="{B0913FAD-306B-4871-943B-503F4B1156E7}"/>
    <cellStyle name="計算 12 12" xfId="2661" xr:uid="{00000000-0005-0000-0000-000099020000}"/>
    <cellStyle name="計算 12 12 2" xfId="9008" xr:uid="{64EB3F59-C8DF-481A-8B68-6E3636D1B8BC}"/>
    <cellStyle name="計算 12 12 2 2" xfId="23887" xr:uid="{D5D5ACFB-6E25-4BEC-89E8-961451698B8F}"/>
    <cellStyle name="計算 12 12 3" xfId="11988" xr:uid="{8B922A3C-22AF-43C7-9B0F-51BCE2E1FB42}"/>
    <cellStyle name="計算 12 12 3 2" xfId="26867" xr:uid="{5083A565-3AAA-462D-809F-F1A47FF171A0}"/>
    <cellStyle name="計算 12 12 4" xfId="14492" xr:uid="{87554D0E-4070-4CC7-B9B9-2F98E6614CB4}"/>
    <cellStyle name="計算 12 12 4 2" xfId="29371" xr:uid="{6539353D-6348-4DAF-A27A-ABF2B5CD286D}"/>
    <cellStyle name="計算 12 12 5" xfId="17754" xr:uid="{3B63EC73-CEF9-4491-B87F-6A9F5CEAD097}"/>
    <cellStyle name="計算 12 12 5 2" xfId="32633" xr:uid="{370D98CE-0BD2-4958-BF7B-57A4AFC85E39}"/>
    <cellStyle name="計算 12 12 6" xfId="5875" xr:uid="{C8D95008-AC50-44B8-A459-BF06F5D7BA8A}"/>
    <cellStyle name="計算 12 12 7" xfId="20740" xr:uid="{D0A89A83-56C9-4CF6-B67D-2FEEEF915967}"/>
    <cellStyle name="計算 12 13" xfId="2830" xr:uid="{00000000-0005-0000-0000-000099020000}"/>
    <cellStyle name="計算 12 13 2" xfId="9177" xr:uid="{30E12468-6C8E-4AF1-8088-17E1638DF8D5}"/>
    <cellStyle name="計算 12 13 2 2" xfId="24056" xr:uid="{89F7510B-4752-46B3-859B-19E237A531CA}"/>
    <cellStyle name="計算 12 13 3" xfId="12155" xr:uid="{6CA7C407-23E9-4D37-A997-8D11C14F21F0}"/>
    <cellStyle name="計算 12 13 3 2" xfId="27034" xr:uid="{C7EA19AC-FD04-4B96-AED0-78FC3D1B32A1}"/>
    <cellStyle name="計算 12 13 4" xfId="13408" xr:uid="{E17EC5CB-6777-414E-BBCD-04C10D871D5C}"/>
    <cellStyle name="計算 12 13 4 2" xfId="28287" xr:uid="{20E54201-D223-46F5-A85B-578609387CB5}"/>
    <cellStyle name="計算 12 13 5" xfId="17916" xr:uid="{1F632D04-7379-4965-9D17-F2C82E73959A}"/>
    <cellStyle name="計算 12 13 5 2" xfId="32795" xr:uid="{D85A2984-ACC2-4E09-85E3-8AF34C63904F}"/>
    <cellStyle name="計算 12 13 6" xfId="6042" xr:uid="{03945CF0-6BA3-4966-BB50-05B2B060017E}"/>
    <cellStyle name="計算 12 13 7" xfId="20909" xr:uid="{43EF1710-6416-49CF-B5A3-A9832A33B361}"/>
    <cellStyle name="計算 12 14" xfId="2937" xr:uid="{00000000-0005-0000-0000-000099020000}"/>
    <cellStyle name="計算 12 14 2" xfId="9284" xr:uid="{426E3796-10BF-4499-9C18-15E49928D8C7}"/>
    <cellStyle name="計算 12 14 2 2" xfId="24163" xr:uid="{ED5C3C47-EC06-442D-BCF7-DC4A30601A7E}"/>
    <cellStyle name="計算 12 14 3" xfId="12262" xr:uid="{D65EBC03-83B1-4EFA-87EA-5709B415DF0C}"/>
    <cellStyle name="計算 12 14 3 2" xfId="27141" xr:uid="{8145172F-1459-4E6E-9725-5B11C3E4E232}"/>
    <cellStyle name="計算 12 14 4" xfId="13920" xr:uid="{AA3EF664-46F5-4E08-BCE0-D104A4DBB610}"/>
    <cellStyle name="計算 12 14 4 2" xfId="28799" xr:uid="{5AC8708D-AD10-4CBE-A723-9D9A69B7DCB0}"/>
    <cellStyle name="計算 12 14 5" xfId="18023" xr:uid="{B50BE753-F1FF-4FB9-AA3E-87F360B79A8A}"/>
    <cellStyle name="計算 12 14 5 2" xfId="32902" xr:uid="{0107F4D7-D6CD-41EB-9B98-967955D0B3A4}"/>
    <cellStyle name="計算 12 14 6" xfId="6146" xr:uid="{30596AB9-C6CC-4AC5-A4DA-2280619E8EE9}"/>
    <cellStyle name="計算 12 14 7" xfId="21016" xr:uid="{5EDCBC19-1F79-47A5-8854-0164689A2929}"/>
    <cellStyle name="計算 12 15" xfId="6619" xr:uid="{D3C000B9-C56C-4432-98FF-078740F143A3}"/>
    <cellStyle name="計算 12 15 2" xfId="21498" xr:uid="{0E9CB921-F174-4966-A40A-052D3AC9D3C5}"/>
    <cellStyle name="計算 12 16" xfId="9616" xr:uid="{395458D4-6870-4C74-BACF-05FCC55497F0}"/>
    <cellStyle name="計算 12 16 2" xfId="24495" xr:uid="{C429CFED-8A44-4E3B-8788-F6FD7B8C13C7}"/>
    <cellStyle name="計算 12 17" xfId="14315" xr:uid="{8A5A470B-D41E-4679-9353-E6CD46E17B15}"/>
    <cellStyle name="計算 12 17 2" xfId="29194" xr:uid="{50383196-2C49-4561-AF20-F280F2F0E5F2}"/>
    <cellStyle name="計算 12 18" xfId="18354" xr:uid="{4AE227ED-5898-4C6F-BBDD-DC9A9F79B743}"/>
    <cellStyle name="計算 12 2" xfId="356" xr:uid="{00000000-0005-0000-0000-000099020000}"/>
    <cellStyle name="計算 12 2 10" xfId="1684" xr:uid="{00000000-0005-0000-0000-000099020000}"/>
    <cellStyle name="計算 12 2 10 2" xfId="8033" xr:uid="{B79FA935-BFAD-4710-96B9-80F379FB1E52}"/>
    <cellStyle name="計算 12 2 10 2 2" xfId="22912" xr:uid="{5BA75D14-3035-4131-B3D2-7C30922C0A71}"/>
    <cellStyle name="計算 12 2 10 3" xfId="11018" xr:uid="{2B8CBCBB-5C64-4C4C-9D91-17074FDD5B3D}"/>
    <cellStyle name="計算 12 2 10 3 2" xfId="25897" xr:uid="{5E40F185-F3D7-4D3A-A16E-B39F19F44E98}"/>
    <cellStyle name="計算 12 2 10 4" xfId="15013" xr:uid="{9642F540-86A0-4993-85A7-29D1BA43E251}"/>
    <cellStyle name="計算 12 2 10 4 2" xfId="29892" xr:uid="{28293914-8D6F-424C-A082-94990BA4362E}"/>
    <cellStyle name="計算 12 2 10 5" xfId="16814" xr:uid="{F6EA9215-5C80-48CB-B698-7A1D2BD5F334}"/>
    <cellStyle name="計算 12 2 10 5 2" xfId="31693" xr:uid="{F648C959-5654-412C-81F3-80542B2F3F10}"/>
    <cellStyle name="計算 12 2 10 6" xfId="4903" xr:uid="{29EEBDFE-3544-4302-9893-503E1AD0FDD8}"/>
    <cellStyle name="計算 12 2 10 7" xfId="19764" xr:uid="{BD566A54-7935-495D-A380-30DB3D9B0DFE}"/>
    <cellStyle name="計算 12 2 11" xfId="1759" xr:uid="{00000000-0005-0000-0000-000099020000}"/>
    <cellStyle name="計算 12 2 11 2" xfId="8107" xr:uid="{7A9FAD4C-D260-4985-8DD3-0FA460718C90}"/>
    <cellStyle name="計算 12 2 11 2 2" xfId="22986" xr:uid="{5B826FB0-6625-4B80-B64E-E14607CE5BD8}"/>
    <cellStyle name="計算 12 2 11 3" xfId="11092" xr:uid="{FDFCEEC6-BAB6-4B6F-BBD6-689721E2CDF7}"/>
    <cellStyle name="計算 12 2 11 3 2" xfId="25971" xr:uid="{B95F56E4-E0CF-41BB-A0A5-10CA1231F32F}"/>
    <cellStyle name="計算 12 2 11 4" xfId="13381" xr:uid="{6E144868-A0F1-47C0-8A70-81A123040A9B}"/>
    <cellStyle name="計算 12 2 11 4 2" xfId="28260" xr:uid="{F43479EB-B68D-4C55-96B8-9B2538461C9E}"/>
    <cellStyle name="計算 12 2 11 5" xfId="16882" xr:uid="{6704211F-0911-4F27-BDCE-7FB19C4A8AC7}"/>
    <cellStyle name="計算 12 2 11 5 2" xfId="31761" xr:uid="{A7C8E97D-D123-4486-B0AB-DA011A7E75C7}"/>
    <cellStyle name="計算 12 2 11 6" xfId="4978" xr:uid="{3109916D-26FF-4191-B4D0-D7B0529F2B6D}"/>
    <cellStyle name="計算 12 2 11 7" xfId="19839" xr:uid="{E8E344ED-FFF1-4B92-A588-F9877F5F06CA}"/>
    <cellStyle name="計算 12 2 12" xfId="1842" xr:uid="{00000000-0005-0000-0000-000099020000}"/>
    <cellStyle name="計算 12 2 12 2" xfId="8190" xr:uid="{E87B09D0-5388-43E0-8314-8706D55F59F9}"/>
    <cellStyle name="計算 12 2 12 2 2" xfId="23069" xr:uid="{B74AEA1E-083A-4E1A-84A3-BEE7DBF6496E}"/>
    <cellStyle name="計算 12 2 12 3" xfId="11175" xr:uid="{7A8EDD0E-52E5-4363-9A8C-541481D66471}"/>
    <cellStyle name="計算 12 2 12 3 2" xfId="26054" xr:uid="{99E1A55F-635E-4014-9CC8-6CBF8C59B4B2}"/>
    <cellStyle name="計算 12 2 12 4" xfId="14969" xr:uid="{F9DB8EA8-49EB-4CD6-A7E8-07383C5FD428}"/>
    <cellStyle name="計算 12 2 12 4 2" xfId="29848" xr:uid="{44B488E6-0257-42C3-B94E-E899E4F960EA}"/>
    <cellStyle name="計算 12 2 12 5" xfId="16965" xr:uid="{38664CB5-206E-48F5-82AC-877213674258}"/>
    <cellStyle name="計算 12 2 12 5 2" xfId="31844" xr:uid="{8CD10F67-EB5F-4C8D-BE07-817AF2523F5D}"/>
    <cellStyle name="計算 12 2 12 6" xfId="5061" xr:uid="{B59C4229-CE86-4855-B5C1-AB1232CED4D4}"/>
    <cellStyle name="計算 12 2 12 7" xfId="19922" xr:uid="{E9F932DC-CD09-47FA-9F46-46369F24A6E4}"/>
    <cellStyle name="計算 12 2 13" xfId="1937" xr:uid="{00000000-0005-0000-0000-000099020000}"/>
    <cellStyle name="計算 12 2 13 2" xfId="8285" xr:uid="{EF82E8DB-EB0C-4E4B-A79C-0EAA349C6ADD}"/>
    <cellStyle name="計算 12 2 13 2 2" xfId="23164" xr:uid="{7A581E1F-AF87-42F8-B379-0F95AA801189}"/>
    <cellStyle name="計算 12 2 13 3" xfId="11267" xr:uid="{D8D15D78-054E-4F4D-99CA-DA2AF54C98DA}"/>
    <cellStyle name="計算 12 2 13 3 2" xfId="26146" xr:uid="{2180D4DB-B3A7-4A5D-BEEC-4F33D48DAA40}"/>
    <cellStyle name="計算 12 2 13 4" xfId="13912" xr:uid="{1E360B9A-E0A3-4D73-A0E5-059BD514037F}"/>
    <cellStyle name="計算 12 2 13 4 2" xfId="28791" xr:uid="{0B546D88-8C3F-464E-8A5C-708FC3194F4E}"/>
    <cellStyle name="計算 12 2 13 5" xfId="17053" xr:uid="{7B71121A-04FE-461E-8BDD-465DF255F856}"/>
    <cellStyle name="計算 12 2 13 5 2" xfId="31932" xr:uid="{096F921C-1975-4C71-998E-FEA745E0627F}"/>
    <cellStyle name="計算 12 2 13 6" xfId="5156" xr:uid="{9DA6B55B-D25E-4DC5-ACF4-51C84022CE0A}"/>
    <cellStyle name="計算 12 2 13 7" xfId="20017" xr:uid="{3F0D6126-2F01-4A2A-A00D-9FFADB12AAF4}"/>
    <cellStyle name="計算 12 2 14" xfId="2109" xr:uid="{00000000-0005-0000-0000-000099020000}"/>
    <cellStyle name="計算 12 2 14 2" xfId="8457" xr:uid="{AE18415C-5902-4081-96C2-D88779B155A0}"/>
    <cellStyle name="計算 12 2 14 2 2" xfId="23336" xr:uid="{F72EB78E-9F35-49E8-AA6F-EE3549270854}"/>
    <cellStyle name="計算 12 2 14 3" xfId="11438" xr:uid="{6B6F1283-CAC5-46AA-93AB-E416C8FCC303}"/>
    <cellStyle name="計算 12 2 14 3 2" xfId="26317" xr:uid="{D076AA6B-418A-41BE-A255-F8DFB185CD57}"/>
    <cellStyle name="計算 12 2 14 4" xfId="12935" xr:uid="{F53813B5-DF7D-4A0D-94AF-39E53629C660}"/>
    <cellStyle name="計算 12 2 14 4 2" xfId="27814" xr:uid="{AA09E42D-203C-44C4-9469-CD9A3793D4B2}"/>
    <cellStyle name="計算 12 2 14 5" xfId="17217" xr:uid="{7A5F9D37-3076-4E98-8B6B-9FDEF8AA484C}"/>
    <cellStyle name="計算 12 2 14 5 2" xfId="32096" xr:uid="{8B41B8A0-922A-48F5-B1DF-F9F95972EC63}"/>
    <cellStyle name="計算 12 2 14 6" xfId="5328" xr:uid="{7BBEB345-D2B6-4D6F-A303-CF0188C8B545}"/>
    <cellStyle name="計算 12 2 14 7" xfId="20189" xr:uid="{2A02C4B5-1CDE-4E44-9B74-7DE4B394EF6E}"/>
    <cellStyle name="計算 12 2 15" xfId="2278" xr:uid="{00000000-0005-0000-0000-000099020000}"/>
    <cellStyle name="計算 12 2 15 2" xfId="8626" xr:uid="{C359D325-204B-49C2-B434-4D089291CEE7}"/>
    <cellStyle name="計算 12 2 15 2 2" xfId="23505" xr:uid="{5BAA9AE9-C4C9-4EC5-9DE0-D408E1C713CF}"/>
    <cellStyle name="計算 12 2 15 3" xfId="11607" xr:uid="{CDBE9752-7A9F-4411-A93D-A28664441FD2}"/>
    <cellStyle name="計算 12 2 15 3 2" xfId="26486" xr:uid="{BC701452-B67A-45B4-B88A-1FABAB15D36A}"/>
    <cellStyle name="計算 12 2 15 4" xfId="12863" xr:uid="{70B7F3AD-E9EB-4B97-897A-BFF81DE39450}"/>
    <cellStyle name="計算 12 2 15 4 2" xfId="27742" xr:uid="{9E8E4055-582D-4FC3-A7A9-8496CD5BAEA0}"/>
    <cellStyle name="計算 12 2 15 5" xfId="17386" xr:uid="{C798C2A1-F430-48C8-8536-1D2ADDDF7C2B}"/>
    <cellStyle name="計算 12 2 15 5 2" xfId="32265" xr:uid="{0003FDFB-FC2E-4A8A-AE0E-2A3D1DC2FC92}"/>
    <cellStyle name="計算 12 2 15 6" xfId="5497" xr:uid="{1491129F-5727-4589-80E3-DEF1D06D5DD9}"/>
    <cellStyle name="計算 12 2 15 7" xfId="20358" xr:uid="{293AB7A5-F0E3-4D29-9F24-E00B95E09DFB}"/>
    <cellStyle name="計算 12 2 16" xfId="2353" xr:uid="{00000000-0005-0000-0000-000099020000}"/>
    <cellStyle name="計算 12 2 16 2" xfId="8700" xr:uid="{DF12FBB3-7845-4D9D-B274-40F20937BCAB}"/>
    <cellStyle name="計算 12 2 16 2 2" xfId="23579" xr:uid="{9011CD69-3B11-4005-901F-4F46E9283F95}"/>
    <cellStyle name="計算 12 2 16 3" xfId="11680" xr:uid="{2E9D0694-F670-426C-956A-109314C6D481}"/>
    <cellStyle name="計算 12 2 16 3 2" xfId="26559" xr:uid="{3A1D06A8-4D9D-4C3D-9E83-6A1ABD01F141}"/>
    <cellStyle name="計算 12 2 16 4" xfId="12745" xr:uid="{47A5F3AD-2B78-40C0-81C9-6088F30E76A2}"/>
    <cellStyle name="計算 12 2 16 4 2" xfId="27624" xr:uid="{18878AC7-2F00-4AC4-9674-A7C4AF31B248}"/>
    <cellStyle name="計算 12 2 16 5" xfId="17454" xr:uid="{65A85ACB-FB8A-436A-9599-6575AC598651}"/>
    <cellStyle name="計算 12 2 16 5 2" xfId="32333" xr:uid="{D9464FFA-0F2F-4937-B0EF-4C33A7DC139E}"/>
    <cellStyle name="計算 12 2 16 6" xfId="5572" xr:uid="{2BB38A99-4332-45D7-8A3B-4FC621E18789}"/>
    <cellStyle name="計算 12 2 16 7" xfId="20433" xr:uid="{0F8C3987-151D-418D-B278-BB926C327B74}"/>
    <cellStyle name="計算 12 2 17" xfId="2438" xr:uid="{00000000-0005-0000-0000-000099020000}"/>
    <cellStyle name="計算 12 2 17 2" xfId="8785" xr:uid="{B229ACA0-2027-4BBB-A64E-A3584ED4F611}"/>
    <cellStyle name="計算 12 2 17 2 2" xfId="23664" xr:uid="{2BBA7301-ED5C-483C-8F99-3B05EFB77991}"/>
    <cellStyle name="計算 12 2 17 3" xfId="11765" xr:uid="{D9BDBE71-FBCA-4788-A8E4-EEDAEB07A357}"/>
    <cellStyle name="計算 12 2 17 3 2" xfId="26644" xr:uid="{8D4DB3E8-D2AB-4120-AB0E-AC19C0E7BD2F}"/>
    <cellStyle name="計算 12 2 17 4" xfId="3301" xr:uid="{1ABF0F5D-563A-49E1-B6C5-5C233FE59513}"/>
    <cellStyle name="計算 12 2 17 4 2" xfId="3478" xr:uid="{1DB16270-E3C7-4E29-A95B-EBACE8E24C79}"/>
    <cellStyle name="計算 12 2 17 5" xfId="17532" xr:uid="{A3BABD7A-D253-4399-B4BF-5749EF942767}"/>
    <cellStyle name="計算 12 2 17 5 2" xfId="32411" xr:uid="{97E6B27E-C332-4366-8093-593620314F5D}"/>
    <cellStyle name="計算 12 2 17 6" xfId="5654" xr:uid="{86066B57-5A0E-4D48-9105-221373E5A9D9}"/>
    <cellStyle name="計算 12 2 17 7" xfId="20518" xr:uid="{2BEBAB89-3EDA-4B7E-BED6-7A1982801933}"/>
    <cellStyle name="計算 12 2 18" xfId="2590" xr:uid="{00000000-0005-0000-0000-000099020000}"/>
    <cellStyle name="計算 12 2 18 2" xfId="8937" xr:uid="{D4104796-EC73-407C-9995-0547A187DD11}"/>
    <cellStyle name="計算 12 2 18 2 2" xfId="23816" xr:uid="{683F766E-99A6-4B14-A358-063FF2A2376A}"/>
    <cellStyle name="計算 12 2 18 3" xfId="11917" xr:uid="{41C6E361-E800-4115-9D7B-C27549BE3DEE}"/>
    <cellStyle name="計算 12 2 18 3 2" xfId="26796" xr:uid="{53A079BC-15C6-4E6B-BFEB-8DC11C57D107}"/>
    <cellStyle name="計算 12 2 18 4" xfId="12623" xr:uid="{04DCA026-91B4-4C1C-8779-9ED07FF24BD2}"/>
    <cellStyle name="計算 12 2 18 4 2" xfId="27502" xr:uid="{C54F1D11-69CD-4707-AA0B-7AAA1BBA459A}"/>
    <cellStyle name="計算 12 2 18 5" xfId="17684" xr:uid="{5BAC97AB-875D-430F-AA97-44BE71A2C628}"/>
    <cellStyle name="計算 12 2 18 5 2" xfId="32563" xr:uid="{0164487B-61BD-49A7-98B5-48E96C29C060}"/>
    <cellStyle name="計算 12 2 18 6" xfId="5806" xr:uid="{6271FC6F-5AFF-434C-A75E-E0453734512D}"/>
    <cellStyle name="計算 12 2 18 7" xfId="20670" xr:uid="{23BDEA76-4B1E-4AC1-B09A-7C160B7F2B4C}"/>
    <cellStyle name="計算 12 2 19" xfId="2752" xr:uid="{00000000-0005-0000-0000-000099020000}"/>
    <cellStyle name="計算 12 2 19 2" xfId="9099" xr:uid="{411F8000-1A60-49CC-9123-4FD2AC09749A}"/>
    <cellStyle name="計算 12 2 19 2 2" xfId="23978" xr:uid="{21EC67A9-2031-401B-ABF6-B84FFB8311BA}"/>
    <cellStyle name="計算 12 2 19 3" xfId="12077" xr:uid="{B66F68B3-F352-4B01-9569-7E3FCDA6E32B}"/>
    <cellStyle name="計算 12 2 19 3 2" xfId="26956" xr:uid="{AABAA010-DE89-4A12-8002-150CB3361EF9}"/>
    <cellStyle name="計算 12 2 19 4" xfId="12689" xr:uid="{CED686F1-F546-47AA-AB6B-93E0DD631F47}"/>
    <cellStyle name="計算 12 2 19 4 2" xfId="27568" xr:uid="{12F79978-266D-48C5-BF56-DF274B9CCA96}"/>
    <cellStyle name="計算 12 2 19 5" xfId="17838" xr:uid="{6765D513-A148-4DA5-9BD6-3F1D9CB2CED1}"/>
    <cellStyle name="計算 12 2 19 5 2" xfId="32717" xr:uid="{4C380DE8-577F-47B0-92EA-E1F4C735270E}"/>
    <cellStyle name="計算 12 2 19 6" xfId="5966" xr:uid="{0C4E0519-F3F0-4932-83CD-D89030BBBD1B}"/>
    <cellStyle name="計算 12 2 19 7" xfId="20831" xr:uid="{A65D91DF-B8E4-422F-9450-16215D0E501D}"/>
    <cellStyle name="計算 12 2 2" xfId="568" xr:uid="{00000000-0005-0000-0000-000099020000}"/>
    <cellStyle name="計算 12 2 2 2" xfId="6920" xr:uid="{6D317555-705D-413D-AC1A-BC0463873CFD}"/>
    <cellStyle name="計算 12 2 2 2 2" xfId="21799" xr:uid="{F5C18912-FBDD-47C3-A29E-007536ECC159}"/>
    <cellStyle name="計算 12 2 2 3" xfId="9914" xr:uid="{64612141-4277-4D3F-BB9E-8D1820C8E125}"/>
    <cellStyle name="計算 12 2 2 3 2" xfId="24793" xr:uid="{415BF621-411A-4C79-9961-9210242047FF}"/>
    <cellStyle name="計算 12 2 2 4" xfId="15001" xr:uid="{2925074F-FE4F-481D-901F-0DC126A1A79A}"/>
    <cellStyle name="計算 12 2 2 4 2" xfId="29880" xr:uid="{0D7D3E9D-744D-44D3-8B11-88BF8680DA3D}"/>
    <cellStyle name="計算 12 2 2 5" xfId="15742" xr:uid="{3594C57B-8670-4181-A853-05DEECF71E1A}"/>
    <cellStyle name="計算 12 2 2 5 2" xfId="30621" xr:uid="{A862E071-9D51-4A53-AF2F-E639A2D48E74}"/>
    <cellStyle name="計算 12 2 2 6" xfId="3787" xr:uid="{D6A70699-D48C-422C-88E1-80281116B270}"/>
    <cellStyle name="計算 12 2 2 7" xfId="18648" xr:uid="{C8E93ED3-9CCA-4C3C-BE5D-0AB565CE10F2}"/>
    <cellStyle name="計算 12 2 20" xfId="2918" xr:uid="{00000000-0005-0000-0000-000099020000}"/>
    <cellStyle name="計算 12 2 20 2" xfId="9265" xr:uid="{4234A33F-9838-4BC6-B0FD-CD6C11303345}"/>
    <cellStyle name="計算 12 2 20 2 2" xfId="24144" xr:uid="{E3CC996A-A072-469C-9949-6FF616AA47C1}"/>
    <cellStyle name="計算 12 2 20 3" xfId="12243" xr:uid="{9AA69FA5-F42B-4C4B-9966-7EA81D6ABB7B}"/>
    <cellStyle name="計算 12 2 20 3 2" xfId="27122" xr:uid="{4D6034BC-2AB9-469A-8BCB-58C60752DA07}"/>
    <cellStyle name="計算 12 2 20 4" xfId="13412" xr:uid="{379C2227-A966-4251-84E0-8275526DCCAE}"/>
    <cellStyle name="計算 12 2 20 4 2" xfId="28291" xr:uid="{C0EECCBE-0628-4BE6-8EE4-996D0DE7FEC0}"/>
    <cellStyle name="計算 12 2 20 5" xfId="18004" xr:uid="{8CDD2443-7954-40BF-A4C1-60A275A6E6A2}"/>
    <cellStyle name="計算 12 2 20 5 2" xfId="32883" xr:uid="{025EFDA3-5431-4158-BD66-019B78E28C51}"/>
    <cellStyle name="計算 12 2 20 6" xfId="6130" xr:uid="{69F2AE26-DBDE-43EC-904D-AB16B44951A1}"/>
    <cellStyle name="計算 12 2 20 7" xfId="20997" xr:uid="{820E7CCD-E12E-4BBB-A238-A9A275EFEBCB}"/>
    <cellStyle name="計算 12 2 21" xfId="3051" xr:uid="{00000000-0005-0000-0000-000099020000}"/>
    <cellStyle name="計算 12 2 21 2" xfId="9397" xr:uid="{625AD0E1-64D3-4055-B0C9-7CC20516645B}"/>
    <cellStyle name="計算 12 2 21 2 2" xfId="24276" xr:uid="{2DA02B90-A569-42D3-BFB2-28CDB081624B}"/>
    <cellStyle name="計算 12 2 21 3" xfId="12375" xr:uid="{6E5535DB-EA51-4324-A052-24D984403C79}"/>
    <cellStyle name="計算 12 2 21 3 2" xfId="27254" xr:uid="{8C8D78FA-F684-40B4-B6DB-45D92AB44F2D}"/>
    <cellStyle name="計算 12 2 21 4" xfId="12695" xr:uid="{CA20CC1C-863F-4042-BC4F-4E84E165A480}"/>
    <cellStyle name="計算 12 2 21 4 2" xfId="27574" xr:uid="{ADE6469E-D244-47F3-AADA-D86CB2836B22}"/>
    <cellStyle name="計算 12 2 21 5" xfId="18130" xr:uid="{4230E4DC-1E23-4874-A5CC-1CAAFF7934F2}"/>
    <cellStyle name="計算 12 2 21 5 2" xfId="33009" xr:uid="{3F033C3E-B782-4E9E-A945-44693BB3BD2E}"/>
    <cellStyle name="計算 12 2 21 6" xfId="6253" xr:uid="{2C95153F-E4DD-42E4-B282-8CCDD59D1435}"/>
    <cellStyle name="計算 12 2 21 7" xfId="21123" xr:uid="{F8CD4B89-65B8-4D0B-861E-D4922B965064}"/>
    <cellStyle name="計算 12 2 22" xfId="3131" xr:uid="{00000000-0005-0000-0000-000099020000}"/>
    <cellStyle name="計算 12 2 22 2" xfId="9477" xr:uid="{5BD9951D-F931-4863-911F-888A6E5FF972}"/>
    <cellStyle name="計算 12 2 22 2 2" xfId="24356" xr:uid="{F8C8F49C-B337-484F-B27C-F60DE1743BD0}"/>
    <cellStyle name="計算 12 2 22 3" xfId="12455" xr:uid="{6FA38AB8-59F1-4A38-8D5E-68F4B57E51F8}"/>
    <cellStyle name="計算 12 2 22 3 2" xfId="27334" xr:uid="{B44D3A85-3B03-4FA2-98CC-710593511C7A}"/>
    <cellStyle name="計算 12 2 22 4" xfId="13837" xr:uid="{4B30FA18-1003-41CB-93AE-0BE880555D02}"/>
    <cellStyle name="計算 12 2 22 4 2" xfId="28716" xr:uid="{FDF49BAC-A622-471C-B68D-6A0310D7579C}"/>
    <cellStyle name="計算 12 2 22 5" xfId="18210" xr:uid="{A9462BDC-D207-45E2-8739-E411F1D6F724}"/>
    <cellStyle name="計算 12 2 22 5 2" xfId="33089" xr:uid="{06E1C0C8-1524-4625-8566-0BACEEF554DB}"/>
    <cellStyle name="計算 12 2 22 6" xfId="6332" xr:uid="{97C2BFF7-9EFD-4973-B04A-623F0FDC1DD1}"/>
    <cellStyle name="計算 12 2 22 7" xfId="21203" xr:uid="{1D37DF8A-4B75-4062-B351-4467F4E5A779}"/>
    <cellStyle name="計算 12 2 23" xfId="3200" xr:uid="{00000000-0005-0000-0000-000099020000}"/>
    <cellStyle name="計算 12 2 23 2" xfId="9546" xr:uid="{B6296455-6266-4F3A-A279-17FDAFE4D230}"/>
    <cellStyle name="計算 12 2 23 2 2" xfId="24425" xr:uid="{3241E2D2-E397-43D1-B7F5-7ECB4952E06E}"/>
    <cellStyle name="計算 12 2 23 3" xfId="12524" xr:uid="{84E214DB-9870-44FC-A322-1C7AAF8C334C}"/>
    <cellStyle name="計算 12 2 23 3 2" xfId="27403" xr:uid="{C5B4AFE2-2FC1-4A74-A46C-6FDD3A3EC22F}"/>
    <cellStyle name="計算 12 2 23 4" xfId="14902" xr:uid="{481C8E27-6ADC-4AFD-9F6F-8AF8194FFA5E}"/>
    <cellStyle name="計算 12 2 23 4 2" xfId="29781" xr:uid="{48B0CE05-1FEE-4157-A863-67E54661FA71}"/>
    <cellStyle name="計算 12 2 23 5" xfId="18279" xr:uid="{AD72C093-DD5D-4788-8B93-7720F84C6186}"/>
    <cellStyle name="計算 12 2 23 5 2" xfId="33158" xr:uid="{DA01CC08-F590-4AFF-9AC3-AF0D5052786A}"/>
    <cellStyle name="計算 12 2 23 6" xfId="6401" xr:uid="{78E48C1B-36F2-44B5-BAFA-50F89AFD08C0}"/>
    <cellStyle name="計算 12 2 23 7" xfId="21272" xr:uid="{C092E3AB-F487-4640-BF72-72D78B1600C7}"/>
    <cellStyle name="計算 12 2 24" xfId="1589" xr:uid="{00000000-0005-0000-0000-000099020000}"/>
    <cellStyle name="計算 12 2 24 2" xfId="7939" xr:uid="{8C4D945F-017F-4F36-83DF-8EA58D57125A}"/>
    <cellStyle name="計算 12 2 24 2 2" xfId="22818" xr:uid="{B600D2B7-40C8-4AE4-83A1-DFC5D0CE3C7E}"/>
    <cellStyle name="計算 12 2 24 3" xfId="10926" xr:uid="{EF306C96-3EFE-4FCD-9CC7-CFFC079DB8ED}"/>
    <cellStyle name="計算 12 2 24 3 2" xfId="25805" xr:uid="{5352485A-C723-4348-B7CE-C582B2135A40}"/>
    <cellStyle name="計算 12 2 24 4" xfId="14158" xr:uid="{404504AF-4BF9-46C3-9A16-ECECE2610199}"/>
    <cellStyle name="計算 12 2 24 4 2" xfId="29037" xr:uid="{38C016A8-474A-4050-B643-126855678949}"/>
    <cellStyle name="計算 12 2 24 5" xfId="16726" xr:uid="{C68E3387-756E-452E-8A49-5B231EDDA920}"/>
    <cellStyle name="計算 12 2 24 5 2" xfId="31605" xr:uid="{90EB63CA-1E02-4AFB-A3FD-BD26341D3D99}"/>
    <cellStyle name="計算 12 2 24 6" xfId="19669" xr:uid="{0B00D159-3FC6-4A8D-A5D8-113B1FD7DCBD}"/>
    <cellStyle name="計算 12 2 25" xfId="6708" xr:uid="{9345106B-860B-4E5F-A28A-A2946D73D05C}"/>
    <cellStyle name="計算 12 2 25 2" xfId="21587" xr:uid="{60F3914B-BA98-4997-9D9D-0AB45DDD6E55}"/>
    <cellStyle name="計算 12 2 26" xfId="9705" xr:uid="{2089E1BE-F8AE-4606-AC12-EC0ECDE87B05}"/>
    <cellStyle name="計算 12 2 26 2" xfId="24584" xr:uid="{F7F7D347-1714-424A-A120-BAC8E4A1AFD0}"/>
    <cellStyle name="計算 12 2 27" xfId="14464" xr:uid="{F0F119C7-44AD-4CB0-B1CB-38E2A24E0383}"/>
    <cellStyle name="計算 12 2 27 2" xfId="29343" xr:uid="{E3184288-F711-47B6-8EEB-3082E379EC17}"/>
    <cellStyle name="計算 12 2 28" xfId="15539" xr:uid="{178D401F-5EAC-4EFC-9323-88C6EDF6023D}"/>
    <cellStyle name="計算 12 2 28 2" xfId="30418" xr:uid="{8D6EE4D5-DB54-4CEE-97A0-CA39C2B0BD82}"/>
    <cellStyle name="計算 12 2 29" xfId="18436" xr:uid="{41B9F364-E46E-4E29-9606-536F9C4A7C53}"/>
    <cellStyle name="計算 12 2 3" xfId="741" xr:uid="{00000000-0005-0000-0000-000099020000}"/>
    <cellStyle name="計算 12 2 3 2" xfId="7093" xr:uid="{D8FBDBFA-D37B-472D-A6FB-27B49D3093D2}"/>
    <cellStyle name="計算 12 2 3 2 2" xfId="21972" xr:uid="{5706AC67-9D6B-4EAD-A65D-F4A08A28FC0B}"/>
    <cellStyle name="計算 12 2 3 3" xfId="10087" xr:uid="{3511ABD8-CBA5-47C8-8BC8-474321D1C4C4}"/>
    <cellStyle name="計算 12 2 3 3 2" xfId="24966" xr:uid="{2B11B946-9EB4-491C-A6B3-9723F5555630}"/>
    <cellStyle name="計算 12 2 3 4" xfId="13563" xr:uid="{80C9E284-74C8-4C41-8EA9-E37C59969DD6}"/>
    <cellStyle name="計算 12 2 3 4 2" xfId="28442" xr:uid="{957B3F1F-48F2-4B5B-9321-271D8E718DBD}"/>
    <cellStyle name="計算 12 2 3 5" xfId="15915" xr:uid="{DAB062ED-7869-4789-BDAD-87FE91052078}"/>
    <cellStyle name="計算 12 2 3 5 2" xfId="30794" xr:uid="{B048D36E-371B-462B-8F3A-AF39EBEEE708}"/>
    <cellStyle name="計算 12 2 3 6" xfId="3960" xr:uid="{AA8A63BC-740F-4752-8C35-BFD7056ED2AB}"/>
    <cellStyle name="計算 12 2 3 7" xfId="18821" xr:uid="{06FEAD06-A9E4-477A-8B8A-96D005F7507E}"/>
    <cellStyle name="計算 12 2 4" xfId="906" xr:uid="{00000000-0005-0000-0000-000099020000}"/>
    <cellStyle name="計算 12 2 4 2" xfId="7258" xr:uid="{EE051730-EFEE-406F-B99E-1680BA5BE88B}"/>
    <cellStyle name="計算 12 2 4 2 2" xfId="22137" xr:uid="{C7603F79-5F7D-4964-BD27-564F6AB195D9}"/>
    <cellStyle name="計算 12 2 4 3" xfId="10250" xr:uid="{910B3656-E042-474C-A477-DD749337EE61}"/>
    <cellStyle name="計算 12 2 4 3 2" xfId="25129" xr:uid="{57C18BC2-839F-48F7-BFF1-65EF3944F65B}"/>
    <cellStyle name="計算 12 2 4 4" xfId="13807" xr:uid="{E114B2F4-75E3-4848-BDEB-C4A095C7B7E3}"/>
    <cellStyle name="計算 12 2 4 4 2" xfId="28686" xr:uid="{C0FC2F17-C66C-47C2-A7AB-72E3CFEDFB07}"/>
    <cellStyle name="計算 12 2 4 5" xfId="16073" xr:uid="{7817BC2E-BE68-40C5-9B2D-56382D862BD2}"/>
    <cellStyle name="計算 12 2 4 5 2" xfId="30952" xr:uid="{1B8DBF34-C6B8-4CFB-B120-30046E000BF9}"/>
    <cellStyle name="計算 12 2 4 6" xfId="4125" xr:uid="{E6DA3CDB-0174-476D-A6D0-F69194E90382}"/>
    <cellStyle name="計算 12 2 4 7" xfId="18986" xr:uid="{8E60505E-6903-4059-809D-D2E64DC11963}"/>
    <cellStyle name="計算 12 2 5" xfId="1079" xr:uid="{00000000-0005-0000-0000-000099020000}"/>
    <cellStyle name="計算 12 2 5 2" xfId="7431" xr:uid="{BAD558D5-2B34-4FE1-9502-406F54DA02D2}"/>
    <cellStyle name="計算 12 2 5 2 2" xfId="22310" xr:uid="{9C84D55D-5C91-4FE7-BB5C-60D02D20D567}"/>
    <cellStyle name="計算 12 2 5 3" xfId="10420" xr:uid="{AF4BFBC2-35D6-4BA5-908D-6C25EA67660E}"/>
    <cellStyle name="計算 12 2 5 3 2" xfId="25299" xr:uid="{5BA3EE72-0191-443D-87E1-5B623635BB8A}"/>
    <cellStyle name="計算 12 2 5 4" xfId="3299" xr:uid="{DBAD27C8-EFBB-4DFE-88DC-6EC8EEF877BC}"/>
    <cellStyle name="計算 12 2 5 4 2" xfId="6416" xr:uid="{67FE86E2-8AE8-4153-9AF5-FB67B5AFBD7C}"/>
    <cellStyle name="計算 12 2 5 5" xfId="16241" xr:uid="{D538CA46-0C00-44FA-964B-E86CAEE24C8B}"/>
    <cellStyle name="計算 12 2 5 5 2" xfId="31120" xr:uid="{AE99A7FE-33C0-45AB-B1BB-4D195D9F1B0D}"/>
    <cellStyle name="計算 12 2 5 6" xfId="4298" xr:uid="{71895627-64E1-47A3-BF10-20CEF2EB05CD}"/>
    <cellStyle name="計算 12 2 5 7" xfId="19159" xr:uid="{8BE752C5-3D2D-4B29-BAF3-04CF0563BA15}"/>
    <cellStyle name="計算 12 2 6" xfId="1174" xr:uid="{00000000-0005-0000-0000-000099020000}"/>
    <cellStyle name="計算 12 2 6 2" xfId="7526" xr:uid="{DF605F25-772F-47AD-8F94-2FDAB0A09BAF}"/>
    <cellStyle name="計算 12 2 6 2 2" xfId="22405" xr:uid="{B8B40A9B-F5F6-4E6C-A4B3-E294A692DAEB}"/>
    <cellStyle name="計算 12 2 6 3" xfId="10513" xr:uid="{85C00303-9935-47C8-B331-E5CC014BAE15}"/>
    <cellStyle name="計算 12 2 6 3 2" xfId="25392" xr:uid="{5CD06AC4-857B-4E27-8608-A3CAD4E2F839}"/>
    <cellStyle name="計算 12 2 6 4" xfId="13964" xr:uid="{29FE1102-269F-4DE9-B142-DB5CC3C0F9AE}"/>
    <cellStyle name="計算 12 2 6 4 2" xfId="28843" xr:uid="{103ED414-2624-44BF-801B-3B76868BF590}"/>
    <cellStyle name="計算 12 2 6 5" xfId="16328" xr:uid="{4E5925C9-BF85-4420-80D7-A31A333FA812}"/>
    <cellStyle name="計算 12 2 6 5 2" xfId="31207" xr:uid="{8D9836DA-D179-4A63-9AC7-DBD7EEE2A3B5}"/>
    <cellStyle name="計算 12 2 6 6" xfId="4393" xr:uid="{3E3DE97F-1ECC-49E8-9836-B0BCC9F6C918}"/>
    <cellStyle name="計算 12 2 6 7" xfId="19254" xr:uid="{9C6BEEFA-E202-4EED-ACF2-07322EF6E8E3}"/>
    <cellStyle name="計算 12 2 7" xfId="1257" xr:uid="{00000000-0005-0000-0000-000099020000}"/>
    <cellStyle name="計算 12 2 7 2" xfId="7608" xr:uid="{92D154BC-8AEE-4FEA-ABED-67E17D03BB80}"/>
    <cellStyle name="計算 12 2 7 2 2" xfId="22487" xr:uid="{DD46DA4B-5CC6-451A-8AC9-50EC97B9F757}"/>
    <cellStyle name="計算 12 2 7 3" xfId="10595" xr:uid="{6A9DD91A-B779-4131-AD45-AC104BC4840A}"/>
    <cellStyle name="計算 12 2 7 3 2" xfId="25474" xr:uid="{9F25E03C-1AC1-4175-BA2C-05062FE157E0}"/>
    <cellStyle name="計算 12 2 7 4" xfId="13680" xr:uid="{FE04B67A-D61D-47D6-92F8-2E2D9DB0B2C1}"/>
    <cellStyle name="計算 12 2 7 4 2" xfId="28559" xr:uid="{E23BB954-AD7F-4A12-B223-C8EC001BD3ED}"/>
    <cellStyle name="計算 12 2 7 5" xfId="16404" xr:uid="{566BDF06-2B95-4962-97D9-4F3F392255FC}"/>
    <cellStyle name="計算 12 2 7 5 2" xfId="31283" xr:uid="{448077A8-55C9-4980-BD79-B7D83A564ABB}"/>
    <cellStyle name="計算 12 2 7 6" xfId="4476" xr:uid="{89BCC02E-FB57-4EBB-BFF4-13A8FC042808}"/>
    <cellStyle name="計算 12 2 7 7" xfId="19337" xr:uid="{FB55ADBE-6684-400A-8368-C95079A628B8}"/>
    <cellStyle name="計算 12 2 8" xfId="1340" xr:uid="{00000000-0005-0000-0000-000099020000}"/>
    <cellStyle name="計算 12 2 8 2" xfId="7691" xr:uid="{7EF9027A-0ADD-45A6-A8EB-DD1883A6E24E}"/>
    <cellStyle name="計算 12 2 8 2 2" xfId="22570" xr:uid="{624FA56B-9AC8-46FA-AF3B-4F14C97C8756}"/>
    <cellStyle name="計算 12 2 8 3" xfId="10677" xr:uid="{4CBF5CFB-1E8B-4D3F-B537-5CE4720C6156}"/>
    <cellStyle name="計算 12 2 8 3 2" xfId="25556" xr:uid="{01DDB641-4A18-4B7F-9480-0EF00343E22F}"/>
    <cellStyle name="計算 12 2 8 4" xfId="13366" xr:uid="{E7D129BC-FD47-4D9E-8326-F5EDD1F711EE}"/>
    <cellStyle name="計算 12 2 8 4 2" xfId="28245" xr:uid="{0B19D322-ED58-4C2E-86EB-45B6B1526EC1}"/>
    <cellStyle name="計算 12 2 8 5" xfId="16480" xr:uid="{FEA318FF-5C9D-4C96-A0C2-3E6836B44CFC}"/>
    <cellStyle name="計算 12 2 8 5 2" xfId="31359" xr:uid="{023B7CC3-3E5C-48B2-B46C-28AB4D7A42BC}"/>
    <cellStyle name="計算 12 2 8 6" xfId="4559" xr:uid="{FF7A795A-25BA-4A27-86F1-AB6F5D459570}"/>
    <cellStyle name="計算 12 2 8 7" xfId="19420" xr:uid="{A248533F-DBF8-4389-A53E-6D09AAA4028D}"/>
    <cellStyle name="計算 12 2 9" xfId="1513" xr:uid="{00000000-0005-0000-0000-000099020000}"/>
    <cellStyle name="計算 12 2 9 2" xfId="7864" xr:uid="{7EE36993-551C-4163-A3FE-EE651907A581}"/>
    <cellStyle name="計算 12 2 9 2 2" xfId="22743" xr:uid="{2260D69C-6C11-4F50-BCDD-029458040046}"/>
    <cellStyle name="計算 12 2 9 3" xfId="10850" xr:uid="{86FD1414-ED82-4FFB-A15D-1DCE680D3A41}"/>
    <cellStyle name="計算 12 2 9 3 2" xfId="25729" xr:uid="{B0A34253-08C8-4154-9B97-86289C2C11AB}"/>
    <cellStyle name="計算 12 2 9 4" xfId="12803" xr:uid="{76B7AB44-D85F-4A5A-89D3-DB2753EF36FE}"/>
    <cellStyle name="計算 12 2 9 4 2" xfId="27682" xr:uid="{6995F13D-8E43-4E10-B107-9EA26036AE49}"/>
    <cellStyle name="計算 12 2 9 5" xfId="16653" xr:uid="{01F599CE-0D5A-42AC-853D-34FC9558337C}"/>
    <cellStyle name="計算 12 2 9 5 2" xfId="31532" xr:uid="{F3F6597E-A069-4596-BE75-D412AF98EAF3}"/>
    <cellStyle name="計算 12 2 9 6" xfId="4732" xr:uid="{CE3E4D6D-6315-4D3C-80FE-D0C0D1C981BC}"/>
    <cellStyle name="計算 12 2 9 7" xfId="19593" xr:uid="{F362A702-F7F9-4A43-8705-546002C51B66}"/>
    <cellStyle name="計算 12 3" xfId="477" xr:uid="{00000000-0005-0000-0000-000099020000}"/>
    <cellStyle name="計算 12 3 2" xfId="6829" xr:uid="{BA9B0493-8050-4ED6-B565-ACF76B17FC9C}"/>
    <cellStyle name="計算 12 3 2 2" xfId="21708" xr:uid="{DE70AA80-D481-4ACF-99E3-B6D58DC00547}"/>
    <cellStyle name="計算 12 3 3" xfId="9826" xr:uid="{75098704-F8CF-4390-92B3-1B9DB62156E0}"/>
    <cellStyle name="計算 12 3 3 2" xfId="24705" xr:uid="{63A783E5-C6DE-4F05-AE34-52CC0DCA5B0C}"/>
    <cellStyle name="計算 12 3 4" xfId="15208" xr:uid="{F78D0E44-F5C7-496A-8F64-3227F0A4FDFB}"/>
    <cellStyle name="計算 12 3 4 2" xfId="30087" xr:uid="{7D8B6277-3B05-499E-BCB2-18FACD6C1B38}"/>
    <cellStyle name="計算 12 3 5" xfId="15658" xr:uid="{1A8A620D-3F27-437E-B329-3FD70211CF5C}"/>
    <cellStyle name="計算 12 3 5 2" xfId="30537" xr:uid="{DB7E666A-22A6-49F3-8B92-981CEBAF29D5}"/>
    <cellStyle name="計算 12 3 6" xfId="3696" xr:uid="{E7429A61-91A7-4761-AB99-CA3BF859D834}"/>
    <cellStyle name="計算 12 3 7" xfId="18557" xr:uid="{ED4B07BA-36CE-481B-89B8-BB48AABAE8D2}"/>
    <cellStyle name="計算 12 4" xfId="650" xr:uid="{00000000-0005-0000-0000-000099020000}"/>
    <cellStyle name="計算 12 4 2" xfId="7002" xr:uid="{D2C4C017-7682-4989-AE23-5F943EBC9E4B}"/>
    <cellStyle name="計算 12 4 2 2" xfId="21881" xr:uid="{03BDE930-FD28-4F5A-B876-4514A724F920}"/>
    <cellStyle name="計算 12 4 3" xfId="9996" xr:uid="{1AA1C0E6-953A-4356-AC39-AACD98961B47}"/>
    <cellStyle name="計算 12 4 3 2" xfId="24875" xr:uid="{21BC91FE-D540-4541-A5DB-8A444AAB0F06}"/>
    <cellStyle name="計算 12 4 4" xfId="14033" xr:uid="{B4E4BF85-0FA1-4ADF-890F-337296C22293}"/>
    <cellStyle name="計算 12 4 4 2" xfId="28912" xr:uid="{55D610C5-24B3-4B3A-A9BD-F44E6E0D46D0}"/>
    <cellStyle name="計算 12 4 5" xfId="15824" xr:uid="{CA3472A9-A69A-418D-96E9-69A54BC9423D}"/>
    <cellStyle name="計算 12 4 5 2" xfId="30703" xr:uid="{E33AA6C3-9D80-4E6E-8F05-E9C69223BEE0}"/>
    <cellStyle name="計算 12 4 6" xfId="3869" xr:uid="{F12CC3E4-A070-4786-837E-EA094571AF90}"/>
    <cellStyle name="計算 12 4 7" xfId="18730" xr:uid="{7740E28D-C849-4F27-9941-81D09A1CC449}"/>
    <cellStyle name="計算 12 5" xfId="815" xr:uid="{00000000-0005-0000-0000-000099020000}"/>
    <cellStyle name="計算 12 5 2" xfId="7167" xr:uid="{5ED918E2-3C85-45F7-9941-CF82E3D43C6A}"/>
    <cellStyle name="計算 12 5 2 2" xfId="22046" xr:uid="{611ABAF1-F91D-4A44-8E98-E7A42FF99F47}"/>
    <cellStyle name="計算 12 5 3" xfId="10161" xr:uid="{F7F7423B-427E-4A22-A061-AE0B852593E7}"/>
    <cellStyle name="計算 12 5 3 2" xfId="25040" xr:uid="{15D778B4-57F9-472C-AAF9-3D401EADF412}"/>
    <cellStyle name="計算 12 5 4" xfId="13455" xr:uid="{1B71A675-581B-4D2C-96A2-AC9B7409FE10}"/>
    <cellStyle name="計算 12 5 4 2" xfId="28334" xr:uid="{13800196-7553-4019-AF0B-4C3667C28105}"/>
    <cellStyle name="計算 12 5 5" xfId="15989" xr:uid="{D8797C69-D05A-48B2-AA6A-AF1C94BC3B17}"/>
    <cellStyle name="計算 12 5 5 2" xfId="30868" xr:uid="{D840D745-AAA2-45A7-9B28-F435DA863D70}"/>
    <cellStyle name="計算 12 5 6" xfId="4034" xr:uid="{F5D54866-ADDF-4A96-A480-3E42F395A2EF}"/>
    <cellStyle name="計算 12 5 7" xfId="18895" xr:uid="{A5CCA0DB-8ED0-4581-9AB1-49861B1E9817}"/>
    <cellStyle name="計算 12 6" xfId="380" xr:uid="{00000000-0005-0000-0000-000099020000}"/>
    <cellStyle name="計算 12 6 2" xfId="6732" xr:uid="{B8D60035-2C7E-4EFE-8B40-CC2A61D5D705}"/>
    <cellStyle name="計算 12 6 2 2" xfId="21611" xr:uid="{F97227ED-2EE6-454B-9B12-661199686FFE}"/>
    <cellStyle name="計算 12 6 3" xfId="9729" xr:uid="{AE0509CA-EDB0-47E5-B1D1-AE6F5BAC2645}"/>
    <cellStyle name="計算 12 6 3 2" xfId="24608" xr:uid="{07575790-C324-4244-8A8F-B5CEEFCA46E2}"/>
    <cellStyle name="計算 12 6 4" xfId="15232" xr:uid="{C614D32B-41C8-4ED5-8F0B-01082A6E4BD6}"/>
    <cellStyle name="計算 12 6 4 2" xfId="30111" xr:uid="{421F452F-539B-422D-88EE-048727C06ED9}"/>
    <cellStyle name="計算 12 6 5" xfId="15562" xr:uid="{9D2372C9-09FB-4130-A477-66E4882E0E7E}"/>
    <cellStyle name="計算 12 6 5 2" xfId="30441" xr:uid="{DCA7ED88-A3BD-4D4F-828B-C5888419C1BE}"/>
    <cellStyle name="計算 12 6 6" xfId="3599" xr:uid="{892033F3-BE12-427E-BDA4-AE2D42D2AA1E}"/>
    <cellStyle name="計算 12 6 7" xfId="18460" xr:uid="{D279A591-3737-461D-BFCA-13CF10511457}"/>
    <cellStyle name="計算 12 7" xfId="1422" xr:uid="{00000000-0005-0000-0000-000099020000}"/>
    <cellStyle name="計算 12 7 2" xfId="7773" xr:uid="{35C2FAA7-A7A0-472A-945A-71A7DDCBE3AC}"/>
    <cellStyle name="計算 12 7 2 2" xfId="22652" xr:uid="{F82EA713-5828-4CB6-8466-D2A174001783}"/>
    <cellStyle name="計算 12 7 3" xfId="10759" xr:uid="{4D97625B-BD4B-4372-B616-E10E5DD3B0A2}"/>
    <cellStyle name="計算 12 7 3 2" xfId="25638" xr:uid="{13B075B6-09C0-4621-9B14-04FAA70550F3}"/>
    <cellStyle name="計算 12 7 4" xfId="12853" xr:uid="{EB94DDA6-1CC3-4768-BE49-C09E8266DAFC}"/>
    <cellStyle name="計算 12 7 4 2" xfId="27732" xr:uid="{E332289F-44AC-4786-B056-C886E33C690A}"/>
    <cellStyle name="計算 12 7 5" xfId="16562" xr:uid="{CF1D9552-658F-4CB7-8502-99F61982B4C3}"/>
    <cellStyle name="計算 12 7 5 2" xfId="31441" xr:uid="{B0BCCAB4-7966-47EE-96C8-52A74657ABD0}"/>
    <cellStyle name="計算 12 7 6" xfId="4641" xr:uid="{3810079B-EAE4-4AAC-B5A4-6F34D586340E}"/>
    <cellStyle name="計算 12 7 7" xfId="19502" xr:uid="{DC3A177B-A9B7-4AA0-AECE-514839F6EA73}"/>
    <cellStyle name="計算 12 8" xfId="1846" xr:uid="{00000000-0005-0000-0000-000099020000}"/>
    <cellStyle name="計算 12 8 2" xfId="8194" xr:uid="{48F0870F-4852-4864-8BC8-FAAE3F39E4EA}"/>
    <cellStyle name="計算 12 8 2 2" xfId="23073" xr:uid="{875A9DE6-20EF-4F53-89FA-D942AAB8787C}"/>
    <cellStyle name="計算 12 8 3" xfId="11179" xr:uid="{68588E05-DDF7-4D26-B8B4-EDFF3798EA5D}"/>
    <cellStyle name="計算 12 8 3 2" xfId="26058" xr:uid="{9408297A-146C-4111-B9E1-86B591C1E90A}"/>
    <cellStyle name="計算 12 8 4" xfId="14512" xr:uid="{A7AEBE46-C408-4E07-BDBA-4224D3B205C4}"/>
    <cellStyle name="計算 12 8 4 2" xfId="29391" xr:uid="{C6295DD4-9B39-4A77-81F2-E928B7FB2C30}"/>
    <cellStyle name="計算 12 8 5" xfId="16969" xr:uid="{C56895BD-683A-46D4-B022-C040D05E727E}"/>
    <cellStyle name="計算 12 8 5 2" xfId="31848" xr:uid="{DB6F7D67-5332-4036-BAF3-A4A3278117E9}"/>
    <cellStyle name="計算 12 8 6" xfId="5065" xr:uid="{02AB9D17-98BD-4EFB-9C92-8CBF35255C9A}"/>
    <cellStyle name="計算 12 8 7" xfId="19926" xr:uid="{810664BF-2025-43E0-93C1-1914BC4957C1}"/>
    <cellStyle name="計算 12 9" xfId="2018" xr:uid="{00000000-0005-0000-0000-000099020000}"/>
    <cellStyle name="計算 12 9 2" xfId="8366" xr:uid="{CAB85208-7486-4D26-9C99-B85A65B30F75}"/>
    <cellStyle name="計算 12 9 2 2" xfId="23245" xr:uid="{14AD3AD1-7EA4-441C-AA66-44FE76156418}"/>
    <cellStyle name="計算 12 9 3" xfId="11348" xr:uid="{8255777F-5A0F-4AE5-AD7C-14A8051C2ED4}"/>
    <cellStyle name="計算 12 9 3 2" xfId="26227" xr:uid="{B4633A2C-2D6F-4273-861A-6F7A7326B688}"/>
    <cellStyle name="計算 12 9 4" xfId="14357" xr:uid="{076FF4DF-1AA4-4732-9EB8-C9650BE52828}"/>
    <cellStyle name="計算 12 9 4 2" xfId="29236" xr:uid="{7F2F0C64-0C70-4230-B627-4DC26840FFD7}"/>
    <cellStyle name="計算 12 9 5" xfId="17133" xr:uid="{C6AE7B7B-03EE-46DE-B9BF-D6AF1F4CB1D0}"/>
    <cellStyle name="計算 12 9 5 2" xfId="32012" xr:uid="{411B1CFB-3484-483C-9FF0-6B3B68617D69}"/>
    <cellStyle name="計算 12 9 6" xfId="5237" xr:uid="{711A5B88-A8FA-4772-8ADC-9C9E87244644}"/>
    <cellStyle name="計算 12 9 7" xfId="20098" xr:uid="{BD1478B2-BEA3-4066-A751-E4B00A4642A4}"/>
    <cellStyle name="計算 13" xfId="165" xr:uid="{00000000-0005-0000-0000-00008E020000}"/>
    <cellStyle name="計算 13 10" xfId="1667" xr:uid="{00000000-0005-0000-0000-00008E020000}"/>
    <cellStyle name="計算 13 10 2" xfId="8016" xr:uid="{6097F8BA-C998-4AC4-BD5C-932499B28066}"/>
    <cellStyle name="計算 13 10 2 2" xfId="22895" xr:uid="{3A80B96D-DAFC-4229-8918-12BACF97A07A}"/>
    <cellStyle name="計算 13 10 3" xfId="11001" xr:uid="{A016F13B-0B66-4B76-AAB2-23339A4EED12}"/>
    <cellStyle name="計算 13 10 3 2" xfId="25880" xr:uid="{F6A5C6BD-31E5-4148-9A8D-3FC05F60C3D6}"/>
    <cellStyle name="計算 13 10 4" xfId="14805" xr:uid="{B89EF9DF-AE09-4270-8E01-3D0A2E7504FE}"/>
    <cellStyle name="計算 13 10 4 2" xfId="29684" xr:uid="{46F8F00E-D211-49AA-A719-BBA408CB895A}"/>
    <cellStyle name="計算 13 10 5" xfId="16797" xr:uid="{3048C5B1-AF0E-4B64-A9F6-D888A95C1470}"/>
    <cellStyle name="計算 13 10 5 2" xfId="31676" xr:uid="{BE9B2D02-E84A-440C-974E-CB8BC239FA51}"/>
    <cellStyle name="計算 13 10 6" xfId="4886" xr:uid="{488D993E-9930-4652-B087-ECE49C66CE1F}"/>
    <cellStyle name="計算 13 10 7" xfId="19747" xr:uid="{AD2D5B88-B703-4240-BCAE-7547CF4F3DAF}"/>
    <cellStyle name="計算 13 11" xfId="1517" xr:uid="{00000000-0005-0000-0000-00008E020000}"/>
    <cellStyle name="計算 13 11 2" xfId="7868" xr:uid="{BE5EAA27-53F8-4365-A420-3BCD30DDB312}"/>
    <cellStyle name="計算 13 11 2 2" xfId="22747" xr:uid="{78565900-2D79-4907-8EC4-3F63EB40EE17}"/>
    <cellStyle name="計算 13 11 3" xfId="10854" xr:uid="{75DA46BC-4552-4540-A560-1A6B11A36381}"/>
    <cellStyle name="計算 13 11 3 2" xfId="25733" xr:uid="{1A6553DE-002F-4AC7-81C7-29B62A515DDD}"/>
    <cellStyle name="計算 13 11 4" xfId="14760" xr:uid="{FD0C1E18-D2A1-4B0E-9DC6-97F3BE3C7983}"/>
    <cellStyle name="計算 13 11 4 2" xfId="29639" xr:uid="{D9EA13C6-3C4E-4E5E-A981-663BFF1C2839}"/>
    <cellStyle name="計算 13 11 5" xfId="16657" xr:uid="{C1137A66-0B7F-4252-9F82-E40C027B6303}"/>
    <cellStyle name="計算 13 11 5 2" xfId="31536" xr:uid="{2900AAC1-550B-457F-969B-3359D9286186}"/>
    <cellStyle name="計算 13 11 6" xfId="4736" xr:uid="{67810DD3-C629-4013-A259-892B7A243656}"/>
    <cellStyle name="計算 13 11 7" xfId="19597" xr:uid="{6C58E696-C502-4E6E-83D1-8AFC43194349}"/>
    <cellStyle name="計算 13 12" xfId="1987" xr:uid="{00000000-0005-0000-0000-00008E020000}"/>
    <cellStyle name="計算 13 12 2" xfId="8335" xr:uid="{AEF7789E-A134-484D-B80E-87F33493B6FA}"/>
    <cellStyle name="計算 13 12 2 2" xfId="23214" xr:uid="{832FED24-A779-499F-AAF8-0B170E3E703B}"/>
    <cellStyle name="計算 13 12 3" xfId="11317" xr:uid="{76D4C59A-926A-4BA7-8318-C10909419805}"/>
    <cellStyle name="計算 13 12 3 2" xfId="26196" xr:uid="{CD644E48-6DDD-4F6E-AE04-F8FE57784561}"/>
    <cellStyle name="計算 13 12 4" xfId="11420" xr:uid="{E48DC813-5B75-47BD-A1CD-4741044C7CC1}"/>
    <cellStyle name="計算 13 12 4 2" xfId="26299" xr:uid="{1B302883-0466-4D43-8BF2-1F7E8C51C72D}"/>
    <cellStyle name="計算 13 12 5" xfId="17103" xr:uid="{07ACFAF3-51FA-49E6-A9C6-34410BC123A2}"/>
    <cellStyle name="計算 13 12 5 2" xfId="31982" xr:uid="{3599E63A-1EE2-4E8D-81B2-D09ED2BC3800}"/>
    <cellStyle name="計算 13 12 6" xfId="5206" xr:uid="{6384836C-6FE5-4B2D-8E73-F9DB411F8494}"/>
    <cellStyle name="計算 13 12 7" xfId="20067" xr:uid="{6FB02ABD-0743-42FE-97E5-01E6BF18EA41}"/>
    <cellStyle name="計算 13 13" xfId="2150" xr:uid="{00000000-0005-0000-0000-00008E020000}"/>
    <cellStyle name="計算 13 13 2" xfId="8498" xr:uid="{6CE1D7C9-01C4-4055-AB66-2178DC9213C0}"/>
    <cellStyle name="計算 13 13 2 2" xfId="23377" xr:uid="{823D4303-16C8-4CD2-A832-6109DA9DB62B}"/>
    <cellStyle name="計算 13 13 3" xfId="11479" xr:uid="{C2BFCCBE-52BF-4546-86A0-7FD60BA17663}"/>
    <cellStyle name="計算 13 13 3 2" xfId="26358" xr:uid="{0E5197A5-D9F6-4EDA-B80C-7A2A4A5BD995}"/>
    <cellStyle name="計算 13 13 4" xfId="13508" xr:uid="{E3E8F527-4A27-4CF7-B96E-8D3BBA0E3858}"/>
    <cellStyle name="計算 13 13 4 2" xfId="28387" xr:uid="{A5F593C1-26C1-49B1-A080-EF2E73778DB6}"/>
    <cellStyle name="計算 13 13 5" xfId="17258" xr:uid="{4F3E4EE1-0C47-4BB5-824A-A39367172239}"/>
    <cellStyle name="計算 13 13 5 2" xfId="32137" xr:uid="{1120FE39-A121-4F31-B58E-1D26649DBB61}"/>
    <cellStyle name="計算 13 13 6" xfId="5369" xr:uid="{D02A6789-CBD9-4E86-ACC1-6063BF14D945}"/>
    <cellStyle name="計算 13 13 7" xfId="20230" xr:uid="{190508EB-5458-4922-9DAA-67348609D009}"/>
    <cellStyle name="計算 13 14" xfId="2131" xr:uid="{00000000-0005-0000-0000-00008E020000}"/>
    <cellStyle name="計算 13 14 2" xfId="8479" xr:uid="{43FACC95-8D76-437D-880E-172DF5D1F5EC}"/>
    <cellStyle name="計算 13 14 2 2" xfId="23358" xr:uid="{5E8CD01D-424B-41B9-88FA-89E539749A75}"/>
    <cellStyle name="計算 13 14 3" xfId="11460" xr:uid="{86E3DC4F-13D1-410C-A460-2897D3EE006C}"/>
    <cellStyle name="計算 13 14 3 2" xfId="26339" xr:uid="{CF04A60B-30C4-493A-99F9-640DD8A7E45F}"/>
    <cellStyle name="計算 13 14 4" xfId="14091" xr:uid="{93CAC09D-403D-4284-8D5B-FD34F58162EE}"/>
    <cellStyle name="計算 13 14 4 2" xfId="28970" xr:uid="{4FD38297-7869-4F89-9495-0C28E0CC74B5}"/>
    <cellStyle name="計算 13 14 5" xfId="17239" xr:uid="{77C98372-F02E-49FF-B543-31E89BFDF6A5}"/>
    <cellStyle name="計算 13 14 5 2" xfId="32118" xr:uid="{48F0E046-9D4B-4CDC-9D2C-0F30715194A2}"/>
    <cellStyle name="計算 13 14 6" xfId="5350" xr:uid="{4360422C-4764-4579-A084-D05185693164}"/>
    <cellStyle name="計算 13 14 7" xfId="20211" xr:uid="{D16FA802-D0D3-4990-9D6A-0C9F82E82538}"/>
    <cellStyle name="計算 13 15" xfId="2940" xr:uid="{00000000-0005-0000-0000-00008E020000}"/>
    <cellStyle name="計算 13 15 2" xfId="9287" xr:uid="{8F828CCC-7B3A-43EA-B477-B0A643ABF068}"/>
    <cellStyle name="計算 13 15 2 2" xfId="24166" xr:uid="{1492B055-327B-441B-B83F-E0379AA7EA0A}"/>
    <cellStyle name="計算 13 15 3" xfId="12265" xr:uid="{66FD6EC7-2CA6-47BE-B5BB-A6BC38C2F100}"/>
    <cellStyle name="計算 13 15 3 2" xfId="27144" xr:uid="{AE8AD308-72CE-4B61-8F03-61074D2CA344}"/>
    <cellStyle name="計算 13 15 4" xfId="13870" xr:uid="{2B56411D-03AD-4674-AB34-D31249647A99}"/>
    <cellStyle name="計算 13 15 4 2" xfId="28749" xr:uid="{48BF7F1C-7001-4232-BF72-CFA46EF1B596}"/>
    <cellStyle name="計算 13 15 5" xfId="18026" xr:uid="{2078BC91-5115-4980-8286-8CB40591D497}"/>
    <cellStyle name="計算 13 15 5 2" xfId="32905" xr:uid="{4E86CE18-E38C-4ACF-8E58-4F20086E7CB5}"/>
    <cellStyle name="計算 13 15 6" xfId="6149" xr:uid="{B461B868-4C78-440D-AA26-1EAF205B29DE}"/>
    <cellStyle name="計算 13 15 7" xfId="21019" xr:uid="{5DDB2FF6-FB99-4E82-829D-9A287086D773}"/>
    <cellStyle name="計算 13 16" xfId="6526" xr:uid="{1AFC12E9-0CC1-49D6-9B2B-D7952B8E49F6}"/>
    <cellStyle name="計算 13 16 2" xfId="21405" xr:uid="{11DADA42-BA31-4202-9AFB-2829DC8C3671}"/>
    <cellStyle name="計算 13 17" xfId="6653" xr:uid="{EC7EE3F9-138F-4AD9-B435-FD62EF50C12C}"/>
    <cellStyle name="計算 13 17 2" xfId="21532" xr:uid="{76D4981A-FA9E-4ADA-A881-8FC320CF15FE}"/>
    <cellStyle name="計算 13 18" xfId="6443" xr:uid="{B1098615-FCE2-4B89-A457-0C4443DA8B85}"/>
    <cellStyle name="計算 13 18 2" xfId="21322" xr:uid="{07734484-0F78-447E-8DC6-C9646A58100E}"/>
    <cellStyle name="計算 13 19" xfId="3435" xr:uid="{A8C8A6EB-7D52-4D3D-8D72-E1A59CE9256A}"/>
    <cellStyle name="計算 13 2" xfId="377" xr:uid="{00000000-0005-0000-0000-00008E020000}"/>
    <cellStyle name="計算 13 2 2" xfId="6729" xr:uid="{74A66EF5-C38B-49BF-B8CF-7A63C14C4714}"/>
    <cellStyle name="計算 13 2 2 2" xfId="21608" xr:uid="{3A85299F-B71C-442E-AF0D-3B9FCDAE8238}"/>
    <cellStyle name="計算 13 2 3" xfId="9726" xr:uid="{4E173113-F4A8-41A7-9F2A-4C86FA74D704}"/>
    <cellStyle name="計算 13 2 3 2" xfId="24605" xr:uid="{00F236F9-1524-41A6-BF44-40D839BEA42E}"/>
    <cellStyle name="計算 13 2 4" xfId="15296" xr:uid="{92BB8CBC-D034-43BF-AB0D-0DA9126D8535}"/>
    <cellStyle name="計算 13 2 4 2" xfId="30175" xr:uid="{648F3AA1-5F1B-4F36-924C-10F60A8AAAFE}"/>
    <cellStyle name="計算 13 2 5" xfId="15559" xr:uid="{016B13BE-B1E5-46EC-B760-423F2F9A6CE6}"/>
    <cellStyle name="計算 13 2 5 2" xfId="30438" xr:uid="{4D93AE80-47B9-4B47-88BC-C1FA021FD90C}"/>
    <cellStyle name="計算 13 2 6" xfId="3596" xr:uid="{6EF6CD87-E4B8-4CD2-B626-F83EB5CA887A}"/>
    <cellStyle name="計算 13 2 7" xfId="18457" xr:uid="{B1A5C55C-D4BA-4102-B44C-1A58011D10BF}"/>
    <cellStyle name="計算 13 20" xfId="3338" xr:uid="{C9ED97FD-7407-46A8-A265-2E5442DAF630}"/>
    <cellStyle name="計算 13 3" xfId="134" xr:uid="{00000000-0005-0000-0000-00008E020000}"/>
    <cellStyle name="計算 13 3 2" xfId="6497" xr:uid="{43D753C8-9FC5-4773-B5A3-2BC595639693}"/>
    <cellStyle name="計算 13 3 2 2" xfId="21376" xr:uid="{D986B813-C2D8-47FC-AC3C-6D2FFF6C41EB}"/>
    <cellStyle name="計算 13 3 3" xfId="8430" xr:uid="{BCCE7B3E-2AA5-4797-A888-B763A84F523B}"/>
    <cellStyle name="計算 13 3 3 2" xfId="23309" xr:uid="{A5870144-A81A-459A-95E5-F07EAFF72639}"/>
    <cellStyle name="計算 13 3 4" xfId="12894" xr:uid="{1D7C8347-FA92-41A4-83CD-CAC82D4BBD54}"/>
    <cellStyle name="計算 13 3 4 2" xfId="27773" xr:uid="{B4E4CBBA-5A38-4EE6-8CB4-DACFF014740B}"/>
    <cellStyle name="計算 13 3 5" xfId="15420" xr:uid="{615594F9-0B02-4715-AFC2-4C6F13407291}"/>
    <cellStyle name="計算 13 3 5 2" xfId="30299" xr:uid="{09AADB23-D2EC-4062-B789-6A5B79419389}"/>
    <cellStyle name="計算 13 3 6" xfId="3405" xr:uid="{0DC201EE-EBC6-4CBB-987B-A650ABC3B430}"/>
    <cellStyle name="計算 13 3 7" xfId="3574" xr:uid="{A904CA4E-82AF-4B94-AAC3-4412832DCA69}"/>
    <cellStyle name="計算 13 4" xfId="436" xr:uid="{00000000-0005-0000-0000-00008E020000}"/>
    <cellStyle name="計算 13 4 2" xfId="6788" xr:uid="{2D4B38CF-C0D3-4A03-94DF-316292196AC1}"/>
    <cellStyle name="計算 13 4 2 2" xfId="21667" xr:uid="{B454A9A9-2BCD-48EF-97F0-22123EF29478}"/>
    <cellStyle name="計算 13 4 3" xfId="9785" xr:uid="{FC403353-80FB-428D-B80F-FDC61EF647FD}"/>
    <cellStyle name="計算 13 4 3 2" xfId="24664" xr:uid="{10BEBACF-855A-4240-B053-019F7BDF953C}"/>
    <cellStyle name="計算 13 4 4" xfId="14107" xr:uid="{BF92CA55-9107-4FF3-ABB8-67F34D730AEE}"/>
    <cellStyle name="計算 13 4 4 2" xfId="28986" xr:uid="{5CA232BC-B00D-4FD6-8BFD-35841A785D8B}"/>
    <cellStyle name="計算 13 4 5" xfId="15618" xr:uid="{BA542439-BEC6-49AB-A101-430FB4147845}"/>
    <cellStyle name="計算 13 4 5 2" xfId="30497" xr:uid="{CBE33FE0-D33B-447A-A204-9037D1D01555}"/>
    <cellStyle name="計算 13 4 6" xfId="3655" xr:uid="{CD7BE04C-F13E-4E0A-9DFA-BBB5C70B3B59}"/>
    <cellStyle name="計算 13 4 7" xfId="18516" xr:uid="{C2646A40-BCC3-4804-9321-60ECB8588C02}"/>
    <cellStyle name="計算 13 5" xfId="85" xr:uid="{00000000-0005-0000-0000-00008E020000}"/>
    <cellStyle name="計算 13 5 2" xfId="6448" xr:uid="{3DCE892D-A9F6-4B60-AB11-3B3552F7E073}"/>
    <cellStyle name="計算 13 5 2 2" xfId="21327" xr:uid="{1F4D4762-8D3C-4519-87D3-B3751B3F46B5}"/>
    <cellStyle name="計算 13 5 3" xfId="9349" xr:uid="{13D293DD-4A7C-47E0-A58F-ABD782513042}"/>
    <cellStyle name="計算 13 5 3 2" xfId="24228" xr:uid="{8C3BBE29-E7D2-4BA4-A35E-B946128E477E}"/>
    <cellStyle name="計算 13 5 4" xfId="12614" xr:uid="{0C4B854B-1F50-4EAE-AD97-C0E74EB93CAA}"/>
    <cellStyle name="計算 13 5 4 2" xfId="27493" xr:uid="{BAA0C3CA-1AF8-46B2-B550-82B42A4BD44A}"/>
    <cellStyle name="計算 13 5 5" xfId="13340" xr:uid="{2238AB8D-F470-4ECD-83B3-7B8461556069}"/>
    <cellStyle name="計算 13 5 5 2" xfId="28219" xr:uid="{DFA80A87-974C-4853-A1EC-5841B5611C2F}"/>
    <cellStyle name="計算 13 5 6" xfId="3356" xr:uid="{79DB60C9-298F-42BC-86B6-B1BF189ECEEF}"/>
    <cellStyle name="計算 13 5 7" xfId="3555" xr:uid="{17E00C91-B05D-4AE1-8545-22737BA6B18A}"/>
    <cellStyle name="計算 13 6" xfId="982" xr:uid="{00000000-0005-0000-0000-00008E020000}"/>
    <cellStyle name="計算 13 6 2" xfId="7334" xr:uid="{8E9E7F9F-BDC9-4D8B-BFBD-663807CCA405}"/>
    <cellStyle name="計算 13 6 2 2" xfId="22213" xr:uid="{94D5BA19-B3EB-449A-BD94-E6443CBC07DB}"/>
    <cellStyle name="計算 13 6 3" xfId="10323" xr:uid="{0B118D40-3816-4A5E-9008-FBF54FBA7625}"/>
    <cellStyle name="計算 13 6 3 2" xfId="25202" xr:uid="{A2470317-12D0-4833-8FC6-515FC1D5BC89}"/>
    <cellStyle name="計算 13 6 4" xfId="14940" xr:uid="{129C9773-DDE1-4EE6-A03C-FE87A6F1355D}"/>
    <cellStyle name="計算 13 6 4 2" xfId="29819" xr:uid="{02D2EBE1-771E-4356-B29F-991926B63C22}"/>
    <cellStyle name="計算 13 6 5" xfId="16144" xr:uid="{7F8CB677-1719-4B76-A8C2-212CB4B13AB8}"/>
    <cellStyle name="計算 13 6 5 2" xfId="31023" xr:uid="{1D695639-794C-4E19-B710-ABA404DCE26B}"/>
    <cellStyle name="計算 13 6 6" xfId="4201" xr:uid="{6EB0C7E5-D213-4BC0-A348-2C460DBF0F94}"/>
    <cellStyle name="計算 13 6 7" xfId="19062" xr:uid="{3AB39202-FA1B-48BE-9585-E17BEF799DA6}"/>
    <cellStyle name="計算 13 7" xfId="423" xr:uid="{00000000-0005-0000-0000-00008E020000}"/>
    <cellStyle name="計算 13 7 2" xfId="6775" xr:uid="{DA882ED4-47B5-4046-A615-F190777D5E4D}"/>
    <cellStyle name="計算 13 7 2 2" xfId="21654" xr:uid="{58AB1CCE-6912-4D3E-BD5E-D81E08A897F4}"/>
    <cellStyle name="計算 13 7 3" xfId="9772" xr:uid="{7C27E4BB-826D-4D8A-B934-AB56F5F2B4E9}"/>
    <cellStyle name="計算 13 7 3 2" xfId="24651" xr:uid="{197095FC-A3D6-44E2-B34B-25BF9B135FBA}"/>
    <cellStyle name="計算 13 7 4" xfId="14637" xr:uid="{83DEFB71-DEF2-4A8A-B1DF-97F2ED44518C}"/>
    <cellStyle name="計算 13 7 4 2" xfId="29516" xr:uid="{086A7205-5B1A-4557-8723-D40BF0778843}"/>
    <cellStyle name="計算 13 7 5" xfId="15605" xr:uid="{2B44AA47-6501-4438-98F8-E5899FABE487}"/>
    <cellStyle name="計算 13 7 5 2" xfId="30484" xr:uid="{4D576080-A4B8-4243-B8D5-2F87AAE13DFA}"/>
    <cellStyle name="計算 13 7 6" xfId="3642" xr:uid="{940492AE-22AA-4CC8-B300-6512EDFCD602}"/>
    <cellStyle name="計算 13 7 7" xfId="18503" xr:uid="{11FE6151-8DBE-4514-8069-B5EFE2A5FA9D}"/>
    <cellStyle name="計算 13 8" xfId="1640" xr:uid="{00000000-0005-0000-0000-00008E020000}"/>
    <cellStyle name="計算 13 8 2" xfId="7990" xr:uid="{8AC5957B-3133-4F85-A330-48A82D9A7405}"/>
    <cellStyle name="計算 13 8 2 2" xfId="22869" xr:uid="{5AF88748-9020-404F-8A42-A47C2016EB18}"/>
    <cellStyle name="計算 13 8 3" xfId="10974" xr:uid="{0EFEA874-A535-4F1D-AA30-7E993C88BBBA}"/>
    <cellStyle name="計算 13 8 3 2" xfId="25853" xr:uid="{33C145CD-21CD-4676-8EA1-A86214059892}"/>
    <cellStyle name="計算 13 8 4" xfId="15142" xr:uid="{C65D0D25-6584-4F61-B732-E29AD023D798}"/>
    <cellStyle name="計算 13 8 4 2" xfId="30021" xr:uid="{BEC0200F-BE1E-41EA-A87D-184F2B16D72D}"/>
    <cellStyle name="計算 13 8 5" xfId="16773" xr:uid="{BF1E9B80-4F59-45E2-958E-B911E726E1CE}"/>
    <cellStyle name="計算 13 8 5 2" xfId="31652" xr:uid="{A11AE470-2275-4539-A848-68B5D0B095CD}"/>
    <cellStyle name="計算 13 8 6" xfId="4859" xr:uid="{4CDB0FEE-A370-4023-B2C2-BD7FAF7336A9}"/>
    <cellStyle name="計算 13 8 7" xfId="19720" xr:uid="{A64A923E-0902-4594-A515-5ABB7B74EFBF}"/>
    <cellStyle name="計算 13 9" xfId="1404" xr:uid="{00000000-0005-0000-0000-00008E020000}"/>
    <cellStyle name="計算 13 9 2" xfId="7755" xr:uid="{F8D4E8E4-CAE7-432B-82C1-6F87D70172DB}"/>
    <cellStyle name="計算 13 9 2 2" xfId="22634" xr:uid="{80373E89-D328-4FA2-B819-94182C8806BD}"/>
    <cellStyle name="計算 13 9 3" xfId="10741" xr:uid="{E18E3A05-41C2-49A8-B39B-1F3965636635}"/>
    <cellStyle name="計算 13 9 3 2" xfId="25620" xr:uid="{9FE8B82A-141A-49B5-B5B8-101A062DFE87}"/>
    <cellStyle name="計算 13 9 4" xfId="13809" xr:uid="{E33682B1-A31E-4645-B94C-F6004FE039B1}"/>
    <cellStyle name="計算 13 9 4 2" xfId="28688" xr:uid="{0A799C4D-F2CB-439A-AC79-CEEB3E3C3CAD}"/>
    <cellStyle name="計算 13 9 5" xfId="16544" xr:uid="{19204689-ABDA-44B0-8932-242F7DB09506}"/>
    <cellStyle name="計算 13 9 5 2" xfId="31423" xr:uid="{B6CFE1A0-51AD-4754-B870-C97A607AC340}"/>
    <cellStyle name="計算 13 9 6" xfId="4623" xr:uid="{392D9AAC-FBDE-433A-AB69-3E99F1785684}"/>
    <cellStyle name="計算 13 9 7" xfId="19484" xr:uid="{BD9E20C7-D6D0-4899-B558-C1F4696CF300}"/>
    <cellStyle name="計算 14" xfId="154" xr:uid="{00000000-0005-0000-0000-000099020000}"/>
    <cellStyle name="計算 14 10" xfId="1573" xr:uid="{00000000-0005-0000-0000-000099020000}"/>
    <cellStyle name="計算 14 10 2" xfId="7923" xr:uid="{E3C20C93-D8E8-4BE3-8025-792D1870BC1A}"/>
    <cellStyle name="計算 14 10 2 2" xfId="22802" xr:uid="{D93A7720-2E87-4D1F-865D-B8B34CC8AA8D}"/>
    <cellStyle name="計算 14 10 3" xfId="10910" xr:uid="{4099D8C6-3E79-4AE1-8D0E-05AD175D4D23}"/>
    <cellStyle name="計算 14 10 3 2" xfId="25789" xr:uid="{E79B3853-A9D8-4598-A5DA-CC551EDC9FEF}"/>
    <cellStyle name="計算 14 10 4" xfId="13421" xr:uid="{55938361-EFE7-488E-B076-0B46B3DD5921}"/>
    <cellStyle name="計算 14 10 4 2" xfId="28300" xr:uid="{778C9E8C-BCC4-4AC4-A53F-1B43A7A3F44A}"/>
    <cellStyle name="計算 14 10 5" xfId="16712" xr:uid="{EA99E1C2-4AF0-4AFF-B9E4-6C466B0CE2CD}"/>
    <cellStyle name="計算 14 10 5 2" xfId="31591" xr:uid="{0B9F13C9-2FEF-493A-8B9B-9D883AB066A6}"/>
    <cellStyle name="計算 14 10 6" xfId="4792" xr:uid="{336F699C-AA06-4577-AAC8-128BA9C6EFE9}"/>
    <cellStyle name="計算 14 10 7" xfId="19653" xr:uid="{A9680A97-1B5D-4C39-9840-BCDB2798EBD6}"/>
    <cellStyle name="計算 14 11" xfId="2158" xr:uid="{00000000-0005-0000-0000-000099020000}"/>
    <cellStyle name="計算 14 11 2" xfId="8506" xr:uid="{91DF2A0F-1F6E-4FD8-AF5B-69DAF9BE1A4D}"/>
    <cellStyle name="計算 14 11 2 2" xfId="23385" xr:uid="{E44F7B01-7AB5-4B6F-8FDF-766E8E660176}"/>
    <cellStyle name="計算 14 11 3" xfId="11487" xr:uid="{6ED25FEE-8733-489D-9A28-03E4758CB607}"/>
    <cellStyle name="計算 14 11 3 2" xfId="26366" xr:uid="{631F98BD-1CA8-4E39-8915-6E589ECBAD9D}"/>
    <cellStyle name="計算 14 11 4" xfId="15248" xr:uid="{1D4229FC-D097-4C3D-B361-A3EA8C8E4BEA}"/>
    <cellStyle name="計算 14 11 4 2" xfId="30127" xr:uid="{33BE52D7-A124-4EEB-BF48-58E63FE32E88}"/>
    <cellStyle name="計算 14 11 5" xfId="17266" xr:uid="{FF093177-A1E9-4B0A-9F33-0DE7D3069180}"/>
    <cellStyle name="計算 14 11 5 2" xfId="32145" xr:uid="{2CB61E60-C2E7-4878-8F33-62DC0D8D2B3F}"/>
    <cellStyle name="計算 14 11 6" xfId="5377" xr:uid="{DE368DD2-D682-4025-8536-DDD1B07A3A81}"/>
    <cellStyle name="計算 14 11 7" xfId="20238" xr:uid="{2EDA154D-848E-435A-9F1C-6599A09619AA}"/>
    <cellStyle name="計算 14 12" xfId="633" xr:uid="{00000000-0005-0000-0000-000099020000}"/>
    <cellStyle name="計算 14 12 2" xfId="6985" xr:uid="{331B7DCC-8EB6-4F6C-ADE4-49262F69671A}"/>
    <cellStyle name="計算 14 12 2 2" xfId="21864" xr:uid="{12B4B994-4481-4476-95BD-51A562483200}"/>
    <cellStyle name="計算 14 12 3" xfId="9979" xr:uid="{918C6C59-ECAC-43CC-8CD4-1DA4BB8E03C4}"/>
    <cellStyle name="計算 14 12 3 2" xfId="24858" xr:uid="{DE6BFE1E-AC06-4916-823E-EA25F4C0A436}"/>
    <cellStyle name="計算 14 12 4" xfId="13378" xr:uid="{530375B6-BD1D-4948-930C-94E89DCF622B}"/>
    <cellStyle name="計算 14 12 4 2" xfId="28257" xr:uid="{A6DC4B33-3B84-4990-9F5C-6D99F883DD08}"/>
    <cellStyle name="計算 14 12 5" xfId="15807" xr:uid="{6E72EA96-94B3-4EF1-BE76-FE8A94CDDEAA}"/>
    <cellStyle name="計算 14 12 5 2" xfId="30686" xr:uid="{282FC8A6-B277-4EAD-9CBE-1D156302BDDD}"/>
    <cellStyle name="計算 14 12 6" xfId="3852" xr:uid="{E8028F22-E509-49F3-9183-80375FCCFA17}"/>
    <cellStyle name="計算 14 12 7" xfId="18713" xr:uid="{D96DDF6E-CE44-4694-B249-2780D78B09A5}"/>
    <cellStyle name="計算 14 13" xfId="2124" xr:uid="{00000000-0005-0000-0000-000099020000}"/>
    <cellStyle name="計算 14 13 2" xfId="8472" xr:uid="{6E7AFD7A-A306-4F0E-9309-FF37DBFF9D16}"/>
    <cellStyle name="計算 14 13 2 2" xfId="23351" xr:uid="{334146E3-2DD9-4F73-B85D-9B376D40FDE4}"/>
    <cellStyle name="計算 14 13 3" xfId="11453" xr:uid="{4CDEAA53-D0AD-408A-80F2-F3B2D135A239}"/>
    <cellStyle name="計算 14 13 3 2" xfId="26332" xr:uid="{3697A50E-5505-4CC1-8A7D-4AB44C194ECF}"/>
    <cellStyle name="計算 14 13 4" xfId="14972" xr:uid="{2BF82640-2E67-47F7-B398-6498335FC988}"/>
    <cellStyle name="計算 14 13 4 2" xfId="29851" xr:uid="{713BD752-4DE2-4C7D-A991-B06B2C2AAB9C}"/>
    <cellStyle name="計算 14 13 5" xfId="17232" xr:uid="{BABD6A2A-9BF2-4BE4-AA1B-597510496C48}"/>
    <cellStyle name="計算 14 13 5 2" xfId="32111" xr:uid="{4866E617-E938-4139-9789-689453940EE5}"/>
    <cellStyle name="計算 14 13 6" xfId="5343" xr:uid="{9DADDEF5-6980-40CC-8689-01C8B0198C55}"/>
    <cellStyle name="計算 14 13 7" xfId="20204" xr:uid="{5F230A84-1CDE-4CB3-8916-57A6CAC004C5}"/>
    <cellStyle name="計算 14 14" xfId="2429" xr:uid="{00000000-0005-0000-0000-000099020000}"/>
    <cellStyle name="計算 14 14 2" xfId="8776" xr:uid="{2F7B2AB4-4B97-4F43-888A-89A8FA73F636}"/>
    <cellStyle name="計算 14 14 2 2" xfId="23655" xr:uid="{976DFE2D-70C0-4667-B2E4-F7B381E4DC91}"/>
    <cellStyle name="計算 14 14 3" xfId="11756" xr:uid="{22671BD0-B0D3-41AF-9122-EB60F8233137}"/>
    <cellStyle name="計算 14 14 3 2" xfId="26635" xr:uid="{918A92B1-CD29-47D7-A587-45368B692105}"/>
    <cellStyle name="計算 14 14 4" xfId="13272" xr:uid="{24BDE253-208E-4F69-AB24-8C74D0D27AF1}"/>
    <cellStyle name="計算 14 14 4 2" xfId="28151" xr:uid="{7AD534CB-7B65-4987-90EE-5F3DFCA57EDC}"/>
    <cellStyle name="計算 14 14 5" xfId="17523" xr:uid="{80593C12-ECD3-4410-84D4-2BC7E38099AE}"/>
    <cellStyle name="計算 14 14 5 2" xfId="32402" xr:uid="{CAC02EC9-6847-4B7A-87C9-2A923434C679}"/>
    <cellStyle name="計算 14 14 6" xfId="5645" xr:uid="{ECD0D07A-7DCD-47DF-962C-FA91BEB835F7}"/>
    <cellStyle name="計算 14 14 7" xfId="20509" xr:uid="{220CAE2C-52E3-4072-9897-BFAE7B6FD744}"/>
    <cellStyle name="計算 14 15" xfId="2602" xr:uid="{00000000-0005-0000-0000-000099020000}"/>
    <cellStyle name="計算 14 15 2" xfId="8949" xr:uid="{AB7C67AC-0666-4384-9FED-B6D9390BF960}"/>
    <cellStyle name="計算 14 15 2 2" xfId="23828" xr:uid="{3DB669B1-C0CF-4648-B7A0-855116FE8A23}"/>
    <cellStyle name="計算 14 15 3" xfId="11929" xr:uid="{F8AB6BFC-E21A-428F-8CFA-B567EC55BD87}"/>
    <cellStyle name="計算 14 15 3 2" xfId="26808" xr:uid="{F5A07994-7E37-45E5-AD82-CA658C99FE25}"/>
    <cellStyle name="計算 14 15 4" xfId="13706" xr:uid="{F4503196-1C27-46F1-8AF4-207A51C8835E}"/>
    <cellStyle name="計算 14 15 4 2" xfId="28585" xr:uid="{4B5AF168-D8EB-45E3-991C-6F0744874447}"/>
    <cellStyle name="計算 14 15 5" xfId="17696" xr:uid="{2A05829D-FE14-4F71-B2E8-EEA2CA9FBB3E}"/>
    <cellStyle name="計算 14 15 5 2" xfId="32575" xr:uid="{BEEBF611-F76F-45B3-9A6D-69A614367025}"/>
    <cellStyle name="計算 14 15 6" xfId="5818" xr:uid="{24E479CF-0DCC-4114-B33E-6ECD000046BB}"/>
    <cellStyle name="計算 14 15 7" xfId="20682" xr:uid="{C4CEACAD-E68B-4041-9986-6A0AE2A66365}"/>
    <cellStyle name="計算 14 16" xfId="6516" xr:uid="{EEEA6314-62E6-46FB-84FC-86CB15EFBACD}"/>
    <cellStyle name="計算 14 16 2" xfId="21395" xr:uid="{B07D4FB1-F537-436E-8CCC-E30876224A79}"/>
    <cellStyle name="計算 14 17" xfId="7971" xr:uid="{E453873F-3CA1-4A5C-A739-71E9ED961C1D}"/>
    <cellStyle name="計算 14 17 2" xfId="22850" xr:uid="{3A4A53FF-AFC5-4580-B6D8-C3FE87335F36}"/>
    <cellStyle name="計算 14 18" xfId="14319" xr:uid="{386F851F-6368-43FD-8AE7-2400822D9FB2}"/>
    <cellStyle name="計算 14 18 2" xfId="29198" xr:uid="{F28753D0-368F-488C-A4D4-4D9318E63BF5}"/>
    <cellStyle name="計算 14 19" xfId="3425" xr:uid="{00A9BFF3-AD2B-46F5-BBDF-C68A74AE324C}"/>
    <cellStyle name="計算 14 2" xfId="366" xr:uid="{00000000-0005-0000-0000-000099020000}"/>
    <cellStyle name="計算 14 2 2" xfId="6718" xr:uid="{47F75975-E2CD-4E54-B6D8-B54881A6A37A}"/>
    <cellStyle name="計算 14 2 2 2" xfId="21597" xr:uid="{0C9F69C6-1E96-48FD-BEB9-050E458BFCFF}"/>
    <cellStyle name="計算 14 2 3" xfId="9715" xr:uid="{E4881F5B-43F4-491F-8321-42886D42AE4D}"/>
    <cellStyle name="計算 14 2 3 2" xfId="24594" xr:uid="{AD5183BE-C397-4822-8FB4-06087567DB67}"/>
    <cellStyle name="計算 14 2 4" xfId="10467" xr:uid="{4590CFF5-282A-4A24-B5DB-D6C25EC3D2EE}"/>
    <cellStyle name="計算 14 2 4 2" xfId="25346" xr:uid="{CDAA7FDC-FA58-4288-A301-D623AF461889}"/>
    <cellStyle name="計算 14 2 5" xfId="15549" xr:uid="{9333601B-8FCB-4561-A7B5-5BE39406ACB9}"/>
    <cellStyle name="計算 14 2 5 2" xfId="30428" xr:uid="{0705B987-39C3-465B-8651-8BB39F1B4CD1}"/>
    <cellStyle name="計算 14 2 6" xfId="3585" xr:uid="{FFED9CE7-85FA-4F19-9D14-F7FD22D3F448}"/>
    <cellStyle name="計算 14 2 7" xfId="18446" xr:uid="{207AB1F1-8531-4B5D-B878-13A1CE94CFC4}"/>
    <cellStyle name="計算 14 20" xfId="6408" xr:uid="{77E41A6F-2D84-4A25-9446-801B1A7D969F}"/>
    <cellStyle name="計算 14 3" xfId="98" xr:uid="{00000000-0005-0000-0000-000099020000}"/>
    <cellStyle name="計算 14 3 2" xfId="6461" xr:uid="{29945E23-9A15-4731-9BA0-A6A094132B77}"/>
    <cellStyle name="計算 14 3 2 2" xfId="21340" xr:uid="{80C6CEE6-A500-4896-A533-9A389EDEE6F6}"/>
    <cellStyle name="計算 14 3 3" xfId="7241" xr:uid="{F9874058-8887-497E-B84E-97E331773AC8}"/>
    <cellStyle name="計算 14 3 3 2" xfId="22120" xr:uid="{9129D4B3-6043-403B-B71B-527AD80E245A}"/>
    <cellStyle name="計算 14 3 4" xfId="12775" xr:uid="{D8EE9F81-AB97-4F9B-AAC4-4813FBC82E4D}"/>
    <cellStyle name="計算 14 3 4 2" xfId="27654" xr:uid="{868BABF5-14B2-45C4-B101-4ACEC9CD6483}"/>
    <cellStyle name="計算 14 3 5" xfId="15469" xr:uid="{3529A02A-22A2-4C6C-A6F6-D1D4F77DF30B}"/>
    <cellStyle name="計算 14 3 5 2" xfId="30348" xr:uid="{B4EE277A-9C82-413E-9957-179C80E03FFB}"/>
    <cellStyle name="計算 14 3 6" xfId="3369" xr:uid="{5BB62752-7073-4DD3-BF86-CF66CEDF85C3}"/>
    <cellStyle name="計算 14 3 7" xfId="5696" xr:uid="{FC4AC449-E97E-44D3-8CEB-89742ED04002}"/>
    <cellStyle name="計算 14 4" xfId="144" xr:uid="{00000000-0005-0000-0000-000099020000}"/>
    <cellStyle name="計算 14 4 2" xfId="6507" xr:uid="{9B7AC5C6-F218-425A-8012-566AF438FB6A}"/>
    <cellStyle name="計算 14 4 2 2" xfId="21386" xr:uid="{452E3081-C942-4B50-BFEE-75C5425A34E3}"/>
    <cellStyle name="計算 14 4 3" xfId="6875" xr:uid="{EA0C8C20-8168-479F-9584-07E2310E4DC6}"/>
    <cellStyle name="計算 14 4 3 2" xfId="21754" xr:uid="{AC3BEA60-28A0-4EB7-BE00-06565B91540A}"/>
    <cellStyle name="計算 14 4 4" xfId="15386" xr:uid="{889BC183-3E24-426A-A2DE-04055468B0C3}"/>
    <cellStyle name="計算 14 4 4 2" xfId="30265" xr:uid="{48C5B3D5-6593-452F-ADB1-19722042DAA6}"/>
    <cellStyle name="計算 14 4 5" xfId="10578" xr:uid="{769464CE-D33D-48E3-8D80-B7A184D8FF2C}"/>
    <cellStyle name="計算 14 4 5 2" xfId="25457" xr:uid="{B622F1DF-A9D9-4CB8-AC4F-B233FFE58C62}"/>
    <cellStyle name="計算 14 4 6" xfId="3415" xr:uid="{FBE97B13-C323-4542-938F-D422F45BE872}"/>
    <cellStyle name="計算 14 4 7" xfId="3506" xr:uid="{042F16FE-16C3-437E-ACB9-97C93B2E29A7}"/>
    <cellStyle name="計算 14 5" xfId="95" xr:uid="{00000000-0005-0000-0000-000099020000}"/>
    <cellStyle name="計算 14 5 2" xfId="6458" xr:uid="{1EC557A2-0F52-4069-8304-B6662C9B32B3}"/>
    <cellStyle name="計算 14 5 2 2" xfId="21337" xr:uid="{DAB18A05-76C4-4086-9AAA-AD8FDD1F08C0}"/>
    <cellStyle name="計算 14 5 3" xfId="7674" xr:uid="{67897380-2039-4A99-9739-282F6C6B5A66}"/>
    <cellStyle name="計算 14 5 3 2" xfId="22553" xr:uid="{90BB951C-5F74-4F02-988E-850A1C6CC680}"/>
    <cellStyle name="計算 14 5 4" xfId="13363" xr:uid="{DFD6444C-B2C0-4DE8-B11D-34B0904D177A}"/>
    <cellStyle name="計算 14 5 4 2" xfId="28242" xr:uid="{A745F918-B139-4446-A848-BF06A6621186}"/>
    <cellStyle name="計算 14 5 5" xfId="13900" xr:uid="{2846E1D1-4356-44BC-A5E9-2EBE0C9A4DCC}"/>
    <cellStyle name="計算 14 5 5 2" xfId="28779" xr:uid="{7F0D3BFF-EDDE-4E8A-95E9-991D7C205B62}"/>
    <cellStyle name="計算 14 5 6" xfId="3366" xr:uid="{8455FB1A-16C9-4267-9894-BC9C091E85D8}"/>
    <cellStyle name="計算 14 5 7" xfId="6147" xr:uid="{56DC3588-E75A-447C-A6EE-8944EE094BCE}"/>
    <cellStyle name="計算 14 6" xfId="965" xr:uid="{00000000-0005-0000-0000-000099020000}"/>
    <cellStyle name="計算 14 6 2" xfId="7317" xr:uid="{538EF55D-AD23-46C6-8C2E-055ABE53AF42}"/>
    <cellStyle name="計算 14 6 2 2" xfId="22196" xr:uid="{3BF4B399-5BD4-4C58-B9A3-4F6003CDA91F}"/>
    <cellStyle name="計算 14 6 3" xfId="10307" xr:uid="{1207D1CE-B8A8-4FAF-BD26-72EF0C944317}"/>
    <cellStyle name="計算 14 6 3 2" xfId="25186" xr:uid="{E4CA15D8-E901-487A-B5A7-14191ECB9781}"/>
    <cellStyle name="計算 14 6 4" xfId="10630" xr:uid="{EC6EB681-3346-4D48-9B52-85C7ECB48229}"/>
    <cellStyle name="計算 14 6 4 2" xfId="25509" xr:uid="{B90EC7F2-605A-43C2-A247-A0AA5016F823}"/>
    <cellStyle name="計算 14 6 5" xfId="16129" xr:uid="{AA293C84-53CA-4096-9A6A-45DEC1A00D26}"/>
    <cellStyle name="計算 14 6 5 2" xfId="31008" xr:uid="{9F03A166-2BE9-4A92-A755-BC79257966D8}"/>
    <cellStyle name="計算 14 6 6" xfId="4184" xr:uid="{17BF1E19-D6AA-47CB-946E-67C3F1D884C7}"/>
    <cellStyle name="計算 14 6 7" xfId="19045" xr:uid="{ED6F891E-9163-431D-B15C-76AB8EBED833}"/>
    <cellStyle name="計算 14 7" xfId="101" xr:uid="{00000000-0005-0000-0000-000099020000}"/>
    <cellStyle name="計算 14 7 2" xfId="6464" xr:uid="{593D5427-B727-4D08-9180-3E1482DD67B8}"/>
    <cellStyle name="計算 14 7 2 2" xfId="21343" xr:uid="{9F6084C4-3937-4424-BF2A-943AB125622D}"/>
    <cellStyle name="計算 14 7 3" xfId="9082" xr:uid="{F3552B1C-F09C-447A-8F65-2FC05017F147}"/>
    <cellStyle name="計算 14 7 3 2" xfId="23961" xr:uid="{7FC6D215-372B-4183-9941-6C60C81BE9C6}"/>
    <cellStyle name="計算 14 7 4" xfId="13533" xr:uid="{8B902229-13A8-43C3-8712-7A87DC38C4BD}"/>
    <cellStyle name="計算 14 7 4 2" xfId="28412" xr:uid="{661CB2B9-3A26-4E42-A5E1-B17E4FFC75C4}"/>
    <cellStyle name="計算 14 7 5" xfId="14506" xr:uid="{C1D887E0-1931-42B0-B01E-9D5EDB13E17D}"/>
    <cellStyle name="計算 14 7 5 2" xfId="29385" xr:uid="{DEE27FA5-6A2C-4952-969C-CE65A3A46A6C}"/>
    <cellStyle name="計算 14 7 6" xfId="3372" xr:uid="{4A7630BF-EBF9-47D1-BA58-037707CD1554}"/>
    <cellStyle name="計算 14 7 7" xfId="6011" xr:uid="{26018548-611D-4BAD-B22F-9FEE011061C3}"/>
    <cellStyle name="計算 14 8" xfId="1094" xr:uid="{00000000-0005-0000-0000-000099020000}"/>
    <cellStyle name="計算 14 8 2" xfId="7446" xr:uid="{99DBB5BA-AC30-412F-A5AC-013A34313DF0}"/>
    <cellStyle name="計算 14 8 2 2" xfId="22325" xr:uid="{F070A305-C338-46E9-ACF7-A6AE67B71864}"/>
    <cellStyle name="計算 14 8 3" xfId="10435" xr:uid="{2341711B-A430-4F47-9A1E-2F5A8B9607CD}"/>
    <cellStyle name="計算 14 8 3 2" xfId="25314" xr:uid="{4878DDB3-DCBC-47E4-A61F-9D1AF814CD5E}"/>
    <cellStyle name="計算 14 8 4" xfId="13398" xr:uid="{2FCA291E-3E7F-4C2B-BDAE-E2D5E31A8584}"/>
    <cellStyle name="計算 14 8 4 2" xfId="28277" xr:uid="{6F4A8AB0-42F9-4F59-B271-7093498140DD}"/>
    <cellStyle name="計算 14 8 5" xfId="16255" xr:uid="{EA347A19-2C46-435E-B512-0863A26CF88E}"/>
    <cellStyle name="計算 14 8 5 2" xfId="31134" xr:uid="{406BE295-4243-4239-B007-6009F97CA062}"/>
    <cellStyle name="計算 14 8 6" xfId="4313" xr:uid="{A06AD4F3-FA05-4068-A786-87E33E8B6C76}"/>
    <cellStyle name="計算 14 8 7" xfId="19174" xr:uid="{572865C8-9485-4AAB-94C8-B6A238368834}"/>
    <cellStyle name="計算 14 9" xfId="1528" xr:uid="{00000000-0005-0000-0000-000099020000}"/>
    <cellStyle name="計算 14 9 2" xfId="7879" xr:uid="{B77F3B49-5E7A-46BE-B2F9-8A8E6367114A}"/>
    <cellStyle name="計算 14 9 2 2" xfId="22758" xr:uid="{261B911C-A508-4D5C-95AA-57C8342A502A}"/>
    <cellStyle name="計算 14 9 3" xfId="10865" xr:uid="{2257BA61-7D0A-4926-A0AA-9C21D3377355}"/>
    <cellStyle name="計算 14 9 3 2" xfId="25744" xr:uid="{D462201D-885F-41AD-A8A2-D42FB32B6FE1}"/>
    <cellStyle name="計算 14 9 4" xfId="13772" xr:uid="{A0ED89EA-5FB2-4302-A1BE-13056EE25AC9}"/>
    <cellStyle name="計算 14 9 4 2" xfId="28651" xr:uid="{FF1A9BD6-E6DE-45D5-81FC-D1432049F274}"/>
    <cellStyle name="計算 14 9 5" xfId="16668" xr:uid="{F5CDA6BC-3BD6-46AB-8E46-EB4CBE9FCC67}"/>
    <cellStyle name="計算 14 9 5 2" xfId="31547" xr:uid="{1A608719-3471-45CB-8615-CD6D6674802B}"/>
    <cellStyle name="計算 14 9 6" xfId="4747" xr:uid="{BE58ED06-14B0-477C-920D-3A5E4592FE63}"/>
    <cellStyle name="計算 14 9 7" xfId="19608" xr:uid="{F9B96223-04D1-4801-8333-0A4A619A0D80}"/>
    <cellStyle name="計算 15" xfId="166" xr:uid="{00000000-0005-0000-0000-00008E020000}"/>
    <cellStyle name="計算 15 10" xfId="1645" xr:uid="{00000000-0005-0000-0000-00008E020000}"/>
    <cellStyle name="計算 15 10 2" xfId="7995" xr:uid="{3CECF811-0D3E-4CA6-9FC0-1890B7EBA561}"/>
    <cellStyle name="計算 15 10 2 2" xfId="22874" xr:uid="{E3057289-8264-41C5-B135-F21F27DFEF37}"/>
    <cellStyle name="計算 15 10 3" xfId="10979" xr:uid="{A2A0F5E5-4C77-4791-AE85-A71413E7AFB9}"/>
    <cellStyle name="計算 15 10 3 2" xfId="25858" xr:uid="{F56B41E0-B855-48C0-8123-A705D8FDAE9F}"/>
    <cellStyle name="計算 15 10 4" xfId="12594" xr:uid="{B40285BF-B920-4B76-803F-CD05A9788947}"/>
    <cellStyle name="計算 15 10 4 2" xfId="27473" xr:uid="{79158229-44ED-44CF-83D2-C041E53A2EE3}"/>
    <cellStyle name="計算 15 10 5" xfId="16778" xr:uid="{8D6DCAC9-BEDB-40FF-8610-44728866C988}"/>
    <cellStyle name="計算 15 10 5 2" xfId="31657" xr:uid="{34D8C2FD-8ADC-4FBA-8ADD-BCBB5D76E8A6}"/>
    <cellStyle name="計算 15 10 6" xfId="4864" xr:uid="{B740C896-1AAB-4B70-98BA-048132EBE9D1}"/>
    <cellStyle name="計算 15 10 7" xfId="19725" xr:uid="{C984CEFF-81DF-495B-B7EF-4CD21ABD72B3}"/>
    <cellStyle name="計算 15 11" xfId="1652" xr:uid="{00000000-0005-0000-0000-00008E020000}"/>
    <cellStyle name="計算 15 11 2" xfId="8002" xr:uid="{0E0F1049-7DE2-4D04-A221-8B6867E3B718}"/>
    <cellStyle name="計算 15 11 2 2" xfId="22881" xr:uid="{52BCF6C0-366A-4BD3-B9FB-57F0D3E0FC05}"/>
    <cellStyle name="計算 15 11 3" xfId="10986" xr:uid="{1A2B5288-193A-4405-A37A-8794EB94762D}"/>
    <cellStyle name="計算 15 11 3 2" xfId="25865" xr:uid="{B59822FE-2DF0-4B6B-A61E-2EF6051A1799}"/>
    <cellStyle name="計算 15 11 4" xfId="12756" xr:uid="{6201302D-1FBE-433A-9C7F-64D3487D3341}"/>
    <cellStyle name="計算 15 11 4 2" xfId="27635" xr:uid="{9D9BC947-1A81-42E2-B4E6-CEB59ED9C1D0}"/>
    <cellStyle name="計算 15 11 5" xfId="16784" xr:uid="{2109BAA9-33D3-425A-8CDA-2A27B9CAC37C}"/>
    <cellStyle name="計算 15 11 5 2" xfId="31663" xr:uid="{29ADD96C-7114-40DD-AE1A-7151DA8420AC}"/>
    <cellStyle name="計算 15 11 6" xfId="4871" xr:uid="{AD454E38-11B3-405A-84A4-280B7549B68F}"/>
    <cellStyle name="計算 15 11 7" xfId="19732" xr:uid="{4996F496-10A4-4C5E-ACEB-EDBCD9A352C6}"/>
    <cellStyle name="計算 15 12" xfId="1532" xr:uid="{00000000-0005-0000-0000-00008E020000}"/>
    <cellStyle name="計算 15 12 2" xfId="7883" xr:uid="{D87AC412-B8FD-4400-8E76-BA0BFEFB8DC6}"/>
    <cellStyle name="計算 15 12 2 2" xfId="22762" xr:uid="{7B1F78E6-B9E9-4ABB-AD11-43A192350436}"/>
    <cellStyle name="計算 15 12 3" xfId="10869" xr:uid="{D1A54C42-F664-43C1-909E-487F519E0EE3}"/>
    <cellStyle name="計算 15 12 3 2" xfId="25748" xr:uid="{C4FCCA67-51DA-4CF2-AA21-3B4AFC12E185}"/>
    <cellStyle name="計算 15 12 4" xfId="13355" xr:uid="{3DB8A2E7-F221-4091-8EBF-E3CADF6EF8A3}"/>
    <cellStyle name="計算 15 12 4 2" xfId="28234" xr:uid="{72106C89-45DD-46DF-87C1-7510F1B99A84}"/>
    <cellStyle name="計算 15 12 5" xfId="16672" xr:uid="{9DA8319F-53E2-4508-A68D-593C742BA455}"/>
    <cellStyle name="計算 15 12 5 2" xfId="31551" xr:uid="{5C171E34-C32F-4931-AD86-470635A4ECFB}"/>
    <cellStyle name="計算 15 12 6" xfId="4751" xr:uid="{98CA8862-EDE0-4D19-9789-207692550526}"/>
    <cellStyle name="計算 15 12 7" xfId="19612" xr:uid="{E41BBBA4-A4F4-4EF8-BA29-776863BB1ED2}"/>
    <cellStyle name="計算 15 13" xfId="1643" xr:uid="{00000000-0005-0000-0000-00008E020000}"/>
    <cellStyle name="計算 15 13 2" xfId="7993" xr:uid="{486FAE4B-7F2D-4699-9290-7D763577920B}"/>
    <cellStyle name="計算 15 13 2 2" xfId="22872" xr:uid="{1916936B-1A72-4F73-935C-B1CED747D500}"/>
    <cellStyle name="計算 15 13 3" xfId="10977" xr:uid="{3BC586EB-2403-454B-B04C-1FDCB1C8250E}"/>
    <cellStyle name="計算 15 13 3 2" xfId="25856" xr:uid="{AB09F0B6-04F0-4788-B461-713CBB06A3F7}"/>
    <cellStyle name="計算 15 13 4" xfId="14754" xr:uid="{BC97914F-EB42-4E3B-B47E-66781346DB68}"/>
    <cellStyle name="計算 15 13 4 2" xfId="29633" xr:uid="{D7CA7414-3858-4817-A557-D30208C1F3D4}"/>
    <cellStyle name="計算 15 13 5" xfId="16776" xr:uid="{5251FF03-3693-4487-80C2-FCFAEC16ED0F}"/>
    <cellStyle name="計算 15 13 5 2" xfId="31655" xr:uid="{104B918F-FDAD-4BCB-AE66-79845AEC9449}"/>
    <cellStyle name="計算 15 13 6" xfId="4862" xr:uid="{DA3BDCB5-5551-48D0-A46F-E5CD948C2B9D}"/>
    <cellStyle name="計算 15 13 7" xfId="19723" xr:uid="{553C8306-451A-4B8C-A480-8D018A4FAC0B}"/>
    <cellStyle name="計算 15 14" xfId="1097" xr:uid="{00000000-0005-0000-0000-00008E020000}"/>
    <cellStyle name="計算 15 14 2" xfId="7449" xr:uid="{E26D397B-0087-4FCF-8898-B8B901621FF8}"/>
    <cellStyle name="計算 15 14 2 2" xfId="22328" xr:uid="{686FD05A-DB67-49B0-9666-B9380C5CD592}"/>
    <cellStyle name="計算 15 14 3" xfId="10438" xr:uid="{13470653-D663-4B3C-9227-3E19801CB2A8}"/>
    <cellStyle name="計算 15 14 3 2" xfId="25317" xr:uid="{FD6893E8-A14E-4DC4-852A-28459AAFE19D}"/>
    <cellStyle name="計算 15 14 4" xfId="12979" xr:uid="{10A75F8A-65B0-4C12-AD22-92139CB25B62}"/>
    <cellStyle name="計算 15 14 4 2" xfId="27858" xr:uid="{41EB1262-E89D-4E35-93C3-A90CE7CB5D83}"/>
    <cellStyle name="計算 15 14 5" xfId="16258" xr:uid="{003E1B78-3FDE-499C-87CE-F1FAE2B19B5A}"/>
    <cellStyle name="計算 15 14 5 2" xfId="31137" xr:uid="{0432B058-BF4A-4ADF-BE7A-8B533C02F3B5}"/>
    <cellStyle name="計算 15 14 6" xfId="4316" xr:uid="{5D630081-AE6D-436B-8EB7-1089F4A6235E}"/>
    <cellStyle name="計算 15 14 7" xfId="19177" xr:uid="{E68DF670-8543-4BC4-9FD1-B611235DB142}"/>
    <cellStyle name="計算 15 15" xfId="1616" xr:uid="{00000000-0005-0000-0000-00008E020000}"/>
    <cellStyle name="計算 15 15 2" xfId="7966" xr:uid="{45DFA7FF-0218-49F9-9937-1ACEE6470C75}"/>
    <cellStyle name="計算 15 15 2 2" xfId="22845" xr:uid="{76520596-8C73-4E5C-A4D7-B957F0B7BED6}"/>
    <cellStyle name="計算 15 15 3" xfId="10953" xr:uid="{003FA919-1C97-48A5-AA8F-24DF01A2C577}"/>
    <cellStyle name="計算 15 15 3 2" xfId="25832" xr:uid="{7A5DE8AE-6EE2-47DC-8C08-178F50735F6E}"/>
    <cellStyle name="計算 15 15 4" xfId="13796" xr:uid="{C3EBD690-39C1-4755-91C2-B7E772B105A8}"/>
    <cellStyle name="計算 15 15 4 2" xfId="28675" xr:uid="{13365401-3329-41D1-9681-57F8C295CC43}"/>
    <cellStyle name="計算 15 15 5" xfId="16753" xr:uid="{795E9E41-9630-4969-9B6B-EB02C5F363E7}"/>
    <cellStyle name="計算 15 15 5 2" xfId="31632" xr:uid="{94AE443D-0605-4CF7-9AFD-07CB0C3F576A}"/>
    <cellStyle name="計算 15 15 6" xfId="4835" xr:uid="{66C69993-194C-49A0-8557-A4F91FBE5987}"/>
    <cellStyle name="計算 15 15 7" xfId="19696" xr:uid="{FD591E71-8C5A-40D7-AA69-256E4CAD8964}"/>
    <cellStyle name="計算 15 16" xfId="2190" xr:uid="{00000000-0005-0000-0000-00008E020000}"/>
    <cellStyle name="計算 15 16 2" xfId="8538" xr:uid="{29FFAAEC-A92B-4AE2-905E-F2F663F094A0}"/>
    <cellStyle name="計算 15 16 2 2" xfId="23417" xr:uid="{3FDF72C0-3A46-4A9F-9EC1-FD0C253B32B4}"/>
    <cellStyle name="計算 15 16 3" xfId="11519" xr:uid="{81418818-6B9A-43C5-9EA0-0C9AC3085004}"/>
    <cellStyle name="計算 15 16 3 2" xfId="26398" xr:uid="{EBAEE552-4F77-4FD0-A092-ACBE1871835D}"/>
    <cellStyle name="計算 15 16 4" xfId="13164" xr:uid="{1DC4ED71-CAE7-47DD-9E9E-8363B5C17ECB}"/>
    <cellStyle name="計算 15 16 4 2" xfId="28043" xr:uid="{BB14F309-2B28-4B4B-A1D0-3EC6549C9915}"/>
    <cellStyle name="計算 15 16 5" xfId="17298" xr:uid="{41A3688F-F04B-4E01-A3BE-CD5F57EF7BA6}"/>
    <cellStyle name="計算 15 16 5 2" xfId="32177" xr:uid="{EE418A20-A4DA-49B2-8B95-493ABD3A2055}"/>
    <cellStyle name="計算 15 16 6" xfId="5409" xr:uid="{A9569E9C-7E8C-4E69-B4CD-07F866952288}"/>
    <cellStyle name="計算 15 16 7" xfId="20270" xr:uid="{0C183CB4-65AD-4240-8E18-E1E71E12DD3B}"/>
    <cellStyle name="計算 15 17" xfId="1590" xr:uid="{00000000-0005-0000-0000-00008E020000}"/>
    <cellStyle name="計算 15 17 2" xfId="7940" xr:uid="{A16F5CBB-ECB7-4082-835D-08176D19AA2B}"/>
    <cellStyle name="計算 15 17 2 2" xfId="22819" xr:uid="{F0B60D54-F5A9-4DF2-9436-47C1EBD23269}"/>
    <cellStyle name="計算 15 17 3" xfId="10927" xr:uid="{B6F3E7A5-CFB1-48BE-996C-BE869C4E62CD}"/>
    <cellStyle name="計算 15 17 3 2" xfId="25806" xr:uid="{C5641BC9-E652-4299-81AC-75B5D5745268}"/>
    <cellStyle name="計算 15 17 4" xfId="14066" xr:uid="{9C92F61F-04DA-44C9-9BFA-80EC182B23A2}"/>
    <cellStyle name="計算 15 17 4 2" xfId="28945" xr:uid="{78C78D14-D4B8-4041-9F47-440BA8D964C0}"/>
    <cellStyle name="計算 15 17 5" xfId="16727" xr:uid="{A001C6D1-078A-48C3-BB4B-91C68F5FFAFD}"/>
    <cellStyle name="計算 15 17 5 2" xfId="31606" xr:uid="{572F003E-FEB3-47CA-A512-F84D06E62D32}"/>
    <cellStyle name="計算 15 17 6" xfId="4809" xr:uid="{2D1FEE85-87AD-4826-AA16-0AD505D7EFB6}"/>
    <cellStyle name="計算 15 17 7" xfId="19670" xr:uid="{3B9422BB-73B5-4AEE-9ED8-94456700A45E}"/>
    <cellStyle name="計算 15 18" xfId="2113" xr:uid="{00000000-0005-0000-0000-00008E020000}"/>
    <cellStyle name="計算 15 18 2" xfId="8461" xr:uid="{87FD3A03-F0B6-4080-854C-25102A6059E7}"/>
    <cellStyle name="計算 15 18 2 2" xfId="23340" xr:uid="{9361E7A6-D3F5-4429-A306-0352F9EE80BD}"/>
    <cellStyle name="計算 15 18 3" xfId="11442" xr:uid="{ED0769E8-0C08-44A6-9D45-84209029F20C}"/>
    <cellStyle name="計算 15 18 3 2" xfId="26321" xr:uid="{1C1126E3-0EFD-491C-AA1E-83375D807831}"/>
    <cellStyle name="計算 15 18 4" xfId="13526" xr:uid="{A7186690-7AD9-4425-AB3A-D4B3C04D4623}"/>
    <cellStyle name="計算 15 18 4 2" xfId="28405" xr:uid="{00794CE7-AAB9-43B3-A473-52A2CD3A4C80}"/>
    <cellStyle name="計算 15 18 5" xfId="17221" xr:uid="{0C05A7C0-E131-4AAB-A9A2-95FE1B05F637}"/>
    <cellStyle name="計算 15 18 5 2" xfId="32100" xr:uid="{B7A69E82-D636-4480-B070-25B2E36A26BF}"/>
    <cellStyle name="計算 15 18 6" xfId="5332" xr:uid="{B6C7796D-5FB8-4B2D-A25E-35F03399CCC1}"/>
    <cellStyle name="計算 15 18 7" xfId="20193" xr:uid="{AA6866D1-719A-4B3A-8738-2A874F4412B7}"/>
    <cellStyle name="計算 15 19" xfId="2371" xr:uid="{00000000-0005-0000-0000-00008E020000}"/>
    <cellStyle name="計算 15 19 2" xfId="8718" xr:uid="{7F7155D6-CF52-4F3B-A100-0F46D71713B3}"/>
    <cellStyle name="計算 15 19 2 2" xfId="23597" xr:uid="{D690C7EB-D62E-4536-879E-577049C49A72}"/>
    <cellStyle name="計算 15 19 3" xfId="11698" xr:uid="{D2929E84-EA7F-4BEA-96CD-CF2C881F5340}"/>
    <cellStyle name="計算 15 19 3 2" xfId="26577" xr:uid="{CE150B75-ABC5-4C46-933F-D877D173C944}"/>
    <cellStyle name="計算 15 19 4" xfId="14495" xr:uid="{0280DD5B-7F5A-410B-AC59-58AC41914A98}"/>
    <cellStyle name="計算 15 19 4 2" xfId="29374" xr:uid="{EF6C51D2-9CC0-4E77-BB93-3E710398AC9C}"/>
    <cellStyle name="計算 15 19 5" xfId="17472" xr:uid="{6564906A-E4F7-4829-9DD5-D2BD6F2ADAD2}"/>
    <cellStyle name="計算 15 19 5 2" xfId="32351" xr:uid="{6DC746DA-89DD-4011-BC7A-7DF07DC63A15}"/>
    <cellStyle name="計算 15 19 6" xfId="5590" xr:uid="{59C704BB-A457-468F-AD24-898D54BEFBAF}"/>
    <cellStyle name="計算 15 19 7" xfId="20451" xr:uid="{0A2530E5-1987-49A7-8B5C-092E725D355E}"/>
    <cellStyle name="計算 15 2" xfId="378" xr:uid="{00000000-0005-0000-0000-00008E020000}"/>
    <cellStyle name="計算 15 2 2" xfId="6730" xr:uid="{4941E209-F342-4692-98B8-0B5710DCF652}"/>
    <cellStyle name="計算 15 2 2 2" xfId="21609" xr:uid="{C3E30468-3C26-48A9-8DAA-619361A2969F}"/>
    <cellStyle name="計算 15 2 3" xfId="9727" xr:uid="{4CF47006-0885-44A2-A77A-1C033184417F}"/>
    <cellStyle name="計算 15 2 3 2" xfId="24606" xr:uid="{84403FD7-5418-45CE-A7F5-0AA423D88BF5}"/>
    <cellStyle name="計算 15 2 4" xfId="15384" xr:uid="{E9D6F915-2C4D-4F31-816D-1B4D963E8406}"/>
    <cellStyle name="計算 15 2 4 2" xfId="30263" xr:uid="{C5102BAA-D105-46CD-AD76-4117DE2A536B}"/>
    <cellStyle name="計算 15 2 5" xfId="15560" xr:uid="{2FAC1047-82C3-4998-9076-DDDEFBF3DD83}"/>
    <cellStyle name="計算 15 2 5 2" xfId="30439" xr:uid="{0C6B2A7D-FFCB-4565-A4AF-8B6A18B055C5}"/>
    <cellStyle name="計算 15 2 6" xfId="3597" xr:uid="{54587D0F-AF38-4E53-A6DB-D7ABFF08CFA6}"/>
    <cellStyle name="計算 15 2 7" xfId="18458" xr:uid="{08210532-5B0D-4A1E-818A-30D9EF301224}"/>
    <cellStyle name="計算 15 20" xfId="2184" xr:uid="{00000000-0005-0000-0000-00008E020000}"/>
    <cellStyle name="計算 15 20 2" xfId="8532" xr:uid="{E7DE6716-6688-4914-98BE-93569D1C7687}"/>
    <cellStyle name="計算 15 20 2 2" xfId="23411" xr:uid="{049C676B-983F-4A6D-AFB9-C490B287BA59}"/>
    <cellStyle name="計算 15 20 3" xfId="11513" xr:uid="{D7E4919F-8C06-48A9-9F8F-9CC1FD881E9A}"/>
    <cellStyle name="計算 15 20 3 2" xfId="26392" xr:uid="{E67579B5-A920-45F6-8609-84330C11D2ED}"/>
    <cellStyle name="計算 15 20 4" xfId="12738" xr:uid="{F3C61ECB-53D1-44FE-AFCC-A3CFF5546A67}"/>
    <cellStyle name="計算 15 20 4 2" xfId="27617" xr:uid="{CB0408D0-AA14-4738-9B6C-1817E2534B7C}"/>
    <cellStyle name="計算 15 20 5" xfId="17292" xr:uid="{D5D83FFE-5EC1-4C9A-9C4B-A02340281811}"/>
    <cellStyle name="計算 15 20 5 2" xfId="32171" xr:uid="{213F3C63-C0FE-4B98-8AB1-D9BE3FB58EC3}"/>
    <cellStyle name="計算 15 20 6" xfId="5403" xr:uid="{AD930AE3-7CB6-41B8-A497-D1F5964FEA55}"/>
    <cellStyle name="計算 15 20 7" xfId="20264" xr:uid="{9AF8089F-9AEB-470F-A692-207D98AFB304}"/>
    <cellStyle name="計算 15 21" xfId="2630" xr:uid="{00000000-0005-0000-0000-00008E020000}"/>
    <cellStyle name="計算 15 21 2" xfId="8977" xr:uid="{B62E2CEF-0932-4D75-9BB4-E8B875637925}"/>
    <cellStyle name="計算 15 21 2 2" xfId="23856" xr:uid="{7453C207-0270-4552-8935-E9E618A7A4D2}"/>
    <cellStyle name="計算 15 21 3" xfId="11957" xr:uid="{D7AE7FE6-1641-48A8-807E-180C16A52238}"/>
    <cellStyle name="計算 15 21 3 2" xfId="26836" xr:uid="{C24AFB63-A051-4ADC-BBAB-D0554FF92145}"/>
    <cellStyle name="計算 15 21 4" xfId="12678" xr:uid="{203BBFCD-24AA-45A5-A728-798346AD5D87}"/>
    <cellStyle name="計算 15 21 4 2" xfId="27557" xr:uid="{0F0F99C9-A7B1-4FB4-8B4E-AEFBF2EAC2C5}"/>
    <cellStyle name="計算 15 21 5" xfId="17723" xr:uid="{66D2057C-5557-45DE-995E-AD10926EC4A3}"/>
    <cellStyle name="計算 15 21 5 2" xfId="32602" xr:uid="{E471276B-4C2A-4513-90FF-CC5B0CC5F07F}"/>
    <cellStyle name="計算 15 21 6" xfId="5845" xr:uid="{7B35C84D-7803-4DC4-95B3-273372623280}"/>
    <cellStyle name="計算 15 21 7" xfId="20709" xr:uid="{BA2D9475-220F-4E03-85C5-ECA5B2FC6DC5}"/>
    <cellStyle name="計算 15 22" xfId="2965" xr:uid="{00000000-0005-0000-0000-00008E020000}"/>
    <cellStyle name="計算 15 22 2" xfId="9312" xr:uid="{7DA3BE01-A648-48BC-8FF4-6DEC15A50F95}"/>
    <cellStyle name="計算 15 22 2 2" xfId="24191" xr:uid="{9581D3DD-8DFC-4201-B39E-82F029224B3D}"/>
    <cellStyle name="計算 15 22 3" xfId="12290" xr:uid="{BEBCDCD4-55AF-48AF-92B5-3191472AB649}"/>
    <cellStyle name="計算 15 22 3 2" xfId="27169" xr:uid="{37FF6A41-5627-4BC7-9D4C-03DEC20A7D2A}"/>
    <cellStyle name="計算 15 22 4" xfId="13367" xr:uid="{32CF66AE-A5F3-4A95-B0CF-425616B869C0}"/>
    <cellStyle name="計算 15 22 4 2" xfId="28246" xr:uid="{E79773FC-B64D-4C03-BC21-C5AB3FC29FA5}"/>
    <cellStyle name="計算 15 22 5" xfId="18051" xr:uid="{74D49E2B-5C52-4D2F-8B2D-F2B81E68E6FB}"/>
    <cellStyle name="計算 15 22 5 2" xfId="32930" xr:uid="{F0AD6DE9-26F5-4F12-8BFF-6F1720FC1208}"/>
    <cellStyle name="計算 15 22 6" xfId="6168" xr:uid="{66D3493D-67FF-422F-9F86-A172AFBFD836}"/>
    <cellStyle name="計算 15 22 7" xfId="21044" xr:uid="{FE6B0D44-21E5-48CA-991D-8C85223FA381}"/>
    <cellStyle name="計算 15 23" xfId="2639" xr:uid="{00000000-0005-0000-0000-00008E020000}"/>
    <cellStyle name="計算 15 23 2" xfId="8986" xr:uid="{68C94957-9B8E-4F6B-9994-235F7C8DB28B}"/>
    <cellStyle name="計算 15 23 2 2" xfId="23865" xr:uid="{9186F940-4DD0-44FD-A45E-94BF156E8C32}"/>
    <cellStyle name="計算 15 23 3" xfId="11966" xr:uid="{44088E7F-CC4D-4DB5-B03B-C33C23E1C2EE}"/>
    <cellStyle name="計算 15 23 3 2" xfId="26845" xr:uid="{2B5DE66E-ABE4-465C-9099-0E037B70CBF1}"/>
    <cellStyle name="計算 15 23 4" xfId="13647" xr:uid="{4768A0F2-50DB-4723-A7D4-B52A8F6A05B6}"/>
    <cellStyle name="計算 15 23 4 2" xfId="28526" xr:uid="{F8468E5B-D54E-4C15-999C-7507893014C5}"/>
    <cellStyle name="計算 15 23 5" xfId="17732" xr:uid="{BF3FB384-4A17-4B07-A073-07E098EA944D}"/>
    <cellStyle name="計算 15 23 5 2" xfId="32611" xr:uid="{7E35F54B-7B0F-4C8D-9AD0-277465828537}"/>
    <cellStyle name="計算 15 23 6" xfId="5854" xr:uid="{2A1109A7-86F4-40EB-A8DE-2399502F5B70}"/>
    <cellStyle name="計算 15 23 7" xfId="20718" xr:uid="{376F51B2-D1B4-4AA2-B324-2657BC9379B5}"/>
    <cellStyle name="計算 15 24" xfId="3227" xr:uid="{00000000-0005-0000-0000-00008E020000}"/>
    <cellStyle name="計算 15 24 2" xfId="9573" xr:uid="{FA66E72C-FE22-4F19-A2EA-3C8FDDA562DF}"/>
    <cellStyle name="計算 15 24 2 2" xfId="24452" xr:uid="{2D31200B-5BBF-4F38-98B7-85FD7BDEADA3}"/>
    <cellStyle name="計算 15 24 3" xfId="12551" xr:uid="{653A0700-139F-462E-8954-5065DBF6CD81}"/>
    <cellStyle name="計算 15 24 3 2" xfId="27430" xr:uid="{F07E565A-2DC3-4FCE-91E9-F9D09B40753A}"/>
    <cellStyle name="計算 15 24 4" xfId="6582" xr:uid="{AD3A7FE0-0305-40FB-A033-30FDD56EF4BB}"/>
    <cellStyle name="計算 15 24 4 2" xfId="21461" xr:uid="{4ADD2E30-CA5C-43C8-A336-D2C88079D718}"/>
    <cellStyle name="計算 15 24 5" xfId="18306" xr:uid="{5BB2CB4A-3DC3-42B8-B5B3-C564674E9123}"/>
    <cellStyle name="計算 15 24 5 2" xfId="33185" xr:uid="{D7075186-5D74-405D-B8CC-2973177C0098}"/>
    <cellStyle name="計算 15 24 6" xfId="21299" xr:uid="{6BB3C923-4A13-4AC6-8A50-DE94730316B4}"/>
    <cellStyle name="計算 15 25" xfId="6527" xr:uid="{84E3F6FD-A473-4A24-A035-FB7A917025BA}"/>
    <cellStyle name="計算 15 25 2" xfId="21406" xr:uid="{1AA8A43C-D1DD-4DBC-918C-C69DFF22735B}"/>
    <cellStyle name="計算 15 26" xfId="8267" xr:uid="{EAD7740D-CFE2-4F7A-B02B-42B667EA11E4}"/>
    <cellStyle name="計算 15 26 2" xfId="23146" xr:uid="{EA98E5B9-1728-41E3-9123-F60129BA72E8}"/>
    <cellStyle name="計算 15 27" xfId="14217" xr:uid="{B50C51CE-FEA2-4D4F-BCFB-3C609CB72A88}"/>
    <cellStyle name="計算 15 27 2" xfId="29096" xr:uid="{2DC82A7D-880A-4188-A01F-563C221BA1EB}"/>
    <cellStyle name="計算 15 28" xfId="6513" xr:uid="{BCDD5B05-53ED-44C2-9487-23576A99EF34}"/>
    <cellStyle name="計算 15 28 2" xfId="21392" xr:uid="{823FBEBA-F031-4E8F-B9E8-D3C51EA2620A}"/>
    <cellStyle name="計算 15 29" xfId="6314" xr:uid="{54926766-6F7E-4D0D-8500-B1BAD4CFD8D4}"/>
    <cellStyle name="計算 15 3" xfId="216" xr:uid="{00000000-0005-0000-0000-00008E020000}"/>
    <cellStyle name="計算 15 3 2" xfId="6573" xr:uid="{53F64D90-A1FB-4E95-A00A-90DEED0212CA}"/>
    <cellStyle name="計算 15 3 2 2" xfId="21452" xr:uid="{09F32456-2382-416E-BEB7-E3525D951B00}"/>
    <cellStyle name="計算 15 3 3" xfId="3480" xr:uid="{BCE21BD2-0259-4E4F-BD9F-DC78CC1A88CA}"/>
    <cellStyle name="計算 15 3 3 2" xfId="18321" xr:uid="{D254BC74-DE87-471E-A60E-9AFC99241488}"/>
    <cellStyle name="計算 15 3 4" xfId="12999" xr:uid="{8C7A4C72-0322-436D-AB94-B302751D22F1}"/>
    <cellStyle name="計算 15 3 4 2" xfId="27878" xr:uid="{E87E88D6-AAB4-4620-A019-7BC9F06BD96A}"/>
    <cellStyle name="計算 15 3 5" xfId="12612" xr:uid="{071A89E2-A14F-4BAE-9D3A-2AAF538688DD}"/>
    <cellStyle name="計算 15 3 5 2" xfId="27491" xr:uid="{B7C810F0-9C74-4CCC-B7F1-AA1FFF360ED6}"/>
    <cellStyle name="計算 15 3 6" xfId="3476" xr:uid="{8FC40ED4-AE42-4FAF-8FDA-BDF634DB2E6C}"/>
    <cellStyle name="計算 15 3 7" xfId="18314" xr:uid="{077A2446-3427-42D3-9C1A-98400C5A30D0}"/>
    <cellStyle name="計算 15 4" xfId="446" xr:uid="{00000000-0005-0000-0000-00008E020000}"/>
    <cellStyle name="計算 15 4 2" xfId="6798" xr:uid="{2B69F08E-3928-4E6C-8EF6-FD7ABCA5E6D5}"/>
    <cellStyle name="計算 15 4 2 2" xfId="21677" xr:uid="{63694328-286D-4B8D-8300-C4FD34F67BA5}"/>
    <cellStyle name="計算 15 4 3" xfId="9795" xr:uid="{0335A9AC-E360-461E-B516-E14BCD0F1794}"/>
    <cellStyle name="計算 15 4 3 2" xfId="24674" xr:uid="{93173B6F-C234-44C0-923F-D1EA06F26E2C}"/>
    <cellStyle name="計算 15 4 4" xfId="14245" xr:uid="{F5E52C1D-6F79-44BC-9B2E-C18F2020D143}"/>
    <cellStyle name="計算 15 4 4 2" xfId="29124" xr:uid="{01B3798A-E09B-4AFE-8E39-DEE0217C4C4C}"/>
    <cellStyle name="計算 15 4 5" xfId="15627" xr:uid="{1969DE99-3329-44C3-911F-5A05337FD2C5}"/>
    <cellStyle name="計算 15 4 5 2" xfId="30506" xr:uid="{492D7BC3-B4F4-404B-9D2F-34E67F13B433}"/>
    <cellStyle name="計算 15 4 6" xfId="3665" xr:uid="{AD2ED6CF-C8DF-4006-ADF8-219B0F83816E}"/>
    <cellStyle name="計算 15 4 7" xfId="18526" xr:uid="{D70747D1-3FAA-4358-824E-4D8A79C3F455}"/>
    <cellStyle name="計算 15 5" xfId="387" xr:uid="{00000000-0005-0000-0000-00008E020000}"/>
    <cellStyle name="計算 15 5 2" xfId="6739" xr:uid="{36F72577-5AD8-4722-BE34-F482AFC434FD}"/>
    <cellStyle name="計算 15 5 2 2" xfId="21618" xr:uid="{BFB120B7-5F5F-4C7A-980E-D084D225641F}"/>
    <cellStyle name="計算 15 5 3" xfId="9736" xr:uid="{28A867CD-6CCF-45FD-8720-3BA24C48F822}"/>
    <cellStyle name="計算 15 5 3 2" xfId="24615" xr:uid="{5CFDC42D-55B7-4B1A-BFF0-C338778F42C3}"/>
    <cellStyle name="計算 15 5 4" xfId="14482" xr:uid="{7C3B0E33-AFDA-47B4-B198-9B02BC4058A6}"/>
    <cellStyle name="計算 15 5 4 2" xfId="29361" xr:uid="{37EC8CC7-78E5-4322-B55A-6CC963ECB8DB}"/>
    <cellStyle name="計算 15 5 5" xfId="15569" xr:uid="{2EC9A51C-11A8-4ABB-941D-4F602D71FAE8}"/>
    <cellStyle name="計算 15 5 5 2" xfId="30448" xr:uid="{B0D1AE4C-EECC-41D5-A405-7AB0DD98AF60}"/>
    <cellStyle name="計算 15 5 6" xfId="3606" xr:uid="{7235CE8A-C507-49FE-82D9-1CA861ABCB89}"/>
    <cellStyle name="計算 15 5 7" xfId="18467" xr:uid="{A629D740-1A61-4243-8363-23E6B021B00D}"/>
    <cellStyle name="計算 15 6" xfId="950" xr:uid="{00000000-0005-0000-0000-00008E020000}"/>
    <cellStyle name="計算 15 6 2" xfId="7302" xr:uid="{2E63E5A8-C21F-4A59-A545-F6E2C20EC2FE}"/>
    <cellStyle name="計算 15 6 2 2" xfId="22181" xr:uid="{488187D5-406B-4B01-8FC0-DA92B803424D}"/>
    <cellStyle name="計算 15 6 3" xfId="10292" xr:uid="{3C606F92-05DD-4712-AB3B-5BBC399014E0}"/>
    <cellStyle name="計算 15 6 3 2" xfId="25171" xr:uid="{7A84ED77-F440-4EF9-8183-D1122782A256}"/>
    <cellStyle name="計算 15 6 4" xfId="12661" xr:uid="{C7FBD493-8704-4099-B4B0-00CAC6417D82}"/>
    <cellStyle name="計算 15 6 4 2" xfId="27540" xr:uid="{5072F69F-74B1-4291-9258-321043A7038F}"/>
    <cellStyle name="計算 15 6 5" xfId="16114" xr:uid="{2435115A-4782-4C29-95CD-E8EDF02F8A36}"/>
    <cellStyle name="計算 15 6 5 2" xfId="30993" xr:uid="{430C607D-D9F9-4939-B1F4-2ACEEC9F5C01}"/>
    <cellStyle name="計算 15 6 6" xfId="4169" xr:uid="{E24388B5-CCED-4AA3-A475-A3EB2CEC22CC}"/>
    <cellStyle name="計算 15 6 7" xfId="19030" xr:uid="{3BE3CC7D-967F-47FF-B439-5E0161D40DDC}"/>
    <cellStyle name="計算 15 7" xfId="1085" xr:uid="{00000000-0005-0000-0000-00008E020000}"/>
    <cellStyle name="計算 15 7 2" xfId="7437" xr:uid="{EF4C6DB8-11E1-40CA-93F7-1E9676E8CDFC}"/>
    <cellStyle name="計算 15 7 2 2" xfId="22316" xr:uid="{8FD92DB9-47A0-4DFE-90D3-1467756E9F78}"/>
    <cellStyle name="計算 15 7 3" xfId="10426" xr:uid="{52474B35-D9E8-42CD-B112-17F0E26AD364}"/>
    <cellStyle name="計算 15 7 3 2" xfId="25305" xr:uid="{78500C2B-7308-4A74-A9AD-5F322478A4FC}"/>
    <cellStyle name="計算 15 7 4" xfId="14215" xr:uid="{EE170AB0-66FA-4F7B-AD8B-6605BCBAE020}"/>
    <cellStyle name="計算 15 7 4 2" xfId="29094" xr:uid="{D3C2B477-0D44-4A3E-9335-BFB56AA63839}"/>
    <cellStyle name="計算 15 7 5" xfId="16247" xr:uid="{1CBAD194-32E4-4151-9AFF-3FCD9F1ECDDC}"/>
    <cellStyle name="計算 15 7 5 2" xfId="31126" xr:uid="{F9A5E3A7-5695-4509-81FB-93F0F87FC212}"/>
    <cellStyle name="計算 15 7 6" xfId="4304" xr:uid="{1A7DBC46-82DA-42EC-92BA-B56A6E217651}"/>
    <cellStyle name="計算 15 7 7" xfId="19165" xr:uid="{925AFD1E-F0A1-4D5D-8A6E-BE984ABEC81E}"/>
    <cellStyle name="計算 15 8" xfId="793" xr:uid="{00000000-0005-0000-0000-00008E020000}"/>
    <cellStyle name="計算 15 8 2" xfId="7145" xr:uid="{FAE98E98-292E-4FE4-A431-4C90EA66BEEB}"/>
    <cellStyle name="計算 15 8 2 2" xfId="22024" xr:uid="{F173CE9A-5F0F-4122-ABDF-62F2B1557165}"/>
    <cellStyle name="計算 15 8 3" xfId="10139" xr:uid="{7816FE91-92EF-4103-83FF-B6B8204706F6}"/>
    <cellStyle name="計算 15 8 3 2" xfId="25018" xr:uid="{7C4982E8-2BA4-41E7-A354-04474D9309FF}"/>
    <cellStyle name="計算 15 8 4" xfId="14325" xr:uid="{917F960A-1BA4-4C3A-BD53-EBC42D004899}"/>
    <cellStyle name="計算 15 8 4 2" xfId="29204" xr:uid="{64A20E3B-B907-4076-AD94-5E2BFF195A39}"/>
    <cellStyle name="計算 15 8 5" xfId="15967" xr:uid="{B6399CD5-CCFA-4D01-B610-4C0B78629AA0}"/>
    <cellStyle name="計算 15 8 5 2" xfId="30846" xr:uid="{013D448A-152C-4743-83CA-780BC2228136}"/>
    <cellStyle name="計算 15 8 6" xfId="4012" xr:uid="{A2BD07C0-7DDF-4ADA-BE51-48687F192CFA}"/>
    <cellStyle name="計算 15 8 7" xfId="18873" xr:uid="{9A5FB627-12DB-499C-B7F9-27B942FB5059}"/>
    <cellStyle name="計算 15 9" xfId="375" xr:uid="{00000000-0005-0000-0000-00008E020000}"/>
    <cellStyle name="計算 15 9 2" xfId="6727" xr:uid="{B3DE2089-9668-40A9-B002-C751BEBD056C}"/>
    <cellStyle name="計算 15 9 2 2" xfId="21606" xr:uid="{00F88873-C555-415D-B6BA-6CED385128B0}"/>
    <cellStyle name="計算 15 9 3" xfId="9724" xr:uid="{CC7CDB1B-F284-4846-AFD3-8147158CD9DA}"/>
    <cellStyle name="計算 15 9 3 2" xfId="24603" xr:uid="{059B72B0-DA9A-42CB-8B53-64ADD1E85152}"/>
    <cellStyle name="計算 15 9 4" xfId="13154" xr:uid="{611DB580-B82F-437B-BAD4-9BB9561D89F7}"/>
    <cellStyle name="計算 15 9 4 2" xfId="28033" xr:uid="{28B62A1A-25A4-493C-B8E2-095A4677CD85}"/>
    <cellStyle name="計算 15 9 5" xfId="15558" xr:uid="{53D998CF-4749-41FE-825F-91A26D562D17}"/>
    <cellStyle name="計算 15 9 5 2" xfId="30437" xr:uid="{B1E9EC81-7F7B-460F-9D01-7E719E7A0939}"/>
    <cellStyle name="計算 15 9 6" xfId="3594" xr:uid="{D3F12989-B41F-4D61-BC18-D3EA3C115A5B}"/>
    <cellStyle name="計算 15 9 7" xfId="18455" xr:uid="{EF78D33A-E430-4D24-88DF-4177F578D99D}"/>
    <cellStyle name="計算 16" xfId="135" xr:uid="{00000000-0005-0000-0000-000099020000}"/>
    <cellStyle name="計算 16 2" xfId="6498" xr:uid="{36FDB902-ABF6-4EB0-973E-FD31038E1FF3}"/>
    <cellStyle name="計算 16 2 2" xfId="21377" xr:uid="{7D28B625-C491-482E-9ACD-DD6AD7930671}"/>
    <cellStyle name="計算 16 3" xfId="6681" xr:uid="{B02FDE21-3186-46BC-8855-B7D811363B3A}"/>
    <cellStyle name="計算 16 3 2" xfId="21560" xr:uid="{A3E51F36-EB2B-467F-B3C2-73A85F16405E}"/>
    <cellStyle name="計算 16 4" xfId="12727" xr:uid="{78D3B100-EDAA-4268-996A-8091FB731BD1}"/>
    <cellStyle name="計算 16 4 2" xfId="27606" xr:uid="{EA6AFBC2-FBD1-407B-A72A-54A0A68BE557}"/>
    <cellStyle name="計算 16 5" xfId="13610" xr:uid="{A85D6B96-DBEA-4460-9B90-0E112690B232}"/>
    <cellStyle name="計算 16 5 2" xfId="28489" xr:uid="{11EAA4BA-66C3-427A-9962-FF975728ED7C}"/>
    <cellStyle name="計算 16 6" xfId="3406" xr:uid="{8B6F2EEA-6A43-49DC-AF51-66B463DE763C}"/>
    <cellStyle name="計算 16 7" xfId="3509" xr:uid="{55B92634-EE7E-43C8-A13C-931D79051755}"/>
    <cellStyle name="計算 2" xfId="72" xr:uid="{00000000-0005-0000-0000-000099020000}"/>
    <cellStyle name="計算 2 10" xfId="970" xr:uid="{00000000-0005-0000-0000-000099020000}"/>
    <cellStyle name="計算 2 10 2" xfId="7322" xr:uid="{7FB554BA-629A-446E-A277-FEB0C2F10410}"/>
    <cellStyle name="計算 2 10 2 2" xfId="22201" xr:uid="{662EC543-9998-4E02-BCDA-09B435AC12CD}"/>
    <cellStyle name="計算 2 10 3" xfId="10312" xr:uid="{FDBF5406-1BCF-4CA6-8217-4F6221BCFC67}"/>
    <cellStyle name="計算 2 10 3 2" xfId="25191" xr:uid="{2044B2CC-BD9E-4028-9A4B-D4D9577F4F0F}"/>
    <cellStyle name="計算 2 10 4" xfId="13575" xr:uid="{2CE5EF84-0AF1-4539-9FC0-7F1E597F9E7F}"/>
    <cellStyle name="計算 2 10 4 2" xfId="28454" xr:uid="{224BF973-6155-4137-95EB-8C178F53BA2D}"/>
    <cellStyle name="計算 2 10 5" xfId="16134" xr:uid="{BB6DFCA8-214D-4D64-9B34-C9FF9A8EB753}"/>
    <cellStyle name="計算 2 10 5 2" xfId="31013" xr:uid="{3DD4287C-BB84-429B-91A8-A1A92D539FE6}"/>
    <cellStyle name="計算 2 10 6" xfId="4189" xr:uid="{3FC3C942-5397-4629-A6F0-25065284C28B}"/>
    <cellStyle name="計算 2 10 7" xfId="19050" xr:uid="{AA028EAD-5728-4AE8-BDC1-919BCC3F6700}"/>
    <cellStyle name="計算 2 11" xfId="1354" xr:uid="{00000000-0005-0000-0000-000099020000}"/>
    <cellStyle name="計算 2 11 2" xfId="7705" xr:uid="{90CCD250-CC4C-4016-B8B3-188C6C02FBB5}"/>
    <cellStyle name="計算 2 11 2 2" xfId="22584" xr:uid="{9B645EDC-8342-485A-AB41-C36A419C0F75}"/>
    <cellStyle name="計算 2 11 3" xfId="10691" xr:uid="{2C5BBB5F-57EF-43F2-9BC6-E59FA2D89DAB}"/>
    <cellStyle name="計算 2 11 3 2" xfId="25570" xr:uid="{4F5BE2E3-09C4-4527-BFD7-DFEC11624D3B}"/>
    <cellStyle name="計算 2 11 4" xfId="14363" xr:uid="{DFED6AE3-CD9B-404B-B1DC-3A62E949C1EA}"/>
    <cellStyle name="計算 2 11 4 2" xfId="29242" xr:uid="{A89A55DE-9E75-4B5D-927C-F38C3CE3FA07}"/>
    <cellStyle name="計算 2 11 5" xfId="16494" xr:uid="{F5D69C8B-2A3F-4291-8EEB-073B5AD5EEB9}"/>
    <cellStyle name="計算 2 11 5 2" xfId="31373" xr:uid="{7E2AFD07-7B99-4988-9D86-DADDCF60D24C}"/>
    <cellStyle name="計算 2 11 6" xfId="4573" xr:uid="{2C92A1C5-49C5-480A-9C56-22ACF60091E8}"/>
    <cellStyle name="計算 2 11 7" xfId="19434" xr:uid="{635CEE67-3781-46FF-8BC8-33B053AA46D3}"/>
    <cellStyle name="計算 2 12" xfId="1556" xr:uid="{00000000-0005-0000-0000-000099020000}"/>
    <cellStyle name="計算 2 12 2" xfId="7906" xr:uid="{B0ECDFCE-8710-4853-B0D6-109F87E195E2}"/>
    <cellStyle name="計算 2 12 2 2" xfId="22785" xr:uid="{90038773-FEC9-4266-BEB6-670E25AE9DFD}"/>
    <cellStyle name="計算 2 12 3" xfId="10893" xr:uid="{A4C2025F-E318-46AF-A8B7-F9ED4628CC84}"/>
    <cellStyle name="計算 2 12 3 2" xfId="25772" xr:uid="{C59CB89C-16D2-4A2E-B703-A90C816C75DB}"/>
    <cellStyle name="計算 2 12 4" xfId="14426" xr:uid="{BDC87705-57F0-47B6-81E6-4075BED30EBD}"/>
    <cellStyle name="計算 2 12 4 2" xfId="29305" xr:uid="{FFC3E58E-F95D-4D10-AF00-E6F48DE7ABC7}"/>
    <cellStyle name="計算 2 12 5" xfId="16695" xr:uid="{DB964A04-8254-488F-8B40-B97D276841E7}"/>
    <cellStyle name="計算 2 12 5 2" xfId="31574" xr:uid="{C1D0DD6F-D386-4E25-9F9C-0FE4221DC1BD}"/>
    <cellStyle name="計算 2 12 6" xfId="4775" xr:uid="{06CB8B73-A83A-4E71-9992-46B2E903909D}"/>
    <cellStyle name="計算 2 12 7" xfId="19636" xr:uid="{7BD8979D-C3C9-4B0A-A146-BA5539DA0574}"/>
    <cellStyle name="計算 2 13" xfId="1951" xr:uid="{00000000-0005-0000-0000-000099020000}"/>
    <cellStyle name="計算 2 13 2" xfId="8299" xr:uid="{E7D89F76-ACA2-446B-86E5-CD38D89DA817}"/>
    <cellStyle name="計算 2 13 2 2" xfId="23178" xr:uid="{FA15F593-18E8-4D94-AFC8-A83D9790D2E3}"/>
    <cellStyle name="計算 2 13 3" xfId="11281" xr:uid="{C25A4E88-6990-4EEA-B3BA-820C8645033D}"/>
    <cellStyle name="計算 2 13 3 2" xfId="26160" xr:uid="{231E828C-CF72-483A-8E2C-F7E2BA85BA75}"/>
    <cellStyle name="計算 2 13 4" xfId="13981" xr:uid="{6589C836-0ED5-471D-84AE-6DE7F1811A0D}"/>
    <cellStyle name="計算 2 13 4 2" xfId="28860" xr:uid="{62805471-CD54-4641-B0C3-82E5CF82BCA9}"/>
    <cellStyle name="計算 2 13 5" xfId="17067" xr:uid="{4D261D3E-B5DA-4BC5-A628-591E3D55E6E0}"/>
    <cellStyle name="計算 2 13 5 2" xfId="31946" xr:uid="{91CA81D3-A05B-400F-8CD8-2E64D8DC121F}"/>
    <cellStyle name="計算 2 13 6" xfId="5170" xr:uid="{DC8FBCF0-0B56-4A99-9988-6091BDF53302}"/>
    <cellStyle name="計算 2 13 7" xfId="20031" xr:uid="{50BC6806-6B94-4A33-A581-167E385E6EA3}"/>
    <cellStyle name="計算 2 14" xfId="2134" xr:uid="{00000000-0005-0000-0000-000099020000}"/>
    <cellStyle name="計算 2 14 2" xfId="8482" xr:uid="{3A600F09-0693-43EB-A526-55641F655590}"/>
    <cellStyle name="計算 2 14 2 2" xfId="23361" xr:uid="{82433D66-03F6-425F-9B45-41DAB2C44DB1}"/>
    <cellStyle name="計算 2 14 3" xfId="11463" xr:uid="{C2C347BA-7699-490C-8509-4FC069996BD5}"/>
    <cellStyle name="計算 2 14 3 2" xfId="26342" xr:uid="{CF17AF16-5493-4055-9E55-5A39BF785AB1}"/>
    <cellStyle name="計算 2 14 4" xfId="12658" xr:uid="{83269593-52DD-4CE5-BA67-E4BB32E152C5}"/>
    <cellStyle name="計算 2 14 4 2" xfId="27537" xr:uid="{1F3FDD64-284D-4243-BF46-7F4DB9A5832D}"/>
    <cellStyle name="計算 2 14 5" xfId="17242" xr:uid="{E75BEF12-1B25-447A-80F2-F6F01996768F}"/>
    <cellStyle name="計算 2 14 5 2" xfId="32121" xr:uid="{992A0A79-ECD8-4A49-A62B-663DC57CA50B}"/>
    <cellStyle name="計算 2 14 6" xfId="5353" xr:uid="{D05BA90A-D038-4479-BADF-8FA9C475E287}"/>
    <cellStyle name="計算 2 14 7" xfId="20214" xr:uid="{D3FC287F-9257-46A9-B617-831A7C8B21E1}"/>
    <cellStyle name="計算 2 15" xfId="2126" xr:uid="{00000000-0005-0000-0000-000099020000}"/>
    <cellStyle name="計算 2 15 2" xfId="8474" xr:uid="{4820E533-6B15-464B-AAD5-F48ACF951034}"/>
    <cellStyle name="計算 2 15 2 2" xfId="23353" xr:uid="{9BB86A84-2FEE-4134-9AE6-91075A17DA0D}"/>
    <cellStyle name="計算 2 15 3" xfId="11455" xr:uid="{2CCCC42F-9147-44A0-A7F9-359FAA13900A}"/>
    <cellStyle name="計算 2 15 3 2" xfId="26334" xr:uid="{AD5B16F4-FC04-4301-A2D1-93B780B176E4}"/>
    <cellStyle name="計算 2 15 4" xfId="14667" xr:uid="{0C5E4353-E16B-4B0E-8FC8-0F857F78629B}"/>
    <cellStyle name="計算 2 15 4 2" xfId="29546" xr:uid="{957BA2F9-9623-49F6-89C0-76406DC62357}"/>
    <cellStyle name="計算 2 15 5" xfId="17234" xr:uid="{B022D343-2D04-4D38-B954-607F79FC35F5}"/>
    <cellStyle name="計算 2 15 5 2" xfId="32113" xr:uid="{19386CB2-371F-4040-87E8-7A1FF08A5393}"/>
    <cellStyle name="計算 2 15 6" xfId="5345" xr:uid="{1F140069-2126-4CA5-A950-742D5CFB62AB}"/>
    <cellStyle name="計算 2 15 7" xfId="20206" xr:uid="{7DFF687B-7C25-4630-8C6F-62A4FFCA6A17}"/>
    <cellStyle name="計算 2 16" xfId="2596" xr:uid="{00000000-0005-0000-0000-000099020000}"/>
    <cellStyle name="計算 2 16 2" xfId="8943" xr:uid="{EF31C41A-108B-4189-84E4-F29D0DEEA71F}"/>
    <cellStyle name="計算 2 16 2 2" xfId="23822" xr:uid="{026CD26D-4013-4381-91C9-6A601428EDDD}"/>
    <cellStyle name="計算 2 16 3" xfId="11923" xr:uid="{14CAF33A-1281-4C15-9669-1B517FE58966}"/>
    <cellStyle name="計算 2 16 3 2" xfId="26802" xr:uid="{95A4A3B5-CC75-4E2A-A394-A56815994A4B}"/>
    <cellStyle name="計算 2 16 4" xfId="9081" xr:uid="{803F4E32-3CBD-4445-9CEE-4782CD15D2D8}"/>
    <cellStyle name="計算 2 16 4 2" xfId="23960" xr:uid="{83726194-A879-418D-936D-7AF6C1DE2838}"/>
    <cellStyle name="計算 2 16 5" xfId="17690" xr:uid="{BAB7C8A8-0702-4D51-9D25-A867B4A99FA1}"/>
    <cellStyle name="計算 2 16 5 2" xfId="32569" xr:uid="{900AE42A-3B40-4A28-BCA2-715B45F8A15A}"/>
    <cellStyle name="計算 2 16 6" xfId="5812" xr:uid="{5041CE24-C275-4EA7-9A96-31D5652D2379}"/>
    <cellStyle name="計算 2 16 7" xfId="20676" xr:uid="{6247D3BE-B9F7-49BA-B95A-CBB4B43FB7DD}"/>
    <cellStyle name="計算 2 17" xfId="2765" xr:uid="{00000000-0005-0000-0000-000099020000}"/>
    <cellStyle name="計算 2 17 2" xfId="9112" xr:uid="{FB5C569C-8A74-4AA3-94CD-25501FF8342E}"/>
    <cellStyle name="計算 2 17 2 2" xfId="23991" xr:uid="{11C82F21-2BFE-4C23-8BF1-82703F08F5B4}"/>
    <cellStyle name="計算 2 17 3" xfId="12090" xr:uid="{79C3FEB2-A327-4D24-96A4-91F185C6EF73}"/>
    <cellStyle name="計算 2 17 3 2" xfId="26969" xr:uid="{9CC3A94F-087F-4C22-8A83-7205D5E81897}"/>
    <cellStyle name="計算 2 17 4" xfId="15219" xr:uid="{C07F513E-E7B7-4742-B413-BD3DEA536BCF}"/>
    <cellStyle name="計算 2 17 4 2" xfId="30098" xr:uid="{C3C1B2E7-8A34-42CB-89AB-BFA9A12AAEC4}"/>
    <cellStyle name="計算 2 17 5" xfId="17851" xr:uid="{6932E76C-879C-41B1-8466-FE6134F3E58E}"/>
    <cellStyle name="計算 2 17 5 2" xfId="32730" xr:uid="{F0402DA1-D009-4A05-8818-095A602B1C2C}"/>
    <cellStyle name="計算 2 17 6" xfId="5978" xr:uid="{FC0741D5-993B-493F-95A2-FC1D2B305558}"/>
    <cellStyle name="計算 2 17 7" xfId="20844" xr:uid="{437E1041-7736-4669-A9A7-D1DB044D6B7F}"/>
    <cellStyle name="計算 2 18" xfId="3104" xr:uid="{00000000-0005-0000-0000-000099020000}"/>
    <cellStyle name="計算 2 18 2" xfId="9450" xr:uid="{0DC40664-82E5-435A-9F8E-CE277607EEC1}"/>
    <cellStyle name="計算 2 18 2 2" xfId="24329" xr:uid="{36038C18-5202-43DE-B5DE-49F729E8A6DF}"/>
    <cellStyle name="計算 2 18 3" xfId="12428" xr:uid="{0AEF6335-6F4A-4682-9EAD-FCF3F8DC5C6A}"/>
    <cellStyle name="計算 2 18 3 2" xfId="27307" xr:uid="{C6D27E95-9F3F-4593-9588-7EB1B8EB9A98}"/>
    <cellStyle name="計算 2 18 4" xfId="13350" xr:uid="{E3AAC8DB-F408-4AA4-978D-C6C542E31A27}"/>
    <cellStyle name="計算 2 18 4 2" xfId="28229" xr:uid="{BA2C8A9C-E51C-420C-B236-D44B974CD784}"/>
    <cellStyle name="計算 2 18 5" xfId="18183" xr:uid="{584A57E0-24DF-42F7-B0BB-834B7E3DB029}"/>
    <cellStyle name="計算 2 18 5 2" xfId="33062" xr:uid="{34AE80B2-A6B9-4226-8940-6C9ADFB60840}"/>
    <cellStyle name="計算 2 18 6" xfId="6305" xr:uid="{E227D05C-8150-4297-9810-F17C93DE7FAC}"/>
    <cellStyle name="計算 2 18 7" xfId="21176" xr:uid="{C08F1026-28D9-4996-8361-5F2FD1EB369C}"/>
    <cellStyle name="計算 2 19" xfId="3343" xr:uid="{71207104-D9DF-4C3E-8CF6-43EB81F24A3F}"/>
    <cellStyle name="計算 2 19 2" xfId="6178" xr:uid="{7B7E55E1-284E-470F-88B3-2F13E5E24A83}"/>
    <cellStyle name="計算 2 2" xfId="222" xr:uid="{00000000-0005-0000-0000-000094020000}"/>
    <cellStyle name="計算 2 2 10" xfId="2121" xr:uid="{00000000-0005-0000-0000-000094020000}"/>
    <cellStyle name="計算 2 2 10 2" xfId="8469" xr:uid="{0813F466-B3A6-4004-B6CD-90FF62EB0491}"/>
    <cellStyle name="計算 2 2 10 2 2" xfId="23348" xr:uid="{B5FAFF89-541D-4863-B8A4-F1ED3A7226DB}"/>
    <cellStyle name="計算 2 2 10 3" xfId="11450" xr:uid="{5DAAE476-90DF-4D4F-86F3-714CBE0A8FE9}"/>
    <cellStyle name="計算 2 2 10 3 2" xfId="26329" xr:uid="{4DC2A20F-6308-4E46-AA57-9950E6335325}"/>
    <cellStyle name="計算 2 2 10 4" xfId="15266" xr:uid="{64221624-CE6F-416B-B08A-7B00BB980996}"/>
    <cellStyle name="計算 2 2 10 4 2" xfId="30145" xr:uid="{1C476EAC-2C68-4A61-9852-3572CB4892A2}"/>
    <cellStyle name="計算 2 2 10 5" xfId="17229" xr:uid="{311B4F88-DF0B-4342-884A-D70FF5FA0632}"/>
    <cellStyle name="計算 2 2 10 5 2" xfId="32108" xr:uid="{BF88679C-8574-4E9B-AA84-DD890BCBA2DC}"/>
    <cellStyle name="計算 2 2 10 6" xfId="5340" xr:uid="{35FC7855-FB01-4FC3-B6FC-AA9613D5068A}"/>
    <cellStyle name="計算 2 2 10 7" xfId="20201" xr:uid="{AAF9AB69-ED10-4221-BF6E-ED9C70781427}"/>
    <cellStyle name="計算 2 2 11" xfId="2459" xr:uid="{00000000-0005-0000-0000-000094020000}"/>
    <cellStyle name="計算 2 2 11 2" xfId="8806" xr:uid="{554F5565-CF06-4BB8-BE18-C4F0A6D107C3}"/>
    <cellStyle name="計算 2 2 11 2 2" xfId="23685" xr:uid="{240E033D-1332-46C0-97AB-14913F014A90}"/>
    <cellStyle name="計算 2 2 11 3" xfId="11786" xr:uid="{F37D72F1-9639-4FD7-B35E-52EA21B000B1}"/>
    <cellStyle name="計算 2 2 11 3 2" xfId="26665" xr:uid="{3A0F3688-A86E-4328-898A-0979B90C98AE}"/>
    <cellStyle name="計算 2 2 11 4" xfId="13267" xr:uid="{291E950D-962E-41FB-B4D7-274D881C8FB0}"/>
    <cellStyle name="計算 2 2 11 4 2" xfId="28146" xr:uid="{19F1DD7A-8CEA-455B-AD1D-5BA939131DC7}"/>
    <cellStyle name="計算 2 2 11 5" xfId="17553" xr:uid="{55C79720-796D-4EBA-908C-CE6043AFF8A1}"/>
    <cellStyle name="計算 2 2 11 5 2" xfId="32432" xr:uid="{F21620BC-49B6-4141-9AB7-5CDE0B89E7DC}"/>
    <cellStyle name="計算 2 2 11 6" xfId="5675" xr:uid="{72D53D46-87D1-49BE-8834-15B8696F6066}"/>
    <cellStyle name="計算 2 2 11 7" xfId="20539" xr:uid="{2B2FB864-980E-4094-9C7A-EBA5917712A5}"/>
    <cellStyle name="計算 2 2 12" xfId="2618" xr:uid="{00000000-0005-0000-0000-000094020000}"/>
    <cellStyle name="計算 2 2 12 2" xfId="8965" xr:uid="{919A37E1-90F1-4FAF-80EF-14464332F59F}"/>
    <cellStyle name="計算 2 2 12 2 2" xfId="23844" xr:uid="{27FA2096-2713-4746-B121-F8206E040769}"/>
    <cellStyle name="計算 2 2 12 3" xfId="11945" xr:uid="{C22EF53D-384E-46E2-8C44-885BB879FB76}"/>
    <cellStyle name="計算 2 2 12 3 2" xfId="26824" xr:uid="{3DA78958-28F3-40A5-81C7-88FB24F5DA88}"/>
    <cellStyle name="計算 2 2 12 4" xfId="15154" xr:uid="{974A2B30-C48A-48A9-B621-D5BC4B6CE55D}"/>
    <cellStyle name="計算 2 2 12 4 2" xfId="30033" xr:uid="{FC6E59D8-E01D-4EA3-AF71-18E15A1D6CC9}"/>
    <cellStyle name="計算 2 2 12 5" xfId="17712" xr:uid="{FA929E77-DBAA-46E2-B497-541785B5A2E5}"/>
    <cellStyle name="計算 2 2 12 5 2" xfId="32591" xr:uid="{1D3B72A2-729C-4A58-8029-7F9D1207F20C}"/>
    <cellStyle name="計算 2 2 12 6" xfId="5833" xr:uid="{4FC1F366-6CE9-4D73-B4DD-8BC95FA43BCA}"/>
    <cellStyle name="計算 2 2 12 7" xfId="20698" xr:uid="{EE63031D-FD93-443A-A2B2-C837A0C33D22}"/>
    <cellStyle name="計算 2 2 13" xfId="2788" xr:uid="{00000000-0005-0000-0000-000094020000}"/>
    <cellStyle name="計算 2 2 13 2" xfId="9135" xr:uid="{DC7642F7-8360-4039-999B-7A68B4983C30}"/>
    <cellStyle name="計算 2 2 13 2 2" xfId="24014" xr:uid="{2C2660F2-EB5A-4D65-9CE8-C1AFAFD0C1C5}"/>
    <cellStyle name="計算 2 2 13 3" xfId="12113" xr:uid="{D139CE94-00AD-4F08-B6B3-5D296A05D675}"/>
    <cellStyle name="計算 2 2 13 3 2" xfId="26992" xr:uid="{53E1750C-A8F9-45DB-9892-212EAB938A7B}"/>
    <cellStyle name="計算 2 2 13 4" xfId="13476" xr:uid="{5E72C7C9-4280-4D48-BB44-36961AE33D31}"/>
    <cellStyle name="計算 2 2 13 4 2" xfId="28355" xr:uid="{E0F17CFB-AB9A-45E7-B7BC-453826D5D6BC}"/>
    <cellStyle name="計算 2 2 13 5" xfId="17874" xr:uid="{FD609BCD-2D21-477E-9874-DF5B4FCC7A18}"/>
    <cellStyle name="計算 2 2 13 5 2" xfId="32753" xr:uid="{F173BFE2-A497-440E-89E9-2E80B4245A4E}"/>
    <cellStyle name="計算 2 2 13 6" xfId="6000" xr:uid="{CA463BA6-FFEE-4385-AE17-D5A0778FFA7D}"/>
    <cellStyle name="計算 2 2 13 7" xfId="20867" xr:uid="{CC61DE2B-E71A-4F57-8A38-854BDAD61679}"/>
    <cellStyle name="計算 2 2 14" xfId="2641" xr:uid="{00000000-0005-0000-0000-000094020000}"/>
    <cellStyle name="計算 2 2 14 2" xfId="8988" xr:uid="{89C33F0D-E320-46B4-81DB-0E3ADAA0A106}"/>
    <cellStyle name="計算 2 2 14 2 2" xfId="23867" xr:uid="{14B32D87-E438-4A8C-9712-0606CEEA50C8}"/>
    <cellStyle name="計算 2 2 14 3" xfId="11968" xr:uid="{3F71A62C-07D4-4595-96F4-282FAF9B52F3}"/>
    <cellStyle name="計算 2 2 14 3 2" xfId="26847" xr:uid="{8CF57EA2-B755-41DB-8A15-982A644F6008}"/>
    <cellStyle name="計算 2 2 14 4" xfId="13060" xr:uid="{0874F7C5-E937-45B0-8366-45A7BE840B7A}"/>
    <cellStyle name="計算 2 2 14 4 2" xfId="27939" xr:uid="{BCD70D3F-175A-4641-B087-5745403F2545}"/>
    <cellStyle name="計算 2 2 14 5" xfId="17734" xr:uid="{57523521-5115-40AC-8FE5-659C8907DCE6}"/>
    <cellStyle name="計算 2 2 14 5 2" xfId="32613" xr:uid="{4517C4C2-DA37-4558-BF15-443CB0A1CCDA}"/>
    <cellStyle name="計算 2 2 14 6" xfId="5856" xr:uid="{A035B4FF-2600-46CE-8455-A259ED9D7411}"/>
    <cellStyle name="計算 2 2 14 7" xfId="20720" xr:uid="{AA08BE0E-EFE9-4835-B228-D0F260A1A307}"/>
    <cellStyle name="計算 2 2 15" xfId="6579" xr:uid="{415FB3A2-E9C2-46F3-B3CE-477F701BFF1C}"/>
    <cellStyle name="計算 2 2 15 2" xfId="21458" xr:uid="{9AC6A40F-EC51-456E-A216-541520078D38}"/>
    <cellStyle name="計算 2 2 16" xfId="3312" xr:uid="{7E57BB65-00E0-4475-AEF3-29DD00C01EE3}"/>
    <cellStyle name="計算 2 2 16 2" xfId="3573" xr:uid="{DF798B82-E313-4BFD-B9E4-F8D3F79B9434}"/>
    <cellStyle name="計算 2 2 17" xfId="12834" xr:uid="{00FD1802-026F-4EBB-8831-8A43BB3F196E}"/>
    <cellStyle name="計算 2 2 17 2" xfId="27713" xr:uid="{4522CE7A-E768-4DDD-997F-78F855F1C199}"/>
    <cellStyle name="計算 2 2 18" xfId="18319" xr:uid="{DDFDDF17-D523-4C8E-AE4B-5D25C11A24AE}"/>
    <cellStyle name="計算 2 2 2" xfId="319" xr:uid="{00000000-0005-0000-0000-000094020000}"/>
    <cellStyle name="計算 2 2 2 10" xfId="1581" xr:uid="{00000000-0005-0000-0000-000094020000}"/>
    <cellStyle name="計算 2 2 2 10 2" xfId="7931" xr:uid="{18DA5BEB-D6B2-4593-AB8F-EAD2ADD44182}"/>
    <cellStyle name="計算 2 2 2 10 2 2" xfId="22810" xr:uid="{5AF12D0E-0622-4D92-BDDC-02D8075E607E}"/>
    <cellStyle name="計算 2 2 2 10 3" xfId="10918" xr:uid="{3A9E4D6A-8800-40E3-892C-410DF96EC4BA}"/>
    <cellStyle name="計算 2 2 2 10 3 2" xfId="25797" xr:uid="{C7774603-529F-4125-9379-E68A7501BCC0}"/>
    <cellStyle name="計算 2 2 2 10 4" xfId="15111" xr:uid="{54A51035-A801-45E3-9080-2EFBE9C3405F}"/>
    <cellStyle name="計算 2 2 2 10 4 2" xfId="29990" xr:uid="{C7141C97-8E74-4A59-87BB-E576BE5FFF15}"/>
    <cellStyle name="計算 2 2 2 10 5" xfId="16718" xr:uid="{E2F2AFF3-3566-464B-AA4B-FC6D5E3365B2}"/>
    <cellStyle name="計算 2 2 2 10 5 2" xfId="31597" xr:uid="{5B43E940-E83E-46F3-B899-AD629250ABB6}"/>
    <cellStyle name="計算 2 2 2 10 6" xfId="4800" xr:uid="{97577C15-C6BE-4ED7-BB04-EBE5D80EB287}"/>
    <cellStyle name="計算 2 2 2 10 7" xfId="19661" xr:uid="{29A7AB0B-6F43-4E29-B725-A50BE6984D28}"/>
    <cellStyle name="計算 2 2 2 11" xfId="1722" xr:uid="{00000000-0005-0000-0000-000094020000}"/>
    <cellStyle name="計算 2 2 2 11 2" xfId="8070" xr:uid="{81ACF3EE-A808-461C-9F3F-D88C1857D8FB}"/>
    <cellStyle name="計算 2 2 2 11 2 2" xfId="22949" xr:uid="{2D26C629-F7EE-4ABF-8B39-8886A987EEF2}"/>
    <cellStyle name="計算 2 2 2 11 3" xfId="11055" xr:uid="{33CD08DF-34DB-4B4C-B9CE-5F4D49345A67}"/>
    <cellStyle name="計算 2 2 2 11 3 2" xfId="25934" xr:uid="{A1C289CF-49FC-4FCC-9EF8-1977F5E2EBFC}"/>
    <cellStyle name="計算 2 2 2 11 4" xfId="13294" xr:uid="{6B574A5D-4959-483F-93A9-A736D9D3891A}"/>
    <cellStyle name="計算 2 2 2 11 4 2" xfId="28173" xr:uid="{837D8685-4FC3-4ECB-9F7D-F9B5CDAB55AD}"/>
    <cellStyle name="計算 2 2 2 11 5" xfId="16848" xr:uid="{E3CA74BF-5120-495A-90BE-DCCBD63B5312}"/>
    <cellStyle name="計算 2 2 2 11 5 2" xfId="31727" xr:uid="{14EF50C3-5F2E-4202-AAFB-EEAF799936DB}"/>
    <cellStyle name="計算 2 2 2 11 6" xfId="4941" xr:uid="{E4206211-D1E5-46A7-9B11-2E91CEF9CB60}"/>
    <cellStyle name="計算 2 2 2 11 7" xfId="19802" xr:uid="{DADDFC48-6D95-4849-AA83-94406D8DD3FD}"/>
    <cellStyle name="計算 2 2 2 12" xfId="1805" xr:uid="{00000000-0005-0000-0000-000094020000}"/>
    <cellStyle name="計算 2 2 2 12 2" xfId="8153" xr:uid="{55367F5A-1263-4527-97D2-E18BDB082969}"/>
    <cellStyle name="計算 2 2 2 12 2 2" xfId="23032" xr:uid="{0E0F3401-BF96-40D2-97F9-F3F99FAD7DEA}"/>
    <cellStyle name="計算 2 2 2 12 3" xfId="11138" xr:uid="{D371C5D8-EB1A-4370-AD00-1C08F568AA3E}"/>
    <cellStyle name="計算 2 2 2 12 3 2" xfId="26017" xr:uid="{C36FE2B8-C363-4E2E-A201-50B9B0AE0B28}"/>
    <cellStyle name="計算 2 2 2 12 4" xfId="14930" xr:uid="{2373F127-4017-4F93-9D6E-177B5232BA54}"/>
    <cellStyle name="計算 2 2 2 12 4 2" xfId="29809" xr:uid="{83D592BB-9B68-442E-B1B9-868EDB196B14}"/>
    <cellStyle name="計算 2 2 2 12 5" xfId="16928" xr:uid="{EF7D6E83-ACE0-49B6-AE8C-B7FA6AB290F0}"/>
    <cellStyle name="計算 2 2 2 12 5 2" xfId="31807" xr:uid="{364D52BE-85C1-4510-8EB6-A8A1EAC8DE66}"/>
    <cellStyle name="計算 2 2 2 12 6" xfId="5024" xr:uid="{4B947D0B-73FA-442D-A88C-E660F1538916}"/>
    <cellStyle name="計算 2 2 2 12 7" xfId="19885" xr:uid="{BD7EBDFF-526F-4065-BAA2-2466A530BA08}"/>
    <cellStyle name="計算 2 2 2 13" xfId="1900" xr:uid="{00000000-0005-0000-0000-000094020000}"/>
    <cellStyle name="計算 2 2 2 13 2" xfId="8248" xr:uid="{E2B439F3-6F00-4776-B60C-4581DF4DAF4B}"/>
    <cellStyle name="計算 2 2 2 13 2 2" xfId="23127" xr:uid="{D4F2E095-315F-4127-98F2-AB01C6D43075}"/>
    <cellStyle name="計算 2 2 2 13 3" xfId="11231" xr:uid="{DC269C42-53B0-4075-B492-D289FDABC0D1}"/>
    <cellStyle name="計算 2 2 2 13 3 2" xfId="26110" xr:uid="{5B3D08DE-C143-4562-96F5-BD5A308EED51}"/>
    <cellStyle name="計算 2 2 2 13 4" xfId="14676" xr:uid="{72B1A51B-195E-4383-BB8B-1A6EDBA04C67}"/>
    <cellStyle name="計算 2 2 2 13 4 2" xfId="29555" xr:uid="{539C0F00-91A1-40EA-AE17-C1AB9025EF98}"/>
    <cellStyle name="計算 2 2 2 13 5" xfId="17019" xr:uid="{E053C0D6-FF67-4A55-B530-83A17E7015AC}"/>
    <cellStyle name="計算 2 2 2 13 5 2" xfId="31898" xr:uid="{09DC89B1-873D-4D26-A4FB-7C4D778284EF}"/>
    <cellStyle name="計算 2 2 2 13 6" xfId="5119" xr:uid="{C24E112C-C257-411C-93EF-F2764BAC8CE4}"/>
    <cellStyle name="計算 2 2 2 13 7" xfId="19980" xr:uid="{66A0DF69-FBB2-493B-BADE-BA932DF8C215}"/>
    <cellStyle name="計算 2 2 2 14" xfId="2072" xr:uid="{00000000-0005-0000-0000-000094020000}"/>
    <cellStyle name="計算 2 2 2 14 2" xfId="8420" xr:uid="{3FC8652A-B6C2-45FE-9EFE-1FE7625AB261}"/>
    <cellStyle name="計算 2 2 2 14 2 2" xfId="23299" xr:uid="{59695133-46CE-4D9F-9B3D-09BA98FB946E}"/>
    <cellStyle name="計算 2 2 2 14 3" xfId="11401" xr:uid="{DBACDE42-AFA9-401E-875A-B110E604F8FE}"/>
    <cellStyle name="計算 2 2 2 14 3 2" xfId="26280" xr:uid="{0D76C5C9-EBCA-46C4-806B-3F3926BE65F0}"/>
    <cellStyle name="計算 2 2 2 14 4" xfId="12949" xr:uid="{70AADDD9-8E1C-4072-B08D-2BBB01F2CD72}"/>
    <cellStyle name="計算 2 2 2 14 4 2" xfId="27828" xr:uid="{AB260F6A-8AC0-4FF2-B4B0-5A032D85390A}"/>
    <cellStyle name="計算 2 2 2 14 5" xfId="17183" xr:uid="{C81ACC66-511B-48FA-A19F-0EDEC48B3864}"/>
    <cellStyle name="計算 2 2 2 14 5 2" xfId="32062" xr:uid="{FA26FFA6-E397-4463-8832-60CDDF143656}"/>
    <cellStyle name="計算 2 2 2 14 6" xfId="5291" xr:uid="{8A113A02-3CDA-4841-8552-BC0FA9969732}"/>
    <cellStyle name="計算 2 2 2 14 7" xfId="20152" xr:uid="{86C363C2-2F00-4BDE-AEA3-9E357F56B69F}"/>
    <cellStyle name="計算 2 2 2 15" xfId="2241" xr:uid="{00000000-0005-0000-0000-000094020000}"/>
    <cellStyle name="計算 2 2 2 15 2" xfId="8589" xr:uid="{D5565369-3CD8-4533-B83C-CC49EF387F1B}"/>
    <cellStyle name="計算 2 2 2 15 2 2" xfId="23468" xr:uid="{A19749BB-0974-4A68-A1B4-CFFFECB5F957}"/>
    <cellStyle name="計算 2 2 2 15 3" xfId="11570" xr:uid="{9CF73973-6456-4ABB-9C9D-AFC14C6C2080}"/>
    <cellStyle name="計算 2 2 2 15 3 2" xfId="26449" xr:uid="{4253B7CD-7404-45FE-8E6C-1215C41491DA}"/>
    <cellStyle name="計算 2 2 2 15 4" xfId="13993" xr:uid="{B673BAA3-6DE5-453F-9939-AD93D8259A7F}"/>
    <cellStyle name="計算 2 2 2 15 4 2" xfId="28872" xr:uid="{40360485-DB37-4130-A32F-472060FFFD8D}"/>
    <cellStyle name="計算 2 2 2 15 5" xfId="17349" xr:uid="{4CB3986D-2AB9-4304-97B9-5F5F518F895F}"/>
    <cellStyle name="計算 2 2 2 15 5 2" xfId="32228" xr:uid="{9A7568A4-A2F9-415D-B568-1C4A7BC1975B}"/>
    <cellStyle name="計算 2 2 2 15 6" xfId="5460" xr:uid="{EE0F01E0-A4E2-4EDA-8ACC-C143AD28C91F}"/>
    <cellStyle name="計算 2 2 2 15 7" xfId="20321" xr:uid="{01BE1AF4-9C22-4390-85D5-FCC29340A1B9}"/>
    <cellStyle name="計算 2 2 2 16" xfId="2316" xr:uid="{00000000-0005-0000-0000-000094020000}"/>
    <cellStyle name="計算 2 2 2 16 2" xfId="8663" xr:uid="{58E9FD75-654E-41CD-94F0-A0E7948893BF}"/>
    <cellStyle name="計算 2 2 2 16 2 2" xfId="23542" xr:uid="{615729EC-EA71-4CD8-9919-3FCF1E176C6B}"/>
    <cellStyle name="計算 2 2 2 16 3" xfId="11644" xr:uid="{CEAC3A05-749B-49C1-9459-88D1F965FB4E}"/>
    <cellStyle name="計算 2 2 2 16 3 2" xfId="26523" xr:uid="{4EC8909C-D795-48C5-9B2E-55FC323B8333}"/>
    <cellStyle name="計算 2 2 2 16 4" xfId="15389" xr:uid="{84AE206F-FEB7-468C-9459-B8CB2F7A9484}"/>
    <cellStyle name="計算 2 2 2 16 4 2" xfId="30268" xr:uid="{754627D8-1635-44A5-94F4-ACA6EED06CCE}"/>
    <cellStyle name="計算 2 2 2 16 5" xfId="17420" xr:uid="{E2336205-A0A5-4CD5-BA25-0E49DFB74AA5}"/>
    <cellStyle name="計算 2 2 2 16 5 2" xfId="32299" xr:uid="{F7AFBE2E-32F6-4698-A66E-C5463EA4A1F5}"/>
    <cellStyle name="計算 2 2 2 16 6" xfId="5535" xr:uid="{CDB879CE-D956-4692-B2C1-036AFA98E2F1}"/>
    <cellStyle name="計算 2 2 2 16 7" xfId="20396" xr:uid="{C04D7E39-1953-4B18-A55B-54BFBD4C6A68}"/>
    <cellStyle name="計算 2 2 2 17" xfId="2402" xr:uid="{00000000-0005-0000-0000-000094020000}"/>
    <cellStyle name="計算 2 2 2 17 2" xfId="8749" xr:uid="{DF79D847-DA1D-43E5-9A06-BCFB28244DF1}"/>
    <cellStyle name="計算 2 2 2 17 2 2" xfId="23628" xr:uid="{F98A6FAB-BA17-433D-A224-87CA3D62E794}"/>
    <cellStyle name="計算 2 2 2 17 3" xfId="11729" xr:uid="{5EA7C5E4-9D40-408A-A937-7D8F14C27A16}"/>
    <cellStyle name="計算 2 2 2 17 3 2" xfId="26608" xr:uid="{B96E8686-32F6-4163-97F1-63EAC657A7CF}"/>
    <cellStyle name="計算 2 2 2 17 4" xfId="15123" xr:uid="{99201AC3-D2A9-4237-B016-3E28B71ADD22}"/>
    <cellStyle name="計算 2 2 2 17 4 2" xfId="30002" xr:uid="{CC057F12-E5DF-410B-BA81-8E630484B4F9}"/>
    <cellStyle name="計算 2 2 2 17 5" xfId="17499" xr:uid="{915D0DF1-DC0F-4C77-A93C-4A733564DF50}"/>
    <cellStyle name="計算 2 2 2 17 5 2" xfId="32378" xr:uid="{DF911AAE-33C4-4E9E-B4CF-4B45AC46934F}"/>
    <cellStyle name="計算 2 2 2 17 6" xfId="5619" xr:uid="{19D65374-3495-465B-9FE1-6AF85752019A}"/>
    <cellStyle name="計算 2 2 2 17 7" xfId="20482" xr:uid="{E7222FAA-A83A-446F-A49F-F9D7D00DAA36}"/>
    <cellStyle name="計算 2 2 2 18" xfId="2553" xr:uid="{00000000-0005-0000-0000-000094020000}"/>
    <cellStyle name="計算 2 2 2 18 2" xfId="8900" xr:uid="{7B9D2D05-BEC9-4238-8CB1-72C12ECE7785}"/>
    <cellStyle name="計算 2 2 2 18 2 2" xfId="23779" xr:uid="{73C17DBE-96BA-4BC6-998F-73D0ABEC9410}"/>
    <cellStyle name="計算 2 2 2 18 3" xfId="11880" xr:uid="{B9B09536-F7FA-4C82-8768-F0DA92EFC6E2}"/>
    <cellStyle name="計算 2 2 2 18 3 2" xfId="26759" xr:uid="{6DB87594-6229-4BAF-87FB-7E936B73D132}"/>
    <cellStyle name="計算 2 2 2 18 4" xfId="12681" xr:uid="{9C27625C-15B6-4AB2-8F34-4293FBB82270}"/>
    <cellStyle name="計算 2 2 2 18 4 2" xfId="27560" xr:uid="{18D86C05-0E12-4582-9939-1CBED7343217}"/>
    <cellStyle name="計算 2 2 2 18 5" xfId="17647" xr:uid="{645B7D3E-068A-4CEE-8D0C-7AB71B0BBA18}"/>
    <cellStyle name="計算 2 2 2 18 5 2" xfId="32526" xr:uid="{80610F1F-63E3-4BC5-92E7-7C775AC078B1}"/>
    <cellStyle name="計算 2 2 2 18 6" xfId="5769" xr:uid="{C958AB3B-2805-4541-A83A-2F34D1947D71}"/>
    <cellStyle name="計算 2 2 2 18 7" xfId="20633" xr:uid="{C2996127-F558-4447-AB41-CB72E551E69B}"/>
    <cellStyle name="計算 2 2 2 19" xfId="2715" xr:uid="{00000000-0005-0000-0000-000094020000}"/>
    <cellStyle name="計算 2 2 2 19 2" xfId="9062" xr:uid="{6661940B-597F-4C90-BB7B-E6DBD03A3DA0}"/>
    <cellStyle name="計算 2 2 2 19 2 2" xfId="23941" xr:uid="{4834B999-BD1A-4ECE-AB38-FC039D53AAEA}"/>
    <cellStyle name="計算 2 2 2 19 3" xfId="12042" xr:uid="{CBB2717F-5CDE-4704-BFC3-A3E6FCF12C07}"/>
    <cellStyle name="計算 2 2 2 19 3 2" xfId="26921" xr:uid="{3FD6E29F-3CB8-4229-93D3-B7715DE8FA71}"/>
    <cellStyle name="計算 2 2 2 19 4" xfId="13086" xr:uid="{BC7E0137-AD23-4080-BF14-615B78D97E4A}"/>
    <cellStyle name="計算 2 2 2 19 4 2" xfId="27965" xr:uid="{2DB4CC23-AE1F-4779-B8C9-2C8621DBE4B9}"/>
    <cellStyle name="計算 2 2 2 19 5" xfId="17804" xr:uid="{EAD707DB-61F7-491F-B97A-5B631B1A5D7A}"/>
    <cellStyle name="計算 2 2 2 19 5 2" xfId="32683" xr:uid="{8426242F-B6F5-4FE1-83C8-DCBC74AAC449}"/>
    <cellStyle name="計算 2 2 2 19 6" xfId="5929" xr:uid="{E3F890DA-A292-47C0-A4B1-152F1CC74C7F}"/>
    <cellStyle name="計算 2 2 2 19 7" xfId="20794" xr:uid="{DDFA10B0-94AC-4135-8A9C-310BAF338BA7}"/>
    <cellStyle name="計算 2 2 2 2" xfId="531" xr:uid="{00000000-0005-0000-0000-000094020000}"/>
    <cellStyle name="計算 2 2 2 2 2" xfId="6883" xr:uid="{26C487FF-B40D-4C4E-9248-A6AABD45D6B6}"/>
    <cellStyle name="計算 2 2 2 2 2 2" xfId="21762" xr:uid="{C2183A42-123C-46D1-ABAB-BA8CA547E3A8}"/>
    <cellStyle name="計算 2 2 2 2 3" xfId="9878" xr:uid="{ED92853D-5935-45A8-805E-46F3BFFA87D1}"/>
    <cellStyle name="計算 2 2 2 2 3 2" xfId="24757" xr:uid="{4DD9FB6B-21BC-4A4A-AA12-01D9EE5F0DC5}"/>
    <cellStyle name="計算 2 2 2 2 4" xfId="13860" xr:uid="{5E889654-53BA-4646-AD67-02207D610FB2}"/>
    <cellStyle name="計算 2 2 2 2 4 2" xfId="28739" xr:uid="{536FBA6F-B318-4503-A91D-B6568BD14928}"/>
    <cellStyle name="計算 2 2 2 2 5" xfId="15708" xr:uid="{65868567-8C87-413E-9929-8BB1E1266EA6}"/>
    <cellStyle name="計算 2 2 2 2 5 2" xfId="30587" xr:uid="{F7ED5A94-B5F3-435D-A06D-66DBAC2D8C72}"/>
    <cellStyle name="計算 2 2 2 2 6" xfId="3750" xr:uid="{51D6D330-B519-4825-9913-22DAB530581B}"/>
    <cellStyle name="計算 2 2 2 2 7" xfId="18611" xr:uid="{39AEE9F4-7F35-4AEB-914A-DA0F9F227D27}"/>
    <cellStyle name="計算 2 2 2 20" xfId="2881" xr:uid="{00000000-0005-0000-0000-000094020000}"/>
    <cellStyle name="計算 2 2 2 20 2" xfId="9228" xr:uid="{78E8494E-DAD1-4D07-9387-8471CC009C6E}"/>
    <cellStyle name="計算 2 2 2 20 2 2" xfId="24107" xr:uid="{625F9080-1FD9-4A8A-90B9-6276BACD5001}"/>
    <cellStyle name="計算 2 2 2 20 3" xfId="12206" xr:uid="{CF7663B9-581E-4E2A-A30C-6F8478A0782B}"/>
    <cellStyle name="計算 2 2 2 20 3 2" xfId="27085" xr:uid="{95FAC558-35E5-47D9-B9D0-C4B5D18765E0}"/>
    <cellStyle name="計算 2 2 2 20 4" xfId="15415" xr:uid="{1C5C43DB-8DC3-4666-9D70-D3CD8C7E091D}"/>
    <cellStyle name="計算 2 2 2 20 4 2" xfId="30294" xr:uid="{057D2A6A-E31C-47AC-8BBF-0E3920506486}"/>
    <cellStyle name="計算 2 2 2 20 5" xfId="17967" xr:uid="{55FB83E3-9372-4914-BAFE-339E6DB277C9}"/>
    <cellStyle name="計算 2 2 2 20 5 2" xfId="32846" xr:uid="{AA6EDFA7-A41F-4127-BADA-16C148526349}"/>
    <cellStyle name="計算 2 2 2 20 6" xfId="6093" xr:uid="{35948595-E694-401B-9EF4-58B2D352F564}"/>
    <cellStyle name="計算 2 2 2 20 7" xfId="20960" xr:uid="{A576A536-62DD-43DC-BF84-CAEE6D009E0C}"/>
    <cellStyle name="計算 2 2 2 21" xfId="3014" xr:uid="{00000000-0005-0000-0000-000094020000}"/>
    <cellStyle name="計算 2 2 2 21 2" xfId="9360" xr:uid="{0D0C61CA-00EB-422E-A6ED-36248B086CA5}"/>
    <cellStyle name="計算 2 2 2 21 2 2" xfId="24239" xr:uid="{7240E84E-B00C-4DF7-99AC-E58CA0E1848C}"/>
    <cellStyle name="計算 2 2 2 21 3" xfId="12338" xr:uid="{3A726BA5-2811-46FE-8BE8-ED646673EB7F}"/>
    <cellStyle name="計算 2 2 2 21 3 2" xfId="27217" xr:uid="{280E71E5-053E-46DB-B490-2C0B3DF962FE}"/>
    <cellStyle name="計算 2 2 2 21 4" xfId="14573" xr:uid="{AE677F49-45FF-4536-B3EA-554BC59C1F23}"/>
    <cellStyle name="計算 2 2 2 21 4 2" xfId="29452" xr:uid="{63EFCCF8-5103-4237-B3CE-57F84BF8052A}"/>
    <cellStyle name="計算 2 2 2 21 5" xfId="18096" xr:uid="{925CB5DB-3988-40A7-AD93-7FFF76498A94}"/>
    <cellStyle name="計算 2 2 2 21 5 2" xfId="32975" xr:uid="{62942B36-26A0-4262-8D8D-5A6118FDE4A4}"/>
    <cellStyle name="計算 2 2 2 21 6" xfId="6216" xr:uid="{EEA8C95E-412E-456E-9F9D-A62216A21B97}"/>
    <cellStyle name="計算 2 2 2 21 7" xfId="21089" xr:uid="{3BC324E6-24B3-409E-B036-5377F6F31A9D}"/>
    <cellStyle name="計算 2 2 2 22" xfId="3094" xr:uid="{00000000-0005-0000-0000-000094020000}"/>
    <cellStyle name="計算 2 2 2 22 2" xfId="9440" xr:uid="{83C7E326-4AEA-4C84-A941-A18D0C6B6A5E}"/>
    <cellStyle name="計算 2 2 2 22 2 2" xfId="24319" xr:uid="{A747DCE5-8015-48DE-9ED5-239CB902F46C}"/>
    <cellStyle name="計算 2 2 2 22 3" xfId="12418" xr:uid="{2074F7F2-96AF-4811-B613-746E4D85E943}"/>
    <cellStyle name="計算 2 2 2 22 3 2" xfId="27297" xr:uid="{8DD6C0C9-07E7-4B8A-B971-2B8FE793A5DA}"/>
    <cellStyle name="計算 2 2 2 22 4" xfId="13819" xr:uid="{4487A30E-CA1A-4B7E-AAED-BE796F870ED5}"/>
    <cellStyle name="計算 2 2 2 22 4 2" xfId="28698" xr:uid="{4795E47B-DA35-4B22-8D04-BDDDD26F214E}"/>
    <cellStyle name="計算 2 2 2 22 5" xfId="18173" xr:uid="{89F40021-8F62-4421-82FE-BF88A3B64C31}"/>
    <cellStyle name="計算 2 2 2 22 5 2" xfId="33052" xr:uid="{3D47CD90-970E-4737-B3ED-F57E213E896C}"/>
    <cellStyle name="計算 2 2 2 22 6" xfId="6295" xr:uid="{7E20CE62-0D2E-4D6F-A3BB-726960EF1721}"/>
    <cellStyle name="計算 2 2 2 22 7" xfId="21166" xr:uid="{B7101D49-7B1A-4C71-B5BB-02A3DA85E4B7}"/>
    <cellStyle name="計算 2 2 2 23" xfId="3165" xr:uid="{00000000-0005-0000-0000-000094020000}"/>
    <cellStyle name="計算 2 2 2 23 2" xfId="9511" xr:uid="{DEE8BCCE-BC8B-4ABA-9F4F-BD6E2F5FCDE0}"/>
    <cellStyle name="計算 2 2 2 23 2 2" xfId="24390" xr:uid="{297AFF2A-1207-4D12-B906-336F50BD765D}"/>
    <cellStyle name="計算 2 2 2 23 3" xfId="12489" xr:uid="{A7398AA4-DE94-4396-873B-7AF17BA73936}"/>
    <cellStyle name="計算 2 2 2 23 3 2" xfId="27368" xr:uid="{A5E853B0-FC30-4AC3-95FB-8242FA6BCF37}"/>
    <cellStyle name="計算 2 2 2 23 4" xfId="14230" xr:uid="{E916C7D2-DE30-425A-BCED-69E3823A91EF}"/>
    <cellStyle name="計算 2 2 2 23 4 2" xfId="29109" xr:uid="{2B40F4B8-AB33-4E89-9D4C-8747127C4FE4}"/>
    <cellStyle name="計算 2 2 2 23 5" xfId="18244" xr:uid="{170115E1-2387-4A49-9937-227F0ECF048E}"/>
    <cellStyle name="計算 2 2 2 23 5 2" xfId="33123" xr:uid="{DDC58ADB-5A3A-49D4-AA1A-3546AF601DC2}"/>
    <cellStyle name="計算 2 2 2 23 6" xfId="6366" xr:uid="{A90B333D-5B75-4115-A230-13A4BBE84DA1}"/>
    <cellStyle name="計算 2 2 2 23 7" xfId="21237" xr:uid="{24366083-386A-43B7-80C7-BC17D1D4825B}"/>
    <cellStyle name="計算 2 2 2 24" xfId="3207" xr:uid="{00000000-0005-0000-0000-000094020000}"/>
    <cellStyle name="計算 2 2 2 24 2" xfId="9553" xr:uid="{09135EAA-CBEC-4A41-B6E9-CA945F59B39C}"/>
    <cellStyle name="計算 2 2 2 24 2 2" xfId="24432" xr:uid="{01DAABBC-8ACD-419E-9C3A-2CD57A4AC7E4}"/>
    <cellStyle name="計算 2 2 2 24 3" xfId="12531" xr:uid="{35E59A4A-D45E-4CC1-BFEC-6F124C6C025C}"/>
    <cellStyle name="計算 2 2 2 24 3 2" xfId="27410" xr:uid="{F5B21A3C-A863-4E57-A484-7E09A23AD440}"/>
    <cellStyle name="計算 2 2 2 24 4" xfId="3280" xr:uid="{A2E8059F-CA8F-41D3-A8BB-D62C957F9F49}"/>
    <cellStyle name="計算 2 2 2 24 4 2" xfId="3537" xr:uid="{40BE9590-9CE7-43AD-A78A-BB94DFA5B77E}"/>
    <cellStyle name="計算 2 2 2 24 5" xfId="18286" xr:uid="{CC36E093-AC32-4019-BEC7-8C9411BC5D67}"/>
    <cellStyle name="計算 2 2 2 24 5 2" xfId="33165" xr:uid="{E3C846E6-F59A-48E8-AE60-7DDADA2FB67F}"/>
    <cellStyle name="計算 2 2 2 24 6" xfId="21279" xr:uid="{0DE48CF5-A2A4-42C1-853F-3762EC2493C7}"/>
    <cellStyle name="計算 2 2 2 25" xfId="6671" xr:uid="{CBAED240-E7A2-464D-B9D6-8093C4084F6B}"/>
    <cellStyle name="計算 2 2 2 25 2" xfId="21550" xr:uid="{DADDF989-E45C-4AF3-9F8C-1DAE362BB69C}"/>
    <cellStyle name="計算 2 2 2 26" xfId="9668" xr:uid="{7225C440-E7B1-4F42-B81B-E7CFE30CCE91}"/>
    <cellStyle name="計算 2 2 2 26 2" xfId="24547" xr:uid="{1BCB3CA2-63E8-4194-8777-C3A58FCC8011}"/>
    <cellStyle name="計算 2 2 2 27" xfId="14295" xr:uid="{80A54A55-EA0B-4E4F-8833-6058944E23D6}"/>
    <cellStyle name="計算 2 2 2 27 2" xfId="29174" xr:uid="{F9EAEA5F-A6F2-41D5-8387-22DD9F26C199}"/>
    <cellStyle name="計算 2 2 2 28" xfId="15505" xr:uid="{8D21FE28-ABDC-4802-99EA-4C8F516C2BA5}"/>
    <cellStyle name="計算 2 2 2 28 2" xfId="30384" xr:uid="{43797A84-BC6E-4A7B-999D-DFE1AC71FDBD}"/>
    <cellStyle name="計算 2 2 2 29" xfId="18402" xr:uid="{599C05B7-A49D-419E-AFF1-F4CA40ED359D}"/>
    <cellStyle name="計算 2 2 2 3" xfId="704" xr:uid="{00000000-0005-0000-0000-000094020000}"/>
    <cellStyle name="計算 2 2 2 3 2" xfId="7056" xr:uid="{D712B471-160D-4ACA-97FD-E1A4A9193A5B}"/>
    <cellStyle name="計算 2 2 2 3 2 2" xfId="21935" xr:uid="{4519ED07-85A1-4D36-94B5-E7376C023EDB}"/>
    <cellStyle name="計算 2 2 2 3 3" xfId="10050" xr:uid="{190CB325-53AF-4764-A1AE-84C560521EC8}"/>
    <cellStyle name="計算 2 2 2 3 3 2" xfId="24929" xr:uid="{09605346-DB36-4722-9F79-2F499DF5022E}"/>
    <cellStyle name="計算 2 2 2 3 4" xfId="13788" xr:uid="{BDF5A64F-749D-4BD6-958D-92CF470626C7}"/>
    <cellStyle name="計算 2 2 2 3 4 2" xfId="28667" xr:uid="{9B903295-F951-4C2F-A7AC-FBBAC0285F6A}"/>
    <cellStyle name="計算 2 2 2 3 5" xfId="15878" xr:uid="{4A35D1A3-70EB-4717-A6D4-0CCF9F4F5672}"/>
    <cellStyle name="計算 2 2 2 3 5 2" xfId="30757" xr:uid="{6F5D00C7-055F-4AA3-9CCE-56F9D6B31D64}"/>
    <cellStyle name="計算 2 2 2 3 6" xfId="3923" xr:uid="{A1ACC51E-5E59-4C7C-B3A3-8D556F713E73}"/>
    <cellStyle name="計算 2 2 2 3 7" xfId="18784" xr:uid="{0850CBE4-004A-4202-8905-7525B5A54B52}"/>
    <cellStyle name="計算 2 2 2 4" xfId="869" xr:uid="{00000000-0005-0000-0000-000094020000}"/>
    <cellStyle name="計算 2 2 2 4 2" xfId="7221" xr:uid="{F4D7C83A-782C-4D8B-83F4-2A0350B79F47}"/>
    <cellStyle name="計算 2 2 2 4 2 2" xfId="22100" xr:uid="{52092DB9-0183-4216-997D-B04E3F585404}"/>
    <cellStyle name="計算 2 2 2 4 3" xfId="10214" xr:uid="{A395EB12-EA49-4A7F-B418-EAC552B0BBE1}"/>
    <cellStyle name="計算 2 2 2 4 3 2" xfId="25093" xr:uid="{5FAA8E10-82A8-4360-9D78-4C1653F20B9C}"/>
    <cellStyle name="計算 2 2 2 4 4" xfId="13907" xr:uid="{D1147F14-ACDF-4220-ADC5-1754CE92396D}"/>
    <cellStyle name="計算 2 2 2 4 4 2" xfId="28786" xr:uid="{E4E2A6A8-DBA9-407A-9900-2041178CFE8D}"/>
    <cellStyle name="計算 2 2 2 4 5" xfId="16039" xr:uid="{9F5E115F-9127-4FB6-9B80-BB0CC7C94EE9}"/>
    <cellStyle name="計算 2 2 2 4 5 2" xfId="30918" xr:uid="{72ED9D56-51A5-46F6-B8C9-85F961DEB1D5}"/>
    <cellStyle name="計算 2 2 2 4 6" xfId="4088" xr:uid="{BC46AFC8-3680-41AC-A65B-F4A0F436D909}"/>
    <cellStyle name="計算 2 2 2 4 7" xfId="18949" xr:uid="{1B79D939-8A4E-47A4-9104-7B25F43B3B6C}"/>
    <cellStyle name="計算 2 2 2 5" xfId="1042" xr:uid="{00000000-0005-0000-0000-000094020000}"/>
    <cellStyle name="計算 2 2 2 5 2" xfId="7394" xr:uid="{7829890D-DE53-4F07-A941-0E7E4ACD6D2F}"/>
    <cellStyle name="計算 2 2 2 5 2 2" xfId="22273" xr:uid="{95F9774A-1EA9-4C7A-B20A-611D58B64D13}"/>
    <cellStyle name="計算 2 2 2 5 3" xfId="10383" xr:uid="{BF0FF25A-AAFA-4135-AF04-43282737967E}"/>
    <cellStyle name="計算 2 2 2 5 3 2" xfId="25262" xr:uid="{19BBE900-F935-466D-B7B7-657AFA6D8E5D}"/>
    <cellStyle name="計算 2 2 2 5 4" xfId="14457" xr:uid="{A5A14063-EF40-4DF1-BB66-0CA307242DE2}"/>
    <cellStyle name="計算 2 2 2 5 4 2" xfId="29336" xr:uid="{7730AC85-FCAE-48F8-B7AE-0ACAEFE185E3}"/>
    <cellStyle name="計算 2 2 2 5 5" xfId="16204" xr:uid="{E802C9B8-64FC-4D3B-86E5-7726F89D6646}"/>
    <cellStyle name="計算 2 2 2 5 5 2" xfId="31083" xr:uid="{446D194A-4DF4-4459-B7D2-3B3E42861F54}"/>
    <cellStyle name="計算 2 2 2 5 6" xfId="4261" xr:uid="{504CF32F-7B63-46BC-ABE9-9FD3176F90CC}"/>
    <cellStyle name="計算 2 2 2 5 7" xfId="19122" xr:uid="{E400A6BC-124B-45ED-9132-5E6070FBE50A}"/>
    <cellStyle name="計算 2 2 2 6" xfId="1137" xr:uid="{00000000-0005-0000-0000-000094020000}"/>
    <cellStyle name="計算 2 2 2 6 2" xfId="7489" xr:uid="{4FC6FC65-57C4-47A6-A4EF-0135E026D410}"/>
    <cellStyle name="計算 2 2 2 6 2 2" xfId="22368" xr:uid="{0932AADA-0B27-46BC-A94F-2638C7AD83D7}"/>
    <cellStyle name="計算 2 2 2 6 3" xfId="10477" xr:uid="{3ED92EA6-4CD6-482D-BB9F-8AE8A0EF8916}"/>
    <cellStyle name="計算 2 2 2 6 3 2" xfId="25356" xr:uid="{38349E22-338C-4D37-9ED3-A29CC4649B84}"/>
    <cellStyle name="計算 2 2 2 6 4" xfId="12702" xr:uid="{ECC53AA2-CF35-47A1-9978-E148222B120E}"/>
    <cellStyle name="計算 2 2 2 6 4 2" xfId="27581" xr:uid="{19A16D1D-E00A-4D88-8A37-9685782C10A7}"/>
    <cellStyle name="計算 2 2 2 6 5" xfId="16294" xr:uid="{34E79716-CE25-48C4-BDFD-D885722B01C6}"/>
    <cellStyle name="計算 2 2 2 6 5 2" xfId="31173" xr:uid="{15476ADF-8547-4A62-9BBF-42B80E745418}"/>
    <cellStyle name="計算 2 2 2 6 6" xfId="4356" xr:uid="{304BCF9E-0F42-4A88-A4AD-1671A6858D96}"/>
    <cellStyle name="計算 2 2 2 6 7" xfId="19217" xr:uid="{7416517E-FAF1-40E1-BE4F-F3E98AFDB550}"/>
    <cellStyle name="計算 2 2 2 7" xfId="1220" xr:uid="{00000000-0005-0000-0000-000094020000}"/>
    <cellStyle name="計算 2 2 2 7 2" xfId="7571" xr:uid="{123227A7-8D81-48F1-A2F1-63FE8F24A9D0}"/>
    <cellStyle name="計算 2 2 2 7 2 2" xfId="22450" xr:uid="{0C05AE08-3BCA-495A-8024-75068406718B}"/>
    <cellStyle name="計算 2 2 2 7 3" xfId="10558" xr:uid="{571B19BA-C774-4AD4-94DC-D12F800CC228}"/>
    <cellStyle name="計算 2 2 2 7 3 2" xfId="25437" xr:uid="{BA8525B9-94F0-4E66-A466-A8624849E532}"/>
    <cellStyle name="計算 2 2 2 7 4" xfId="13708" xr:uid="{E75A515D-C620-43F0-BF04-56E91CA34EB8}"/>
    <cellStyle name="計算 2 2 2 7 4 2" xfId="28587" xr:uid="{45146913-153D-41E8-8D26-36033B4654E3}"/>
    <cellStyle name="計算 2 2 2 7 5" xfId="16370" xr:uid="{E99FE34F-95AF-46A0-88B7-15ABD1CAEA6B}"/>
    <cellStyle name="計算 2 2 2 7 5 2" xfId="31249" xr:uid="{1CA0EC54-FCF8-4434-99B1-89968B56125E}"/>
    <cellStyle name="計算 2 2 2 7 6" xfId="4439" xr:uid="{53E60992-5FC1-4629-9AA8-14B5C203D2F2}"/>
    <cellStyle name="計算 2 2 2 7 7" xfId="19300" xr:uid="{44362A3A-AD98-4F80-9EF4-E21F3CF38032}"/>
    <cellStyle name="計算 2 2 2 8" xfId="1303" xr:uid="{00000000-0005-0000-0000-000094020000}"/>
    <cellStyle name="計算 2 2 2 8 2" xfId="7654" xr:uid="{AA7B0816-E044-4D04-B54B-92486F173A6D}"/>
    <cellStyle name="計算 2 2 2 8 2 2" xfId="22533" xr:uid="{98582AF5-740D-4088-94EF-8C5377AFFA32}"/>
    <cellStyle name="計算 2 2 2 8 3" xfId="10640" xr:uid="{6CC7D149-C17D-457A-A609-2D65AA29A133}"/>
    <cellStyle name="計算 2 2 2 8 3 2" xfId="25519" xr:uid="{CE744A9F-28A2-40DB-AD19-6E6EB5839B3A}"/>
    <cellStyle name="計算 2 2 2 8 4" xfId="13347" xr:uid="{BCB972E9-C951-4F73-BAA4-7BF892BF9BE5}"/>
    <cellStyle name="計算 2 2 2 8 4 2" xfId="28226" xr:uid="{32241D06-BBED-491A-8C43-007810DD2742}"/>
    <cellStyle name="計算 2 2 2 8 5" xfId="16446" xr:uid="{ED469871-07DA-4E53-9AF0-D36C3E550068}"/>
    <cellStyle name="計算 2 2 2 8 5 2" xfId="31325" xr:uid="{60436420-D7AD-42C5-85B7-E0CCCBC1A978}"/>
    <cellStyle name="計算 2 2 2 8 6" xfId="4522" xr:uid="{C7DA13DF-CDC3-4FFA-8611-30B9543AD651}"/>
    <cellStyle name="計算 2 2 2 8 7" xfId="19383" xr:uid="{DFBC8BA8-FA1C-42BB-9D41-DAFF7BB4156E}"/>
    <cellStyle name="計算 2 2 2 9" xfId="1476" xr:uid="{00000000-0005-0000-0000-000094020000}"/>
    <cellStyle name="計算 2 2 2 9 2" xfId="7827" xr:uid="{CB03B0B2-41DB-4C26-B2A3-D34EAB5BB00D}"/>
    <cellStyle name="計算 2 2 2 9 2 2" xfId="22706" xr:uid="{21906408-C856-4D15-A222-FF723F0C1CB7}"/>
    <cellStyle name="計算 2 2 2 9 3" xfId="10813" xr:uid="{59DDF140-9F07-4529-BD9E-610C54E70151}"/>
    <cellStyle name="計算 2 2 2 9 3 2" xfId="25692" xr:uid="{D4B2174A-9BE3-43CD-857E-83777336FAAE}"/>
    <cellStyle name="計算 2 2 2 9 4" xfId="6442" xr:uid="{76408C10-3C80-4276-8149-132B407EE60B}"/>
    <cellStyle name="計算 2 2 2 9 4 2" xfId="21321" xr:uid="{9429EC19-10BD-4FE2-9802-D83447FF69BB}"/>
    <cellStyle name="計算 2 2 2 9 5" xfId="16616" xr:uid="{8CDF6AEE-D5D3-4A5F-AF75-04EC1120B362}"/>
    <cellStyle name="計算 2 2 2 9 5 2" xfId="31495" xr:uid="{4477AB97-D00E-4FDA-9D9B-0DF8F8FF60F7}"/>
    <cellStyle name="計算 2 2 2 9 6" xfId="4695" xr:uid="{C1BAC9E6-2936-4B39-94F1-20443229475D}"/>
    <cellStyle name="計算 2 2 2 9 7" xfId="19556" xr:uid="{97E93F00-F291-46AD-968E-C89E4B845438}"/>
    <cellStyle name="計算 2 2 3" xfId="434" xr:uid="{00000000-0005-0000-0000-000094020000}"/>
    <cellStyle name="計算 2 2 3 2" xfId="6786" xr:uid="{D65CB610-F64A-4608-A9F6-B81C9F3F3997}"/>
    <cellStyle name="計算 2 2 3 2 2" xfId="21665" xr:uid="{E6FE7748-15A9-4CD0-B946-309E3378BCAC}"/>
    <cellStyle name="計算 2 2 3 3" xfId="9783" xr:uid="{24691E5D-2FBD-4829-84A3-0EF43BDF1089}"/>
    <cellStyle name="計算 2 2 3 3 2" xfId="24662" xr:uid="{811E344A-D63D-45CE-93CF-9971F3A67451}"/>
    <cellStyle name="計算 2 2 3 4" xfId="14367" xr:uid="{49C37131-5076-4B01-9DB2-1EC69BF1993B}"/>
    <cellStyle name="計算 2 2 3 4 2" xfId="29246" xr:uid="{D9E54E7A-9DDF-4624-AACB-F30D989F919B}"/>
    <cellStyle name="計算 2 2 3 5" xfId="15616" xr:uid="{06A9FF3C-5ED9-4230-867F-FF7F77AB04CC}"/>
    <cellStyle name="計算 2 2 3 5 2" xfId="30495" xr:uid="{02AE2D34-C2E1-47F3-A81F-CFAEAAAA78E2}"/>
    <cellStyle name="計算 2 2 3 6" xfId="3653" xr:uid="{15C0E7BA-6166-4D20-A173-33A8115BD3FF}"/>
    <cellStyle name="計算 2 2 3 7" xfId="18514" xr:uid="{9408ABEF-EA1E-46F3-B3B7-798B5DA45077}"/>
    <cellStyle name="計算 2 2 4" xfId="607" xr:uid="{00000000-0005-0000-0000-000094020000}"/>
    <cellStyle name="計算 2 2 4 2" xfId="6959" xr:uid="{33025275-183E-49D2-A35D-EAF1EC3AF880}"/>
    <cellStyle name="計算 2 2 4 2 2" xfId="21838" xr:uid="{8C0A556D-7985-4486-AC87-2953498942C3}"/>
    <cellStyle name="計算 2 2 4 3" xfId="9953" xr:uid="{C632585A-CC84-4F48-BBE9-7832F1FA42A8}"/>
    <cellStyle name="計算 2 2 4 3 2" xfId="24832" xr:uid="{34C6406D-E511-4432-BDE0-EFC163B8B38E}"/>
    <cellStyle name="計算 2 2 4 4" xfId="14626" xr:uid="{10BBC765-6F09-42D4-A959-BF2065CB6DBB}"/>
    <cellStyle name="計算 2 2 4 4 2" xfId="29505" xr:uid="{9E66B3DF-707E-4104-A39A-28510C43DA1F}"/>
    <cellStyle name="計算 2 2 4 5" xfId="15781" xr:uid="{4C56654D-D50E-4CF7-8A83-544C59FC4C83}"/>
    <cellStyle name="計算 2 2 4 5 2" xfId="30660" xr:uid="{064B4011-0222-472A-862C-5D027DB207E9}"/>
    <cellStyle name="計算 2 2 4 6" xfId="3826" xr:uid="{79884600-A96F-457D-AC2D-A35E530C0C01}"/>
    <cellStyle name="計算 2 2 4 7" xfId="18687" xr:uid="{C693D7C3-A8A9-404E-8564-0B84B581B925}"/>
    <cellStyle name="計算 2 2 5" xfId="772" xr:uid="{00000000-0005-0000-0000-000094020000}"/>
    <cellStyle name="計算 2 2 5 2" xfId="7124" xr:uid="{4503E3CE-856F-44FB-B0AB-7B34BC647733}"/>
    <cellStyle name="計算 2 2 5 2 2" xfId="22003" xr:uid="{31F0083C-77A6-43DF-BBD9-EE5B0DE838B1}"/>
    <cellStyle name="計算 2 2 5 3" xfId="10118" xr:uid="{86B9B6E2-774D-42EC-B2C9-DE97B1319BE3}"/>
    <cellStyle name="計算 2 2 5 3 2" xfId="24997" xr:uid="{E2BD5D1F-02E0-437C-8883-5E47505A4846}"/>
    <cellStyle name="計算 2 2 5 4" xfId="13067" xr:uid="{AB7141A3-14AB-4748-9580-A6E1459C331B}"/>
    <cellStyle name="計算 2 2 5 4 2" xfId="27946" xr:uid="{93B704C6-7EFE-4D3C-9623-C59931AC3117}"/>
    <cellStyle name="計算 2 2 5 5" xfId="15946" xr:uid="{82AF2090-1EE1-4DC5-A23B-8AF7B255FBE7}"/>
    <cellStyle name="計算 2 2 5 5 2" xfId="30825" xr:uid="{A58E4989-8475-41DD-88ED-60BD6BFCBBB3}"/>
    <cellStyle name="計算 2 2 5 6" xfId="3991" xr:uid="{A8800375-1D53-4D1E-A903-2408707209DE}"/>
    <cellStyle name="計算 2 2 5 7" xfId="18852" xr:uid="{BBE3157F-094A-43EA-8265-AC50E0E218A1}"/>
    <cellStyle name="計算 2 2 6" xfId="956" xr:uid="{00000000-0005-0000-0000-000094020000}"/>
    <cellStyle name="計算 2 2 6 2" xfId="7308" xr:uid="{DA06A6B2-E235-4C1C-83BE-0FC90365A125}"/>
    <cellStyle name="計算 2 2 6 2 2" xfId="22187" xr:uid="{9560BE7C-66C2-4901-BE9D-419CAD27FDA9}"/>
    <cellStyle name="計算 2 2 6 3" xfId="10298" xr:uid="{F1169733-50EC-4C75-81FD-CB631E561CDC}"/>
    <cellStyle name="計算 2 2 6 3 2" xfId="25177" xr:uid="{992B3E6B-C87A-4588-80DC-2F3DAFA466A6}"/>
    <cellStyle name="計算 2 2 6 4" xfId="12572" xr:uid="{3C21ABD7-A3DF-47E2-B8F6-956DB721E601}"/>
    <cellStyle name="計算 2 2 6 4 2" xfId="27451" xr:uid="{8A4B1857-53C3-465F-9E13-22E967D8520E}"/>
    <cellStyle name="計算 2 2 6 5" xfId="16120" xr:uid="{7E9EA2EE-A421-4D40-9A74-77C7E126A1AA}"/>
    <cellStyle name="計算 2 2 6 5 2" xfId="30999" xr:uid="{A2318130-A35E-426A-BDC7-26CAD2D82C20}"/>
    <cellStyle name="計算 2 2 6 6" xfId="4175" xr:uid="{AAC21BB1-C3D8-46A1-84A0-6D3575E6FFD6}"/>
    <cellStyle name="計算 2 2 6 7" xfId="19036" xr:uid="{65D2CA3E-27E7-4C5A-9CA7-DD0A520CE0F0}"/>
    <cellStyle name="計算 2 2 7" xfId="1379" xr:uid="{00000000-0005-0000-0000-000094020000}"/>
    <cellStyle name="計算 2 2 7 2" xfId="7730" xr:uid="{7532E4EA-AE0A-4284-80C5-185B7F211C65}"/>
    <cellStyle name="計算 2 2 7 2 2" xfId="22609" xr:uid="{D65D54B2-7724-4122-9205-17AE9A4C1062}"/>
    <cellStyle name="計算 2 2 7 3" xfId="10716" xr:uid="{839AD132-DB88-4745-8981-60707CD9E6BE}"/>
    <cellStyle name="計算 2 2 7 3 2" xfId="25595" xr:uid="{BE29504F-B24B-4ADC-A668-3DBBAA525473}"/>
    <cellStyle name="計算 2 2 7 4" xfId="12990" xr:uid="{93128887-12D9-4AE7-95D9-C2EB6C79D435}"/>
    <cellStyle name="計算 2 2 7 4 2" xfId="27869" xr:uid="{1F5EC40A-26FD-470E-B807-A293E0F2121C}"/>
    <cellStyle name="計算 2 2 7 5" xfId="16519" xr:uid="{088B0D5B-ED66-4664-8822-9DDDD077E2E3}"/>
    <cellStyle name="計算 2 2 7 5 2" xfId="31398" xr:uid="{FA891862-A64A-4A2E-AFE4-646F354BC84A}"/>
    <cellStyle name="計算 2 2 7 6" xfId="4598" xr:uid="{971AA51D-0CBD-49DC-94A3-B49FDA617685}"/>
    <cellStyle name="計算 2 2 7 7" xfId="19459" xr:uid="{0D34CCEA-4D1E-44B6-B4C5-C8B9624E081A}"/>
    <cellStyle name="計算 2 2 8" xfId="1644" xr:uid="{00000000-0005-0000-0000-000094020000}"/>
    <cellStyle name="計算 2 2 8 2" xfId="7994" xr:uid="{BEA81512-5535-4382-AE59-F3ED8C7CD475}"/>
    <cellStyle name="計算 2 2 8 2 2" xfId="22873" xr:uid="{C334DFB4-3167-4777-B845-0EBD5DFD47FE}"/>
    <cellStyle name="計算 2 2 8 3" xfId="10978" xr:uid="{CA7AAC72-4642-4D4F-B4EF-4476399CEA55}"/>
    <cellStyle name="計算 2 2 8 3 2" xfId="25857" xr:uid="{2DF3D34C-11B4-48EE-A1D6-A0D7D7CEE7B4}"/>
    <cellStyle name="計算 2 2 8 4" xfId="13831" xr:uid="{BEE8CA95-80FE-4E79-A24F-DE4851A7EB60}"/>
    <cellStyle name="計算 2 2 8 4 2" xfId="28710" xr:uid="{5898D0D8-1525-44DA-91EF-5A7868145FA9}"/>
    <cellStyle name="計算 2 2 8 5" xfId="16777" xr:uid="{DD7617E5-03AF-48B8-A948-0AA929AED094}"/>
    <cellStyle name="計算 2 2 8 5 2" xfId="31656" xr:uid="{3C0971BD-076F-4B69-868A-E0DC4476C493}"/>
    <cellStyle name="計算 2 2 8 6" xfId="4863" xr:uid="{56A2EB6B-63BC-4C6E-A20B-3D890CC55CD9}"/>
    <cellStyle name="計算 2 2 8 7" xfId="19724" xr:uid="{A58E152D-F347-4DC8-9269-A64C6C2B9951}"/>
    <cellStyle name="計算 2 2 9" xfId="1976" xr:uid="{00000000-0005-0000-0000-000094020000}"/>
    <cellStyle name="計算 2 2 9 2" xfId="8324" xr:uid="{6BE2FBD4-920C-491A-A7C1-79F11730F36D}"/>
    <cellStyle name="計算 2 2 9 2 2" xfId="23203" xr:uid="{5A2E6011-7FD9-4423-A5B8-0700C94E7D58}"/>
    <cellStyle name="計算 2 2 9 3" xfId="11306" xr:uid="{2715F419-6A21-4756-A107-2C9C2FE08333}"/>
    <cellStyle name="計算 2 2 9 3 2" xfId="26185" xr:uid="{389076E9-DF17-4C49-9FA8-47CCD1567F9D}"/>
    <cellStyle name="計算 2 2 9 4" xfId="14359" xr:uid="{B0490824-AD94-408F-8498-9A1E7B982FDA}"/>
    <cellStyle name="計算 2 2 9 4 2" xfId="29238" xr:uid="{80FA909E-3B4C-4A09-AAC7-9942763E3D2C}"/>
    <cellStyle name="計算 2 2 9 5" xfId="17092" xr:uid="{371654C9-DB18-48EA-A141-3A4E0F237C18}"/>
    <cellStyle name="計算 2 2 9 5 2" xfId="31971" xr:uid="{91C25D4C-FB90-441E-BE4B-D5CCDFC17840}"/>
    <cellStyle name="計算 2 2 9 6" xfId="5195" xr:uid="{12F096B7-82D7-4D36-9900-319B54D3C7A8}"/>
    <cellStyle name="計算 2 2 9 7" xfId="20056" xr:uid="{5393B03F-76C9-44BF-9016-5101C33BE256}"/>
    <cellStyle name="計算 2 20" xfId="6439" xr:uid="{054AD08B-6EFC-4E68-8993-3C79EC88E050}"/>
    <cellStyle name="計算 2 20 2" xfId="21318" xr:uid="{B3A167E5-F874-4EBD-AC02-28EAE09EC264}"/>
    <cellStyle name="計算 2 21" xfId="7924" xr:uid="{FF36843E-6D1A-4DA4-B980-75A2BD8A2D5B}"/>
    <cellStyle name="計算 2 21 2" xfId="22803" xr:uid="{2125005E-8919-4993-BBFA-0DD4243B9391}"/>
    <cellStyle name="計算 2 22" xfId="15220" xr:uid="{FF05CD83-79C2-4785-A17E-5C9F2EF60450}"/>
    <cellStyle name="計算 2 22 2" xfId="30099" xr:uid="{4D4D52D0-7531-432A-9520-7DC6C72A064A}"/>
    <cellStyle name="計算 2 23" xfId="3578" xr:uid="{C0A27184-BEF4-4628-AA6A-FC39B3634221}"/>
    <cellStyle name="計算 2 3" xfId="212" xr:uid="{00000000-0005-0000-0000-000094020000}"/>
    <cellStyle name="計算 2 3 10" xfId="2001" xr:uid="{00000000-0005-0000-0000-000094020000}"/>
    <cellStyle name="計算 2 3 10 2" xfId="8349" xr:uid="{73B97B69-18B9-4202-B14F-A210D38E6D2E}"/>
    <cellStyle name="計算 2 3 10 2 2" xfId="23228" xr:uid="{AE1F567A-FBA2-4DBB-8E6E-7036A3832B3E}"/>
    <cellStyle name="計算 2 3 10 3" xfId="11331" xr:uid="{B1103F9E-E0F7-42F2-AE74-BA64808E3867}"/>
    <cellStyle name="計算 2 3 10 3 2" xfId="26210" xr:uid="{D0CE6546-FAE9-47F1-8CD6-FA72DDDD57D1}"/>
    <cellStyle name="計算 2 3 10 4" xfId="13612" xr:uid="{FB3E5FDD-DC44-44AF-AA7B-32A73E96888F}"/>
    <cellStyle name="計算 2 3 10 4 2" xfId="28491" xr:uid="{49BE5586-0649-45C7-8BBA-799AB244756F}"/>
    <cellStyle name="計算 2 3 10 5" xfId="17116" xr:uid="{B91D25C3-D526-4524-8378-7B8C8C4B46E9}"/>
    <cellStyle name="計算 2 3 10 5 2" xfId="31995" xr:uid="{540985D5-DC34-47D6-8AB3-B3133E549F69}"/>
    <cellStyle name="計算 2 3 10 6" xfId="5220" xr:uid="{0B8536DD-B66E-43CF-B7D8-85B1A5298DC9}"/>
    <cellStyle name="計算 2 3 10 7" xfId="20081" xr:uid="{0ADE9A16-BEB0-48CF-A10D-58F8AF7E6D1F}"/>
    <cellStyle name="計算 2 3 11" xfId="2449" xr:uid="{00000000-0005-0000-0000-000094020000}"/>
    <cellStyle name="計算 2 3 11 2" xfId="8796" xr:uid="{E888129C-7111-47EC-B919-D6F39DB2A6FB}"/>
    <cellStyle name="計算 2 3 11 2 2" xfId="23675" xr:uid="{E4F0F929-B3EF-41DD-8138-9942DF77542C}"/>
    <cellStyle name="計算 2 3 11 3" xfId="11776" xr:uid="{A4E5114E-D2B4-4E92-9C68-F09365093E15}"/>
    <cellStyle name="計算 2 3 11 3 2" xfId="26655" xr:uid="{559473BD-38CF-40E1-BA25-72532066E8B3}"/>
    <cellStyle name="計算 2 3 11 4" xfId="13897" xr:uid="{5130D9FD-4F3D-4329-8911-0D987AEBC5D7}"/>
    <cellStyle name="計算 2 3 11 4 2" xfId="28776" xr:uid="{0B133A05-1481-4308-9055-35D52B746948}"/>
    <cellStyle name="計算 2 3 11 5" xfId="17543" xr:uid="{EBD9CE13-5AA5-4276-9A23-AC33264BE165}"/>
    <cellStyle name="計算 2 3 11 5 2" xfId="32422" xr:uid="{9A778C97-06FC-460E-9CCD-242CAE35049A}"/>
    <cellStyle name="計算 2 3 11 6" xfId="5665" xr:uid="{F7C7B261-308D-4CF0-B646-489AD7EEB39C}"/>
    <cellStyle name="計算 2 3 11 7" xfId="20529" xr:uid="{E9D0BF9E-372F-43C7-A0FC-67AE1B2EFC27}"/>
    <cellStyle name="計算 2 3 12" xfId="2609" xr:uid="{00000000-0005-0000-0000-000094020000}"/>
    <cellStyle name="計算 2 3 12 2" xfId="8956" xr:uid="{2209547F-666D-4371-BDAE-186D0417BAD8}"/>
    <cellStyle name="計算 2 3 12 2 2" xfId="23835" xr:uid="{A0DEFE07-5A37-4FE1-8285-C096E870B190}"/>
    <cellStyle name="計算 2 3 12 3" xfId="11936" xr:uid="{C1011700-32AC-4129-ACBC-F8D40093E403}"/>
    <cellStyle name="計算 2 3 12 3 2" xfId="26815" xr:uid="{6928B713-DFEA-4F05-903E-4CC16BE881CE}"/>
    <cellStyle name="計算 2 3 12 4" xfId="13546" xr:uid="{A4617E22-FE82-4649-9B01-BBE2206BA7CA}"/>
    <cellStyle name="計算 2 3 12 4 2" xfId="28425" xr:uid="{72AD8E54-B5B9-4E26-855A-6D09067E278B}"/>
    <cellStyle name="計算 2 3 12 5" xfId="17703" xr:uid="{D57AA435-8D5D-4491-936A-BEA33BE3D8EE}"/>
    <cellStyle name="計算 2 3 12 5 2" xfId="32582" xr:uid="{AD146CB0-0A47-4278-8D3F-55EC77B9004B}"/>
    <cellStyle name="計算 2 3 12 6" xfId="5824" xr:uid="{72273512-A74F-479B-9F53-AA4A1ACA3266}"/>
    <cellStyle name="計算 2 3 12 7" xfId="20689" xr:uid="{41B043E9-E2A2-4FC4-82BC-F69C2AE68AEA}"/>
    <cellStyle name="計算 2 3 13" xfId="2778" xr:uid="{00000000-0005-0000-0000-000094020000}"/>
    <cellStyle name="計算 2 3 13 2" xfId="9125" xr:uid="{2BAA0E7A-6DEA-4DE9-9A54-683B70072EEC}"/>
    <cellStyle name="計算 2 3 13 2 2" xfId="24004" xr:uid="{A732D42F-2793-420B-A860-0B686A400EEB}"/>
    <cellStyle name="計算 2 3 13 3" xfId="12103" xr:uid="{776964EF-87C2-4DCD-9402-A40A7F652F50}"/>
    <cellStyle name="計算 2 3 13 3 2" xfId="26982" xr:uid="{E8C7E2B2-213E-45BF-8E78-D83CB9E07699}"/>
    <cellStyle name="計算 2 3 13 4" xfId="12613" xr:uid="{99DE0B44-EA57-417E-97C2-B5A1859C5EDA}"/>
    <cellStyle name="計算 2 3 13 4 2" xfId="27492" xr:uid="{9D01ED19-7EC2-455F-853E-D819E357005F}"/>
    <cellStyle name="計算 2 3 13 5" xfId="17864" xr:uid="{04DF3B7D-BE9A-49F2-AAF0-687F44F9116E}"/>
    <cellStyle name="計算 2 3 13 5 2" xfId="32743" xr:uid="{8C1697F5-A0FA-44AF-9CF0-61A9B8280E6E}"/>
    <cellStyle name="計算 2 3 13 6" xfId="5990" xr:uid="{FB95B890-69B7-40A9-BEDF-C904B47A26EE}"/>
    <cellStyle name="計算 2 3 13 7" xfId="20857" xr:uid="{78507F9D-A7B6-4093-A988-F80955A881DC}"/>
    <cellStyle name="計算 2 3 14" xfId="2956" xr:uid="{00000000-0005-0000-0000-000094020000}"/>
    <cellStyle name="計算 2 3 14 2" xfId="9303" xr:uid="{D3E2FE6F-684A-4ADB-B0AC-72F622C66E9E}"/>
    <cellStyle name="計算 2 3 14 2 2" xfId="24182" xr:uid="{0BF94E16-1B15-4FD7-98F7-37D726AB907D}"/>
    <cellStyle name="計算 2 3 14 3" xfId="12281" xr:uid="{F8CDC65C-7875-4AC4-9195-C6EA27ED7E5D}"/>
    <cellStyle name="計算 2 3 14 3 2" xfId="27160" xr:uid="{10399DF9-941D-48AF-80AE-8349E404359C}"/>
    <cellStyle name="計算 2 3 14 4" xfId="13699" xr:uid="{D4DFE25B-1EC1-4D6C-964D-1653318BC5A3}"/>
    <cellStyle name="計算 2 3 14 4 2" xfId="28578" xr:uid="{B7F8550E-69F7-4C9F-8AF2-5829AA3291FF}"/>
    <cellStyle name="計算 2 3 14 5" xfId="18042" xr:uid="{0F9DE803-724A-4F84-8D1F-6FE11FE13BD8}"/>
    <cellStyle name="計算 2 3 14 5 2" xfId="32921" xr:uid="{4731762D-117A-4D3F-A548-E28B25D5C6DC}"/>
    <cellStyle name="計算 2 3 14 6" xfId="6162" xr:uid="{FA04E2C0-101A-483B-8838-A87D8D596F8B}"/>
    <cellStyle name="計算 2 3 14 7" xfId="21035" xr:uid="{F0D13742-337B-4E86-8B12-73EEB2586BFA}"/>
    <cellStyle name="計算 2 3 15" xfId="6569" xr:uid="{64CAD459-B94E-44BF-9F08-8143074B38D7}"/>
    <cellStyle name="計算 2 3 15 2" xfId="21448" xr:uid="{E8E1EABC-D7D2-458B-B060-2E51CB0AA229}"/>
    <cellStyle name="計算 2 3 16" xfId="3354" xr:uid="{9D3B367D-EFDD-453D-9578-EE191D0A179C}"/>
    <cellStyle name="計算 2 3 16 2" xfId="3446" xr:uid="{24DDB0A5-1BB0-400F-A5D7-2FC8A72AA4E9}"/>
    <cellStyle name="計算 2 3 17" xfId="13498" xr:uid="{7C193B26-8829-4133-99AD-20123DF9BDD1}"/>
    <cellStyle name="計算 2 3 17 2" xfId="28377" xr:uid="{08DBE26E-6840-4108-8213-608108B6627C}"/>
    <cellStyle name="計算 2 3 18" xfId="3239" xr:uid="{E2FC34F4-12E3-460D-AFDE-48C116145CB0}"/>
    <cellStyle name="計算 2 3 2" xfId="310" xr:uid="{00000000-0005-0000-0000-000094020000}"/>
    <cellStyle name="計算 2 3 2 10" xfId="1636" xr:uid="{00000000-0005-0000-0000-000094020000}"/>
    <cellStyle name="計算 2 3 2 10 2" xfId="7986" xr:uid="{45CC8FAE-215F-4FB2-95D5-A12C47E742D7}"/>
    <cellStyle name="計算 2 3 2 10 2 2" xfId="22865" xr:uid="{5D4B663C-BB84-4DA3-AAD1-4B9D71361538}"/>
    <cellStyle name="計算 2 3 2 10 3" xfId="10970" xr:uid="{83620776-707E-4771-AB7D-CF2934060D14}"/>
    <cellStyle name="計算 2 3 2 10 3 2" xfId="25849" xr:uid="{FE24740E-A766-4B49-A6E2-8436C44B1008}"/>
    <cellStyle name="計算 2 3 2 10 4" xfId="14115" xr:uid="{3F109AEC-4A8A-4150-96C3-5783CDC586DA}"/>
    <cellStyle name="計算 2 3 2 10 4 2" xfId="28994" xr:uid="{75B62CFA-C345-4D98-9F25-C51BA63D552C}"/>
    <cellStyle name="計算 2 3 2 10 5" xfId="16769" xr:uid="{53F69CB2-4F35-4E0A-927F-25F9BD9E4053}"/>
    <cellStyle name="計算 2 3 2 10 5 2" xfId="31648" xr:uid="{4430788A-5F6E-48FF-8829-8A80EF8FA594}"/>
    <cellStyle name="計算 2 3 2 10 6" xfId="4855" xr:uid="{2BF0D4A3-F561-46E3-831A-8DB859163726}"/>
    <cellStyle name="計算 2 3 2 10 7" xfId="19716" xr:uid="{CBB45EDC-11C5-4071-BB36-678EDC42730E}"/>
    <cellStyle name="計算 2 3 2 11" xfId="1713" xr:uid="{00000000-0005-0000-0000-000094020000}"/>
    <cellStyle name="計算 2 3 2 11 2" xfId="8061" xr:uid="{0FBA4FA1-E2A1-4122-907B-5939615993C1}"/>
    <cellStyle name="計算 2 3 2 11 2 2" xfId="22940" xr:uid="{11180BF8-7835-4C80-9FFD-AD18A8814C0D}"/>
    <cellStyle name="計算 2 3 2 11 3" xfId="11046" xr:uid="{00510A1A-60A6-46A9-8BE0-9601B8998BA5}"/>
    <cellStyle name="計算 2 3 2 11 3 2" xfId="25925" xr:uid="{2A10A9EE-2C54-4160-BC85-90BA592B28E3}"/>
    <cellStyle name="計算 2 3 2 11 4" xfId="13824" xr:uid="{6096D7E5-BBCA-4EFC-A96C-4D665D5FF329}"/>
    <cellStyle name="計算 2 3 2 11 4 2" xfId="28703" xr:uid="{A5DC8253-BB76-454E-B2D5-DDD6E08324B2}"/>
    <cellStyle name="計算 2 3 2 11 5" xfId="16840" xr:uid="{7A2DC2CD-AE29-4B84-B802-718F9DD99050}"/>
    <cellStyle name="計算 2 3 2 11 5 2" xfId="31719" xr:uid="{C4E603B6-FD27-42A9-BFB1-B4DC1BBC4304}"/>
    <cellStyle name="計算 2 3 2 11 6" xfId="4932" xr:uid="{74DCF2BC-89D0-4A40-BE11-7CA7F671993A}"/>
    <cellStyle name="計算 2 3 2 11 7" xfId="19793" xr:uid="{44BB5808-4235-4249-96D9-D19EAE50ED5D}"/>
    <cellStyle name="計算 2 3 2 12" xfId="1796" xr:uid="{00000000-0005-0000-0000-000094020000}"/>
    <cellStyle name="計算 2 3 2 12 2" xfId="8144" xr:uid="{C9003879-75F4-4BA3-961D-3BADDEDEED6D}"/>
    <cellStyle name="計算 2 3 2 12 2 2" xfId="23023" xr:uid="{3F7D3711-C3DD-4CE0-84D8-E8CBE5B3AA81}"/>
    <cellStyle name="計算 2 3 2 12 3" xfId="11129" xr:uid="{417956DA-F9B3-40D9-83DA-9B07F5EADB79}"/>
    <cellStyle name="計算 2 3 2 12 3 2" xfId="26008" xr:uid="{EF7EFA6B-DB4A-429D-9A30-B12F1E7E6676}"/>
    <cellStyle name="計算 2 3 2 12 4" xfId="13312" xr:uid="{18026FA5-28A3-4FB4-992A-633A628DBA93}"/>
    <cellStyle name="計算 2 3 2 12 4 2" xfId="28191" xr:uid="{84C0AE34-5F68-429B-9E49-3DCE885BC3C9}"/>
    <cellStyle name="計算 2 3 2 12 5" xfId="16919" xr:uid="{EF0E98FA-564D-42B4-8934-D56BD9A0D5D2}"/>
    <cellStyle name="計算 2 3 2 12 5 2" xfId="31798" xr:uid="{A2B0D272-B419-4A7F-822D-582CAC65257B}"/>
    <cellStyle name="計算 2 3 2 12 6" xfId="5015" xr:uid="{FF480645-8856-4FAD-ABF4-4C54F4D6C657}"/>
    <cellStyle name="計算 2 3 2 12 7" xfId="19876" xr:uid="{AF274350-F787-45BD-B631-3E603128DB1F}"/>
    <cellStyle name="計算 2 3 2 13" xfId="1891" xr:uid="{00000000-0005-0000-0000-000094020000}"/>
    <cellStyle name="計算 2 3 2 13 2" xfId="8239" xr:uid="{FD3C00AC-FA25-43FE-BB03-0995AE000069}"/>
    <cellStyle name="計算 2 3 2 13 2 2" xfId="23118" xr:uid="{20475D38-497B-4694-A85E-F52CC622BA0B}"/>
    <cellStyle name="計算 2 3 2 13 3" xfId="11222" xr:uid="{4FCFB696-4146-489F-B6E6-3FF87B03E150}"/>
    <cellStyle name="計算 2 3 2 13 3 2" xfId="26101" xr:uid="{E5D7D3DC-2593-43D5-9ECA-173429A5A51C}"/>
    <cellStyle name="計算 2 3 2 13 4" xfId="14019" xr:uid="{2B9DFF6D-056C-4EBD-95AE-50A4A9F2E9D5}"/>
    <cellStyle name="計算 2 3 2 13 4 2" xfId="28898" xr:uid="{2073A356-60AB-4CC6-9575-836705CFCC92}"/>
    <cellStyle name="計算 2 3 2 13 5" xfId="17011" xr:uid="{8593E883-AB90-4C27-8CC8-E48F2696471E}"/>
    <cellStyle name="計算 2 3 2 13 5 2" xfId="31890" xr:uid="{2CE8FEED-6F73-49A4-9E3C-A32CCC8C94EF}"/>
    <cellStyle name="計算 2 3 2 13 6" xfId="5110" xr:uid="{35310BEA-4362-4326-851B-A1313574E2AF}"/>
    <cellStyle name="計算 2 3 2 13 7" xfId="19971" xr:uid="{0F003723-0091-4343-BA17-48F71BDB756A}"/>
    <cellStyle name="計算 2 3 2 14" xfId="2063" xr:uid="{00000000-0005-0000-0000-000094020000}"/>
    <cellStyle name="計算 2 3 2 14 2" xfId="8411" xr:uid="{AC2905D6-945A-429C-A168-6903B9CECC68}"/>
    <cellStyle name="計算 2 3 2 14 2 2" xfId="23290" xr:uid="{170EAA5B-8792-4CD7-99A4-A11D846D0852}"/>
    <cellStyle name="計算 2 3 2 14 3" xfId="11392" xr:uid="{755AB053-BD86-465B-B384-96CCA72E6C4E}"/>
    <cellStyle name="計算 2 3 2 14 3 2" xfId="26271" xr:uid="{3C24E855-0536-4B7D-A464-B5F3EFC6B1B5}"/>
    <cellStyle name="計算 2 3 2 14 4" xfId="14897" xr:uid="{CE2B9FD3-7F2A-4189-9640-4334C66C3607}"/>
    <cellStyle name="計算 2 3 2 14 4 2" xfId="29776" xr:uid="{D7ACB4F6-7073-4E18-8C91-226177E00A39}"/>
    <cellStyle name="計算 2 3 2 14 5" xfId="17175" xr:uid="{DE17A204-42F8-46F3-8053-8F96B26381B0}"/>
    <cellStyle name="計算 2 3 2 14 5 2" xfId="32054" xr:uid="{49AC562E-2B01-4FCA-820C-34137A3343E2}"/>
    <cellStyle name="計算 2 3 2 14 6" xfId="5282" xr:uid="{9E8BC93B-02CC-48E7-8805-4C148A7B7D78}"/>
    <cellStyle name="計算 2 3 2 14 7" xfId="20143" xr:uid="{C5214043-A1F4-4F06-A8AF-DDE5E5D11CA8}"/>
    <cellStyle name="計算 2 3 2 15" xfId="2232" xr:uid="{00000000-0005-0000-0000-000094020000}"/>
    <cellStyle name="計算 2 3 2 15 2" xfId="8580" xr:uid="{AF540BE5-B0F8-468A-B6CF-88240763DB4D}"/>
    <cellStyle name="計算 2 3 2 15 2 2" xfId="23459" xr:uid="{4D2E030E-CBC5-4319-A318-6937A18A200E}"/>
    <cellStyle name="計算 2 3 2 15 3" xfId="11561" xr:uid="{A4F133D4-5D56-4DB1-9C42-43CF6C4A9C53}"/>
    <cellStyle name="計算 2 3 2 15 3 2" xfId="26440" xr:uid="{79D5F720-6EAE-4018-8BAE-F33EA779F8CA}"/>
    <cellStyle name="計算 2 3 2 15 4" xfId="12844" xr:uid="{8C72985E-4FE0-4F4E-8CE6-D57B6BCAB619}"/>
    <cellStyle name="計算 2 3 2 15 4 2" xfId="27723" xr:uid="{FAA96C53-0AA2-4862-891F-3D7AB1879246}"/>
    <cellStyle name="計算 2 3 2 15 5" xfId="17340" xr:uid="{3112213B-F7C3-4C1C-89E3-E942875A562E}"/>
    <cellStyle name="計算 2 3 2 15 5 2" xfId="32219" xr:uid="{8FF4C15F-5975-4AFB-96F2-2AC40E1B0974}"/>
    <cellStyle name="計算 2 3 2 15 6" xfId="5451" xr:uid="{0D58BE5B-A5B3-4794-841B-1BFB6AFD2907}"/>
    <cellStyle name="計算 2 3 2 15 7" xfId="20312" xr:uid="{82E8303E-EFC3-4A27-A77A-2C18C6993A21}"/>
    <cellStyle name="計算 2 3 2 16" xfId="2307" xr:uid="{00000000-0005-0000-0000-000094020000}"/>
    <cellStyle name="計算 2 3 2 16 2" xfId="8654" xr:uid="{DEFA16DC-AC31-4412-A67E-84A7A92AC320}"/>
    <cellStyle name="計算 2 3 2 16 2 2" xfId="23533" xr:uid="{36853E15-6B29-48C3-AE98-CEBF6E875666}"/>
    <cellStyle name="計算 2 3 2 16 3" xfId="11636" xr:uid="{B0FD947E-6E23-4A28-8A78-D1EC01C3F00D}"/>
    <cellStyle name="計算 2 3 2 16 3 2" xfId="26515" xr:uid="{258FBDC4-5645-4DB1-A9F6-C01C8D339F11}"/>
    <cellStyle name="計算 2 3 2 16 4" xfId="6530" xr:uid="{1F9591C4-F24A-4BD9-8F4F-A3F6C5C80A05}"/>
    <cellStyle name="計算 2 3 2 16 4 2" xfId="21409" xr:uid="{89CCE7E4-CB86-4B08-B435-2924686507A1}"/>
    <cellStyle name="計算 2 3 2 16 5" xfId="17412" xr:uid="{882565A7-9E97-4E5B-9B4B-6D4C3B095BFB}"/>
    <cellStyle name="計算 2 3 2 16 5 2" xfId="32291" xr:uid="{D1FDBBCD-4396-42CC-957A-F5C971BA6B8B}"/>
    <cellStyle name="計算 2 3 2 16 6" xfId="5526" xr:uid="{1731A7E1-CD10-4EE4-9B30-22B74BC99F60}"/>
    <cellStyle name="計算 2 3 2 16 7" xfId="20387" xr:uid="{68CE5079-B329-45D0-91EF-660E91B58781}"/>
    <cellStyle name="計算 2 3 2 17" xfId="2393" xr:uid="{00000000-0005-0000-0000-000094020000}"/>
    <cellStyle name="計算 2 3 2 17 2" xfId="8740" xr:uid="{1A1E631E-4422-4B9F-8402-EE5EA77A428D}"/>
    <cellStyle name="計算 2 3 2 17 2 2" xfId="23619" xr:uid="{199854FE-1A66-45A9-89AE-0A512BBBCE8D}"/>
    <cellStyle name="計算 2 3 2 17 3" xfId="11720" xr:uid="{37A4924D-70A5-4DFC-9481-825752F5B51C}"/>
    <cellStyle name="計算 2 3 2 17 3 2" xfId="26599" xr:uid="{74C02F23-D9B6-4978-A535-22E6712702C0}"/>
    <cellStyle name="計算 2 3 2 17 4" xfId="13515" xr:uid="{D41C6959-4DE9-4026-B3CC-1BCD2013907F}"/>
    <cellStyle name="計算 2 3 2 17 4 2" xfId="28394" xr:uid="{7E38A1A7-6E47-43A1-B548-608CD13AD086}"/>
    <cellStyle name="計算 2 3 2 17 5" xfId="17491" xr:uid="{84B88773-75C3-4BD7-B522-8E61EA3D19F8}"/>
    <cellStyle name="計算 2 3 2 17 5 2" xfId="32370" xr:uid="{A1728CCE-9FD6-4E82-B425-DB9994EEC466}"/>
    <cellStyle name="計算 2 3 2 17 6" xfId="5610" xr:uid="{8B5A5856-A422-496B-B818-73F8232E4D7A}"/>
    <cellStyle name="計算 2 3 2 17 7" xfId="20473" xr:uid="{A393FC50-70B2-4DCE-B11D-4D722A8B5885}"/>
    <cellStyle name="計算 2 3 2 18" xfId="2544" xr:uid="{00000000-0005-0000-0000-000094020000}"/>
    <cellStyle name="計算 2 3 2 18 2" xfId="8891" xr:uid="{88CACBD6-F97B-46AF-B107-A327787CC6FA}"/>
    <cellStyle name="計算 2 3 2 18 2 2" xfId="23770" xr:uid="{B6666A5C-A3CE-4F6D-8CBE-79EBDB1E5D5B}"/>
    <cellStyle name="計算 2 3 2 18 3" xfId="11871" xr:uid="{F858ADFD-408C-45F6-994A-F43947284668}"/>
    <cellStyle name="計算 2 3 2 18 3 2" xfId="26750" xr:uid="{FAC5A932-0613-4AAF-92ED-5DB26CC1EB80}"/>
    <cellStyle name="計算 2 3 2 18 4" xfId="14836" xr:uid="{75ABE921-3ED3-4504-A3AF-D948DF17F70A}"/>
    <cellStyle name="計算 2 3 2 18 4 2" xfId="29715" xr:uid="{E706A56A-6DCF-4D64-A985-53D369D1FDBA}"/>
    <cellStyle name="計算 2 3 2 18 5" xfId="17638" xr:uid="{CEC3DD08-4591-44FA-A7ED-8EC3C7DA9B62}"/>
    <cellStyle name="計算 2 3 2 18 5 2" xfId="32517" xr:uid="{4B2FCC7E-C405-4C2E-872B-0C6EF5FD9E39}"/>
    <cellStyle name="計算 2 3 2 18 6" xfId="5760" xr:uid="{E23F77A1-0689-418F-9172-61034EDBD745}"/>
    <cellStyle name="計算 2 3 2 18 7" xfId="20624" xr:uid="{8040B670-A1E0-44D1-8831-85E96DB819B8}"/>
    <cellStyle name="計算 2 3 2 19" xfId="2706" xr:uid="{00000000-0005-0000-0000-000094020000}"/>
    <cellStyle name="計算 2 3 2 19 2" xfId="9053" xr:uid="{BCFFA1A3-BC8A-41F2-9DC2-A89A6EC444B7}"/>
    <cellStyle name="計算 2 3 2 19 2 2" xfId="23932" xr:uid="{BB3A8582-BBA1-4BE3-89F2-979B62DCAF72}"/>
    <cellStyle name="計算 2 3 2 19 3" xfId="12033" xr:uid="{B52AC864-4C67-43D1-BF94-367F0F8BF43F}"/>
    <cellStyle name="計算 2 3 2 19 3 2" xfId="26912" xr:uid="{A567995E-CB47-4168-B684-DCA4BF6D1D0B}"/>
    <cellStyle name="計算 2 3 2 19 4" xfId="15062" xr:uid="{38B6AA4E-C31A-4BF6-8382-56B26DFB0536}"/>
    <cellStyle name="計算 2 3 2 19 4 2" xfId="29941" xr:uid="{2E47A4BE-A2F9-4114-8351-4BDC7800C394}"/>
    <cellStyle name="計算 2 3 2 19 5" xfId="17796" xr:uid="{68FAFFE8-7786-4F6A-B2A9-FADADFEA2B58}"/>
    <cellStyle name="計算 2 3 2 19 5 2" xfId="32675" xr:uid="{095B2A4B-4A13-4FA0-A67D-28E5942169AB}"/>
    <cellStyle name="計算 2 3 2 19 6" xfId="5920" xr:uid="{469FF0A9-8462-4C9F-A426-69E3067683D1}"/>
    <cellStyle name="計算 2 3 2 19 7" xfId="20785" xr:uid="{F0B612BA-2D2D-43CB-BA7C-1DA8E9583126}"/>
    <cellStyle name="計算 2 3 2 2" xfId="522" xr:uid="{00000000-0005-0000-0000-000094020000}"/>
    <cellStyle name="計算 2 3 2 2 2" xfId="6874" xr:uid="{ADDC6952-14B8-4CCC-95ED-FA7362A2B3AA}"/>
    <cellStyle name="計算 2 3 2 2 2 2" xfId="21753" xr:uid="{98BB0E4B-5C3D-42EC-87FB-2695EB6383DF}"/>
    <cellStyle name="計算 2 3 2 2 3" xfId="9870" xr:uid="{2B1E49BC-E5D8-449C-97AA-F4A5D1F75C20}"/>
    <cellStyle name="計算 2 3 2 2 3 2" xfId="24749" xr:uid="{F9081A4A-BB29-43EB-9D1F-466F2A1C804C}"/>
    <cellStyle name="計算 2 3 2 2 4" xfId="13035" xr:uid="{0322C3D8-D654-40F8-A518-12AC04F1A0A4}"/>
    <cellStyle name="計算 2 3 2 2 4 2" xfId="27914" xr:uid="{C95B20E7-0D66-4591-8A3F-584E180263B8}"/>
    <cellStyle name="計算 2 3 2 2 5" xfId="15700" xr:uid="{A8B14115-06A6-423C-A2E7-C79741D62D72}"/>
    <cellStyle name="計算 2 3 2 2 5 2" xfId="30579" xr:uid="{0358EBD1-C480-41A8-8CF1-D247861899B3}"/>
    <cellStyle name="計算 2 3 2 2 6" xfId="3741" xr:uid="{122163C0-22A3-4EC9-95F4-E37067E24681}"/>
    <cellStyle name="計算 2 3 2 2 7" xfId="18602" xr:uid="{ABF554AF-7C9B-4941-AB5F-5F25A1C223A7}"/>
    <cellStyle name="計算 2 3 2 20" xfId="2872" xr:uid="{00000000-0005-0000-0000-000094020000}"/>
    <cellStyle name="計算 2 3 2 20 2" xfId="9219" xr:uid="{F6807E69-3210-456F-BEC1-38E2E3F6077B}"/>
    <cellStyle name="計算 2 3 2 20 2 2" xfId="24098" xr:uid="{29E043A2-7CB0-4612-8253-93044B3A5C32}"/>
    <cellStyle name="計算 2 3 2 20 3" xfId="12197" xr:uid="{17C6BDE8-B880-4A22-B8C7-13E56A11F44D}"/>
    <cellStyle name="計算 2 3 2 20 3 2" xfId="27076" xr:uid="{2FD31CDD-1938-4360-8DDB-FB6F34D9495E}"/>
    <cellStyle name="計算 2 3 2 20 4" xfId="12773" xr:uid="{6672F41F-3CD6-4AFF-8D4C-8C4BEC9D17AA}"/>
    <cellStyle name="計算 2 3 2 20 4 2" xfId="27652" xr:uid="{BBFC6A2B-390B-49F9-8D8E-7714D493FDE7}"/>
    <cellStyle name="計算 2 3 2 20 5" xfId="17958" xr:uid="{5E8CA22C-6EFA-4576-ADDF-D1D96043E526}"/>
    <cellStyle name="計算 2 3 2 20 5 2" xfId="32837" xr:uid="{76AA2584-CDD9-463B-9B54-21AD6EF03184}"/>
    <cellStyle name="計算 2 3 2 20 6" xfId="6084" xr:uid="{BC4136C8-8D4A-444D-95E1-849B0E33A351}"/>
    <cellStyle name="計算 2 3 2 20 7" xfId="20951" xr:uid="{D841B284-2220-44FF-BA36-31C4D723F3A3}"/>
    <cellStyle name="計算 2 3 2 21" xfId="3005" xr:uid="{00000000-0005-0000-0000-000094020000}"/>
    <cellStyle name="計算 2 3 2 21 2" xfId="9352" xr:uid="{6FBDD3D1-AB8C-4B19-B4B9-B18E6879FDD7}"/>
    <cellStyle name="計算 2 3 2 21 2 2" xfId="24231" xr:uid="{6BB9BDB5-9CDA-47D5-A454-295275F391C0}"/>
    <cellStyle name="計算 2 3 2 21 3" xfId="12329" xr:uid="{7306D3DC-7969-4BDD-BFB0-927CD87B1D96}"/>
    <cellStyle name="計算 2 3 2 21 3 2" xfId="27208" xr:uid="{79808012-4E7E-4993-AEA1-F1F159D4DFB6}"/>
    <cellStyle name="計算 2 3 2 21 4" xfId="15464" xr:uid="{CA6F098A-CCEC-42E9-9DD1-0D5A076D7C9B}"/>
    <cellStyle name="計算 2 3 2 21 4 2" xfId="30343" xr:uid="{80FDD2F1-636A-4CAF-A270-A966FF165823}"/>
    <cellStyle name="計算 2 3 2 21 5" xfId="18088" xr:uid="{62037262-FCAD-4DC7-A473-03F4DE92A35D}"/>
    <cellStyle name="計算 2 3 2 21 5 2" xfId="32967" xr:uid="{78E4F813-312C-404E-8D1D-F0F7CE99DEBA}"/>
    <cellStyle name="計算 2 3 2 21 6" xfId="6207" xr:uid="{EED4E39F-4581-48BE-A561-8818FEC12397}"/>
    <cellStyle name="計算 2 3 2 21 7" xfId="21081" xr:uid="{B3B9AE5C-3095-4A47-B4FF-989262C32739}"/>
    <cellStyle name="計算 2 3 2 22" xfId="3085" xr:uid="{00000000-0005-0000-0000-000094020000}"/>
    <cellStyle name="計算 2 3 2 22 2" xfId="9431" xr:uid="{D5A356EC-BD45-4E65-BB51-9D32ABB1B5CE}"/>
    <cellStyle name="計算 2 3 2 22 2 2" xfId="24310" xr:uid="{8E959F81-CA81-41DB-A30A-C5A650CCC59B}"/>
    <cellStyle name="計算 2 3 2 22 3" xfId="12409" xr:uid="{7AB11DF3-1568-4280-B444-C29A21C6647F}"/>
    <cellStyle name="計算 2 3 2 22 3 2" xfId="27288" xr:uid="{4BD138BB-79F6-4DF7-863B-7D995E4C74CD}"/>
    <cellStyle name="計算 2 3 2 22 4" xfId="12700" xr:uid="{3150150F-A350-40C5-AA29-253BFC9C27A3}"/>
    <cellStyle name="計算 2 3 2 22 4 2" xfId="27579" xr:uid="{3118B089-767B-4EF0-9BF3-3069C2D62351}"/>
    <cellStyle name="計算 2 3 2 22 5" xfId="18164" xr:uid="{FB167121-D8FE-438C-8B78-521FC6B4AF3B}"/>
    <cellStyle name="計算 2 3 2 22 5 2" xfId="33043" xr:uid="{A1074C79-8D5F-4246-86F3-01BEE3DCE7E0}"/>
    <cellStyle name="計算 2 3 2 22 6" xfId="6286" xr:uid="{53C3CFCD-AC11-4A7E-92B1-87151CE3CEFA}"/>
    <cellStyle name="計算 2 3 2 22 7" xfId="21157" xr:uid="{7B2AE0B7-5E36-4C8B-8E9A-913345E8A785}"/>
    <cellStyle name="計算 2 3 2 23" xfId="3157" xr:uid="{00000000-0005-0000-0000-000094020000}"/>
    <cellStyle name="計算 2 3 2 23 2" xfId="9503" xr:uid="{53032BDC-4000-44A1-9D93-1A6DA0B5AF00}"/>
    <cellStyle name="計算 2 3 2 23 2 2" xfId="24382" xr:uid="{D50CE346-4792-4138-81A9-5BBB92BEF392}"/>
    <cellStyle name="計算 2 3 2 23 3" xfId="12481" xr:uid="{DC7AF4E0-8849-4E84-ADF3-5D63050A7A8C}"/>
    <cellStyle name="計算 2 3 2 23 3 2" xfId="27360" xr:uid="{A80252E2-CF99-4F70-AD90-673E38E15BF3}"/>
    <cellStyle name="計算 2 3 2 23 4" xfId="14111" xr:uid="{A7FC2A7E-ED15-41AB-AD2C-1C87782B04FA}"/>
    <cellStyle name="計算 2 3 2 23 4 2" xfId="28990" xr:uid="{AC67F522-C35C-4106-81D6-CAF21F99F278}"/>
    <cellStyle name="計算 2 3 2 23 5" xfId="18236" xr:uid="{059B5E28-FC9B-40AD-A547-CB1FD9849190}"/>
    <cellStyle name="計算 2 3 2 23 5 2" xfId="33115" xr:uid="{6EA92E3F-F541-4316-87F0-73926AC68F27}"/>
    <cellStyle name="計算 2 3 2 23 6" xfId="6358" xr:uid="{6249D2C8-CA99-4EB9-B670-76B1A33467C5}"/>
    <cellStyle name="計算 2 3 2 23 7" xfId="21229" xr:uid="{9C42B7D3-B47D-48CF-9648-5C9921402546}"/>
    <cellStyle name="計算 2 3 2 24" xfId="3218" xr:uid="{00000000-0005-0000-0000-000094020000}"/>
    <cellStyle name="計算 2 3 2 24 2" xfId="9564" xr:uid="{1126AC64-D192-46CA-944F-B7C9783D5A50}"/>
    <cellStyle name="計算 2 3 2 24 2 2" xfId="24443" xr:uid="{7DD1D3F9-2D87-4CA9-8769-601F73C4E17E}"/>
    <cellStyle name="計算 2 3 2 24 3" xfId="12542" xr:uid="{A8F0AF5F-402F-4D7C-ACDD-8E9C234D1029}"/>
    <cellStyle name="計算 2 3 2 24 3 2" xfId="27421" xr:uid="{29A92693-43FD-4BCF-856A-3861B1D2107C}"/>
    <cellStyle name="計算 2 3 2 24 4" xfId="3307" xr:uid="{C27C89A5-3ED1-429E-BB6D-FDFF70ACF61F}"/>
    <cellStyle name="計算 2 3 2 24 4 2" xfId="3512" xr:uid="{E5496A68-9127-4386-81B7-B9018CAE8D17}"/>
    <cellStyle name="計算 2 3 2 24 5" xfId="18297" xr:uid="{25E135CC-4B47-4CAB-A529-BD2BEC659CE4}"/>
    <cellStyle name="計算 2 3 2 24 5 2" xfId="33176" xr:uid="{B3EA2A01-BB22-4BBD-B4E7-2B492F4E28FD}"/>
    <cellStyle name="計算 2 3 2 24 6" xfId="21290" xr:uid="{B3B5425B-1F5A-4283-99E6-9393C37EFEB4}"/>
    <cellStyle name="計算 2 3 2 25" xfId="6662" xr:uid="{F99A9281-D5BC-4CED-8D63-64E77A83A4F6}"/>
    <cellStyle name="計算 2 3 2 25 2" xfId="21541" xr:uid="{896526F7-DE60-4568-AA32-C018B3BF5700}"/>
    <cellStyle name="計算 2 3 2 26" xfId="9660" xr:uid="{94DD31E4-EA02-47F4-B3BF-E9F8F730146D}"/>
    <cellStyle name="計算 2 3 2 26 2" xfId="24539" xr:uid="{6990BF45-AD72-425A-9914-653BD6F1F6CE}"/>
    <cellStyle name="計算 2 3 2 27" xfId="13298" xr:uid="{F5DE2BC5-CC23-47BC-9E1C-F5899683C7D6}"/>
    <cellStyle name="計算 2 3 2 27 2" xfId="28177" xr:uid="{58AA3F20-B3EA-4BBA-B1BD-54FAD48B42BE}"/>
    <cellStyle name="計算 2 3 2 28" xfId="15497" xr:uid="{08FC33D1-A2BE-4881-8004-FCF2672804DB}"/>
    <cellStyle name="計算 2 3 2 28 2" xfId="30376" xr:uid="{7931F4E1-8045-4990-9880-87D9A7B28D6E}"/>
    <cellStyle name="計算 2 3 2 29" xfId="18394" xr:uid="{2E5C0120-10F0-466A-87DB-CA6A616AF12D}"/>
    <cellStyle name="計算 2 3 2 3" xfId="695" xr:uid="{00000000-0005-0000-0000-000094020000}"/>
    <cellStyle name="計算 2 3 2 3 2" xfId="7047" xr:uid="{8E8A480B-D08E-43B9-AC49-018F3FE5E8AD}"/>
    <cellStyle name="計算 2 3 2 3 2 2" xfId="21926" xr:uid="{3822148F-3F2D-41E1-86F3-356C8B329164}"/>
    <cellStyle name="計算 2 3 2 3 3" xfId="10041" xr:uid="{C097A10D-76ED-4B8A-951F-320B4D91786B}"/>
    <cellStyle name="計算 2 3 2 3 3 2" xfId="24920" xr:uid="{55BAAE36-B1A8-4EAD-9D54-13E4D3629C06}"/>
    <cellStyle name="計算 2 3 2 3 4" xfId="14442" xr:uid="{7E1612DC-88A8-42C8-B3FE-F401BDC76D07}"/>
    <cellStyle name="計算 2 3 2 3 4 2" xfId="29321" xr:uid="{B10E291F-9CF9-4AB9-86CB-A41B36782830}"/>
    <cellStyle name="計算 2 3 2 3 5" xfId="15869" xr:uid="{00DF56E7-C3F9-4F8F-ACC1-448701D57950}"/>
    <cellStyle name="計算 2 3 2 3 5 2" xfId="30748" xr:uid="{C320B234-A9DC-43E3-ABB1-14A7BC928546}"/>
    <cellStyle name="計算 2 3 2 3 6" xfId="3914" xr:uid="{CFA5EAF0-5903-4603-8244-B2A4C8F76D93}"/>
    <cellStyle name="計算 2 3 2 3 7" xfId="18775" xr:uid="{64D617BB-73F6-4BA3-9809-E169130DB719}"/>
    <cellStyle name="計算 2 3 2 4" xfId="860" xr:uid="{00000000-0005-0000-0000-000094020000}"/>
    <cellStyle name="計算 2 3 2 4 2" xfId="7212" xr:uid="{B4AA6881-5AED-4142-8F8C-4E57AD52C352}"/>
    <cellStyle name="計算 2 3 2 4 2 2" xfId="22091" xr:uid="{991F1E24-9AD7-421F-AEDF-058A5CE14C72}"/>
    <cellStyle name="計算 2 3 2 4 3" xfId="10205" xr:uid="{400910BF-1259-4DEB-B781-CF95CC2ED210}"/>
    <cellStyle name="計算 2 3 2 4 3 2" xfId="25084" xr:uid="{86494D6C-B53D-44D8-A215-C22AAB77C56F}"/>
    <cellStyle name="計算 2 3 2 4 4" xfId="15098" xr:uid="{4049AE90-9276-495F-947F-9A6DFE064DAB}"/>
    <cellStyle name="計算 2 3 2 4 4 2" xfId="29977" xr:uid="{72406D2C-607F-436C-99C7-997B1D93F85F}"/>
    <cellStyle name="計算 2 3 2 4 5" xfId="16031" xr:uid="{102DF021-6F81-4B66-952E-967345649914}"/>
    <cellStyle name="計算 2 3 2 4 5 2" xfId="30910" xr:uid="{3E82244F-15FD-4C41-A60B-61D8E1EE485C}"/>
    <cellStyle name="計算 2 3 2 4 6" xfId="4079" xr:uid="{FF5494AC-D559-40A2-A0CC-114F4A74101A}"/>
    <cellStyle name="計算 2 3 2 4 7" xfId="18940" xr:uid="{5C4B9BCD-76B1-464C-A818-77E650CBDDA6}"/>
    <cellStyle name="計算 2 3 2 5" xfId="1033" xr:uid="{00000000-0005-0000-0000-000094020000}"/>
    <cellStyle name="計算 2 3 2 5 2" xfId="7385" xr:uid="{B4B7E142-631D-408B-BABF-5F11DE139A53}"/>
    <cellStyle name="計算 2 3 2 5 2 2" xfId="22264" xr:uid="{7AAF413A-7217-40A9-B38D-C274596A277E}"/>
    <cellStyle name="計算 2 3 2 5 3" xfId="10374" xr:uid="{A19AD073-F638-4FC7-960C-3E2C89D1CC15}"/>
    <cellStyle name="計算 2 3 2 5 3 2" xfId="25253" xr:uid="{4E16B0E6-0BE8-48CB-A2D4-94684E3ED992}"/>
    <cellStyle name="計算 2 3 2 5 4" xfId="14177" xr:uid="{F8B51634-37CA-43D1-A5EC-82316F3E5415}"/>
    <cellStyle name="計算 2 3 2 5 4 2" xfId="29056" xr:uid="{2434F200-A853-404D-B1EB-BE9F53B4125D}"/>
    <cellStyle name="計算 2 3 2 5 5" xfId="16195" xr:uid="{23990F6A-75FA-4DF4-864C-C3117DA875DB}"/>
    <cellStyle name="計算 2 3 2 5 5 2" xfId="31074" xr:uid="{1F303A6C-D0C6-4988-B593-EEC22BB58B0F}"/>
    <cellStyle name="計算 2 3 2 5 6" xfId="4252" xr:uid="{00B76786-235B-464F-A1C2-2B8BD3ACCE9C}"/>
    <cellStyle name="計算 2 3 2 5 7" xfId="19113" xr:uid="{476BAC92-3FE3-4559-B72A-4F90E78D618A}"/>
    <cellStyle name="計算 2 3 2 6" xfId="1128" xr:uid="{00000000-0005-0000-0000-000094020000}"/>
    <cellStyle name="計算 2 3 2 6 2" xfId="7480" xr:uid="{1763365B-1C9E-4DB6-8A43-3091E5E3607B}"/>
    <cellStyle name="計算 2 3 2 6 2 2" xfId="22359" xr:uid="{0B7B43B0-2C26-4922-A2E5-D4F39154CBF1}"/>
    <cellStyle name="計算 2 3 2 6 3" xfId="10468" xr:uid="{22037AE9-C6F1-4754-956A-AAE76351140F}"/>
    <cellStyle name="計算 2 3 2 6 3 2" xfId="25347" xr:uid="{F40CA459-0CD4-4823-93A9-DE43CEC75FB4}"/>
    <cellStyle name="計算 2 3 2 6 4" xfId="13813" xr:uid="{6B970868-4B6D-4A41-8D2C-034935347E5B}"/>
    <cellStyle name="計算 2 3 2 6 4 2" xfId="28692" xr:uid="{76B64E42-2F41-4EFA-A64E-69A50F9253D8}"/>
    <cellStyle name="計算 2 3 2 6 5" xfId="16286" xr:uid="{026D328F-D551-4AF3-A5E9-8CCB9167938B}"/>
    <cellStyle name="計算 2 3 2 6 5 2" xfId="31165" xr:uid="{FB73F8EA-192F-422C-A8AC-801BCBB1EC42}"/>
    <cellStyle name="計算 2 3 2 6 6" xfId="4347" xr:uid="{B12F6247-3CC3-4AA5-A418-EA66CB0408C7}"/>
    <cellStyle name="計算 2 3 2 6 7" xfId="19208" xr:uid="{270E2FA4-C438-4600-9785-E6A2A423CBF8}"/>
    <cellStyle name="計算 2 3 2 7" xfId="1211" xr:uid="{00000000-0005-0000-0000-000094020000}"/>
    <cellStyle name="計算 2 3 2 7 2" xfId="7563" xr:uid="{7AF3CD6F-1837-413A-B528-415FC688DDCA}"/>
    <cellStyle name="計算 2 3 2 7 2 2" xfId="22442" xr:uid="{931EA534-8441-4714-8D80-A71E62208B75}"/>
    <cellStyle name="計算 2 3 2 7 3" xfId="10549" xr:uid="{2FFFD09C-1C87-410B-A9F6-FADA3E717DF6}"/>
    <cellStyle name="計算 2 3 2 7 3 2" xfId="25428" xr:uid="{36BC3E3D-C31F-4B17-9A58-3734F8257ED0}"/>
    <cellStyle name="計算 2 3 2 7 4" xfId="12676" xr:uid="{6C54294D-128A-48BB-B8C6-FCCF4DEA18FC}"/>
    <cellStyle name="計算 2 3 2 7 4 2" xfId="27555" xr:uid="{AD305DDC-21AA-4536-ACBD-8F4EAB45145E}"/>
    <cellStyle name="計算 2 3 2 7 5" xfId="16362" xr:uid="{10810CB8-EBC9-47A4-A911-B92C6EB6DE41}"/>
    <cellStyle name="計算 2 3 2 7 5 2" xfId="31241" xr:uid="{6BF429CF-2B38-40F4-91F5-BAEC1411E0D8}"/>
    <cellStyle name="計算 2 3 2 7 6" xfId="4430" xr:uid="{3349C77C-0F4C-43EE-8399-3ED87B1DAD5F}"/>
    <cellStyle name="計算 2 3 2 7 7" xfId="19291" xr:uid="{06FB0D9E-E931-448C-BD7E-1271D7EE7050}"/>
    <cellStyle name="計算 2 3 2 8" xfId="1294" xr:uid="{00000000-0005-0000-0000-000094020000}"/>
    <cellStyle name="計算 2 3 2 8 2" xfId="7645" xr:uid="{FFC90194-C953-4FD5-8844-DAA241C6C08B}"/>
    <cellStyle name="計算 2 3 2 8 2 2" xfId="22524" xr:uid="{55E1A923-4A5B-4460-BEAC-1EE8849A1AB0}"/>
    <cellStyle name="計算 2 3 2 8 3" xfId="10631" xr:uid="{71A1A717-2300-4F49-B043-E2BFDE51CDB9}"/>
    <cellStyle name="計算 2 3 2 8 3 2" xfId="25510" xr:uid="{5B093CEC-697B-47BC-879F-909918717B9F}"/>
    <cellStyle name="計算 2 3 2 8 4" xfId="13675" xr:uid="{F62278F2-9F03-4906-85CA-631F8A3828D6}"/>
    <cellStyle name="計算 2 3 2 8 4 2" xfId="28554" xr:uid="{C250D157-BD25-462D-ACEA-32B372EA662E}"/>
    <cellStyle name="計算 2 3 2 8 5" xfId="16438" xr:uid="{775FF7D7-7F91-4CE4-8671-365A6EB7A5EA}"/>
    <cellStyle name="計算 2 3 2 8 5 2" xfId="31317" xr:uid="{3F612D2C-E65D-4635-AD00-34B59EC2745A}"/>
    <cellStyle name="計算 2 3 2 8 6" xfId="4513" xr:uid="{19AA64EA-0F25-45F7-959C-9C4FE2B86E38}"/>
    <cellStyle name="計算 2 3 2 8 7" xfId="19374" xr:uid="{3EEA9F36-6296-4010-9CF3-8FCACEC7F138}"/>
    <cellStyle name="計算 2 3 2 9" xfId="1467" xr:uid="{00000000-0005-0000-0000-000094020000}"/>
    <cellStyle name="計算 2 3 2 9 2" xfId="7818" xr:uid="{464962A6-304E-46DF-8542-D94F84136D95}"/>
    <cellStyle name="計算 2 3 2 9 2 2" xfId="22697" xr:uid="{B598A330-0024-4445-BED9-0D204E77B0AE}"/>
    <cellStyle name="計算 2 3 2 9 3" xfId="10804" xr:uid="{14D1636A-E37A-4965-81AB-3EC34B1AA159}"/>
    <cellStyle name="計算 2 3 2 9 3 2" xfId="25683" xr:uid="{717502D3-2D3E-4E83-89AA-52A09D594494}"/>
    <cellStyle name="計算 2 3 2 9 4" xfId="14061" xr:uid="{C3C317FB-C4BF-4703-8EA0-49CE249EF20F}"/>
    <cellStyle name="計算 2 3 2 9 4 2" xfId="28940" xr:uid="{30E9349D-ED82-48D8-B43F-C458E39E0895}"/>
    <cellStyle name="計算 2 3 2 9 5" xfId="16607" xr:uid="{65F998AA-91ED-4269-B392-4D72A2AEAB53}"/>
    <cellStyle name="計算 2 3 2 9 5 2" xfId="31486" xr:uid="{667DB50A-3DA0-4006-B745-836CE78A0E39}"/>
    <cellStyle name="計算 2 3 2 9 6" xfId="4686" xr:uid="{75F99CD8-4BB7-4335-A401-C73FE6BBACF9}"/>
    <cellStyle name="計算 2 3 2 9 7" xfId="19547" xr:uid="{524987C7-1B6B-4600-85AD-629D8B1AAEC6}"/>
    <cellStyle name="計算 2 3 3" xfId="424" xr:uid="{00000000-0005-0000-0000-000094020000}"/>
    <cellStyle name="計算 2 3 3 2" xfId="6776" xr:uid="{7D58F5CD-1440-42C1-9E47-4BAAADE52FCE}"/>
    <cellStyle name="計算 2 3 3 2 2" xfId="21655" xr:uid="{805449D6-DE7B-4CE3-8AA4-2287AA4DFCAC}"/>
    <cellStyle name="計算 2 3 3 3" xfId="9773" xr:uid="{A4FBF750-508E-4C81-B193-250EFBCD06AB}"/>
    <cellStyle name="計算 2 3 3 3 2" xfId="24652" xr:uid="{A438FF5D-EEDA-4975-9561-BB0374958476}"/>
    <cellStyle name="計算 2 3 3 4" xfId="15425" xr:uid="{5D8D7F1F-091C-4629-9343-810EF5C81559}"/>
    <cellStyle name="計算 2 3 3 4 2" xfId="30304" xr:uid="{BA6C805C-423C-4F0C-BF0E-D400BABC616E}"/>
    <cellStyle name="計算 2 3 3 5" xfId="15606" xr:uid="{80CDF927-CD1B-49DF-A934-B2DF8A7FFA3D}"/>
    <cellStyle name="計算 2 3 3 5 2" xfId="30485" xr:uid="{BC1056A9-18C3-4FFD-AC32-79ECC3C924F8}"/>
    <cellStyle name="計算 2 3 3 6" xfId="3643" xr:uid="{8C8FC049-DA99-48E4-8F8A-65998B61F6A8}"/>
    <cellStyle name="計算 2 3 3 7" xfId="18504" xr:uid="{AFE3684B-1CEC-4ED4-BC35-0A7D6BD22646}"/>
    <cellStyle name="計算 2 3 4" xfId="597" xr:uid="{00000000-0005-0000-0000-000094020000}"/>
    <cellStyle name="計算 2 3 4 2" xfId="6949" xr:uid="{93324EE9-3E7B-4381-AB19-8771FD4149EE}"/>
    <cellStyle name="計算 2 3 4 2 2" xfId="21828" xr:uid="{A7DDC24F-7817-4044-82F6-317B8A321339}"/>
    <cellStyle name="計算 2 3 4 3" xfId="9943" xr:uid="{B5931E8D-17C3-4F63-B701-1527461791AD}"/>
    <cellStyle name="計算 2 3 4 3 2" xfId="24822" xr:uid="{51DDD285-1BDB-4460-A352-97EBF1BE1D79}"/>
    <cellStyle name="計算 2 3 4 4" xfId="13144" xr:uid="{69A9D90D-2115-44FF-B633-0B15692B0091}"/>
    <cellStyle name="計算 2 3 4 4 2" xfId="28023" xr:uid="{A3CE03D9-7B58-4993-B413-A742A772584C}"/>
    <cellStyle name="計算 2 3 4 5" xfId="15771" xr:uid="{8646668B-4E0B-4F04-ABC4-678E1AC8A901}"/>
    <cellStyle name="計算 2 3 4 5 2" xfId="30650" xr:uid="{AE7A9B05-4DB0-407A-8016-0D2FCF179E54}"/>
    <cellStyle name="計算 2 3 4 6" xfId="3816" xr:uid="{8C2B693E-8D83-4898-969D-9FEEF9F1160C}"/>
    <cellStyle name="計算 2 3 4 7" xfId="18677" xr:uid="{F4E803AF-703C-477E-8D9F-AA7E0D238263}"/>
    <cellStyle name="計算 2 3 5" xfId="762" xr:uid="{00000000-0005-0000-0000-000094020000}"/>
    <cellStyle name="計算 2 3 5 2" xfId="7114" xr:uid="{CAEFA87F-9457-47B4-828D-B2602948C29C}"/>
    <cellStyle name="計算 2 3 5 2 2" xfId="21993" xr:uid="{9155434B-F155-424F-8C65-8A5AF22D2001}"/>
    <cellStyle name="計算 2 3 5 3" xfId="10108" xr:uid="{2AB6A230-1496-4D70-8F9D-B622766F46E2}"/>
    <cellStyle name="計算 2 3 5 3 2" xfId="24987" xr:uid="{5A4C9A86-DCF7-4CF0-9F61-43E6AD85E00A}"/>
    <cellStyle name="計算 2 3 5 4" xfId="12615" xr:uid="{11E51107-DE38-448E-8EF5-D288E9A30158}"/>
    <cellStyle name="計算 2 3 5 4 2" xfId="27494" xr:uid="{B688E1F7-8A15-4073-9423-8D8BAA5E2C21}"/>
    <cellStyle name="計算 2 3 5 5" xfId="15936" xr:uid="{D9EDA5B2-6D75-411F-90A4-C4CBA1FA6A6E}"/>
    <cellStyle name="計算 2 3 5 5 2" xfId="30815" xr:uid="{ED43DFF3-1210-48BE-8834-29C259683641}"/>
    <cellStyle name="計算 2 3 5 6" xfId="3981" xr:uid="{E7D63419-A483-4247-8C91-0568C73C48F9}"/>
    <cellStyle name="計算 2 3 5 7" xfId="18842" xr:uid="{65C80D3F-C46C-4EF5-A9F5-4F3190F38962}"/>
    <cellStyle name="計算 2 3 6" xfId="1089" xr:uid="{00000000-0005-0000-0000-000094020000}"/>
    <cellStyle name="計算 2 3 6 2" xfId="7441" xr:uid="{9408113F-E082-426B-AA6C-BE95428BA1BF}"/>
    <cellStyle name="計算 2 3 6 2 2" xfId="22320" xr:uid="{3ADCD26A-BED0-44CF-B0C9-3441F32D49D2}"/>
    <cellStyle name="計算 2 3 6 3" xfId="10430" xr:uid="{0B4B1884-405C-4CFB-A59F-19EFDBB3F94A}"/>
    <cellStyle name="計算 2 3 6 3 2" xfId="25309" xr:uid="{0BD9209D-2745-4EFE-8B2A-7EBA5276EF39}"/>
    <cellStyle name="計算 2 3 6 4" xfId="11327" xr:uid="{54435F6D-866F-4236-8804-7EDE14041E5A}"/>
    <cellStyle name="計算 2 3 6 4 2" xfId="26206" xr:uid="{B48208D1-085F-4D9D-9688-7136EB777441}"/>
    <cellStyle name="計算 2 3 6 5" xfId="16251" xr:uid="{546370C3-10EB-40BA-A18B-781CB5640F4B}"/>
    <cellStyle name="計算 2 3 6 5 2" xfId="31130" xr:uid="{C2CA1329-7EB7-4C03-BF63-93F7AFC6B7EA}"/>
    <cellStyle name="計算 2 3 6 6" xfId="4308" xr:uid="{EB6B3949-E7F4-452F-8048-BC354D9D74F6}"/>
    <cellStyle name="計算 2 3 6 7" xfId="19169" xr:uid="{5CF6434F-D6C7-4CCE-8757-96D677BC9FF6}"/>
    <cellStyle name="計算 2 3 7" xfId="1369" xr:uid="{00000000-0005-0000-0000-000094020000}"/>
    <cellStyle name="計算 2 3 7 2" xfId="7720" xr:uid="{37D4CE0C-1C01-4AAD-A731-89C74538EEE0}"/>
    <cellStyle name="計算 2 3 7 2 2" xfId="22599" xr:uid="{37742D71-3B99-4A79-A176-A0AE4790211B}"/>
    <cellStyle name="計算 2 3 7 3" xfId="10706" xr:uid="{A70FDB2D-7CF8-4D4F-A02F-0F125EEBD227}"/>
    <cellStyle name="計算 2 3 7 3 2" xfId="25585" xr:uid="{771F4F94-14AD-40EF-8444-23E59EF6B06A}"/>
    <cellStyle name="計算 2 3 7 4" xfId="13105" xr:uid="{E466B0BD-D148-4EF5-8470-792BC76328B0}"/>
    <cellStyle name="計算 2 3 7 4 2" xfId="27984" xr:uid="{D82D2FB0-DE8C-4AA8-8EFB-2D2ABAF9A7C0}"/>
    <cellStyle name="計算 2 3 7 5" xfId="16509" xr:uid="{E5C067A6-BDEA-40BF-9531-B69C94FB837A}"/>
    <cellStyle name="計算 2 3 7 5 2" xfId="31388" xr:uid="{748AF13E-1BBD-4B99-AA65-BC43E53DB117}"/>
    <cellStyle name="計算 2 3 7 6" xfId="4588" xr:uid="{E94B2F7A-955A-4746-A497-328C4D905D91}"/>
    <cellStyle name="計算 2 3 7 7" xfId="19449" xr:uid="{CE1D8537-E113-462B-8F1B-219F2782F43B}"/>
    <cellStyle name="計算 2 3 8" xfId="1518" xr:uid="{00000000-0005-0000-0000-000094020000}"/>
    <cellStyle name="計算 2 3 8 2" xfId="7869" xr:uid="{6904929E-E82E-4E88-AC3E-E762626CC0B3}"/>
    <cellStyle name="計算 2 3 8 2 2" xfId="22748" xr:uid="{9DF410E3-FFDE-4206-A12B-B6BB75D3D737}"/>
    <cellStyle name="計算 2 3 8 3" xfId="10855" xr:uid="{9D41C491-077E-41EC-AE56-FA23B60EEE54}"/>
    <cellStyle name="計算 2 3 8 3 2" xfId="25734" xr:uid="{FA22FF7E-0B29-4196-B17E-DE5DF68B7543}"/>
    <cellStyle name="計算 2 3 8 4" xfId="13830" xr:uid="{E2F6FD0F-E21B-4FBF-B55D-A9381CD54CC5}"/>
    <cellStyle name="計算 2 3 8 4 2" xfId="28709" xr:uid="{4119F68C-4067-47C3-809A-44F0F741F66E}"/>
    <cellStyle name="計算 2 3 8 5" xfId="16658" xr:uid="{AEDC2D70-F005-4BBF-8762-6B99C15ADA95}"/>
    <cellStyle name="計算 2 3 8 5 2" xfId="31537" xr:uid="{0333D763-E910-4675-8DC4-DDDCFD4C9CB7}"/>
    <cellStyle name="計算 2 3 8 6" xfId="4737" xr:uid="{4D113BA1-714E-4F4D-A420-83A8EFDFA2CB}"/>
    <cellStyle name="計算 2 3 8 7" xfId="19598" xr:uid="{32D0AAB5-3557-479A-836F-828DADE70782}"/>
    <cellStyle name="計算 2 3 9" xfId="1966" xr:uid="{00000000-0005-0000-0000-000094020000}"/>
    <cellStyle name="計算 2 3 9 2" xfId="8314" xr:uid="{7D088BEC-52C3-4254-9EDD-8389EB13EAA9}"/>
    <cellStyle name="計算 2 3 9 2 2" xfId="23193" xr:uid="{33FABDF3-5A75-49C9-91E9-297AE25B7525}"/>
    <cellStyle name="計算 2 3 9 3" xfId="11296" xr:uid="{A866F166-8D6F-48D8-865A-F86C46090EAD}"/>
    <cellStyle name="計算 2 3 9 3 2" xfId="26175" xr:uid="{6A14807D-B6A8-4D07-A441-E421A39A3D59}"/>
    <cellStyle name="計算 2 3 9 4" xfId="13936" xr:uid="{58CEB979-22D4-461C-BDD3-3512DA00C56A}"/>
    <cellStyle name="計算 2 3 9 4 2" xfId="28815" xr:uid="{9CB2B3C0-C927-48A0-84D7-DA5757966E19}"/>
    <cellStyle name="計算 2 3 9 5" xfId="17082" xr:uid="{8B86CE17-4BC4-416F-BEB3-D5AF4D91CAA8}"/>
    <cellStyle name="計算 2 3 9 5 2" xfId="31961" xr:uid="{30AE619E-CC28-4842-92BD-9F452B320482}"/>
    <cellStyle name="計算 2 3 9 6" xfId="5185" xr:uid="{A6ADFFC8-CF10-48B9-A318-E5C1C640BDD9}"/>
    <cellStyle name="計算 2 3 9 7" xfId="20046" xr:uid="{44325A4B-B27D-417C-86A9-71F5F7CB35CC}"/>
    <cellStyle name="計算 2 4" xfId="278" xr:uid="{00000000-0005-0000-0000-000099020000}"/>
    <cellStyle name="計算 2 4 10" xfId="2031" xr:uid="{00000000-0005-0000-0000-000099020000}"/>
    <cellStyle name="計算 2 4 10 2" xfId="8379" xr:uid="{DE3C4A7F-ADA6-423C-96A8-2023A737C5F6}"/>
    <cellStyle name="計算 2 4 10 2 2" xfId="23258" xr:uid="{1B91A7F3-15AE-4391-9094-02CF2714622B}"/>
    <cellStyle name="計算 2 4 10 3" xfId="11361" xr:uid="{9E3EB462-E636-407D-845C-B0D0D373B050}"/>
    <cellStyle name="計算 2 4 10 3 2" xfId="26240" xr:uid="{E64026B8-BA0B-4F1F-A8E7-D95F900B2CED}"/>
    <cellStyle name="計算 2 4 10 4" xfId="13891" xr:uid="{8F9FBF30-6FBD-4AB2-82C3-C34753213D44}"/>
    <cellStyle name="計算 2 4 10 4 2" xfId="28770" xr:uid="{7836BA05-F3CB-4329-834C-4A3ED97DDFFD}"/>
    <cellStyle name="計算 2 4 10 5" xfId="17146" xr:uid="{00AD4A8E-BD0B-4F7B-8687-57BBBB9AB47C}"/>
    <cellStyle name="計算 2 4 10 5 2" xfId="32025" xr:uid="{F0B57B1D-EEE3-49A7-AD05-56CA8703CD0E}"/>
    <cellStyle name="計算 2 4 10 6" xfId="5250" xr:uid="{CCA5B586-6E71-4BB0-B4F5-2272EAE66333}"/>
    <cellStyle name="計算 2 4 10 7" xfId="20111" xr:uid="{51D39762-6ABE-4708-B1F7-62A408F6EEC5}"/>
    <cellStyle name="計算 2 4 11" xfId="2362" xr:uid="{00000000-0005-0000-0000-000099020000}"/>
    <cellStyle name="計算 2 4 11 2" xfId="8709" xr:uid="{282383A8-863C-4B28-826F-604F5FAACB04}"/>
    <cellStyle name="計算 2 4 11 2 2" xfId="23588" xr:uid="{3A7ADDA3-98EB-442D-8F44-B0B4BAE10E0E}"/>
    <cellStyle name="計算 2 4 11 3" xfId="11689" xr:uid="{3E9B7911-00DD-4220-A7D4-24B24EAB6937}"/>
    <cellStyle name="計算 2 4 11 3 2" xfId="26568" xr:uid="{F743BEB7-5446-4E04-84B6-43D93DF9F1FF}"/>
    <cellStyle name="計算 2 4 11 4" xfId="15393" xr:uid="{84F5AB11-CF63-440F-9485-7316BC03430C}"/>
    <cellStyle name="計算 2 4 11 4 2" xfId="30272" xr:uid="{1BDC4846-6259-430E-AE06-38B5E4FB4100}"/>
    <cellStyle name="計算 2 4 11 5" xfId="17463" xr:uid="{919EF5DD-58B0-42EC-B3A6-61769ED55583}"/>
    <cellStyle name="計算 2 4 11 5 2" xfId="32342" xr:uid="{A1537B6D-674B-404C-B570-012165ADF3C1}"/>
    <cellStyle name="計算 2 4 11 6" xfId="5581" xr:uid="{6D71195D-32A3-40BC-A755-7E0C9B207BCB}"/>
    <cellStyle name="計算 2 4 11 7" xfId="20442" xr:uid="{07C86BB0-D2C1-46DE-86DE-106FEF254A42}"/>
    <cellStyle name="計算 2 4 12" xfId="2514" xr:uid="{00000000-0005-0000-0000-000099020000}"/>
    <cellStyle name="計算 2 4 12 2" xfId="8861" xr:uid="{F9C16CEF-49D2-4DC7-A3E7-989F509B7BE3}"/>
    <cellStyle name="計算 2 4 12 2 2" xfId="23740" xr:uid="{AA67272B-1517-4314-B1C7-0C0D314D370A}"/>
    <cellStyle name="計算 2 4 12 3" xfId="11841" xr:uid="{D5145ADB-485D-49BA-BFBF-DC6E1521D173}"/>
    <cellStyle name="計算 2 4 12 3 2" xfId="26720" xr:uid="{B1F4EBC7-BBF4-4848-BDB1-3BFD2E726822}"/>
    <cellStyle name="計算 2 4 12 4" xfId="14035" xr:uid="{3B1863EE-E189-48E3-868B-D663AAE26388}"/>
    <cellStyle name="計算 2 4 12 4 2" xfId="28914" xr:uid="{4D9217ED-5390-4EE8-83EA-88C875DF3466}"/>
    <cellStyle name="計算 2 4 12 5" xfId="17608" xr:uid="{E5AC2186-CF94-49E1-8CBE-DED57B69D832}"/>
    <cellStyle name="計算 2 4 12 5 2" xfId="32487" xr:uid="{5CB106B9-7482-4E6B-A011-322C2328A7D4}"/>
    <cellStyle name="計算 2 4 12 6" xfId="5730" xr:uid="{6473BB85-D049-44C3-ACA8-6961D457A0A4}"/>
    <cellStyle name="計算 2 4 12 7" xfId="20594" xr:uid="{59F1B7BF-4751-4D08-BB96-3B91EAB2F778}"/>
    <cellStyle name="計算 2 4 13" xfId="2674" xr:uid="{00000000-0005-0000-0000-000099020000}"/>
    <cellStyle name="計算 2 4 13 2" xfId="9021" xr:uid="{83710ECF-5A55-4C85-A613-94F0CCDE423E}"/>
    <cellStyle name="計算 2 4 13 2 2" xfId="23900" xr:uid="{ED2D15DB-3A8A-4094-9AA8-E92BBDAC2C31}"/>
    <cellStyle name="計算 2 4 13 3" xfId="12001" xr:uid="{B231911D-03B6-43B4-9733-DE8692B58796}"/>
    <cellStyle name="計算 2 4 13 3 2" xfId="26880" xr:uid="{BFC57629-2C98-47D0-8F6D-880C259F005A}"/>
    <cellStyle name="計算 2 4 13 4" xfId="14276" xr:uid="{AB62665A-EC52-485C-8091-93F6EA2731CD}"/>
    <cellStyle name="計算 2 4 13 4 2" xfId="29155" xr:uid="{807153F0-2F4F-441C-B634-FD55F925CA0C}"/>
    <cellStyle name="計算 2 4 13 5" xfId="17767" xr:uid="{EA8E9ED2-306D-4EF9-9951-C59C43185818}"/>
    <cellStyle name="計算 2 4 13 5 2" xfId="32646" xr:uid="{BFF4ECC6-2721-4F85-B6E2-9F0FCAD3D439}"/>
    <cellStyle name="計算 2 4 13 6" xfId="5888" xr:uid="{5904EE97-4806-4022-AD9F-EA57B4DCCFF3}"/>
    <cellStyle name="計算 2 4 13 7" xfId="20753" xr:uid="{B4875196-BC5F-43A4-AFCF-DC44A7D90F0B}"/>
    <cellStyle name="計算 2 4 14" xfId="2843" xr:uid="{00000000-0005-0000-0000-000099020000}"/>
    <cellStyle name="計算 2 4 14 2" xfId="9190" xr:uid="{050C2C7C-7118-420A-9B63-C98E16B4A074}"/>
    <cellStyle name="計算 2 4 14 2 2" xfId="24069" xr:uid="{2BD15EE9-0289-420F-A4DE-C8A42118CB2F}"/>
    <cellStyle name="計算 2 4 14 3" xfId="12168" xr:uid="{ACB1A662-E45F-44F5-B453-4E9C56B90697}"/>
    <cellStyle name="計算 2 4 14 3 2" xfId="27047" xr:uid="{4398BE10-1797-4CDF-91BE-0051062CC515}"/>
    <cellStyle name="計算 2 4 14 4" xfId="14548" xr:uid="{55637989-7BF4-47C2-A1A4-BAC217B4151F}"/>
    <cellStyle name="計算 2 4 14 4 2" xfId="29427" xr:uid="{A874F6B5-1CEB-4CD0-B92B-7B2E9BB80AFA}"/>
    <cellStyle name="計算 2 4 14 5" xfId="17929" xr:uid="{8D16C739-28F5-4D77-AB94-06BE737BF53F}"/>
    <cellStyle name="計算 2 4 14 5 2" xfId="32808" xr:uid="{7FF69543-0319-4366-BB44-BAA030E0EC9E}"/>
    <cellStyle name="計算 2 4 14 6" xfId="6055" xr:uid="{AC5F392F-DA23-4220-A059-1D72C2E75532}"/>
    <cellStyle name="計算 2 4 14 7" xfId="20922" xr:uid="{C2FBAC71-26AD-4FE6-94B4-59E375AF4FE4}"/>
    <cellStyle name="計算 2 4 15" xfId="2846" xr:uid="{00000000-0005-0000-0000-000099020000}"/>
    <cellStyle name="計算 2 4 15 2" xfId="9193" xr:uid="{A6C584F2-B48C-492E-A23E-AE100D4DAA6B}"/>
    <cellStyle name="計算 2 4 15 2 2" xfId="24072" xr:uid="{FBBBB230-279C-40E1-BE2E-2A59D927A1BB}"/>
    <cellStyle name="計算 2 4 15 3" xfId="12171" xr:uid="{62874CB5-D2EF-4E86-AC69-E8AF4AA9CD17}"/>
    <cellStyle name="計算 2 4 15 3 2" xfId="27050" xr:uid="{8061052B-05B7-45C9-AD56-9E952C77B844}"/>
    <cellStyle name="計算 2 4 15 4" xfId="14143" xr:uid="{DB721BB5-ABE4-411B-97C9-037C2422311B}"/>
    <cellStyle name="計算 2 4 15 4 2" xfId="29022" xr:uid="{E66BAA66-05EF-4146-87F1-2B729FEA5154}"/>
    <cellStyle name="計算 2 4 15 5" xfId="17932" xr:uid="{FF7A6039-D04C-476B-95AB-D1D1BD5847F6}"/>
    <cellStyle name="計算 2 4 15 5 2" xfId="32811" xr:uid="{B1FCD704-C9EF-4D2F-B370-64AD33AA403D}"/>
    <cellStyle name="計算 2 4 15 6" xfId="6058" xr:uid="{5D86CA91-B31A-4CDC-BF78-198E36970952}"/>
    <cellStyle name="計算 2 4 15 7" xfId="20925" xr:uid="{1C42625E-F573-4B88-9C38-92C6BEEA1201}"/>
    <cellStyle name="計算 2 4 16" xfId="6632" xr:uid="{0C5C304F-E798-46B3-9827-2C9934967C50}"/>
    <cellStyle name="計算 2 4 16 2" xfId="21511" xr:uid="{2B7C86C8-725A-40B3-84FA-F5863FB99A6B}"/>
    <cellStyle name="計算 2 4 17" xfId="9629" xr:uid="{CD7A3052-8CFA-4851-B344-0EF5A5F7F7A1}"/>
    <cellStyle name="計算 2 4 17 2" xfId="24508" xr:uid="{41539ECD-9E72-4AEA-9DA2-7F56B40DA5FA}"/>
    <cellStyle name="計算 2 4 18" xfId="12776" xr:uid="{C9B75B5F-60EB-45B6-BF28-7FE8CAB6D4D5}"/>
    <cellStyle name="計算 2 4 18 2" xfId="27655" xr:uid="{EE639E00-506E-4EFD-89E9-80DFAA6702F8}"/>
    <cellStyle name="計算 2 4 19" xfId="3523" xr:uid="{49CB161F-7AB7-4C51-A4C4-D59D088B109C}"/>
    <cellStyle name="計算 2 4 2" xfId="490" xr:uid="{00000000-0005-0000-0000-000099020000}"/>
    <cellStyle name="計算 2 4 2 2" xfId="6842" xr:uid="{5E4B2B4E-E9DB-4DDD-BBF7-1B70DEB9FF5E}"/>
    <cellStyle name="計算 2 4 2 2 2" xfId="21721" xr:uid="{BC6F08CC-0682-42A6-A398-79BE8AACFADD}"/>
    <cellStyle name="計算 2 4 2 3" xfId="9839" xr:uid="{1CC093DD-F722-42E4-939E-A2233F9FA501}"/>
    <cellStyle name="計算 2 4 2 3 2" xfId="24718" xr:uid="{412D3E3D-90D6-4218-B17C-A93418077BFA}"/>
    <cellStyle name="計算 2 4 2 4" xfId="13638" xr:uid="{88BD61AE-2427-429C-80E1-3CD0BB4B93FC}"/>
    <cellStyle name="計算 2 4 2 4 2" xfId="28517" xr:uid="{61761B7E-3675-4AAD-98C1-392110B1D419}"/>
    <cellStyle name="計算 2 4 2 5" xfId="15671" xr:uid="{E1F5843D-DF98-44E5-AA31-0FD6E677C6F1}"/>
    <cellStyle name="計算 2 4 2 5 2" xfId="30550" xr:uid="{4608A793-BED4-4C31-8B4C-C3C3F7D087B2}"/>
    <cellStyle name="計算 2 4 2 6" xfId="3709" xr:uid="{F76175F0-8010-466D-8287-35F5AC633540}"/>
    <cellStyle name="計算 2 4 2 7" xfId="18570" xr:uid="{DA0B4BEE-3BD7-4FC8-888E-F8A38639B13F}"/>
    <cellStyle name="計算 2 4 20" xfId="18367" xr:uid="{D47E58F5-3A9E-4666-8790-DF6FBCBD0B7E}"/>
    <cellStyle name="計算 2 4 3" xfId="663" xr:uid="{00000000-0005-0000-0000-000099020000}"/>
    <cellStyle name="計算 2 4 3 2" xfId="7015" xr:uid="{C938BD32-8925-41D0-A19F-4AA58F0ACED8}"/>
    <cellStyle name="計算 2 4 3 2 2" xfId="21894" xr:uid="{751B931B-C730-45E6-9AE0-4BAC102F6F0A}"/>
    <cellStyle name="計算 2 4 3 3" xfId="10009" xr:uid="{6EE8C943-8A35-4E8B-BF0B-046E556EEA69}"/>
    <cellStyle name="計算 2 4 3 3 2" xfId="24888" xr:uid="{12A7A063-BB01-47BD-A2E0-91050E06E9F4}"/>
    <cellStyle name="計算 2 4 3 4" xfId="13677" xr:uid="{A05BF88B-7B79-4846-A160-0F6423FE8457}"/>
    <cellStyle name="計算 2 4 3 4 2" xfId="28556" xr:uid="{1A698CED-686F-4E85-8EB9-972CBFE0DC23}"/>
    <cellStyle name="計算 2 4 3 5" xfId="15837" xr:uid="{E8F4462A-D969-4A78-A1B6-DC433886E282}"/>
    <cellStyle name="計算 2 4 3 5 2" xfId="30716" xr:uid="{B8D2EE35-FB90-4CB6-871F-B2EEF0693CD1}"/>
    <cellStyle name="計算 2 4 3 6" xfId="3882" xr:uid="{0695B5BF-BC12-4DEA-8577-C6AFBBE1DF27}"/>
    <cellStyle name="計算 2 4 3 7" xfId="18743" xr:uid="{E812820F-8B0E-49D4-A0B6-D4D6F29B9C36}"/>
    <cellStyle name="計算 2 4 4" xfId="828" xr:uid="{00000000-0005-0000-0000-000099020000}"/>
    <cellStyle name="計算 2 4 4 2" xfId="7180" xr:uid="{EEA9727B-B5A6-42A5-837B-BA951616AEA3}"/>
    <cellStyle name="計算 2 4 4 2 2" xfId="22059" xr:uid="{01EA43A6-2684-4E47-9492-7632BB9A717A}"/>
    <cellStyle name="計算 2 4 4 3" xfId="10174" xr:uid="{49F7BF03-4F1E-4416-9701-77D9EC961B07}"/>
    <cellStyle name="計算 2 4 4 3 2" xfId="25053" xr:uid="{2E795382-8ADD-4CBF-A930-B5F89DBAC6FB}"/>
    <cellStyle name="計算 2 4 4 4" xfId="14525" xr:uid="{C48C8AFD-7CA6-4EC7-8584-98AC2B7BC8A8}"/>
    <cellStyle name="計算 2 4 4 4 2" xfId="29404" xr:uid="{8FCC2829-FCDB-4D4E-84E4-900E526B2353}"/>
    <cellStyle name="計算 2 4 4 5" xfId="16002" xr:uid="{C6804AAC-BDFD-43DC-8302-036E2F67F8D2}"/>
    <cellStyle name="計算 2 4 4 5 2" xfId="30881" xr:uid="{8FA74725-420D-49D1-A371-113FA7FB3441}"/>
    <cellStyle name="計算 2 4 4 6" xfId="4047" xr:uid="{14555DEF-B90C-4151-8BA3-7DBC8B79F9B4}"/>
    <cellStyle name="計算 2 4 4 7" xfId="18908" xr:uid="{4AF38EFA-9141-4D06-8E64-57603FF8A887}"/>
    <cellStyle name="計算 2 4 5" xfId="1001" xr:uid="{00000000-0005-0000-0000-000099020000}"/>
    <cellStyle name="計算 2 4 5 2" xfId="7353" xr:uid="{02179E1D-A75A-4C7A-8AE0-F3281160B74F}"/>
    <cellStyle name="計算 2 4 5 2 2" xfId="22232" xr:uid="{4E4ACB4E-CB1C-45F4-AEFC-05A0B2E21196}"/>
    <cellStyle name="計算 2 4 5 3" xfId="10342" xr:uid="{E9DDEBEF-71F1-4E49-B290-A44B53B37DA5}"/>
    <cellStyle name="計算 2 4 5 3 2" xfId="25221" xr:uid="{4358AFBC-F42B-4A10-B56C-154E9894CFDE}"/>
    <cellStyle name="計算 2 4 5 4" xfId="15085" xr:uid="{5960E65C-E55D-4A49-A56B-045B5D6B14A0}"/>
    <cellStyle name="計算 2 4 5 4 2" xfId="29964" xr:uid="{72E58EF8-B7C8-46CE-BB04-A0DC1190261E}"/>
    <cellStyle name="計算 2 4 5 5" xfId="16163" xr:uid="{180A00B7-D0A7-4070-8838-9119A13C8A77}"/>
    <cellStyle name="計算 2 4 5 5 2" xfId="31042" xr:uid="{C743E1E2-B5A9-49BD-826A-68CAC7C139F4}"/>
    <cellStyle name="計算 2 4 5 6" xfId="4220" xr:uid="{E99149A5-21DA-4E5F-8B50-028A1649AF4B}"/>
    <cellStyle name="計算 2 4 5 7" xfId="19081" xr:uid="{02C1F6DE-CD10-402A-88A2-07A43E4BCC37}"/>
    <cellStyle name="計算 2 4 6" xfId="1262" xr:uid="{00000000-0005-0000-0000-000099020000}"/>
    <cellStyle name="計算 2 4 6 2" xfId="7613" xr:uid="{0484B42D-DE94-4E63-B678-9242E6D64B78}"/>
    <cellStyle name="計算 2 4 6 2 2" xfId="22492" xr:uid="{B6536D3D-DA63-4A09-980E-E6F8731826E1}"/>
    <cellStyle name="計算 2 4 6 3" xfId="10600" xr:uid="{A3E01BEC-91CB-4D17-AB31-A5C57F7CF8B1}"/>
    <cellStyle name="計算 2 4 6 3 2" xfId="25479" xr:uid="{F5AD4075-FA13-452F-A4B7-D035C5892404}"/>
    <cellStyle name="計算 2 4 6 4" xfId="13769" xr:uid="{21BC7317-3AF3-4DC1-BB5C-74863B87E361}"/>
    <cellStyle name="計算 2 4 6 4 2" xfId="28648" xr:uid="{1EB36C15-BCE4-4ADF-AC32-19D0CB796756}"/>
    <cellStyle name="計算 2 4 6 5" xfId="16409" xr:uid="{019D22A1-D480-4DDC-893D-D7281ABC6282}"/>
    <cellStyle name="計算 2 4 6 5 2" xfId="31288" xr:uid="{F0DF38BD-32C2-46F8-A24A-9020FC80F023}"/>
    <cellStyle name="計算 2 4 6 6" xfId="4481" xr:uid="{F50A74E7-5138-457E-8DFA-740E05933DC1}"/>
    <cellStyle name="計算 2 4 6 7" xfId="19342" xr:uid="{37960918-7734-42FD-88F5-BEAD717CD877}"/>
    <cellStyle name="計算 2 4 7" xfId="1435" xr:uid="{00000000-0005-0000-0000-000099020000}"/>
    <cellStyle name="計算 2 4 7 2" xfId="7786" xr:uid="{AF702FA3-7FC8-4EE9-8ACE-A29187DEAECE}"/>
    <cellStyle name="計算 2 4 7 2 2" xfId="22665" xr:uid="{70262570-67C4-4771-A569-E83817D7C118}"/>
    <cellStyle name="計算 2 4 7 3" xfId="10772" xr:uid="{0EEE313B-7A1D-47FB-A9B0-A46B29E749F8}"/>
    <cellStyle name="計算 2 4 7 3 2" xfId="25651" xr:uid="{4CF40F07-56CF-4A29-8D9A-56E0965D6796}"/>
    <cellStyle name="計算 2 4 7 4" xfId="15035" xr:uid="{FB49AB17-D246-4D0F-9578-20F6E2D5C4B6}"/>
    <cellStyle name="計算 2 4 7 4 2" xfId="29914" xr:uid="{533D4B2F-A533-48F6-ACFD-EF0F0C30089B}"/>
    <cellStyle name="計算 2 4 7 5" xfId="16575" xr:uid="{B2E53664-4BEE-400E-8DFC-4EF68F362FDE}"/>
    <cellStyle name="計算 2 4 7 5 2" xfId="31454" xr:uid="{EAD10731-5DA3-4038-8F6E-4D148487C14E}"/>
    <cellStyle name="計算 2 4 7 6" xfId="4654" xr:uid="{CDDBD14D-05B3-4446-B57D-7A1C4D267A1B}"/>
    <cellStyle name="計算 2 4 7 7" xfId="19515" xr:uid="{086A2CA7-C37B-4351-9719-51F4BD25231B}"/>
    <cellStyle name="計算 2 4 8" xfId="1764" xr:uid="{00000000-0005-0000-0000-000099020000}"/>
    <cellStyle name="計算 2 4 8 2" xfId="8112" xr:uid="{DB26F4F0-2387-49A7-B053-A89E05C0ED94}"/>
    <cellStyle name="計算 2 4 8 2 2" xfId="22991" xr:uid="{8FAED4B2-DB1F-4F04-AF40-EC2E4A551506}"/>
    <cellStyle name="計算 2 4 8 3" xfId="11097" xr:uid="{1C511C54-DD69-4CB0-AEDF-F7A4EB9725FE}"/>
    <cellStyle name="計算 2 4 8 3 2" xfId="25976" xr:uid="{C2F1D68B-6D21-417F-99F7-9D465259E386}"/>
    <cellStyle name="計算 2 4 8 4" xfId="15370" xr:uid="{7C78145D-18B0-4714-AFB3-F67300BF501D}"/>
    <cellStyle name="計算 2 4 8 4 2" xfId="30249" xr:uid="{40E061BE-2E90-4839-9240-2E728BD1067E}"/>
    <cellStyle name="計算 2 4 8 5" xfId="16887" xr:uid="{B5DF4A88-E40A-4FF5-9BE5-A7DCB71BC8D7}"/>
    <cellStyle name="計算 2 4 8 5 2" xfId="31766" xr:uid="{C12301F0-A895-4A70-AFC0-EC0CB8FF5A3A}"/>
    <cellStyle name="計算 2 4 8 6" xfId="4983" xr:uid="{7E856262-EC51-4B0A-B24A-D408E9099C95}"/>
    <cellStyle name="計算 2 4 8 7" xfId="19844" xr:uid="{B616BA69-AEF7-4DED-B5FD-C7C6B5CB27D0}"/>
    <cellStyle name="計算 2 4 9" xfId="1859" xr:uid="{00000000-0005-0000-0000-000099020000}"/>
    <cellStyle name="計算 2 4 9 2" xfId="8207" xr:uid="{4F806BD5-D84F-4738-B9B1-B0F10BA637A0}"/>
    <cellStyle name="計算 2 4 9 2 2" xfId="23086" xr:uid="{3DFE286F-A976-4FE6-8068-F00065B0354C}"/>
    <cellStyle name="計算 2 4 9 3" xfId="11192" xr:uid="{762555A5-82D0-486C-AB46-846B65D19443}"/>
    <cellStyle name="計算 2 4 9 3 2" xfId="26071" xr:uid="{29543337-9C5F-495A-81C6-CFC472E2CC1A}"/>
    <cellStyle name="計算 2 4 9 4" xfId="3286" xr:uid="{26FB10C9-00A7-4B20-94BD-D3AB69D77E2E}"/>
    <cellStyle name="計算 2 4 9 4 2" xfId="3530" xr:uid="{885559BE-6FBF-45F7-A6D4-D78F6537DE99}"/>
    <cellStyle name="計算 2 4 9 5" xfId="16982" xr:uid="{F3B37DBE-6065-453D-8873-2803E806140F}"/>
    <cellStyle name="計算 2 4 9 5 2" xfId="31861" xr:uid="{2C344622-E97A-4EEE-9261-C3350BB5C330}"/>
    <cellStyle name="計算 2 4 9 6" xfId="5078" xr:uid="{6DE969AC-F954-47B3-AC05-62E691008D19}"/>
    <cellStyle name="計算 2 4 9 7" xfId="19939" xr:uid="{B2A18128-3DD6-4591-8758-3F6BC635594A}"/>
    <cellStyle name="計算 2 5" xfId="303" xr:uid="{00000000-0005-0000-0000-000099020000}"/>
    <cellStyle name="計算 2 5 10" xfId="1655" xr:uid="{00000000-0005-0000-0000-000099020000}"/>
    <cellStyle name="計算 2 5 10 2" xfId="8005" xr:uid="{9C691BB3-7F28-45B2-B56F-06DE9647A250}"/>
    <cellStyle name="計算 2 5 10 2 2" xfId="22884" xr:uid="{265CAE0A-115B-422B-82CB-45D6B20909C5}"/>
    <cellStyle name="計算 2 5 10 3" xfId="10989" xr:uid="{233FBC0C-6BDE-427E-BCE9-058BA21883AF}"/>
    <cellStyle name="計算 2 5 10 3 2" xfId="25868" xr:uid="{F96E4D65-E414-48AE-BDF3-CF0D1EE30BEB}"/>
    <cellStyle name="計算 2 5 10 4" xfId="13516" xr:uid="{AE2E1153-9DEF-4571-8E09-1289D39AD816}"/>
    <cellStyle name="計算 2 5 10 4 2" xfId="28395" xr:uid="{E998B6B4-62E9-4D87-9A03-1B3BDF22679F}"/>
    <cellStyle name="計算 2 5 10 5" xfId="16787" xr:uid="{276369D4-E0CA-46D4-BFC3-4646B7C4915F}"/>
    <cellStyle name="計算 2 5 10 5 2" xfId="31666" xr:uid="{465D5E7B-8380-48CC-A99B-4C3704D32FE7}"/>
    <cellStyle name="計算 2 5 10 6" xfId="4874" xr:uid="{15C537C3-65C6-4057-96A7-44B6D30C81FA}"/>
    <cellStyle name="計算 2 5 10 7" xfId="19735" xr:uid="{9A6373CD-85F5-4213-98B6-614A1C14907F}"/>
    <cellStyle name="計算 2 5 11" xfId="1706" xr:uid="{00000000-0005-0000-0000-000099020000}"/>
    <cellStyle name="計算 2 5 11 2" xfId="8055" xr:uid="{C76E5DF1-45A5-4B42-9536-5E7577FD31A1}"/>
    <cellStyle name="計算 2 5 11 2 2" xfId="22934" xr:uid="{AA98F2D7-589D-48DF-B5F6-90D18EA1B25A}"/>
    <cellStyle name="計算 2 5 11 3" xfId="11040" xr:uid="{9C0241F1-042F-4F83-8606-97B055C9FC38}"/>
    <cellStyle name="計算 2 5 11 3 2" xfId="25919" xr:uid="{A06BB799-9FBF-4B16-9A75-BD0E77889E83}"/>
    <cellStyle name="計算 2 5 11 4" xfId="12710" xr:uid="{C9826EF4-7116-4CD3-A0C7-E94021A2BAE3}"/>
    <cellStyle name="計算 2 5 11 4 2" xfId="27589" xr:uid="{C655504C-CFA6-4B52-9386-4C16C529B994}"/>
    <cellStyle name="計算 2 5 11 5" xfId="16835" xr:uid="{99E7AB72-1915-4D45-899C-44EFCDF109D5}"/>
    <cellStyle name="計算 2 5 11 5 2" xfId="31714" xr:uid="{B0CB4BDF-B8CC-4303-8FAD-1AD91790FC58}"/>
    <cellStyle name="計算 2 5 11 6" xfId="4925" xr:uid="{93D5F75B-6442-4992-9DF0-CEC2339C9477}"/>
    <cellStyle name="計算 2 5 11 7" xfId="19786" xr:uid="{DC7CE7FA-3A9C-49FD-A736-F68A076213D3}"/>
    <cellStyle name="計算 2 5 12" xfId="1789" xr:uid="{00000000-0005-0000-0000-000099020000}"/>
    <cellStyle name="計算 2 5 12 2" xfId="8137" xr:uid="{FD06F1EF-B32D-4AF3-A361-0E21FB8DE89F}"/>
    <cellStyle name="計算 2 5 12 2 2" xfId="23016" xr:uid="{09A40CC3-2917-4A1F-8A23-5D2F1D310CB8}"/>
    <cellStyle name="計算 2 5 12 3" xfId="11122" xr:uid="{C79C1D0E-46DE-40C0-A68F-4D19D1AE713D}"/>
    <cellStyle name="計算 2 5 12 3 2" xfId="26001" xr:uid="{88BF7E8C-3DBC-4F9B-BEA5-550631A6647C}"/>
    <cellStyle name="計算 2 5 12 4" xfId="12711" xr:uid="{21C1D4DC-0F63-4990-80B0-67C40D0B4D51}"/>
    <cellStyle name="計算 2 5 12 4 2" xfId="27590" xr:uid="{0F056BEB-319B-4E32-9406-0463682DD6F8}"/>
    <cellStyle name="計算 2 5 12 5" xfId="16912" xr:uid="{AE409B58-FDD8-4A24-95A3-7F90CA5652A4}"/>
    <cellStyle name="計算 2 5 12 5 2" xfId="31791" xr:uid="{323E5027-0820-404B-890A-2153660D6DE4}"/>
    <cellStyle name="計算 2 5 12 6" xfId="5008" xr:uid="{7BFA286C-D6F9-4C9C-995B-B247CDC713E8}"/>
    <cellStyle name="計算 2 5 12 7" xfId="19869" xr:uid="{A76E90CD-587B-48CB-B83E-80A0033D9275}"/>
    <cellStyle name="計算 2 5 13" xfId="1884" xr:uid="{00000000-0005-0000-0000-000099020000}"/>
    <cellStyle name="計算 2 5 13 2" xfId="8232" xr:uid="{450DCBA3-EDFF-43E5-8310-9EB5ACC85149}"/>
    <cellStyle name="計算 2 5 13 2 2" xfId="23111" xr:uid="{5B6DDB7F-D3B3-4567-BA53-949DC926D44A}"/>
    <cellStyle name="計算 2 5 13 3" xfId="11216" xr:uid="{27447208-A991-4923-9074-8BC9697B026A}"/>
    <cellStyle name="計算 2 5 13 3 2" xfId="26095" xr:uid="{7368B874-EF93-4209-B6B5-C7A0454AFBFB}"/>
    <cellStyle name="計算 2 5 13 4" xfId="14949" xr:uid="{C43CE2C3-E79C-4875-9572-4DC27FC10F57}"/>
    <cellStyle name="計算 2 5 13 4 2" xfId="29828" xr:uid="{F69BA726-61CC-463D-ABC8-7B39B351B341}"/>
    <cellStyle name="計算 2 5 13 5" xfId="17006" xr:uid="{2B9707D5-D04E-4D9D-B3AE-0AE12B7264D0}"/>
    <cellStyle name="計算 2 5 13 5 2" xfId="31885" xr:uid="{20373976-14D9-43F7-8BF7-8AA7183F2BAE}"/>
    <cellStyle name="計算 2 5 13 6" xfId="5103" xr:uid="{069537D9-FD93-4D78-B357-D8FAE16938FA}"/>
    <cellStyle name="計算 2 5 13 7" xfId="19964" xr:uid="{ACA31AC4-D345-4A5A-B0C8-6E8124A0FD57}"/>
    <cellStyle name="計算 2 5 14" xfId="2056" xr:uid="{00000000-0005-0000-0000-000099020000}"/>
    <cellStyle name="計算 2 5 14 2" xfId="8404" xr:uid="{1C2DF1AD-BE36-40D0-8C86-500C0E5FDBC0}"/>
    <cellStyle name="計算 2 5 14 2 2" xfId="23283" xr:uid="{1BC7F9FD-CE85-4ECE-B8AD-D1478CAAEA6B}"/>
    <cellStyle name="計算 2 5 14 3" xfId="11386" xr:uid="{CF2A5806-7A21-4AA1-A036-EEA05C2EDD1E}"/>
    <cellStyle name="計算 2 5 14 3 2" xfId="26265" xr:uid="{2E5F4879-A7C5-4448-84FE-F6FB0E804828}"/>
    <cellStyle name="計算 2 5 14 4" xfId="14197" xr:uid="{AB93D04A-DBA2-4459-8742-3A36EE5FA1EF}"/>
    <cellStyle name="計算 2 5 14 4 2" xfId="29076" xr:uid="{0856D9A9-FAB9-4702-956D-A63B90A79188}"/>
    <cellStyle name="計算 2 5 14 5" xfId="17170" xr:uid="{E656EEBF-7B34-4B08-B2F9-BD3867ADBC3F}"/>
    <cellStyle name="計算 2 5 14 5 2" xfId="32049" xr:uid="{BFD6D01C-A20B-4628-AC30-051A7332EC5E}"/>
    <cellStyle name="計算 2 5 14 6" xfId="5275" xr:uid="{F18F12F7-205A-488E-A414-5943BF390908}"/>
    <cellStyle name="計算 2 5 14 7" xfId="20136" xr:uid="{F832370D-C76B-47D1-8737-EA8B6219810B}"/>
    <cellStyle name="計算 2 5 15" xfId="2225" xr:uid="{00000000-0005-0000-0000-000099020000}"/>
    <cellStyle name="計算 2 5 15 2" xfId="8573" xr:uid="{9CF44CED-07A2-449E-BCDB-277ED53E7080}"/>
    <cellStyle name="計算 2 5 15 2 2" xfId="23452" xr:uid="{7E47C8D0-F5BB-4423-86FF-2EEF5CB32A47}"/>
    <cellStyle name="計算 2 5 15 3" xfId="11554" xr:uid="{14FD1D15-623D-4DB5-8067-7E199BA32DB3}"/>
    <cellStyle name="計算 2 5 15 3 2" xfId="26433" xr:uid="{C464D83C-13D7-4BCF-8606-4E1C5B13880F}"/>
    <cellStyle name="計算 2 5 15 4" xfId="13169" xr:uid="{C54E200F-070D-4FAB-8DB5-CD49F9B2534F}"/>
    <cellStyle name="計算 2 5 15 4 2" xfId="28048" xr:uid="{C7C7770C-B433-44C5-8805-EE71D663162F}"/>
    <cellStyle name="計算 2 5 15 5" xfId="17333" xr:uid="{0F1622FD-1A9A-435D-9D8A-15A3EFD1CFEE}"/>
    <cellStyle name="計算 2 5 15 5 2" xfId="32212" xr:uid="{B5D7812C-762C-40E9-83F6-DFA96368A336}"/>
    <cellStyle name="計算 2 5 15 6" xfId="5444" xr:uid="{265022CC-14CE-44BC-9959-1603192F9391}"/>
    <cellStyle name="計算 2 5 15 7" xfId="20305" xr:uid="{2DB3ADA4-EEA0-402F-ACD8-08531AF3D199}"/>
    <cellStyle name="計算 2 5 16" xfId="2300" xr:uid="{00000000-0005-0000-0000-000099020000}"/>
    <cellStyle name="計算 2 5 16 2" xfId="8647" xr:uid="{3142A064-5656-4517-BA94-B37983EB13F0}"/>
    <cellStyle name="計算 2 5 16 2 2" xfId="23526" xr:uid="{F544BE6E-C85F-484B-B8D0-598C0BEB6D2A}"/>
    <cellStyle name="計算 2 5 16 3" xfId="11629" xr:uid="{E0CBF18A-B639-4954-9737-B1ED7CBBBE66}"/>
    <cellStyle name="計算 2 5 16 3 2" xfId="26508" xr:uid="{1C1C5D1D-EBEF-4EBF-A891-DF7AEBCB0589}"/>
    <cellStyle name="計算 2 5 16 4" xfId="14458" xr:uid="{236EBC18-5C94-4020-88F8-8DF8583966F6}"/>
    <cellStyle name="計算 2 5 16 4 2" xfId="29337" xr:uid="{177EDB62-E245-4608-93B8-0F47C78DAFDC}"/>
    <cellStyle name="計算 2 5 16 5" xfId="17407" xr:uid="{753893A1-C76C-4775-AD3F-63FE06554B82}"/>
    <cellStyle name="計算 2 5 16 5 2" xfId="32286" xr:uid="{BD5A81FE-D0D9-40E4-A118-933734D01832}"/>
    <cellStyle name="計算 2 5 16 6" xfId="5519" xr:uid="{2E9A51C8-D99B-48CD-A1E7-0D4EE379FAA8}"/>
    <cellStyle name="計算 2 5 16 7" xfId="20380" xr:uid="{4B6BF545-5D02-4E8A-A4CA-A215090C0BD0}"/>
    <cellStyle name="計算 2 5 17" xfId="2386" xr:uid="{00000000-0005-0000-0000-000099020000}"/>
    <cellStyle name="計算 2 5 17 2" xfId="8733" xr:uid="{F087573A-6C1B-42E6-8805-60DA57B6EEE6}"/>
    <cellStyle name="計算 2 5 17 2 2" xfId="23612" xr:uid="{1073BE9F-14B5-4965-B353-70480535AB93}"/>
    <cellStyle name="計算 2 5 17 3" xfId="11713" xr:uid="{229279C7-4AE9-4026-9A77-B2A2A3154ADF}"/>
    <cellStyle name="計算 2 5 17 3 2" xfId="26592" xr:uid="{34D62009-74EB-407B-8A18-C80A48B74DE4}"/>
    <cellStyle name="計算 2 5 17 4" xfId="13669" xr:uid="{8B34C5AD-DAF7-4210-ABA1-7B3DF08F5774}"/>
    <cellStyle name="計算 2 5 17 4 2" xfId="28548" xr:uid="{B58AC765-BBBB-42CE-A95E-9176F078D531}"/>
    <cellStyle name="計算 2 5 17 5" xfId="17486" xr:uid="{632513D0-8EB0-453A-99C3-D578F03811D2}"/>
    <cellStyle name="計算 2 5 17 5 2" xfId="32365" xr:uid="{79B0A963-20F8-4C53-B4BC-06C6E0A41A4C}"/>
    <cellStyle name="計算 2 5 17 6" xfId="5604" xr:uid="{5D76041F-57B8-4760-A97B-9F5BD7D77E5E}"/>
    <cellStyle name="計算 2 5 17 7" xfId="20466" xr:uid="{6DCB2898-F04B-4817-B2E6-6D5A4F7F71D6}"/>
    <cellStyle name="計算 2 5 18" xfId="2539" xr:uid="{00000000-0005-0000-0000-000099020000}"/>
    <cellStyle name="計算 2 5 18 2" xfId="8886" xr:uid="{A25ADAAA-CFAE-41DA-B8A6-4C089058915E}"/>
    <cellStyle name="計算 2 5 18 2 2" xfId="23765" xr:uid="{1009352A-87F4-4F3F-95E3-3EC952D242E2}"/>
    <cellStyle name="計算 2 5 18 3" xfId="11866" xr:uid="{C561C75B-B523-447D-8968-886B4593D55A}"/>
    <cellStyle name="計算 2 5 18 3 2" xfId="26745" xr:uid="{09D14696-AF2B-4552-9705-6A2325160891}"/>
    <cellStyle name="計算 2 5 18 4" xfId="15366" xr:uid="{3BD9892B-8864-42E6-85A8-B68AA1188026}"/>
    <cellStyle name="計算 2 5 18 4 2" xfId="30245" xr:uid="{4DB2436D-BF37-4C20-AD52-3B55D8B2671C}"/>
    <cellStyle name="計算 2 5 18 5" xfId="17633" xr:uid="{3CB9ECC1-D383-4147-A6B1-8CDD9CC7BBA9}"/>
    <cellStyle name="計算 2 5 18 5 2" xfId="32512" xr:uid="{946BB4B0-F14A-4747-9B04-258218D7D6E8}"/>
    <cellStyle name="計算 2 5 18 6" xfId="5755" xr:uid="{904CA553-6556-410B-9AE8-B6F8BD56A288}"/>
    <cellStyle name="計算 2 5 18 7" xfId="20619" xr:uid="{74CB103B-7B69-40B1-882F-F7FEA12E6A79}"/>
    <cellStyle name="計算 2 5 19" xfId="2699" xr:uid="{00000000-0005-0000-0000-000099020000}"/>
    <cellStyle name="計算 2 5 19 2" xfId="9046" xr:uid="{A981A7F6-8299-41F1-B787-125450AB5E74}"/>
    <cellStyle name="計算 2 5 19 2 2" xfId="23925" xr:uid="{782A155C-D501-44AE-A9C9-2511913B13EE}"/>
    <cellStyle name="計算 2 5 19 3" xfId="12026" xr:uid="{58FF021E-9621-4917-9881-B7DBE8526F75}"/>
    <cellStyle name="計算 2 5 19 3 2" xfId="26905" xr:uid="{B0A6053D-7023-4FE7-ACDB-8ED62E5B2A88}"/>
    <cellStyle name="計算 2 5 19 4" xfId="14366" xr:uid="{68D86966-7320-4A56-8854-0AA30E520EF4}"/>
    <cellStyle name="計算 2 5 19 4 2" xfId="29245" xr:uid="{825DA89F-5CCC-4B1F-907F-93135D70F53E}"/>
    <cellStyle name="計算 2 5 19 5" xfId="17791" xr:uid="{D2CA37B4-AADA-4625-B1D4-F7C25B6B684B}"/>
    <cellStyle name="計算 2 5 19 5 2" xfId="32670" xr:uid="{F3A98279-341F-478C-BEA5-CE0A856CA3F5}"/>
    <cellStyle name="計算 2 5 19 6" xfId="5913" xr:uid="{900AB2FB-6AC4-4EB2-93EF-4461F8E0E958}"/>
    <cellStyle name="計算 2 5 19 7" xfId="20778" xr:uid="{B2397123-ACA4-47CB-83A3-6A92F2EECC01}"/>
    <cellStyle name="計算 2 5 2" xfId="515" xr:uid="{00000000-0005-0000-0000-000099020000}"/>
    <cellStyle name="計算 2 5 2 2" xfId="6867" xr:uid="{241C8492-7F21-409D-A77F-6CE6B1FE6788}"/>
    <cellStyle name="計算 2 5 2 2 2" xfId="21746" xr:uid="{6B7E6AC9-A6CE-4C03-8502-26E15D22C794}"/>
    <cellStyle name="計算 2 5 2 3" xfId="9864" xr:uid="{4714BF19-EC27-4576-8640-E08C63968F87}"/>
    <cellStyle name="計算 2 5 2 3 2" xfId="24743" xr:uid="{03DBBC22-12EC-45F5-BC48-28BEC15C54BD}"/>
    <cellStyle name="計算 2 5 2 4" xfId="13879" xr:uid="{316AD7C4-5A54-4C6A-8C27-46B3FA068DB4}"/>
    <cellStyle name="計算 2 5 2 4 2" xfId="28758" xr:uid="{C3609F80-B7BE-4F6F-9D3B-C1367DD1BFC4}"/>
    <cellStyle name="計算 2 5 2 5" xfId="15695" xr:uid="{E4D73734-CB95-41BB-ACD8-AC5FD5CD89A5}"/>
    <cellStyle name="計算 2 5 2 5 2" xfId="30574" xr:uid="{233286C3-6FAF-479A-BAC0-DB8AABDB59EA}"/>
    <cellStyle name="計算 2 5 2 6" xfId="3734" xr:uid="{BB90B727-32F9-4BD2-A2DD-6C552AECDC15}"/>
    <cellStyle name="計算 2 5 2 7" xfId="18595" xr:uid="{32210E44-DB10-40D3-B424-3ADD9C33A23E}"/>
    <cellStyle name="計算 2 5 20" xfId="2867" xr:uid="{00000000-0005-0000-0000-000099020000}"/>
    <cellStyle name="計算 2 5 20 2" xfId="9214" xr:uid="{54179536-A595-488C-9DD1-4C7EDD44E5D2}"/>
    <cellStyle name="計算 2 5 20 2 2" xfId="24093" xr:uid="{71E461B1-0045-43E4-8A15-5B0DFECA60BA}"/>
    <cellStyle name="計算 2 5 20 3" xfId="12192" xr:uid="{15AD8370-D1B5-4590-ABB9-68FD1A22C6CE}"/>
    <cellStyle name="計算 2 5 20 3 2" xfId="27071" xr:uid="{EED784B3-AD4B-43F3-B94A-24DBBDDF44C8}"/>
    <cellStyle name="計算 2 5 20 4" xfId="13650" xr:uid="{6D3D6A01-7608-4FA7-A8D1-83DE02583D85}"/>
    <cellStyle name="計算 2 5 20 4 2" xfId="28529" xr:uid="{55BC457E-BB33-49CF-8D4E-11465510EC27}"/>
    <cellStyle name="計算 2 5 20 5" xfId="17953" xr:uid="{CA5AF193-BB85-4D7B-A29A-A9B96DCC4A69}"/>
    <cellStyle name="計算 2 5 20 5 2" xfId="32832" xr:uid="{438A660A-526A-4912-A031-5BAAE815E322}"/>
    <cellStyle name="計算 2 5 20 6" xfId="6079" xr:uid="{831E43D6-D84E-4676-8555-4A8B8EE4E62B}"/>
    <cellStyle name="計算 2 5 20 7" xfId="20946" xr:uid="{1543EB57-3876-4E2D-ABDD-9C0DEC90ADAF}"/>
    <cellStyle name="計算 2 5 21" xfId="2998" xr:uid="{00000000-0005-0000-0000-000099020000}"/>
    <cellStyle name="計算 2 5 21 2" xfId="9345" xr:uid="{8AD4C1F2-E658-477C-A4E5-9F0F855AD466}"/>
    <cellStyle name="計算 2 5 21 2 2" xfId="24224" xr:uid="{4DCD1C8A-559F-44A4-BEF7-F9C1748E10A6}"/>
    <cellStyle name="計算 2 5 21 3" xfId="12323" xr:uid="{A41A13C8-1F17-4850-BCA4-FD042CF4A331}"/>
    <cellStyle name="計算 2 5 21 3 2" xfId="27202" xr:uid="{D6EFFFC6-E2DC-44DA-A8B1-E609812265F0}"/>
    <cellStyle name="計算 2 5 21 4" xfId="13757" xr:uid="{A0FFF3A1-ABFC-4533-9757-D65A9C80DD7F}"/>
    <cellStyle name="計算 2 5 21 4 2" xfId="28636" xr:uid="{573B095A-2EE4-475D-A9CE-1C08E75227C1}"/>
    <cellStyle name="計算 2 5 21 5" xfId="18083" xr:uid="{BBF30B0B-8110-47F5-87CC-34509C2FFDF8}"/>
    <cellStyle name="計算 2 5 21 5 2" xfId="32962" xr:uid="{0C7274B8-E71A-4271-983A-2B3F2634464E}"/>
    <cellStyle name="計算 2 5 21 6" xfId="6200" xr:uid="{B92E2F87-EEAD-4B6D-A88E-ADD6803C73D8}"/>
    <cellStyle name="計算 2 5 21 7" xfId="21076" xr:uid="{00DCA78F-DE37-400B-8BB4-F885D9A661DA}"/>
    <cellStyle name="計算 2 5 22" xfId="3079" xr:uid="{00000000-0005-0000-0000-000099020000}"/>
    <cellStyle name="計算 2 5 22 2" xfId="9425" xr:uid="{3BE0E7A8-375F-4BF7-9DAE-591D1FA7DD62}"/>
    <cellStyle name="計算 2 5 22 2 2" xfId="24304" xr:uid="{AE3A8782-2809-4C66-AB82-82AEF1176A10}"/>
    <cellStyle name="計算 2 5 22 3" xfId="12403" xr:uid="{DF5B0912-D80B-4AE5-87B7-280187890AB0}"/>
    <cellStyle name="計算 2 5 22 3 2" xfId="27282" xr:uid="{81C1B44C-2916-4C59-A947-FA1A6F7DD559}"/>
    <cellStyle name="計算 2 5 22 4" xfId="13249" xr:uid="{317E6AEF-5E02-4EB8-A790-2FE11689C0B2}"/>
    <cellStyle name="計算 2 5 22 4 2" xfId="28128" xr:uid="{5B9E01F1-F1B8-4EC2-B55F-DF559D494D31}"/>
    <cellStyle name="計算 2 5 22 5" xfId="18158" xr:uid="{3FB52E0E-496E-4250-9813-1D4D206889B8}"/>
    <cellStyle name="計算 2 5 22 5 2" xfId="33037" xr:uid="{7CD855C6-B027-4296-BA47-08655264C46C}"/>
    <cellStyle name="計算 2 5 22 6" xfId="6280" xr:uid="{96CEC82D-1AB9-42CD-A9AB-C052E2906E24}"/>
    <cellStyle name="計算 2 5 22 7" xfId="21151" xr:uid="{688DAA4A-DE8B-412C-976E-93BB7B4CE3BF}"/>
    <cellStyle name="計算 2 5 23" xfId="3152" xr:uid="{00000000-0005-0000-0000-000099020000}"/>
    <cellStyle name="計算 2 5 23 2" xfId="9498" xr:uid="{172F3EFF-6CC8-4909-8327-8179797D2B44}"/>
    <cellStyle name="計算 2 5 23 2 2" xfId="24377" xr:uid="{6C32E3BA-1D75-444A-930F-F62D8DDE9FF3}"/>
    <cellStyle name="計算 2 5 23 3" xfId="12476" xr:uid="{0A9CDB0B-4518-4A3A-8D4A-65F535CDE58E}"/>
    <cellStyle name="計算 2 5 23 3 2" xfId="27355" xr:uid="{94EB5A8D-147F-4B6C-9DBA-EFDC19D28160}"/>
    <cellStyle name="計算 2 5 23 4" xfId="14688" xr:uid="{0DF503D3-60F1-48C9-88F0-60397FF20A03}"/>
    <cellStyle name="計算 2 5 23 4 2" xfId="29567" xr:uid="{068393E5-5E6D-463C-80F7-727DD8A4D791}"/>
    <cellStyle name="計算 2 5 23 5" xfId="18231" xr:uid="{AECD846A-9106-4C08-8726-0C47FF3A2326}"/>
    <cellStyle name="計算 2 5 23 5 2" xfId="33110" xr:uid="{864839A2-79B6-468A-8AC8-0D6C9D6ECBD3}"/>
    <cellStyle name="計算 2 5 23 6" xfId="6353" xr:uid="{B71534E4-756C-4FD2-B894-27CC5C4DB5AB}"/>
    <cellStyle name="計算 2 5 23 7" xfId="21224" xr:uid="{F0AD12CB-528D-4E63-BB3E-86648D9D8F44}"/>
    <cellStyle name="計算 2 5 24" xfId="3226" xr:uid="{00000000-0005-0000-0000-000099020000}"/>
    <cellStyle name="計算 2 5 24 2" xfId="9572" xr:uid="{230B78B8-64BF-4FE4-8CA7-1A201A3D08E7}"/>
    <cellStyle name="計算 2 5 24 2 2" xfId="24451" xr:uid="{0026D9F5-95E0-4F64-A03F-7608870033CE}"/>
    <cellStyle name="計算 2 5 24 3" xfId="12550" xr:uid="{6CC893DD-64ED-45B5-B9B3-4D0FC5CFEF6C}"/>
    <cellStyle name="計算 2 5 24 3 2" xfId="27429" xr:uid="{9225EF5B-A12B-4066-A902-C833F8ECADA0}"/>
    <cellStyle name="計算 2 5 24 4" xfId="6581" xr:uid="{81EEEBBC-0296-4F47-80FF-3FE411F68264}"/>
    <cellStyle name="計算 2 5 24 4 2" xfId="21460" xr:uid="{64F4B802-B805-4259-84F3-A546840A9719}"/>
    <cellStyle name="計算 2 5 24 5" xfId="18305" xr:uid="{A43E1BE3-BD0B-448E-A4E0-95C9E4DC7139}"/>
    <cellStyle name="計算 2 5 24 5 2" xfId="33184" xr:uid="{7C974C08-02E8-4089-B684-F0F533F89200}"/>
    <cellStyle name="計算 2 5 24 6" xfId="21298" xr:uid="{D8314E83-72BD-4247-B267-6BCB0E02CD20}"/>
    <cellStyle name="計算 2 5 25" xfId="6655" xr:uid="{1C92D773-44B7-4AD4-912D-E640A8F0D655}"/>
    <cellStyle name="計算 2 5 25 2" xfId="21534" xr:uid="{28103A05-99E7-4FE4-BB4B-0AEA9CF96002}"/>
    <cellStyle name="計算 2 5 26" xfId="9654" xr:uid="{BD9C945F-F8D6-449A-AE61-7D7DE6941111}"/>
    <cellStyle name="計算 2 5 26 2" xfId="24533" xr:uid="{C80BE20A-A0C0-4A0A-8FAA-9E321DF60287}"/>
    <cellStyle name="計算 2 5 27" xfId="13970" xr:uid="{C88A307A-CB14-4B23-8CD0-616949DB6A17}"/>
    <cellStyle name="計算 2 5 27 2" xfId="28849" xr:uid="{B3C6A153-CDEB-46F9-A365-6F206ED55FD7}"/>
    <cellStyle name="計算 2 5 28" xfId="15492" xr:uid="{66A85B54-591B-409A-AAB1-88A9F8E48686}"/>
    <cellStyle name="計算 2 5 28 2" xfId="30371" xr:uid="{D7AD5810-C34C-4EC7-A936-B2D9D64ABE37}"/>
    <cellStyle name="計算 2 5 29" xfId="18389" xr:uid="{DF8F969D-52E4-4F9C-82E7-8F0A56548986}"/>
    <cellStyle name="計算 2 5 3" xfId="688" xr:uid="{00000000-0005-0000-0000-000099020000}"/>
    <cellStyle name="計算 2 5 3 2" xfId="7040" xr:uid="{4CBC3C79-19F1-4934-8731-3E1601848D73}"/>
    <cellStyle name="計算 2 5 3 2 2" xfId="21919" xr:uid="{B33159B9-5155-43DB-8D47-0476CB092C95}"/>
    <cellStyle name="計算 2 5 3 3" xfId="10034" xr:uid="{16E53087-BF72-485A-BC1A-21CCB9B86932}"/>
    <cellStyle name="計算 2 5 3 3 2" xfId="24913" xr:uid="{776F971A-DC36-42AA-A709-CCAF3F1EC45F}"/>
    <cellStyle name="計算 2 5 3 4" xfId="14005" xr:uid="{6A9F9F65-3B5F-4449-A373-CF23937F2DA6}"/>
    <cellStyle name="計算 2 5 3 4 2" xfId="28884" xr:uid="{32107926-D356-4CA8-AF15-355A2C33A379}"/>
    <cellStyle name="計算 2 5 3 5" xfId="15862" xr:uid="{5F86D286-9B18-4CF9-B97B-4839CAF35A5C}"/>
    <cellStyle name="計算 2 5 3 5 2" xfId="30741" xr:uid="{EFEC25C7-CEDC-4ACD-A572-9E967E3CF756}"/>
    <cellStyle name="計算 2 5 3 6" xfId="3907" xr:uid="{02B11B4B-7EBA-4BE4-A23F-4A3E51D46EFB}"/>
    <cellStyle name="計算 2 5 3 7" xfId="18768" xr:uid="{CFD21C28-1CA5-4CAE-A8DE-87DC182A7CA8}"/>
    <cellStyle name="計算 2 5 4" xfId="853" xr:uid="{00000000-0005-0000-0000-000099020000}"/>
    <cellStyle name="計算 2 5 4 2" xfId="7205" xr:uid="{48114740-7069-4BE4-AE57-7DC322C975C7}"/>
    <cellStyle name="計算 2 5 4 2 2" xfId="22084" xr:uid="{FF3B0C49-1FDC-4B6A-BA4B-4714D86FB7CC}"/>
    <cellStyle name="計算 2 5 4 3" xfId="10199" xr:uid="{1DEA2FF6-795D-42CB-B04D-2E048258B6AF}"/>
    <cellStyle name="計算 2 5 4 3 2" xfId="25078" xr:uid="{49D00EA9-D12B-4FEE-93C0-D23C003D9484}"/>
    <cellStyle name="計算 2 5 4 4" xfId="13149" xr:uid="{DFC8289A-A619-43B8-9F75-E1E6473D8DF8}"/>
    <cellStyle name="計算 2 5 4 4 2" xfId="28028" xr:uid="{5C52262A-CC47-46C1-B12B-B786A6702C3A}"/>
    <cellStyle name="計算 2 5 4 5" xfId="16026" xr:uid="{053BC9A2-8352-437B-BA0D-C1C8E1C6B775}"/>
    <cellStyle name="計算 2 5 4 5 2" xfId="30905" xr:uid="{7F0E7179-394C-46CF-90E7-E64392A498D1}"/>
    <cellStyle name="計算 2 5 4 6" xfId="4072" xr:uid="{D062553C-80AA-46D3-ABFE-B2D56E7479A8}"/>
    <cellStyle name="計算 2 5 4 7" xfId="18933" xr:uid="{149ED16F-1871-44AC-AE75-A3C7BDBFA744}"/>
    <cellStyle name="計算 2 5 5" xfId="1026" xr:uid="{00000000-0005-0000-0000-000099020000}"/>
    <cellStyle name="計算 2 5 5 2" xfId="7378" xr:uid="{225EE657-2773-41DA-BED2-6076B21E6D5F}"/>
    <cellStyle name="計算 2 5 5 2 2" xfId="22257" xr:uid="{D47B9519-A820-42EA-B78A-BC4171A86461}"/>
    <cellStyle name="計算 2 5 5 3" xfId="10367" xr:uid="{B6900A26-C005-4D7F-A8EC-D15ED5C37874}"/>
    <cellStyle name="計算 2 5 5 3 2" xfId="25246" xr:uid="{01B48B21-7333-4D67-845C-64788A16C6EA}"/>
    <cellStyle name="計算 2 5 5 4" xfId="12855" xr:uid="{38D66555-00CA-4222-B8BA-E5811EDA2005}"/>
    <cellStyle name="計算 2 5 5 4 2" xfId="27734" xr:uid="{D0D532E6-FAF6-4549-BF30-44E8A6BC06E6}"/>
    <cellStyle name="計算 2 5 5 5" xfId="16188" xr:uid="{93F4E5C7-F453-4BBA-9F38-252685CC3819}"/>
    <cellStyle name="計算 2 5 5 5 2" xfId="31067" xr:uid="{F4CBB0F3-E559-49BF-8890-0457B513D0AE}"/>
    <cellStyle name="計算 2 5 5 6" xfId="4245" xr:uid="{D0F9907F-0CBC-41E6-A67D-34230986AF3C}"/>
    <cellStyle name="計算 2 5 5 7" xfId="19106" xr:uid="{44A3D2B2-2E9B-4D88-8033-8BB507230F21}"/>
    <cellStyle name="計算 2 5 6" xfId="1121" xr:uid="{00000000-0005-0000-0000-000099020000}"/>
    <cellStyle name="計算 2 5 6 2" xfId="7473" xr:uid="{9AADE4E1-4136-4D50-B6B2-E3261C228CA8}"/>
    <cellStyle name="計算 2 5 6 2 2" xfId="22352" xr:uid="{A87FCA46-A40C-43F0-B21F-A090BB199026}"/>
    <cellStyle name="計算 2 5 6 3" xfId="10462" xr:uid="{748EA58E-43F1-4A2A-84CE-44E06E3E6B99}"/>
    <cellStyle name="計算 2 5 6 3 2" xfId="25341" xr:uid="{5CF0EB91-FEEA-419B-8D3D-E4BFB776787F}"/>
    <cellStyle name="計算 2 5 6 4" xfId="12697" xr:uid="{8D480984-AB43-40B5-A242-122077577298}"/>
    <cellStyle name="計算 2 5 6 4 2" xfId="27576" xr:uid="{B9EA86F2-EFE6-4D87-90B7-77771CC5E4AE}"/>
    <cellStyle name="計算 2 5 6 5" xfId="16281" xr:uid="{4572C0F8-BBB8-43BB-A5B6-014AA91E1012}"/>
    <cellStyle name="計算 2 5 6 5 2" xfId="31160" xr:uid="{8D027FC0-451C-4AA0-8F21-4735DE6F0B40}"/>
    <cellStyle name="計算 2 5 6 6" xfId="4340" xr:uid="{BD19C078-5E23-4A2E-92EE-856A8487C94C}"/>
    <cellStyle name="計算 2 5 6 7" xfId="19201" xr:uid="{8D356E0B-3527-445E-B894-469A7020C82C}"/>
    <cellStyle name="計算 2 5 7" xfId="1204" xr:uid="{00000000-0005-0000-0000-000099020000}"/>
    <cellStyle name="計算 2 5 7 2" xfId="7556" xr:uid="{4A57226A-A02E-4091-953C-E6167A32A9BC}"/>
    <cellStyle name="計算 2 5 7 2 2" xfId="22435" xr:uid="{ABE4CFEE-7E49-4B91-807B-DE5D31F47438}"/>
    <cellStyle name="計算 2 5 7 3" xfId="10543" xr:uid="{F76AAF33-CDA6-4ADA-BE25-28368E3EEF0E}"/>
    <cellStyle name="計算 2 5 7 3 2" xfId="25422" xr:uid="{B2C92F18-1891-4B1C-9BBB-40F0B7229D0A}"/>
    <cellStyle name="計算 2 5 7 4" xfId="14603" xr:uid="{51BB4C72-5E3E-450A-9295-84C7B200E4AE}"/>
    <cellStyle name="計算 2 5 7 4 2" xfId="29482" xr:uid="{0AF9E7C5-B6BA-4443-98D0-F2D05EB88C29}"/>
    <cellStyle name="計算 2 5 7 5" xfId="16357" xr:uid="{BD676E66-C274-4E13-B380-1F14549F940D}"/>
    <cellStyle name="計算 2 5 7 5 2" xfId="31236" xr:uid="{F264FCD8-B8C6-4DEC-9B4D-2D572D95FEE3}"/>
    <cellStyle name="計算 2 5 7 6" xfId="4423" xr:uid="{7219299B-F69F-4FEA-8E14-3C3044907D2A}"/>
    <cellStyle name="計算 2 5 7 7" xfId="19284" xr:uid="{A282C495-17F9-42F9-8799-208CE249D054}"/>
    <cellStyle name="計算 2 5 8" xfId="1287" xr:uid="{00000000-0005-0000-0000-000099020000}"/>
    <cellStyle name="計算 2 5 8 2" xfId="7638" xr:uid="{2AB9D4D5-5D90-4B02-A063-8921AA4D3F28}"/>
    <cellStyle name="計算 2 5 8 2 2" xfId="22517" xr:uid="{F0060307-DB04-4BFE-8C1C-0E5A8A980895}"/>
    <cellStyle name="計算 2 5 8 3" xfId="10625" xr:uid="{A60F76D6-DE0A-4EAA-9C99-1A7802618A8D}"/>
    <cellStyle name="計算 2 5 8 3 2" xfId="25504" xr:uid="{97D3F25A-1A71-4EEC-A2B3-B2EC39C6EBA1}"/>
    <cellStyle name="計算 2 5 8 4" xfId="15041" xr:uid="{3F99A7A7-B380-46CC-BFFF-7B029D49AC3D}"/>
    <cellStyle name="計算 2 5 8 4 2" xfId="29920" xr:uid="{7ED5F442-71BA-409D-8185-7409AEFFB3B4}"/>
    <cellStyle name="計算 2 5 8 5" xfId="16433" xr:uid="{AD572F2A-5A1D-4B28-B715-1A8E4B93AC41}"/>
    <cellStyle name="計算 2 5 8 5 2" xfId="31312" xr:uid="{DBEFAA55-F700-4065-9090-9CD8117A0FE5}"/>
    <cellStyle name="計算 2 5 8 6" xfId="4506" xr:uid="{FC444AFC-AE35-4AA7-A45A-E13C036CA4FE}"/>
    <cellStyle name="計算 2 5 8 7" xfId="19367" xr:uid="{D4873538-31EB-47E0-B390-56DFBBAB0B86}"/>
    <cellStyle name="計算 2 5 9" xfId="1460" xr:uid="{00000000-0005-0000-0000-000099020000}"/>
    <cellStyle name="計算 2 5 9 2" xfId="7811" xr:uid="{4C6D0645-C5A8-4DFE-9C3E-BD1EC6C22F3F}"/>
    <cellStyle name="計算 2 5 9 2 2" xfId="22690" xr:uid="{7D9A3248-32DF-4A32-B888-08D7A8B663AE}"/>
    <cellStyle name="計算 2 5 9 3" xfId="10797" xr:uid="{C496EA0E-EA4C-4F33-99AD-11A070ADB147}"/>
    <cellStyle name="計算 2 5 9 3 2" xfId="25676" xr:uid="{6EA7C981-A22F-4B5A-ADA4-5D3410A77EA8}"/>
    <cellStyle name="計算 2 5 9 4" xfId="14942" xr:uid="{4828CDE8-01F2-43C4-9783-4FA2225344F5}"/>
    <cellStyle name="計算 2 5 9 4 2" xfId="29821" xr:uid="{A5AC18F5-3B74-4A9E-8972-38DE6C7788F5}"/>
    <cellStyle name="計算 2 5 9 5" xfId="16600" xr:uid="{0EC48697-6E72-4430-9884-01B62DDF8BBF}"/>
    <cellStyle name="計算 2 5 9 5 2" xfId="31479" xr:uid="{57A8C0E6-5982-4196-9D32-E2F366D726B5}"/>
    <cellStyle name="計算 2 5 9 6" xfId="4679" xr:uid="{48DFAC42-44BD-47AC-97E7-21F4F2BC478A}"/>
    <cellStyle name="計算 2 5 9 7" xfId="19540" xr:uid="{4035D63D-7AE2-4937-9CA4-BFB21EF1B7B3}"/>
    <cellStyle name="計算 2 6" xfId="197" xr:uid="{00000000-0005-0000-0000-000099020000}"/>
    <cellStyle name="計算 2 6 2" xfId="6555" xr:uid="{BD97D6B3-BA57-4A6F-8A12-6029DD325CEF}"/>
    <cellStyle name="計算 2 6 2 2" xfId="21434" xr:uid="{180485C8-7093-4F34-B63A-77B74D22252E}"/>
    <cellStyle name="計算 2 6 3" xfId="3308" xr:uid="{1C032583-F4A5-4A1A-BC7A-FE8D16D6CFD2}"/>
    <cellStyle name="計算 2 6 3 2" xfId="5698" xr:uid="{3903B78A-34DF-4ABF-BCEE-6A910738FC38}"/>
    <cellStyle name="計算 2 6 4" xfId="15174" xr:uid="{814DE135-CDC6-437B-973E-E55497677B87}"/>
    <cellStyle name="計算 2 6 4 2" xfId="30053" xr:uid="{D93F9ACA-2EF8-4BA6-ACCC-F6039DB3C65F}"/>
    <cellStyle name="計算 2 6 5" xfId="3458" xr:uid="{A4933C23-F0A5-49F1-943A-10889359A27C}"/>
    <cellStyle name="計算 2 6 6" xfId="3246" xr:uid="{544FD819-1AD5-45EC-99AD-EE7AF8A8B48B}"/>
    <cellStyle name="計算 2 7" xfId="409" xr:uid="{00000000-0005-0000-0000-000099020000}"/>
    <cellStyle name="計算 2 7 2" xfId="6761" xr:uid="{0CAD9DFD-D540-423A-9476-B306DC2C3089}"/>
    <cellStyle name="計算 2 7 2 2" xfId="21640" xr:uid="{907E32C9-5473-4F5E-9B83-B2332C0410BF}"/>
    <cellStyle name="計算 2 7 3" xfId="9758" xr:uid="{19B3E6B7-DE2E-4FEF-8D8A-368A4D73641B}"/>
    <cellStyle name="計算 2 7 3 2" xfId="24637" xr:uid="{A226EE90-08B6-4069-A169-2EB89049F721}"/>
    <cellStyle name="計算 2 7 4" xfId="14277" xr:uid="{9DE823B6-783F-4B42-96F8-0526919241C3}"/>
    <cellStyle name="計算 2 7 4 2" xfId="29156" xr:uid="{334F8FB3-7FC2-41B8-9DA5-1852813F067C}"/>
    <cellStyle name="計算 2 7 5" xfId="15591" xr:uid="{B07115A6-46B6-41CC-AD39-2F480F7FC05C}"/>
    <cellStyle name="計算 2 7 5 2" xfId="30470" xr:uid="{2C5B762F-9D83-47B9-9859-80F5C6C01AAE}"/>
    <cellStyle name="計算 2 7 6" xfId="3628" xr:uid="{83DA09FB-350B-47D9-A526-0402DB08A524}"/>
    <cellStyle name="計算 2 7 7" xfId="18489" xr:uid="{67A556E9-9598-4F4F-A47D-954E437A286F}"/>
    <cellStyle name="計算 2 8" xfId="582" xr:uid="{00000000-0005-0000-0000-000099020000}"/>
    <cellStyle name="計算 2 8 2" xfId="6934" xr:uid="{7DEAAF14-E2AF-4007-AEF5-017105BC9AD3}"/>
    <cellStyle name="計算 2 8 2 2" xfId="21813" xr:uid="{B44A20F2-2F16-495F-9DC2-D4C624E7C1DA}"/>
    <cellStyle name="計算 2 8 3" xfId="9928" xr:uid="{A173FFB1-B42A-42ED-8F66-4EB6FFE033DF}"/>
    <cellStyle name="計算 2 8 3 2" xfId="24807" xr:uid="{AEDE66B5-BACE-46C3-883B-1CCFC07EF5F6}"/>
    <cellStyle name="計算 2 8 4" xfId="14758" xr:uid="{DBE37B8F-347C-464F-8A90-5E0528043C63}"/>
    <cellStyle name="計算 2 8 4 2" xfId="29637" xr:uid="{C293F23C-899D-4AC1-ACA8-4322D3EE60B0}"/>
    <cellStyle name="計算 2 8 5" xfId="15756" xr:uid="{DA6095A6-E708-4B3E-A794-C0EA0D6090F9}"/>
    <cellStyle name="計算 2 8 5 2" xfId="30635" xr:uid="{59F76791-D142-494B-AFE8-5FD0809CE9A5}"/>
    <cellStyle name="計算 2 8 6" xfId="3801" xr:uid="{5001AB4E-9D63-464B-93C9-EB08D0FFAAEB}"/>
    <cellStyle name="計算 2 8 7" xfId="18662" xr:uid="{7EA42F70-19F4-40AB-92A6-8E729E5A2AFE}"/>
    <cellStyle name="計算 2 9" xfId="747" xr:uid="{00000000-0005-0000-0000-000099020000}"/>
    <cellStyle name="計算 2 9 2" xfId="7099" xr:uid="{1C5D51D3-C170-494E-8598-DEE2595B65B9}"/>
    <cellStyle name="計算 2 9 2 2" xfId="21978" xr:uid="{9F8E6173-13FE-4139-AEE3-5269CEA95923}"/>
    <cellStyle name="計算 2 9 3" xfId="10093" xr:uid="{5EF67E2F-1C6F-4ABD-BC29-833008702F56}"/>
    <cellStyle name="計算 2 9 3 2" xfId="24972" xr:uid="{8D6C5A56-6CF1-43CE-AD3C-D766F7092A63}"/>
    <cellStyle name="計算 2 9 4" xfId="15164" xr:uid="{BA2023DC-AD2C-4F03-AA15-03339A24B2F5}"/>
    <cellStyle name="計算 2 9 4 2" xfId="30043" xr:uid="{44C42DA6-CDF2-41E7-AB78-B6EE5E11E9E5}"/>
    <cellStyle name="計算 2 9 5" xfId="15921" xr:uid="{ABA68B47-904F-4519-A4EE-DA125C540B69}"/>
    <cellStyle name="計算 2 9 5 2" xfId="30800" xr:uid="{947A10A6-4A30-4ED3-9B54-61920858E193}"/>
    <cellStyle name="計算 2 9 6" xfId="3966" xr:uid="{85AF1FA3-2136-4B8A-8ECC-1C7E2200C272}"/>
    <cellStyle name="計算 2 9 7" xfId="18827" xr:uid="{A484B2D2-BB53-42ED-A634-B188E10F3882}"/>
    <cellStyle name="計算 3" xfId="64" xr:uid="{00000000-0005-0000-0000-000099020000}"/>
    <cellStyle name="計算 3 10" xfId="1486" xr:uid="{00000000-0005-0000-0000-000056020000}"/>
    <cellStyle name="計算 3 10 2" xfId="7837" xr:uid="{001DA477-C725-4477-A75D-7FDBEA7428C8}"/>
    <cellStyle name="計算 3 10 2 2" xfId="22716" xr:uid="{EE8AC734-B282-4685-90B3-06A74E683D3B}"/>
    <cellStyle name="計算 3 10 3" xfId="10823" xr:uid="{FB257B14-04E0-4A6B-BA5D-2FE2A9CDB1B2}"/>
    <cellStyle name="計算 3 10 3 2" xfId="25702" xr:uid="{E4F4C4DA-D264-4D1F-BBA2-B51E19CD0E22}"/>
    <cellStyle name="計算 3 10 4" xfId="13338" xr:uid="{B33DD282-6C13-4F6B-89F6-87B365634482}"/>
    <cellStyle name="計算 3 10 4 2" xfId="28217" xr:uid="{65111D8F-15EC-4B96-ABDC-AD50B04E5A9F}"/>
    <cellStyle name="計算 3 10 5" xfId="16626" xr:uid="{100B2BDA-8CD6-4482-82F8-923C891612B7}"/>
    <cellStyle name="計算 3 10 5 2" xfId="31505" xr:uid="{5B7B199A-36D9-4136-B1D8-795CF02E6A0A}"/>
    <cellStyle name="計算 3 10 6" xfId="4705" xr:uid="{BD89191A-FC10-42D5-87BB-5A1A2B1F5434}"/>
    <cellStyle name="計算 3 10 7" xfId="19566" xr:uid="{559EE46D-B3B0-4BFC-BAA1-5E4E01245D5B}"/>
    <cellStyle name="計算 3 11" xfId="1969" xr:uid="{00000000-0005-0000-0000-000056020000}"/>
    <cellStyle name="計算 3 11 2" xfId="8317" xr:uid="{4FC27B4A-F51F-4425-9CE6-3A095212C33A}"/>
    <cellStyle name="計算 3 11 2 2" xfId="23196" xr:uid="{430844EB-F530-45D0-BB10-D0950362B690}"/>
    <cellStyle name="計算 3 11 3" xfId="11299" xr:uid="{272C68A1-BD56-4A81-810B-61C03483CF05}"/>
    <cellStyle name="計算 3 11 3 2" xfId="26178" xr:uid="{D276A4B2-6AE2-45F4-9738-A9018EB1B757}"/>
    <cellStyle name="計算 3 11 4" xfId="13453" xr:uid="{48A54402-02A7-4C1F-A006-A8CD5BF79781}"/>
    <cellStyle name="計算 3 11 4 2" xfId="28332" xr:uid="{026C929A-8D9B-47D5-91FC-92ECD3E76C6A}"/>
    <cellStyle name="計算 3 11 5" xfId="17085" xr:uid="{34FF8511-EA67-4D35-A8A5-CE37B09F0D0B}"/>
    <cellStyle name="計算 3 11 5 2" xfId="31964" xr:uid="{44843C3E-224D-41F9-BEAE-D0775D5ECE36}"/>
    <cellStyle name="計算 3 11 6" xfId="5188" xr:uid="{E8A89B5B-647C-4C78-BCE3-B85489D73445}"/>
    <cellStyle name="計算 3 11 7" xfId="20049" xr:uid="{AE52FF61-DA2F-427F-B02F-AF4374FDED31}"/>
    <cellStyle name="計算 3 12" xfId="2193" xr:uid="{00000000-0005-0000-0000-000056020000}"/>
    <cellStyle name="計算 3 12 2" xfId="8541" xr:uid="{FEA4B34E-42B7-4FD5-894B-9C2F0936A254}"/>
    <cellStyle name="計算 3 12 2 2" xfId="23420" xr:uid="{3D82767A-1603-47EE-81F4-0274ED106454}"/>
    <cellStyle name="計算 3 12 3" xfId="11522" xr:uid="{991FF174-1F00-40F3-B0E1-FD5F22ECA693}"/>
    <cellStyle name="計算 3 12 3 2" xfId="26401" xr:uid="{17454D87-6646-4011-BCFB-5C39A776A752}"/>
    <cellStyle name="計算 3 12 4" xfId="15392" xr:uid="{E0938DE0-D592-4078-9D27-1A0F86187288}"/>
    <cellStyle name="計算 3 12 4 2" xfId="30271" xr:uid="{E92F7711-40ED-40CB-B951-1B6CC71FAC4C}"/>
    <cellStyle name="計算 3 12 5" xfId="17301" xr:uid="{727A6DE9-571A-4743-84A3-C8DD1C5FA633}"/>
    <cellStyle name="計算 3 12 5 2" xfId="32180" xr:uid="{99713CF6-5D98-42F8-9CA2-43BC5CE6ED7D}"/>
    <cellStyle name="計算 3 12 6" xfId="5412" xr:uid="{FA432884-8213-4ACA-9EC8-503D4B61E65B}"/>
    <cellStyle name="計算 3 12 7" xfId="20273" xr:uid="{9A005FAD-F8B2-4C2A-BB23-2F69E972E7F6}"/>
    <cellStyle name="計算 3 13" xfId="2452" xr:uid="{00000000-0005-0000-0000-000056020000}"/>
    <cellStyle name="計算 3 13 2" xfId="8799" xr:uid="{F280917D-63BF-4DC6-98FD-91F52BE5C5E3}"/>
    <cellStyle name="計算 3 13 2 2" xfId="23678" xr:uid="{F4ADF792-DF6A-4FFA-BA02-7F9F08F6A4F6}"/>
    <cellStyle name="計算 3 13 3" xfId="11779" xr:uid="{D3F6BA1D-B6FC-4CFC-BB93-88B095055E57}"/>
    <cellStyle name="計算 3 13 3 2" xfId="26658" xr:uid="{6838A5B3-FB58-4AC0-A89A-876FA8200B96}"/>
    <cellStyle name="計算 3 13 4" xfId="13816" xr:uid="{2DE12AAB-12E4-46E0-B798-D7C156526EDA}"/>
    <cellStyle name="計算 3 13 4 2" xfId="28695" xr:uid="{B26813F4-B4FA-4B2E-9BB9-B4C2A2D583B7}"/>
    <cellStyle name="計算 3 13 5" xfId="17546" xr:uid="{003BDE6D-87EA-4813-B1D8-18F87CBDAB00}"/>
    <cellStyle name="計算 3 13 5 2" xfId="32425" xr:uid="{46A637B0-90BB-454D-84AA-728C10E7C88F}"/>
    <cellStyle name="計算 3 13 6" xfId="5668" xr:uid="{18A2FD28-6B42-4410-9F07-275FCF525F6F}"/>
    <cellStyle name="計算 3 13 7" xfId="20532" xr:uid="{9EC8418B-954F-4B5A-A10F-F46FA2C7B988}"/>
    <cellStyle name="計算 3 14" xfId="2612" xr:uid="{00000000-0005-0000-0000-000056020000}"/>
    <cellStyle name="計算 3 14 2" xfId="8959" xr:uid="{8760BECF-E816-4E69-8866-5DF721568B6D}"/>
    <cellStyle name="計算 3 14 2 2" xfId="23838" xr:uid="{75702E22-C036-4161-AAEA-06F9263B2355}"/>
    <cellStyle name="計算 3 14 3" xfId="11939" xr:uid="{8E9DCC12-268F-4B63-A3C1-39BEFC5ED3BB}"/>
    <cellStyle name="計算 3 14 3 2" xfId="26818" xr:uid="{3D480E20-F774-4A5B-BD9C-17A00A79DCD5}"/>
    <cellStyle name="計算 3 14 4" xfId="13205" xr:uid="{66F7B110-C9A0-4538-B43B-EECC4AD47AC2}"/>
    <cellStyle name="計算 3 14 4 2" xfId="28084" xr:uid="{6CCA9263-1F7A-4F42-A7FD-4F9B729484EC}"/>
    <cellStyle name="計算 3 14 5" xfId="17706" xr:uid="{337B7580-13B8-4F22-AEEA-0ADD7AAEE473}"/>
    <cellStyle name="計算 3 14 5 2" xfId="32585" xr:uid="{9F8AF433-BB91-4E1F-81C2-F505011300CF}"/>
    <cellStyle name="計算 3 14 6" xfId="5827" xr:uid="{6E72A9DE-2592-4379-9ACC-672BCE76223D}"/>
    <cellStyle name="計算 3 14 7" xfId="20692" xr:uid="{18B64B38-622C-4859-880A-E98DE16F608F}"/>
    <cellStyle name="計算 3 15" xfId="2781" xr:uid="{00000000-0005-0000-0000-000056020000}"/>
    <cellStyle name="計算 3 15 2" xfId="9128" xr:uid="{89A66412-B691-4EA0-8C7C-83E221DD1A6C}"/>
    <cellStyle name="計算 3 15 2 2" xfId="24007" xr:uid="{85AE77E0-D91D-464D-9607-726BA2A2451F}"/>
    <cellStyle name="計算 3 15 3" xfId="12106" xr:uid="{9266771E-CD79-4878-8E99-268FA0BA2105}"/>
    <cellStyle name="計算 3 15 3 2" xfId="26985" xr:uid="{F7AD667D-FC2B-40E7-8A5C-5E4707237486}"/>
    <cellStyle name="計算 3 15 4" xfId="13820" xr:uid="{2210C63D-B08A-4C42-B215-9DA89F6493C6}"/>
    <cellStyle name="計算 3 15 4 2" xfId="28699" xr:uid="{62DB9D86-1BFE-4EC6-B5A3-DA67948631D4}"/>
    <cellStyle name="計算 3 15 5" xfId="17867" xr:uid="{8BA246A1-24C2-4F95-9F9D-547BA35EB86D}"/>
    <cellStyle name="計算 3 15 5 2" xfId="32746" xr:uid="{7E0BCBDC-A4ED-4D39-B197-7F9659E08A93}"/>
    <cellStyle name="計算 3 15 6" xfId="5993" xr:uid="{A38A3F17-920B-4BB8-B690-52E34EF5B2FE}"/>
    <cellStyle name="計算 3 15 7" xfId="20860" xr:uid="{82045DFA-DD06-44DE-A613-51CA40F7BB5D}"/>
    <cellStyle name="計算 3 16" xfId="2968" xr:uid="{00000000-0005-0000-0000-000056020000}"/>
    <cellStyle name="計算 3 16 2" xfId="9315" xr:uid="{8DD9D1A6-94C5-4D06-8B9F-A0A44103D4EA}"/>
    <cellStyle name="計算 3 16 2 2" xfId="24194" xr:uid="{2877927E-C40A-4ADD-94DB-3F94990C559D}"/>
    <cellStyle name="計算 3 16 3" xfId="12293" xr:uid="{A7C4A57B-0843-4FCE-8684-FE306C244473}"/>
    <cellStyle name="計算 3 16 3 2" xfId="27172" xr:uid="{436E8990-6654-40C6-8B75-ECA95C242794}"/>
    <cellStyle name="計算 3 16 4" xfId="15016" xr:uid="{76017EBE-DA4A-4A0E-B152-730673A34D89}"/>
    <cellStyle name="計算 3 16 4 2" xfId="29895" xr:uid="{5D594360-A900-46FF-8F00-9B944762FE5B}"/>
    <cellStyle name="計算 3 16 5" xfId="18054" xr:uid="{6205434E-23BE-4988-AB24-75B25A54371E}"/>
    <cellStyle name="計算 3 16 5 2" xfId="32933" xr:uid="{F309570F-0AAF-49F3-898B-8F74AE990277}"/>
    <cellStyle name="計算 3 16 6" xfId="6171" xr:uid="{C455E985-C0E3-4662-9FE8-395741A298BA}"/>
    <cellStyle name="計算 3 16 7" xfId="21047" xr:uid="{2B7859B7-0D83-4DC4-93E3-B023428475CB}"/>
    <cellStyle name="計算 3 17" xfId="6431" xr:uid="{F71D31D3-55A4-4B90-81B7-C02142427818}"/>
    <cellStyle name="計算 3 17 2" xfId="21310" xr:uid="{88143671-8A2B-4D70-BA7D-BA52B04D0A5D}"/>
    <cellStyle name="計算 3 18" xfId="7323" xr:uid="{F1F39DAD-E927-45C6-9181-1A18E0BC4A9E}"/>
    <cellStyle name="計算 3 18 2" xfId="22202" xr:uid="{EAE8D836-9115-4343-9FA2-9721FF60B4A6}"/>
    <cellStyle name="計算 3 19" xfId="13482" xr:uid="{729AF986-E014-4001-A790-2A436BB177AC}"/>
    <cellStyle name="計算 3 19 2" xfId="28361" xr:uid="{E57723F9-B543-4E09-8CC8-B1E92EC62C14}"/>
    <cellStyle name="計算 3 2" xfId="237" xr:uid="{00000000-0005-0000-0000-000099020000}"/>
    <cellStyle name="計算 3 2 10" xfId="1960" xr:uid="{00000000-0005-0000-0000-000099020000}"/>
    <cellStyle name="計算 3 2 10 2" xfId="8308" xr:uid="{FC634225-037E-421D-AA93-BAA867D754AD}"/>
    <cellStyle name="計算 3 2 10 2 2" xfId="23187" xr:uid="{53242ADE-26CD-43DA-BD24-CCF97A891CB4}"/>
    <cellStyle name="計算 3 2 10 3" xfId="11290" xr:uid="{834CDEB1-F34D-4293-B959-710D25D0B3F6}"/>
    <cellStyle name="計算 3 2 10 3 2" xfId="26169" xr:uid="{D26D3633-7F24-42AF-A72A-4C05AD0FD9D7}"/>
    <cellStyle name="計算 3 2 10 4" xfId="14640" xr:uid="{7355A133-19BE-4719-9959-B8C87E078035}"/>
    <cellStyle name="計算 3 2 10 4 2" xfId="29519" xr:uid="{15B24740-0F37-4BD8-BEB1-4A9A9389A89F}"/>
    <cellStyle name="計算 3 2 10 5" xfId="17076" xr:uid="{F528B90D-B916-4D5A-B09C-BF1E1DEBA51A}"/>
    <cellStyle name="計算 3 2 10 5 2" xfId="31955" xr:uid="{72272F78-B54A-4B95-8088-8E4E92891F7B}"/>
    <cellStyle name="計算 3 2 10 6" xfId="5179" xr:uid="{A25467C6-B67F-4814-B196-33DA0110C959}"/>
    <cellStyle name="計算 3 2 10 7" xfId="20040" xr:uid="{8DFA7423-3747-4C70-A781-83CA74216344}"/>
    <cellStyle name="計算 3 2 11" xfId="2474" xr:uid="{00000000-0005-0000-0000-000099020000}"/>
    <cellStyle name="計算 3 2 11 2" xfId="8821" xr:uid="{15534221-F50C-4C4D-8A3C-C97DD454B180}"/>
    <cellStyle name="計算 3 2 11 2 2" xfId="23700" xr:uid="{0D9B1967-7F24-4747-BFF7-E7E24BE7A270}"/>
    <cellStyle name="計算 3 2 11 3" xfId="11801" xr:uid="{7D3E2223-1584-41C6-B3BA-A42C56BD33E5}"/>
    <cellStyle name="計算 3 2 11 3 2" xfId="26680" xr:uid="{08DDB37D-02B6-4534-A067-F739EEF6D188}"/>
    <cellStyle name="計算 3 2 11 4" xfId="13284" xr:uid="{CEDE3933-DCA3-4DB0-A563-639DA431BF8A}"/>
    <cellStyle name="計算 3 2 11 4 2" xfId="28163" xr:uid="{E72AC1C1-9C4B-4AC0-8620-8B88403570AB}"/>
    <cellStyle name="計算 3 2 11 5" xfId="17568" xr:uid="{F29019C5-C4B0-4884-A3F3-6D4E63C15A79}"/>
    <cellStyle name="計算 3 2 11 5 2" xfId="32447" xr:uid="{81F8E437-B1FD-4D6E-BE13-EFB8FA139132}"/>
    <cellStyle name="計算 3 2 11 6" xfId="5690" xr:uid="{63D7EAE3-A72B-42F2-9F09-F1E02E582427}"/>
    <cellStyle name="計算 3 2 11 7" xfId="20554" xr:uid="{165B176E-C461-45C5-A8B5-D14E4DE09992}"/>
    <cellStyle name="計算 3 2 12" xfId="2633" xr:uid="{00000000-0005-0000-0000-000099020000}"/>
    <cellStyle name="計算 3 2 12 2" xfId="8980" xr:uid="{916CA812-A803-43FB-9F1E-8D5F847C8697}"/>
    <cellStyle name="計算 3 2 12 2 2" xfId="23859" xr:uid="{E8AB02A8-655C-4455-B00B-731B98874D9C}"/>
    <cellStyle name="計算 3 2 12 3" xfId="11960" xr:uid="{5FDA22E4-A7E3-4C73-AD7B-E0BA074B9192}"/>
    <cellStyle name="計算 3 2 12 3 2" xfId="26839" xr:uid="{D9F7F58D-D5AC-48D9-94E5-F8A431EF128B}"/>
    <cellStyle name="計算 3 2 12 4" xfId="14903" xr:uid="{FA627905-520B-46F3-B9F6-ACA5D2C48D9E}"/>
    <cellStyle name="計算 3 2 12 4 2" xfId="29782" xr:uid="{95563ADF-BEBE-4BF2-AD0F-F6F4492CAB80}"/>
    <cellStyle name="計算 3 2 12 5" xfId="17726" xr:uid="{CEB78C18-815D-4821-BA6B-AED4AAC53639}"/>
    <cellStyle name="計算 3 2 12 5 2" xfId="32605" xr:uid="{79410F08-90EC-4FC3-8628-90529AA3509B}"/>
    <cellStyle name="計算 3 2 12 6" xfId="5848" xr:uid="{7BEE7D6D-5AD0-4D7D-B654-D793615E15B4}"/>
    <cellStyle name="計算 3 2 12 7" xfId="20712" xr:uid="{7F169491-ED79-45AE-BD06-471F8225FF8D}"/>
    <cellStyle name="計算 3 2 13" xfId="2802" xr:uid="{00000000-0005-0000-0000-000099020000}"/>
    <cellStyle name="計算 3 2 13 2" xfId="9149" xr:uid="{5A40EEEE-E28D-480F-A4F5-BDA14BA70081}"/>
    <cellStyle name="計算 3 2 13 2 2" xfId="24028" xr:uid="{ADE668B7-DA5A-4845-97F7-B12E07028CB6}"/>
    <cellStyle name="計算 3 2 13 3" xfId="12127" xr:uid="{F6ADA4F9-3EA1-4FA5-A18F-4B876BDF6973}"/>
    <cellStyle name="計算 3 2 13 3 2" xfId="27006" xr:uid="{7785353E-690B-49B6-A648-DAFD6F1967D6}"/>
    <cellStyle name="計算 3 2 13 4" xfId="15251" xr:uid="{F685CDC0-A4B9-4754-B875-D5DA2182669A}"/>
    <cellStyle name="計算 3 2 13 4 2" xfId="30130" xr:uid="{76BFC037-A9C5-4D14-BCE8-E6C8414977DF}"/>
    <cellStyle name="計算 3 2 13 5" xfId="17888" xr:uid="{45654376-0473-4387-AE23-5E054885476B}"/>
    <cellStyle name="計算 3 2 13 5 2" xfId="32767" xr:uid="{24870CB0-D86B-4A62-BC4A-C36459DBDB2C}"/>
    <cellStyle name="計算 3 2 13 6" xfId="6014" xr:uid="{8B622BF0-C4CD-423E-ADCF-589B61B4509D}"/>
    <cellStyle name="計算 3 2 13 7" xfId="20881" xr:uid="{0E16F4C9-C2F9-49F9-8490-012A95D9976B}"/>
    <cellStyle name="計算 3 2 14" xfId="2776" xr:uid="{00000000-0005-0000-0000-000099020000}"/>
    <cellStyle name="計算 3 2 14 2" xfId="9123" xr:uid="{BF68108F-7BCC-4920-A5EB-A340BACB9907}"/>
    <cellStyle name="計算 3 2 14 2 2" xfId="24002" xr:uid="{EBCEEA46-1602-4F2F-932D-A8A7640AE08E}"/>
    <cellStyle name="計算 3 2 14 3" xfId="12101" xr:uid="{8193386B-15E5-4388-95C9-C739BD2DC1A5}"/>
    <cellStyle name="計算 3 2 14 3 2" xfId="26980" xr:uid="{B2F9DC9C-6A56-473A-BFF7-6BC8880AB2DF}"/>
    <cellStyle name="計算 3 2 14 4" xfId="13107" xr:uid="{F30177F2-EA56-40CA-B4FA-9C9A5895086B}"/>
    <cellStyle name="計算 3 2 14 4 2" xfId="27986" xr:uid="{F427ED11-2B87-46CF-9255-495EE3723B7D}"/>
    <cellStyle name="計算 3 2 14 5" xfId="17862" xr:uid="{35D56F33-BC77-47EF-BF8F-BBE03CC538FF}"/>
    <cellStyle name="計算 3 2 14 5 2" xfId="32741" xr:uid="{D1C35826-3002-47D0-A3C9-AE71202B794B}"/>
    <cellStyle name="計算 3 2 14 6" xfId="5988" xr:uid="{A1EBEFA2-A148-49B5-8B3C-2AEE23BB3F0A}"/>
    <cellStyle name="計算 3 2 14 7" xfId="20855" xr:uid="{5D7980EF-AAC5-44E3-AB87-928582F8493A}"/>
    <cellStyle name="計算 3 2 15" xfId="6594" xr:uid="{21DF9D28-CAF0-4EE2-BCB0-83F8561C304D}"/>
    <cellStyle name="計算 3 2 15 2" xfId="21473" xr:uid="{0B8095BB-FE57-431E-B788-6DCD1C00D93E}"/>
    <cellStyle name="計算 3 2 16" xfId="9591" xr:uid="{500CBEA8-88C6-494A-ABA3-351DFBDF79D5}"/>
    <cellStyle name="計算 3 2 16 2" xfId="24470" xr:uid="{CA4A1D84-A60A-4D07-9EF3-41092C29371A}"/>
    <cellStyle name="計算 3 2 17" xfId="14436" xr:uid="{9EA30B67-C560-4857-9B81-DF1D7561BDAA}"/>
    <cellStyle name="計算 3 2 17 2" xfId="29315" xr:uid="{5C910CB3-D835-41E2-AA38-511506F42FE7}"/>
    <cellStyle name="計算 3 2 18" xfId="18332" xr:uid="{BF040B10-4562-43F0-A8F9-17FB43D8B62C}"/>
    <cellStyle name="計算 3 2 2" xfId="332" xr:uid="{00000000-0005-0000-0000-000099020000}"/>
    <cellStyle name="計算 3 2 2 10" xfId="1375" xr:uid="{00000000-0005-0000-0000-000099020000}"/>
    <cellStyle name="計算 3 2 2 10 2" xfId="7726" xr:uid="{FEE37165-14F7-4CD9-A4B8-CDFC87AB32AF}"/>
    <cellStyle name="計算 3 2 2 10 2 2" xfId="22605" xr:uid="{E10AFCE6-0BDA-4433-B340-20636C855846}"/>
    <cellStyle name="計算 3 2 2 10 3" xfId="10712" xr:uid="{B2656907-ABEA-4F8F-A938-23BE371BC85B}"/>
    <cellStyle name="計算 3 2 2 10 3 2" xfId="25591" xr:uid="{4D8172D5-61AC-4F9F-A4C9-86F7C7CDCE36}"/>
    <cellStyle name="計算 3 2 2 10 4" xfId="13490" xr:uid="{7EBC6228-A4A0-4E5E-A1AD-54BD168614A1}"/>
    <cellStyle name="計算 3 2 2 10 4 2" xfId="28369" xr:uid="{9E4E90F7-2351-438D-BF19-4331299A64C6}"/>
    <cellStyle name="計算 3 2 2 10 5" xfId="16515" xr:uid="{E7CAA1BA-248A-42F8-89B3-95DA278FB2C4}"/>
    <cellStyle name="計算 3 2 2 10 5 2" xfId="31394" xr:uid="{C6C41BD2-5195-49E1-B8F3-F207F199D404}"/>
    <cellStyle name="計算 3 2 2 10 6" xfId="4594" xr:uid="{B26E3CB2-E896-42C1-BBE2-3639DDE74717}"/>
    <cellStyle name="計算 3 2 2 10 7" xfId="19455" xr:uid="{123F3684-AC19-4C3A-866A-9C07B3FA308D}"/>
    <cellStyle name="計算 3 2 2 11" xfId="1735" xr:uid="{00000000-0005-0000-0000-000099020000}"/>
    <cellStyle name="計算 3 2 2 11 2" xfId="8083" xr:uid="{747D57DF-900E-480F-A3B0-1B36C5D657D1}"/>
    <cellStyle name="計算 3 2 2 11 2 2" xfId="22962" xr:uid="{6E6AAF60-0449-4F35-96B9-F1701DE8536D}"/>
    <cellStyle name="計算 3 2 2 11 3" xfId="11068" xr:uid="{0348738F-5E4D-44E7-A576-041425F05356}"/>
    <cellStyle name="計算 3 2 2 11 3 2" xfId="25947" xr:uid="{39011DB4-61C6-4A47-ADEA-2B3EF705E08F}"/>
    <cellStyle name="計算 3 2 2 11 4" xfId="13239" xr:uid="{F0D240AD-5232-4F27-98C7-6DEF5C628AC8}"/>
    <cellStyle name="計算 3 2 2 11 4 2" xfId="28118" xr:uid="{2CF37D8A-9DCA-4196-95E1-F5D6D3F0EE4B}"/>
    <cellStyle name="計算 3 2 2 11 5" xfId="16860" xr:uid="{D563E393-C9DF-44B1-BE30-5B9C0BFA0663}"/>
    <cellStyle name="計算 3 2 2 11 5 2" xfId="31739" xr:uid="{EA84FA75-DA01-4924-AFC4-3806FE507EDB}"/>
    <cellStyle name="計算 3 2 2 11 6" xfId="4954" xr:uid="{F92B79FB-0A15-4D66-A8F0-0EF3A11CB74A}"/>
    <cellStyle name="計算 3 2 2 11 7" xfId="19815" xr:uid="{190CDDB3-25B0-4628-868A-A6B2AAB09600}"/>
    <cellStyle name="計算 3 2 2 12" xfId="1818" xr:uid="{00000000-0005-0000-0000-000099020000}"/>
    <cellStyle name="計算 3 2 2 12 2" xfId="8166" xr:uid="{88C45BDB-6212-4C4C-B4CB-39A265682C03}"/>
    <cellStyle name="計算 3 2 2 12 2 2" xfId="23045" xr:uid="{E7503F4E-E395-42CF-88DE-6983060F28FB}"/>
    <cellStyle name="計算 3 2 2 12 3" xfId="11151" xr:uid="{D6BC4FFB-AB4E-4E1B-86BF-36B81C5D0F91}"/>
    <cellStyle name="計算 3 2 2 12 3 2" xfId="26030" xr:uid="{B9718D1E-0A7D-4038-91BB-3879BFFEB170}"/>
    <cellStyle name="計算 3 2 2 12 4" xfId="13888" xr:uid="{96309B58-68D5-4463-B831-402128D92C22}"/>
    <cellStyle name="計算 3 2 2 12 4 2" xfId="28767" xr:uid="{58104AC8-ECB3-496C-B293-2C99A3B2D0C0}"/>
    <cellStyle name="計算 3 2 2 12 5" xfId="16941" xr:uid="{1923A824-88AE-4F66-A458-82F45FBFEC15}"/>
    <cellStyle name="計算 3 2 2 12 5 2" xfId="31820" xr:uid="{6C1DCD09-A941-480C-B4A4-BB0B07D7B05A}"/>
    <cellStyle name="計算 3 2 2 12 6" xfId="5037" xr:uid="{81603FB8-5271-4B87-84A7-8BFBAC4F52AB}"/>
    <cellStyle name="計算 3 2 2 12 7" xfId="19898" xr:uid="{D6611572-ADC4-446B-A9E2-9498A7348985}"/>
    <cellStyle name="計算 3 2 2 13" xfId="1913" xr:uid="{00000000-0005-0000-0000-000099020000}"/>
    <cellStyle name="計算 3 2 2 13 2" xfId="8261" xr:uid="{2560C97F-E72B-4425-AF0D-18BE01E8E1AB}"/>
    <cellStyle name="計算 3 2 2 13 2 2" xfId="23140" xr:uid="{F9AC70E8-70E0-43DE-926F-7937A53610C9}"/>
    <cellStyle name="計算 3 2 2 13 3" xfId="11244" xr:uid="{2321FC66-9400-4A6D-AFF9-97D703341430}"/>
    <cellStyle name="計算 3 2 2 13 3 2" xfId="26123" xr:uid="{EC3579C0-AB07-4F5B-94C4-B5D39229F48F}"/>
    <cellStyle name="計算 3 2 2 13 4" xfId="15245" xr:uid="{0B1B7EE6-411B-4D1A-BFE8-2299791A9D6E}"/>
    <cellStyle name="計算 3 2 2 13 4 2" xfId="30124" xr:uid="{6C4DE7A4-8178-472B-99F3-62CA4A55D089}"/>
    <cellStyle name="計算 3 2 2 13 5" xfId="17031" xr:uid="{FCE5177D-BE57-4D0E-AE27-71E190853CE5}"/>
    <cellStyle name="計算 3 2 2 13 5 2" xfId="31910" xr:uid="{23C79CEF-E092-4F78-90B7-404FF2D3EEB6}"/>
    <cellStyle name="計算 3 2 2 13 6" xfId="5132" xr:uid="{699A8F9B-F945-4BFF-B5DD-A4E3DD5BAD06}"/>
    <cellStyle name="計算 3 2 2 13 7" xfId="19993" xr:uid="{A670A11E-A218-4DEB-9895-18D156BD6E63}"/>
    <cellStyle name="計算 3 2 2 14" xfId="2085" xr:uid="{00000000-0005-0000-0000-000099020000}"/>
    <cellStyle name="計算 3 2 2 14 2" xfId="8433" xr:uid="{B2F4A671-8277-448F-9B12-19985FFE6D11}"/>
    <cellStyle name="計算 3 2 2 14 2 2" xfId="23312" xr:uid="{1D5EAD60-7BBB-4EFF-9EBC-FCB47A59BE5D}"/>
    <cellStyle name="計算 3 2 2 14 3" xfId="11414" xr:uid="{07945EC5-C1ED-4900-A34E-674D39446557}"/>
    <cellStyle name="計算 3 2 2 14 3 2" xfId="26293" xr:uid="{7BA2D135-4534-49D6-AB25-3D0DA006146F}"/>
    <cellStyle name="計算 3 2 2 14 4" xfId="15145" xr:uid="{D47663F3-4016-496D-A922-099C0FE10DA3}"/>
    <cellStyle name="計算 3 2 2 14 4 2" xfId="30024" xr:uid="{11DF29C1-E0B3-427D-9686-27052836D2E1}"/>
    <cellStyle name="計算 3 2 2 14 5" xfId="17195" xr:uid="{F3A0DFAF-5359-4158-9DB9-EAC3CBA31BA8}"/>
    <cellStyle name="計算 3 2 2 14 5 2" xfId="32074" xr:uid="{0D965A17-6AF7-4B8A-8C47-66F5937553AF}"/>
    <cellStyle name="計算 3 2 2 14 6" xfId="5304" xr:uid="{EEA2C0EF-C938-41BB-BF8A-C8E90C6EE260}"/>
    <cellStyle name="計算 3 2 2 14 7" xfId="20165" xr:uid="{51A83A67-019E-493C-B0A5-1F7CDD7250C1}"/>
    <cellStyle name="計算 3 2 2 15" xfId="2254" xr:uid="{00000000-0005-0000-0000-000099020000}"/>
    <cellStyle name="計算 3 2 2 15 2" xfId="8602" xr:uid="{967F9B1F-CBE1-4514-AA4E-E9781E1FBF94}"/>
    <cellStyle name="計算 3 2 2 15 2 2" xfId="23481" xr:uid="{60C4C3C5-A83F-4684-A3CC-C38F12F2160A}"/>
    <cellStyle name="計算 3 2 2 15 3" xfId="11583" xr:uid="{4A7B01E9-765B-42A5-AF07-D5B1F099719C}"/>
    <cellStyle name="計算 3 2 2 15 3 2" xfId="26462" xr:uid="{9DA8BABD-158E-42A6-ACE6-5F9DF2A1E656}"/>
    <cellStyle name="計算 3 2 2 15 4" xfId="14915" xr:uid="{C98CEA6F-BC71-49EC-AC64-B6DEFCBAACC2}"/>
    <cellStyle name="計算 3 2 2 15 4 2" xfId="29794" xr:uid="{84D5F0F6-63B8-4D20-B084-9A531EE91F93}"/>
    <cellStyle name="計算 3 2 2 15 5" xfId="17362" xr:uid="{EC2787AE-1520-4504-B37C-EAA23141A782}"/>
    <cellStyle name="計算 3 2 2 15 5 2" xfId="32241" xr:uid="{92727C96-337F-4BB3-9AFC-A3B899962CAF}"/>
    <cellStyle name="計算 3 2 2 15 6" xfId="5473" xr:uid="{17B4C77A-E652-4B13-ACE2-28EAA23D6835}"/>
    <cellStyle name="計算 3 2 2 15 7" xfId="20334" xr:uid="{CA2F19B7-4DAD-4490-844B-4537CDCB5A6A}"/>
    <cellStyle name="計算 3 2 2 16" xfId="2329" xr:uid="{00000000-0005-0000-0000-000099020000}"/>
    <cellStyle name="計算 3 2 2 16 2" xfId="8676" xr:uid="{1591285C-8026-45F3-B858-A53B9A83FABE}"/>
    <cellStyle name="計算 3 2 2 16 2 2" xfId="23555" xr:uid="{8E056F6E-5D68-4DC0-ADEE-D6926E11CB2A}"/>
    <cellStyle name="計算 3 2 2 16 3" xfId="11657" xr:uid="{5656C584-91C5-45D2-9083-5B8E3A263A29}"/>
    <cellStyle name="計算 3 2 2 16 3 2" xfId="26536" xr:uid="{51AFF840-6241-459E-9239-F1D37A92631C}"/>
    <cellStyle name="計算 3 2 2 16 4" xfId="13983" xr:uid="{04D79608-D85C-417D-99D6-FD53BA751B11}"/>
    <cellStyle name="計算 3 2 2 16 4 2" xfId="28862" xr:uid="{F63D371D-4E0F-493D-8050-93C16AD1C594}"/>
    <cellStyle name="計算 3 2 2 16 5" xfId="17432" xr:uid="{5A00FA9E-723C-4F22-95CF-8BF1AE0653C8}"/>
    <cellStyle name="計算 3 2 2 16 5 2" xfId="32311" xr:uid="{B07E5B44-CE40-4CA2-87C6-AAB014FEC297}"/>
    <cellStyle name="計算 3 2 2 16 6" xfId="5548" xr:uid="{72578EDA-11C4-4A65-9155-D91A55AB4575}"/>
    <cellStyle name="計算 3 2 2 16 7" xfId="20409" xr:uid="{70319978-8E18-4A5D-BC38-91654E2BBF88}"/>
    <cellStyle name="計算 3 2 2 17" xfId="2414" xr:uid="{00000000-0005-0000-0000-000099020000}"/>
    <cellStyle name="計算 3 2 2 17 2" xfId="8761" xr:uid="{A809C0AE-05F1-46BA-B422-3BA57490FCBA}"/>
    <cellStyle name="計算 3 2 2 17 2 2" xfId="23640" xr:uid="{CADEA2D6-6D3E-45BA-B35A-2749A0BDF23E}"/>
    <cellStyle name="計算 3 2 2 17 3" xfId="11741" xr:uid="{ABB81445-B169-432F-8331-ACD0AD4483FD}"/>
    <cellStyle name="計算 3 2 2 17 3 2" xfId="26620" xr:uid="{EB0A2EF2-6C0D-49B6-BEF6-513DB154E32B}"/>
    <cellStyle name="計算 3 2 2 17 4" xfId="12648" xr:uid="{7FDA676D-2F55-451D-BBF2-9827CEF76974}"/>
    <cellStyle name="計算 3 2 2 17 4 2" xfId="27527" xr:uid="{50F46827-841B-4950-8D8C-D2CEED217ABF}"/>
    <cellStyle name="計算 3 2 2 17 5" xfId="17510" xr:uid="{781E2D7E-D1C2-4E8F-B7FD-946FDB7B7BB4}"/>
    <cellStyle name="計算 3 2 2 17 5 2" xfId="32389" xr:uid="{DA64B0D7-F241-44AB-BF09-3A4A05F7907B}"/>
    <cellStyle name="計算 3 2 2 17 6" xfId="5630" xr:uid="{378C01FA-1A2C-48F9-94F3-4A7AC243A0EA}"/>
    <cellStyle name="計算 3 2 2 17 7" xfId="20494" xr:uid="{9F428398-DA5F-4488-B360-7645563BFB2B}"/>
    <cellStyle name="計算 3 2 2 18" xfId="2566" xr:uid="{00000000-0005-0000-0000-000099020000}"/>
    <cellStyle name="計算 3 2 2 18 2" xfId="8913" xr:uid="{E4C4E97E-9591-44FD-826D-A61706994051}"/>
    <cellStyle name="計算 3 2 2 18 2 2" xfId="23792" xr:uid="{FF9B7D39-4BC0-4E36-8A28-C907A8B17337}"/>
    <cellStyle name="計算 3 2 2 18 3" xfId="11893" xr:uid="{ED707CDC-D821-48C3-892D-69121BF73C37}"/>
    <cellStyle name="計算 3 2 2 18 3 2" xfId="26772" xr:uid="{DBE69573-F907-4D94-BA85-FC6B5AA45929}"/>
    <cellStyle name="計算 3 2 2 18 4" xfId="12723" xr:uid="{1561F31E-CF33-4160-9846-F73BC4530AFB}"/>
    <cellStyle name="計算 3 2 2 18 4 2" xfId="27602" xr:uid="{DB6BDA8C-9036-4BEB-A408-A78572FD2518}"/>
    <cellStyle name="計算 3 2 2 18 5" xfId="17660" xr:uid="{5E0CB195-EFF3-4584-A631-F950D1A7EEFA}"/>
    <cellStyle name="計算 3 2 2 18 5 2" xfId="32539" xr:uid="{3B105FDE-2BCE-469D-A8B1-471C859560C3}"/>
    <cellStyle name="計算 3 2 2 18 6" xfId="5782" xr:uid="{FAA6D5C6-3CD7-418C-8639-1BD3F3727603}"/>
    <cellStyle name="計算 3 2 2 18 7" xfId="20646" xr:uid="{9D7F599F-CC36-4031-A239-98C393EF088B}"/>
    <cellStyle name="計算 3 2 2 19" xfId="2728" xr:uid="{00000000-0005-0000-0000-000099020000}"/>
    <cellStyle name="計算 3 2 2 19 2" xfId="9075" xr:uid="{D11C35A0-03A1-4269-B6BD-A279D4C96BA8}"/>
    <cellStyle name="計算 3 2 2 19 2 2" xfId="23954" xr:uid="{A4152C26-6F74-4AB4-9F8F-26282FB9C8A8}"/>
    <cellStyle name="計算 3 2 2 19 3" xfId="12054" xr:uid="{37C39138-2F93-4E5E-9091-B15942FD2CAD}"/>
    <cellStyle name="計算 3 2 2 19 3 2" xfId="26933" xr:uid="{F2F96015-C2FF-458A-AFA6-FA4E046048BC}"/>
    <cellStyle name="計算 3 2 2 19 4" xfId="15257" xr:uid="{DBE7A899-B4BC-4DA1-98D0-244E6ECDE6A0}"/>
    <cellStyle name="計算 3 2 2 19 4 2" xfId="30136" xr:uid="{7F1DCD5C-7AD9-4E0A-AE67-92ADCBB19663}"/>
    <cellStyle name="計算 3 2 2 19 5" xfId="17816" xr:uid="{C9EBF4FF-0785-4454-840E-C255F03F439C}"/>
    <cellStyle name="計算 3 2 2 19 5 2" xfId="32695" xr:uid="{5D90B4DC-47BC-4470-A721-8F8A10F409CF}"/>
    <cellStyle name="計算 3 2 2 19 6" xfId="5942" xr:uid="{29CBAABA-C016-4F5C-B556-37E75E66A7AD}"/>
    <cellStyle name="計算 3 2 2 19 7" xfId="20807" xr:uid="{C5D825F1-6241-41E6-AF81-366845C9FD9F}"/>
    <cellStyle name="計算 3 2 2 2" xfId="544" xr:uid="{00000000-0005-0000-0000-000099020000}"/>
    <cellStyle name="計算 3 2 2 2 2" xfId="6896" xr:uid="{1D9D6E5A-58E3-47DF-A02C-CF6A440B9028}"/>
    <cellStyle name="計算 3 2 2 2 2 2" xfId="21775" xr:uid="{D9966122-4291-4BCD-B78E-D53023567011}"/>
    <cellStyle name="計算 3 2 2 2 3" xfId="9891" xr:uid="{60A9FC00-423C-419D-A210-44EE30B096B3}"/>
    <cellStyle name="計算 3 2 2 2 3 2" xfId="24770" xr:uid="{60F1E5A9-ADAE-438E-8ED0-AC99C7AD2533}"/>
    <cellStyle name="計算 3 2 2 2 4" xfId="14248" xr:uid="{AF9B39CD-4756-4681-8F3F-FE09AA7D2C55}"/>
    <cellStyle name="計算 3 2 2 2 4 2" xfId="29127" xr:uid="{59736636-93DA-494D-BCC9-9AE6AF2EBA86}"/>
    <cellStyle name="計算 3 2 2 2 5" xfId="15720" xr:uid="{DB8543E9-3D06-4AE9-848E-9DB9D43DBEE8}"/>
    <cellStyle name="計算 3 2 2 2 5 2" xfId="30599" xr:uid="{DDED4335-E40C-47F7-8C99-03FF8913ADFA}"/>
    <cellStyle name="計算 3 2 2 2 6" xfId="3763" xr:uid="{221BAA77-941D-4881-BF54-82492E4C22F7}"/>
    <cellStyle name="計算 3 2 2 2 7" xfId="18624" xr:uid="{57A114BE-0ABD-4838-B293-96E116295FED}"/>
    <cellStyle name="計算 3 2 2 20" xfId="2894" xr:uid="{00000000-0005-0000-0000-000099020000}"/>
    <cellStyle name="計算 3 2 2 20 2" xfId="9241" xr:uid="{EA2BC7D6-3A17-4119-92EA-67881FBDA2F0}"/>
    <cellStyle name="計算 3 2 2 20 2 2" xfId="24120" xr:uid="{1259C12D-DB79-41DB-888C-D920C5924D58}"/>
    <cellStyle name="計算 3 2 2 20 3" xfId="12219" xr:uid="{5A59C433-9869-4C22-B1E6-18057DA8312E}"/>
    <cellStyle name="計算 3 2 2 20 3 2" xfId="27098" xr:uid="{DB22ED22-4F6D-446E-BC87-D3A6ADE4BFBF}"/>
    <cellStyle name="計算 3 2 2 20 4" xfId="14015" xr:uid="{F1ECEF92-2D1B-4D2E-91D7-2609376C2286}"/>
    <cellStyle name="計算 3 2 2 20 4 2" xfId="28894" xr:uid="{E1B1A6F2-0C11-40A5-A1A8-4F1393D1168A}"/>
    <cellStyle name="計算 3 2 2 20 5" xfId="17980" xr:uid="{4F2E37A3-9B5F-4538-935A-97FE9263FA95}"/>
    <cellStyle name="計算 3 2 2 20 5 2" xfId="32859" xr:uid="{11422239-2D88-4F25-B198-E029A3C1308D}"/>
    <cellStyle name="計算 3 2 2 20 6" xfId="6106" xr:uid="{C1CC22BE-4966-48F9-9E7B-DE8E0E431552}"/>
    <cellStyle name="計算 3 2 2 20 7" xfId="20973" xr:uid="{1AC39CD4-C178-4DE5-A375-55784F1DE346}"/>
    <cellStyle name="計算 3 2 2 21" xfId="3027" xr:uid="{00000000-0005-0000-0000-000099020000}"/>
    <cellStyle name="計算 3 2 2 21 2" xfId="9373" xr:uid="{C1340043-B2F5-479A-999B-0CC8E29679F1}"/>
    <cellStyle name="計算 3 2 2 21 2 2" xfId="24252" xr:uid="{2FF4CAF9-A044-4D70-B1B9-F7564BCEB7E5}"/>
    <cellStyle name="計算 3 2 2 21 3" xfId="12351" xr:uid="{22B40D87-DB05-4A8A-8246-41E21041DCAA}"/>
    <cellStyle name="計算 3 2 2 21 3 2" xfId="27230" xr:uid="{7EBD9F66-672A-44C0-AC34-A4E0A8EAB3A5}"/>
    <cellStyle name="計算 3 2 2 21 4" xfId="3302" xr:uid="{729EB2E9-3DED-4762-B06B-6BB5B11B2BEF}"/>
    <cellStyle name="計算 3 2 2 21 4 2" xfId="3267" xr:uid="{165A017A-31AA-40DD-91A5-FC69B8112DFD}"/>
    <cellStyle name="計算 3 2 2 21 5" xfId="18108" xr:uid="{DDB66931-964F-4BA9-8D08-393802F0CD2F}"/>
    <cellStyle name="計算 3 2 2 21 5 2" xfId="32987" xr:uid="{1F6C1F33-8D78-451C-B1A2-27A20DD72CA3}"/>
    <cellStyle name="計算 3 2 2 21 6" xfId="6229" xr:uid="{B2BAF0AE-C5FF-4E4E-8F86-FCC5929F1476}"/>
    <cellStyle name="計算 3 2 2 21 7" xfId="21101" xr:uid="{01BDC8CB-5A66-4592-B86C-D888707B717B}"/>
    <cellStyle name="計算 3 2 2 22" xfId="3107" xr:uid="{00000000-0005-0000-0000-000099020000}"/>
    <cellStyle name="計算 3 2 2 22 2" xfId="9453" xr:uid="{EC6EF0B8-6428-4B09-976D-73D41B6E7CFD}"/>
    <cellStyle name="計算 3 2 2 22 2 2" xfId="24332" xr:uid="{DA0B81D2-7072-4A98-A0DE-52BF13F7508A}"/>
    <cellStyle name="計算 3 2 2 22 3" xfId="12431" xr:uid="{FA3A4DE9-B9AF-4A91-897E-33202EBD3497}"/>
    <cellStyle name="計算 3 2 2 22 3 2" xfId="27310" xr:uid="{CDD9DEF5-343C-428D-AD4A-0A0286716D08}"/>
    <cellStyle name="計算 3 2 2 22 4" xfId="15467" xr:uid="{8B1F5BA8-B21E-471A-B884-4BCE4D0B086B}"/>
    <cellStyle name="計算 3 2 2 22 4 2" xfId="30346" xr:uid="{9A5F9EDC-E8C9-41FF-A0E1-AA098058B8AE}"/>
    <cellStyle name="計算 3 2 2 22 5" xfId="18186" xr:uid="{FC0A362B-1292-496D-B250-2A71CDBA7650}"/>
    <cellStyle name="計算 3 2 2 22 5 2" xfId="33065" xr:uid="{9E33F5E7-17EF-4853-A1BF-80A9CE2B1ED5}"/>
    <cellStyle name="計算 3 2 2 22 6" xfId="6308" xr:uid="{3C0D39B8-E6D9-495D-9E3F-4AFE36363C02}"/>
    <cellStyle name="計算 3 2 2 22 7" xfId="21179" xr:uid="{9490B2FC-4F35-465C-9BB8-93B86DB60DA2}"/>
    <cellStyle name="計算 3 2 2 23" xfId="3177" xr:uid="{00000000-0005-0000-0000-000099020000}"/>
    <cellStyle name="計算 3 2 2 23 2" xfId="9523" xr:uid="{DE02CBF1-2B15-49C1-AADA-DE02DFF4026D}"/>
    <cellStyle name="計算 3 2 2 23 2 2" xfId="24402" xr:uid="{83C6FB1C-270E-45FE-8C96-D9FCF2F2CD96}"/>
    <cellStyle name="計算 3 2 2 23 3" xfId="12501" xr:uid="{7C59C135-FB16-4D31-AFF6-00504A33E6B9}"/>
    <cellStyle name="計算 3 2 2 23 3 2" xfId="27380" xr:uid="{7AD511BA-D098-4F3D-AD01-D0C5880A6EF4}"/>
    <cellStyle name="計算 3 2 2 23 4" xfId="13464" xr:uid="{E07F43EA-3117-4F5E-A840-65583162A2CF}"/>
    <cellStyle name="計算 3 2 2 23 4 2" xfId="28343" xr:uid="{4A3A4BAF-E7EA-4129-91D9-4DC0CA0CB8BC}"/>
    <cellStyle name="計算 3 2 2 23 5" xfId="18256" xr:uid="{315D25BC-8060-4F8B-8A96-63AC85C89C6B}"/>
    <cellStyle name="計算 3 2 2 23 5 2" xfId="33135" xr:uid="{62BFFB41-8736-4921-90A5-E4EA9458D249}"/>
    <cellStyle name="計算 3 2 2 23 6" xfId="6378" xr:uid="{245F1490-4393-4674-885B-8A413072E969}"/>
    <cellStyle name="計算 3 2 2 23 7" xfId="21249" xr:uid="{07E9EDAA-F6CD-449B-B4D0-A381E2B9172C}"/>
    <cellStyle name="計算 3 2 2 24" xfId="2545" xr:uid="{00000000-0005-0000-0000-000099020000}"/>
    <cellStyle name="計算 3 2 2 24 2" xfId="8892" xr:uid="{6F4231F7-2123-4C8B-B2E3-A53EABE07763}"/>
    <cellStyle name="計算 3 2 2 24 2 2" xfId="23771" xr:uid="{DC0481E5-4C73-4827-AA01-EC5A4CB61B3A}"/>
    <cellStyle name="計算 3 2 2 24 3" xfId="11872" xr:uid="{E98D7477-7FC3-4930-902B-8D9942053160}"/>
    <cellStyle name="計算 3 2 2 24 3 2" xfId="26751" xr:uid="{6BDBFBDB-7C3D-4B57-94B8-20C15E2BAA7C}"/>
    <cellStyle name="計算 3 2 2 24 4" xfId="14690" xr:uid="{A630E6EA-C796-4D9A-B8B2-8552FDF38826}"/>
    <cellStyle name="計算 3 2 2 24 4 2" xfId="29569" xr:uid="{6C7934DC-B13D-4348-902B-559C0D3B614D}"/>
    <cellStyle name="計算 3 2 2 24 5" xfId="17639" xr:uid="{3868FD12-B557-491F-B738-5B6720441400}"/>
    <cellStyle name="計算 3 2 2 24 5 2" xfId="32518" xr:uid="{51C80651-60A9-4B1F-AF24-1FF5B3E8BA52}"/>
    <cellStyle name="計算 3 2 2 24 6" xfId="20625" xr:uid="{195547EB-68BA-42DF-BCF7-F20C181DC74E}"/>
    <cellStyle name="計算 3 2 2 25" xfId="6684" xr:uid="{DBA08AD0-0484-4A8D-988E-4ABE01415FC3}"/>
    <cellStyle name="計算 3 2 2 25 2" xfId="21563" xr:uid="{227F7E9A-C838-44D7-A850-23ECCE51C120}"/>
    <cellStyle name="計算 3 2 2 26" xfId="9681" xr:uid="{1FDB106D-7868-4912-BAA1-783377702ED3}"/>
    <cellStyle name="計算 3 2 2 26 2" xfId="24560" xr:uid="{9CE68379-1A68-4C56-A4C2-98FB643699FC}"/>
    <cellStyle name="計算 3 2 2 27" xfId="13358" xr:uid="{8AC4F471-E62D-434F-ABA9-2A149973443B}"/>
    <cellStyle name="計算 3 2 2 27 2" xfId="28237" xr:uid="{0849D323-F8EE-4E3C-A03D-C8476FDA2EAE}"/>
    <cellStyle name="計算 3 2 2 28" xfId="15517" xr:uid="{E178D869-A2B9-417F-9A21-F821161EDC61}"/>
    <cellStyle name="計算 3 2 2 28 2" xfId="30396" xr:uid="{7A77F00F-B9B3-4668-85AD-ECD3E9AA9B93}"/>
    <cellStyle name="計算 3 2 2 29" xfId="18414" xr:uid="{95F5E3F6-1383-48E6-A88B-2928F5900008}"/>
    <cellStyle name="計算 3 2 2 3" xfId="717" xr:uid="{00000000-0005-0000-0000-000099020000}"/>
    <cellStyle name="計算 3 2 2 3 2" xfId="7069" xr:uid="{E640BB0A-3CE8-4554-BA41-FFC881F95733}"/>
    <cellStyle name="計算 3 2 2 3 2 2" xfId="21948" xr:uid="{FB049DCA-4A3B-4064-9065-0AED33FBA055}"/>
    <cellStyle name="計算 3 2 2 3 3" xfId="10063" xr:uid="{684AFB27-D49B-4F60-AB9B-9EFEC35B5A1C}"/>
    <cellStyle name="計算 3 2 2 3 3 2" xfId="24942" xr:uid="{FC9E48D3-8F9E-4B57-B0C6-A776549D69F8}"/>
    <cellStyle name="計算 3 2 2 3 4" xfId="14989" xr:uid="{2BC32FFF-2AAA-4560-8A38-BC4A02401CE1}"/>
    <cellStyle name="計算 3 2 2 3 4 2" xfId="29868" xr:uid="{819700C3-F710-48F3-B280-D952C8D53191}"/>
    <cellStyle name="計算 3 2 2 3 5" xfId="15891" xr:uid="{75516B7B-38A8-42E9-A686-C2FE4F6C6602}"/>
    <cellStyle name="計算 3 2 2 3 5 2" xfId="30770" xr:uid="{A48B00DC-399C-47FB-9FC9-F9FA0E3391D0}"/>
    <cellStyle name="計算 3 2 2 3 6" xfId="3936" xr:uid="{6469D228-C5CB-4A75-A864-72978908F056}"/>
    <cellStyle name="計算 3 2 2 3 7" xfId="18797" xr:uid="{9D72A562-B53F-4BF8-9322-D72849CE5491}"/>
    <cellStyle name="計算 3 2 2 4" xfId="882" xr:uid="{00000000-0005-0000-0000-000099020000}"/>
    <cellStyle name="計算 3 2 2 4 2" xfId="7234" xr:uid="{80E7AC99-0492-4C5C-AD48-FED9693C576B}"/>
    <cellStyle name="計算 3 2 2 4 2 2" xfId="22113" xr:uid="{A913B828-9C3B-4ED0-9AD1-F9BAF987B101}"/>
    <cellStyle name="計算 3 2 2 4 3" xfId="10227" xr:uid="{258D187D-7678-41DE-A33D-B73B645F6F10}"/>
    <cellStyle name="計算 3 2 2 4 3 2" xfId="25106" xr:uid="{C4A12665-28E3-44AA-BA82-DFB772A1669C}"/>
    <cellStyle name="計算 3 2 2 4 4" xfId="13733" xr:uid="{8BF2D113-0D9B-4276-BC1C-18BEE1A09A9E}"/>
    <cellStyle name="計算 3 2 2 4 4 2" xfId="28612" xr:uid="{E25A0754-92F1-4C62-855A-FA1FB06260F3}"/>
    <cellStyle name="計算 3 2 2 4 5" xfId="16051" xr:uid="{298C4A65-E2B2-479A-99CC-236954F4D9FF}"/>
    <cellStyle name="計算 3 2 2 4 5 2" xfId="30930" xr:uid="{A5E851DF-0AF9-4B4E-9292-8AABD0AB1B1E}"/>
    <cellStyle name="計算 3 2 2 4 6" xfId="4101" xr:uid="{6C0856EC-4FC0-4F2F-91F6-7EF36019D6A4}"/>
    <cellStyle name="計算 3 2 2 4 7" xfId="18962" xr:uid="{FB187A0A-CED1-4AB5-91FE-9334A9610010}"/>
    <cellStyle name="計算 3 2 2 5" xfId="1055" xr:uid="{00000000-0005-0000-0000-000099020000}"/>
    <cellStyle name="計算 3 2 2 5 2" xfId="7407" xr:uid="{7855AE59-74DC-4C88-9C12-701483E6A0C7}"/>
    <cellStyle name="計算 3 2 2 5 2 2" xfId="22286" xr:uid="{7EA2A60E-2095-4BDF-A388-CCAAB6921E0B}"/>
    <cellStyle name="計算 3 2 2 5 3" xfId="10396" xr:uid="{E3818245-CF4B-4D96-977D-9395314EECCE}"/>
    <cellStyle name="計算 3 2 2 5 3 2" xfId="25275" xr:uid="{BA972788-E5A8-4A71-B99E-9B1D9CA04B83}"/>
    <cellStyle name="計算 3 2 2 5 4" xfId="13342" xr:uid="{3DEAD4B8-6491-443E-8525-676AEA6B2D6C}"/>
    <cellStyle name="計算 3 2 2 5 4 2" xfId="28221" xr:uid="{556298A3-4EB9-4589-B5A3-DB947CA1D285}"/>
    <cellStyle name="計算 3 2 2 5 5" xfId="16217" xr:uid="{3886E314-6F40-4176-8057-2DF52CDAACB4}"/>
    <cellStyle name="計算 3 2 2 5 5 2" xfId="31096" xr:uid="{A6A48138-A12C-43BB-9653-49538B416E7F}"/>
    <cellStyle name="計算 3 2 2 5 6" xfId="4274" xr:uid="{0D766BCD-B615-4D7A-97B5-085FCF47185A}"/>
    <cellStyle name="計算 3 2 2 5 7" xfId="19135" xr:uid="{AAF9E0C4-4C67-4B25-AE11-53AA334EC9C7}"/>
    <cellStyle name="計算 3 2 2 6" xfId="1150" xr:uid="{00000000-0005-0000-0000-000099020000}"/>
    <cellStyle name="計算 3 2 2 6 2" xfId="7502" xr:uid="{C9E4940C-AC92-4BDA-8163-807D7C0A08F5}"/>
    <cellStyle name="計算 3 2 2 6 2 2" xfId="22381" xr:uid="{A86E20FE-27B4-46C9-B919-A19F32014C1B}"/>
    <cellStyle name="計算 3 2 2 6 3" xfId="10490" xr:uid="{9C119106-01BF-4865-AD37-BB11B9915FF2}"/>
    <cellStyle name="計算 3 2 2 6 3 2" xfId="25369" xr:uid="{4579AC43-63CE-4B62-A422-41B2487967ED}"/>
    <cellStyle name="計算 3 2 2 6 4" xfId="13126" xr:uid="{3B0D8069-D987-4C00-A82A-979EC1D08877}"/>
    <cellStyle name="計算 3 2 2 6 4 2" xfId="28005" xr:uid="{0CAC24AD-F1F6-4FBC-965D-0CAFDFD2856E}"/>
    <cellStyle name="計算 3 2 2 6 5" xfId="16306" xr:uid="{C422F45C-99A5-445B-895E-0FCEC75373B3}"/>
    <cellStyle name="計算 3 2 2 6 5 2" xfId="31185" xr:uid="{FB9D5CB6-46EC-4136-A636-6AF5FED237F6}"/>
    <cellStyle name="計算 3 2 2 6 6" xfId="4369" xr:uid="{6422A55B-C345-4900-BED0-ED63C354F483}"/>
    <cellStyle name="計算 3 2 2 6 7" xfId="19230" xr:uid="{BDFFCD2E-06AC-4785-889F-C0B83C8B5021}"/>
    <cellStyle name="計算 3 2 2 7" xfId="1233" xr:uid="{00000000-0005-0000-0000-000099020000}"/>
    <cellStyle name="計算 3 2 2 7 2" xfId="7584" xr:uid="{CA95BC1C-C496-4A6E-A164-210A58E178B9}"/>
    <cellStyle name="計算 3 2 2 7 2 2" xfId="22463" xr:uid="{57E7E697-54C1-4DE4-894E-2724F68BCB28}"/>
    <cellStyle name="計算 3 2 2 7 3" xfId="10571" xr:uid="{8A4EDE58-A7BD-4FBC-80BE-C8F4B2590AE3}"/>
    <cellStyle name="計算 3 2 2 7 3 2" xfId="25450" xr:uid="{907FBAC5-8611-43DB-B00E-565CC7F86F5A}"/>
    <cellStyle name="計算 3 2 2 7 4" xfId="15431" xr:uid="{19B11D35-5775-4BE8-A348-0F619B50AF55}"/>
    <cellStyle name="計算 3 2 2 7 4 2" xfId="30310" xr:uid="{B5B3F486-3640-4872-AAA1-08A05C1C83A2}"/>
    <cellStyle name="計算 3 2 2 7 5" xfId="16382" xr:uid="{CB351941-C270-4CAF-931C-5D3D4FCD32EA}"/>
    <cellStyle name="計算 3 2 2 7 5 2" xfId="31261" xr:uid="{0FB72D66-8B92-483B-B446-E79D3767B528}"/>
    <cellStyle name="計算 3 2 2 7 6" xfId="4452" xr:uid="{0DD7C93F-BBD9-48DA-A58B-86F4DB986D9D}"/>
    <cellStyle name="計算 3 2 2 7 7" xfId="19313" xr:uid="{972BD935-E705-46BB-A5A6-A14A91BB4DFC}"/>
    <cellStyle name="計算 3 2 2 8" xfId="1316" xr:uid="{00000000-0005-0000-0000-000099020000}"/>
    <cellStyle name="計算 3 2 2 8 2" xfId="7667" xr:uid="{234BD980-A95D-4F89-BE0B-E1BD6C77D343}"/>
    <cellStyle name="計算 3 2 2 8 2 2" xfId="22546" xr:uid="{E5F9473C-6486-4C4C-9F47-E714C8DC2768}"/>
    <cellStyle name="計算 3 2 2 8 3" xfId="10653" xr:uid="{E16C1FEC-278D-4FA8-9D1B-439508A82B1B}"/>
    <cellStyle name="計算 3 2 2 8 3 2" xfId="25532" xr:uid="{78E2D377-AC15-4456-BF49-DDCCA362A1CB}"/>
    <cellStyle name="計算 3 2 2 8 4" xfId="14508" xr:uid="{37010A1B-5895-4B28-A35B-051D6846FF19}"/>
    <cellStyle name="計算 3 2 2 8 4 2" xfId="29387" xr:uid="{90A69559-6DF4-45A6-B38B-376291BC8C8B}"/>
    <cellStyle name="計算 3 2 2 8 5" xfId="16458" xr:uid="{606DDAE7-1BB5-43A6-98F4-7BB035F45715}"/>
    <cellStyle name="計算 3 2 2 8 5 2" xfId="31337" xr:uid="{CC9C7932-3B28-40A3-8B97-3DA163F1041E}"/>
    <cellStyle name="計算 3 2 2 8 6" xfId="4535" xr:uid="{21E890F2-4C06-4C5E-A8D9-2B56FE0FCE48}"/>
    <cellStyle name="計算 3 2 2 8 7" xfId="19396" xr:uid="{9EAE6E5E-8254-47D1-9715-745CE63BA652}"/>
    <cellStyle name="計算 3 2 2 9" xfId="1489" xr:uid="{00000000-0005-0000-0000-000099020000}"/>
    <cellStyle name="計算 3 2 2 9 2" xfId="7840" xr:uid="{85433751-F734-4D29-A070-3532A56FBF96}"/>
    <cellStyle name="計算 3 2 2 9 2 2" xfId="22719" xr:uid="{E5540B5A-48E0-493A-A7B0-9C06012E091B}"/>
    <cellStyle name="計算 3 2 2 9 3" xfId="10826" xr:uid="{D161D01E-A321-4024-9C21-1CC8E2F21938}"/>
    <cellStyle name="計算 3 2 2 9 3 2" xfId="25705" xr:uid="{3999204B-9073-468B-A164-83789C3C15A5}"/>
    <cellStyle name="計算 3 2 2 9 4" xfId="15457" xr:uid="{F7C092B9-29C6-48F9-9B3A-3C900C874233}"/>
    <cellStyle name="計算 3 2 2 9 4 2" xfId="30336" xr:uid="{A6649030-B424-4723-AFF0-6ABB1259AD38}"/>
    <cellStyle name="計算 3 2 2 9 5" xfId="16629" xr:uid="{FD613B58-DE51-484D-832A-4F3428FB16CA}"/>
    <cellStyle name="計算 3 2 2 9 5 2" xfId="31508" xr:uid="{4967C339-74D1-4F32-A7B8-C486721EC539}"/>
    <cellStyle name="計算 3 2 2 9 6" xfId="4708" xr:uid="{9C670153-D116-4341-92AB-D1BC0B37D2CB}"/>
    <cellStyle name="計算 3 2 2 9 7" xfId="19569" xr:uid="{FCA88B51-A2C6-4466-8BA7-03A1715D9855}"/>
    <cellStyle name="計算 3 2 3" xfId="449" xr:uid="{00000000-0005-0000-0000-000099020000}"/>
    <cellStyle name="計算 3 2 3 2" xfId="6801" xr:uid="{16200679-EFA3-402F-BFE2-6FF37389BD11}"/>
    <cellStyle name="計算 3 2 3 2 2" xfId="21680" xr:uid="{D4687F70-B374-4E5B-B01B-A150CB2A6F66}"/>
    <cellStyle name="計算 3 2 3 3" xfId="9798" xr:uid="{26B841EA-5E27-4560-ACCD-5C7E8DC470E2}"/>
    <cellStyle name="計算 3 2 3 3 2" xfId="24677" xr:uid="{527E2D26-A29E-4850-90B5-9D0ADF2061F8}"/>
    <cellStyle name="計算 3 2 3 4" xfId="13218" xr:uid="{A0A74F71-0502-4BCF-9549-5020EC45EE08}"/>
    <cellStyle name="計算 3 2 3 4 2" xfId="28097" xr:uid="{9B29F6D6-916F-4E4B-A059-C44CD5CA9744}"/>
    <cellStyle name="計算 3 2 3 5" xfId="15630" xr:uid="{5AF43089-7FA6-48FC-A434-409E12A0F3EC}"/>
    <cellStyle name="計算 3 2 3 5 2" xfId="30509" xr:uid="{DC17009E-2CFB-403E-A746-54DE1A1CAF96}"/>
    <cellStyle name="計算 3 2 3 6" xfId="3668" xr:uid="{054527E4-D544-45E9-A83B-0F6A45E3EB52}"/>
    <cellStyle name="計算 3 2 3 7" xfId="18529" xr:uid="{21E105FD-D843-4800-851E-75C91389D7D2}"/>
    <cellStyle name="計算 3 2 4" xfId="622" xr:uid="{00000000-0005-0000-0000-000099020000}"/>
    <cellStyle name="計算 3 2 4 2" xfId="6974" xr:uid="{B0D5FF26-5773-4E23-874A-0071EA193BC4}"/>
    <cellStyle name="計算 3 2 4 2 2" xfId="21853" xr:uid="{191F24D5-32A1-45E3-A0E3-45CE8FB02683}"/>
    <cellStyle name="計算 3 2 4 3" xfId="9968" xr:uid="{6C08990A-DB87-4604-8095-A2C100C6C7AC}"/>
    <cellStyle name="計算 3 2 4 3 2" xfId="24847" xr:uid="{B5147C55-93A8-45A6-98A5-1F616F8EF30F}"/>
    <cellStyle name="計算 3 2 4 4" xfId="14285" xr:uid="{88A4D247-A093-4BD0-B476-DF7439180BA5}"/>
    <cellStyle name="計算 3 2 4 4 2" xfId="29164" xr:uid="{F5401A7F-FF63-45E5-9F21-A5A37603462D}"/>
    <cellStyle name="計算 3 2 4 5" xfId="15796" xr:uid="{8B3BC6D3-302D-4925-83DE-021692AB9C6C}"/>
    <cellStyle name="計算 3 2 4 5 2" xfId="30675" xr:uid="{7B27F469-07F1-4D83-AB1A-9331D84AADB8}"/>
    <cellStyle name="計算 3 2 4 6" xfId="3841" xr:uid="{46595751-6D96-4073-AFBA-ECD69225A9C6}"/>
    <cellStyle name="計算 3 2 4 7" xfId="18702" xr:uid="{D5833DAD-C233-4372-BEE0-536BA2119F28}"/>
    <cellStyle name="計算 3 2 5" xfId="787" xr:uid="{00000000-0005-0000-0000-000099020000}"/>
    <cellStyle name="計算 3 2 5 2" xfId="7139" xr:uid="{A05C8F46-428A-4247-A697-91CA1C4B6D48}"/>
    <cellStyle name="計算 3 2 5 2 2" xfId="22018" xr:uid="{0175297A-EE51-497B-8655-7F457DD57B00}"/>
    <cellStyle name="計算 3 2 5 3" xfId="10133" xr:uid="{5532FA91-DD63-4281-9A24-BCAC65BBCA72}"/>
    <cellStyle name="計算 3 2 5 3 2" xfId="25012" xr:uid="{B428320E-F3FB-44BB-9944-D2597FD1A2A1}"/>
    <cellStyle name="計算 3 2 5 4" xfId="12836" xr:uid="{FDF1E655-9F42-412C-B0CB-6564EED2AE37}"/>
    <cellStyle name="計算 3 2 5 4 2" xfId="27715" xr:uid="{B725FD8E-7E0F-4BAA-85AA-42F061E26C78}"/>
    <cellStyle name="計算 3 2 5 5" xfId="15961" xr:uid="{AEC63E0F-93F6-4933-ACF4-41C759A53E70}"/>
    <cellStyle name="計算 3 2 5 5 2" xfId="30840" xr:uid="{26D31125-88D2-4441-9971-FE10AA01DA98}"/>
    <cellStyle name="計算 3 2 5 6" xfId="4006" xr:uid="{56D53230-89DD-4D75-A8E4-3E2FE04D395D}"/>
    <cellStyle name="計算 3 2 5 7" xfId="18867" xr:uid="{1E8ECADE-CA40-4525-86A6-4D98E6AC921F}"/>
    <cellStyle name="計算 3 2 6" xfId="1087" xr:uid="{00000000-0005-0000-0000-000099020000}"/>
    <cellStyle name="計算 3 2 6 2" xfId="7439" xr:uid="{29F5A8D5-8594-47A9-A9B7-F64E6D2CAC6E}"/>
    <cellStyle name="計算 3 2 6 2 2" xfId="22318" xr:uid="{81B6BE8A-AFD0-42DB-B192-BBE065585485}"/>
    <cellStyle name="計算 3 2 6 3" xfId="10428" xr:uid="{5B6A0C5B-6163-428F-8DD6-A05569B7EAF8}"/>
    <cellStyle name="計算 3 2 6 3 2" xfId="25307" xr:uid="{6D6468FF-00F6-43F8-A9F6-C885CBE4B22A}"/>
    <cellStyle name="計算 3 2 6 4" xfId="13639" xr:uid="{A48B7C99-E10A-4CAB-9ACA-3BDEF0E53C89}"/>
    <cellStyle name="計算 3 2 6 4 2" xfId="28518" xr:uid="{27669799-FAE6-40DC-8002-15918090C506}"/>
    <cellStyle name="計算 3 2 6 5" xfId="16249" xr:uid="{29A69563-D38B-4AB9-95C7-74E30C1AFCC3}"/>
    <cellStyle name="計算 3 2 6 5 2" xfId="31128" xr:uid="{2DA7E9E9-B05A-49F4-8885-36CD63D8D85C}"/>
    <cellStyle name="計算 3 2 6 6" xfId="4306" xr:uid="{818BE0EF-A5A1-4B05-A451-C01AF46D348D}"/>
    <cellStyle name="計算 3 2 6 7" xfId="19167" xr:uid="{E9F4E1A2-F995-4EBB-9169-8637A28D2B01}"/>
    <cellStyle name="計算 3 2 7" xfId="1394" xr:uid="{00000000-0005-0000-0000-000099020000}"/>
    <cellStyle name="計算 3 2 7 2" xfId="7745" xr:uid="{10FAD9AB-9FCA-4AC1-B03A-943566683B72}"/>
    <cellStyle name="計算 3 2 7 2 2" xfId="22624" xr:uid="{79E24AC5-D55C-49E5-AAF4-19891B9124F9}"/>
    <cellStyle name="計算 3 2 7 3" xfId="10731" xr:uid="{40C17B40-4898-49A8-B0D0-AEA7E1DDD707}"/>
    <cellStyle name="計算 3 2 7 3 2" xfId="25610" xr:uid="{C87469A9-5E9F-4421-B38A-2FE6CCD37C8A}"/>
    <cellStyle name="計算 3 2 7 4" xfId="13973" xr:uid="{AF114CC1-8542-4DF0-BF90-A54938B3C71B}"/>
    <cellStyle name="計算 3 2 7 4 2" xfId="28852" xr:uid="{0EEF33A4-EF58-4F55-9C2D-B392357A52F5}"/>
    <cellStyle name="計算 3 2 7 5" xfId="16534" xr:uid="{96321552-E0E2-4434-8428-47797B41244B}"/>
    <cellStyle name="計算 3 2 7 5 2" xfId="31413" xr:uid="{00BE5A95-CC4F-483B-A518-801242D783C2}"/>
    <cellStyle name="計算 3 2 7 6" xfId="4613" xr:uid="{DBD642BA-E791-4ECA-B633-9C245B359229}"/>
    <cellStyle name="計算 3 2 7 7" xfId="19474" xr:uid="{3C1E71B3-77A2-4FB3-9AF1-76736770AFC1}"/>
    <cellStyle name="計算 3 2 8" xfId="1558" xr:uid="{00000000-0005-0000-0000-000099020000}"/>
    <cellStyle name="計算 3 2 8 2" xfId="7908" xr:uid="{7C03A54F-019D-488E-9E41-2378F3F9768A}"/>
    <cellStyle name="計算 3 2 8 2 2" xfId="22787" xr:uid="{68F45B4B-8F35-4985-A77F-8AD01A689529}"/>
    <cellStyle name="計算 3 2 8 3" xfId="10895" xr:uid="{1721EF97-5D26-4E2B-80B6-EA8246760811}"/>
    <cellStyle name="計算 3 2 8 3 2" xfId="25774" xr:uid="{A137FD36-E0C7-4D55-8C8B-3E3DA29A61B3}"/>
    <cellStyle name="計算 3 2 8 4" xfId="14771" xr:uid="{834A0B13-18B2-4DB2-ADCA-45B016C8F317}"/>
    <cellStyle name="計算 3 2 8 4 2" xfId="29650" xr:uid="{D7678C6A-6940-42E8-9BCC-1FB1292384FB}"/>
    <cellStyle name="計算 3 2 8 5" xfId="16697" xr:uid="{E78568FF-27F0-4929-B8A9-4D49964AC0A3}"/>
    <cellStyle name="計算 3 2 8 5 2" xfId="31576" xr:uid="{2BA86F4E-0B97-4C10-AFBA-2D9D6CE437CD}"/>
    <cellStyle name="計算 3 2 8 6" xfId="4777" xr:uid="{5035F307-A77E-4AEB-9DA2-DD170332A363}"/>
    <cellStyle name="計算 3 2 8 7" xfId="19638" xr:uid="{45D8A8D3-D2DB-4D7B-A604-21D3F7E284F7}"/>
    <cellStyle name="計算 3 2 9" xfId="1990" xr:uid="{00000000-0005-0000-0000-000099020000}"/>
    <cellStyle name="計算 3 2 9 2" xfId="8338" xr:uid="{8712C0CA-A48F-4748-8893-50100E9F1E45}"/>
    <cellStyle name="計算 3 2 9 2 2" xfId="23217" xr:uid="{23F6B856-AE29-4401-B133-7F22E5915D1F}"/>
    <cellStyle name="計算 3 2 9 3" xfId="11320" xr:uid="{197F1DF6-A7E8-4360-8B76-47B3252C3ADA}"/>
    <cellStyle name="計算 3 2 9 3 2" xfId="26199" xr:uid="{B0103459-3BAD-4DF0-A445-37D64A4B9F7D}"/>
    <cellStyle name="計算 3 2 9 4" xfId="9868" xr:uid="{5A3690FD-A786-4449-8198-CDCA2C342177}"/>
    <cellStyle name="計算 3 2 9 4 2" xfId="24747" xr:uid="{96265576-8DD9-481F-936A-42AB9EA4A720}"/>
    <cellStyle name="計算 3 2 9 5" xfId="17106" xr:uid="{E26384AC-7F5C-44AF-8EDD-73FDA59CBAD5}"/>
    <cellStyle name="計算 3 2 9 5 2" xfId="31985" xr:uid="{3F772943-1007-4F4C-B541-8B1B8A57F8AB}"/>
    <cellStyle name="計算 3 2 9 6" xfId="5209" xr:uid="{0E79ADA3-F5D2-42DD-B67D-2FBC719B5780}"/>
    <cellStyle name="計算 3 2 9 7" xfId="20070" xr:uid="{9623329F-A8FA-49FC-AEB9-8C1D55C1C8CC}"/>
    <cellStyle name="計算 3 20" xfId="3559" xr:uid="{3736ADE0-3B24-4BD7-9B60-383841C987DA}"/>
    <cellStyle name="計算 3 3" xfId="271" xr:uid="{00000000-0005-0000-0000-000099020000}"/>
    <cellStyle name="計算 3 3 10" xfId="2024" xr:uid="{00000000-0005-0000-0000-000099020000}"/>
    <cellStyle name="計算 3 3 10 2" xfId="8372" xr:uid="{6086AEC6-2577-4799-B99D-144F625AADDC}"/>
    <cellStyle name="計算 3 3 10 2 2" xfId="23251" xr:uid="{9852F476-F9BB-4B93-A85A-160BBD7E1902}"/>
    <cellStyle name="計算 3 3 10 3" xfId="11354" xr:uid="{1BE2AD15-4FE2-443F-AA1A-0552CB51E489}"/>
    <cellStyle name="計算 3 3 10 3 2" xfId="26233" xr:uid="{91520055-0A32-49E3-B992-79602D389361}"/>
    <cellStyle name="計算 3 3 10 4" xfId="15207" xr:uid="{E08BFF2C-72B1-4D43-AF27-4DE8CF36F754}"/>
    <cellStyle name="計算 3 3 10 4 2" xfId="30086" xr:uid="{D9BBC583-1F1C-42BC-BB01-15905AEC0B47}"/>
    <cellStyle name="計算 3 3 10 5" xfId="17139" xr:uid="{A18791BA-942B-4CC8-91A2-D67017004770}"/>
    <cellStyle name="計算 3 3 10 5 2" xfId="32018" xr:uid="{33BD6F74-54DB-43B0-9043-5C19059754B3}"/>
    <cellStyle name="計算 3 3 10 6" xfId="5243" xr:uid="{2911367E-5D0F-412B-B36C-BE6BF1B823DE}"/>
    <cellStyle name="計算 3 3 10 7" xfId="20104" xr:uid="{BB38434B-C446-4336-AA15-BEF6CC8984DF}"/>
    <cellStyle name="計算 3 3 11" xfId="2119" xr:uid="{00000000-0005-0000-0000-000099020000}"/>
    <cellStyle name="計算 3 3 11 2" xfId="8467" xr:uid="{EAAA0415-EF2A-4A97-9128-91876B515DB1}"/>
    <cellStyle name="計算 3 3 11 2 2" xfId="23346" xr:uid="{27D4D9E7-D8E0-462B-A544-7EAB4A31BE20}"/>
    <cellStyle name="計算 3 3 11 3" xfId="11448" xr:uid="{400549E2-12FF-4110-AEA4-EBA1DD401CAE}"/>
    <cellStyle name="計算 3 3 11 3 2" xfId="26327" xr:uid="{9AC2694C-4E89-4522-8108-F021CCC1F207}"/>
    <cellStyle name="計算 3 3 11 4" xfId="15410" xr:uid="{6D7B806C-9804-4823-BB55-9A57E274E752}"/>
    <cellStyle name="計算 3 3 11 4 2" xfId="30289" xr:uid="{73D92366-DEB9-4BDA-8246-F84E89BA1C43}"/>
    <cellStyle name="計算 3 3 11 5" xfId="17227" xr:uid="{13E08959-1EA9-475C-9C4A-694F1A3CA1D1}"/>
    <cellStyle name="計算 3 3 11 5 2" xfId="32106" xr:uid="{2E073CD4-68E9-44C0-81E8-6458DBA16ADF}"/>
    <cellStyle name="計算 3 3 11 6" xfId="5338" xr:uid="{B9B93790-9810-43AA-896B-F066629D5428}"/>
    <cellStyle name="計算 3 3 11 7" xfId="20199" xr:uid="{9CD410E7-63F8-4AC4-8337-4759C2EAFDE2}"/>
    <cellStyle name="計算 3 3 12" xfId="2507" xr:uid="{00000000-0005-0000-0000-000099020000}"/>
    <cellStyle name="計算 3 3 12 2" xfId="8854" xr:uid="{8C654963-67CC-45EE-8139-036EE73AB32D}"/>
    <cellStyle name="計算 3 3 12 2 2" xfId="23733" xr:uid="{FF409077-36C3-44BF-B222-1A41A59C084F}"/>
    <cellStyle name="計算 3 3 12 3" xfId="11834" xr:uid="{8A06206E-8496-4925-BF3E-9030A3D7D57E}"/>
    <cellStyle name="計算 3 3 12 3 2" xfId="26713" xr:uid="{6C7127A6-B23A-4E6D-B5C8-5DC9E0C0A183}"/>
    <cellStyle name="計算 3 3 12 4" xfId="14839" xr:uid="{0090F916-F1C4-4D05-B10B-322B5642FBD2}"/>
    <cellStyle name="計算 3 3 12 4 2" xfId="29718" xr:uid="{92131BCE-B20F-4F6E-BC20-D546E0FDF2BD}"/>
    <cellStyle name="計算 3 3 12 5" xfId="17601" xr:uid="{4DB9DE7A-32D5-4459-8EF1-EDFF0416C9CC}"/>
    <cellStyle name="計算 3 3 12 5 2" xfId="32480" xr:uid="{0CB6098C-88F2-4033-B3EC-65534D4A90B3}"/>
    <cellStyle name="計算 3 3 12 6" xfId="5723" xr:uid="{B3FE90C3-7D9D-4504-90AA-0D77A1F2A605}"/>
    <cellStyle name="計算 3 3 12 7" xfId="20587" xr:uid="{BA023BBE-75CD-4558-9838-A18BABE987A8}"/>
    <cellStyle name="計算 3 3 13" xfId="2667" xr:uid="{00000000-0005-0000-0000-000099020000}"/>
    <cellStyle name="計算 3 3 13 2" xfId="9014" xr:uid="{C71E8E82-F99C-4EEF-BC4B-95C7FF2111B1}"/>
    <cellStyle name="計算 3 3 13 2 2" xfId="23893" xr:uid="{75D1009B-D1D3-47F6-AC11-F57C48850583}"/>
    <cellStyle name="計算 3 3 13 3" xfId="11994" xr:uid="{0607558D-AFCA-4E3A-9200-F345FDEC1AC6}"/>
    <cellStyle name="計算 3 3 13 3 2" xfId="26873" xr:uid="{A885AE7C-21EB-4D1C-A587-9767AFA26FB0}"/>
    <cellStyle name="計算 3 3 13 4" xfId="12636" xr:uid="{7F90EB0E-7A7A-42FB-9E1F-65D451F16171}"/>
    <cellStyle name="計算 3 3 13 4 2" xfId="27515" xr:uid="{434FACAE-3573-4690-957E-2AEBFC629644}"/>
    <cellStyle name="計算 3 3 13 5" xfId="17760" xr:uid="{C49B081B-DC28-46C3-AFA2-33F0C5321D4E}"/>
    <cellStyle name="計算 3 3 13 5 2" xfId="32639" xr:uid="{9E746D19-2062-4EEA-B479-1A1D8DF60013}"/>
    <cellStyle name="計算 3 3 13 6" xfId="5881" xr:uid="{932C3B6C-6E95-47EA-9555-7EAC7C8398EE}"/>
    <cellStyle name="計算 3 3 13 7" xfId="20746" xr:uid="{6270CA09-95BB-4F62-B80D-B255F873F3F5}"/>
    <cellStyle name="計算 3 3 14" xfId="2836" xr:uid="{00000000-0005-0000-0000-000099020000}"/>
    <cellStyle name="計算 3 3 14 2" xfId="9183" xr:uid="{0DDF0FE2-D7F4-403F-BC88-07582D7F578F}"/>
    <cellStyle name="計算 3 3 14 2 2" xfId="24062" xr:uid="{CB16CD9C-C34E-443C-899F-551CF9EDF637}"/>
    <cellStyle name="計算 3 3 14 3" xfId="12161" xr:uid="{52799E60-D473-48DA-A41C-0033FE49C3F8}"/>
    <cellStyle name="計算 3 3 14 3 2" xfId="27040" xr:uid="{D4FFAF96-EEF8-4317-8DA5-E504412D605D}"/>
    <cellStyle name="計算 3 3 14 4" xfId="15307" xr:uid="{13C68D2E-F841-4251-88A1-1DA706419320}"/>
    <cellStyle name="計算 3 3 14 4 2" xfId="30186" xr:uid="{F12D0673-FC8F-4481-9C94-AD2764D10589}"/>
    <cellStyle name="計算 3 3 14 5" xfId="17922" xr:uid="{F51CAE94-E263-46AF-AE42-84B3682EE522}"/>
    <cellStyle name="計算 3 3 14 5 2" xfId="32801" xr:uid="{8BC3ADBA-978B-4B6A-B636-BEF8699B6AC9}"/>
    <cellStyle name="計算 3 3 14 6" xfId="6048" xr:uid="{4EAA290D-39A0-45C0-BE14-3476ED563639}"/>
    <cellStyle name="計算 3 3 14 7" xfId="20915" xr:uid="{F3F6F55C-952E-4E4E-9BA9-850B2978D26D}"/>
    <cellStyle name="計算 3 3 15" xfId="2977" xr:uid="{00000000-0005-0000-0000-000099020000}"/>
    <cellStyle name="計算 3 3 15 2" xfId="9324" xr:uid="{8759B10C-B761-4671-9DF9-939C85AE3525}"/>
    <cellStyle name="計算 3 3 15 2 2" xfId="24203" xr:uid="{23099D3C-FEA0-487D-B12D-CC2ACA5BC392}"/>
    <cellStyle name="計算 3 3 15 3" xfId="12302" xr:uid="{F5B613A7-EE1E-46CA-8387-55901789F13B}"/>
    <cellStyle name="計算 3 3 15 3 2" xfId="27181" xr:uid="{DF9FB649-6AC7-4BE1-9C3D-B720F091E14F}"/>
    <cellStyle name="計算 3 3 15 4" xfId="14599" xr:uid="{D7180E08-C73C-49DA-8736-17A9FB0D5D8F}"/>
    <cellStyle name="計算 3 3 15 4 2" xfId="29478" xr:uid="{3D5BD545-4BA3-4492-8522-3CFB10FFD8F2}"/>
    <cellStyle name="計算 3 3 15 5" xfId="18063" xr:uid="{B9CD9FD7-CCD9-4F84-BCAA-60B266DA2CCB}"/>
    <cellStyle name="計算 3 3 15 5 2" xfId="32942" xr:uid="{D7C78B7A-F618-4980-8D6B-72AF2A234911}"/>
    <cellStyle name="計算 3 3 15 6" xfId="6179" xr:uid="{D4B34421-02FF-4A03-95E2-238A20F96D77}"/>
    <cellStyle name="計算 3 3 15 7" xfId="21056" xr:uid="{C4A272AA-7128-40A8-BD65-39EA4D404744}"/>
    <cellStyle name="計算 3 3 16" xfId="6625" xr:uid="{E5589D52-4FBE-4F5A-9A79-9DA7575FB6D9}"/>
    <cellStyle name="計算 3 3 16 2" xfId="21504" xr:uid="{ADD6C183-5871-415A-A86A-00460280B1A9}"/>
    <cellStyle name="計算 3 3 17" xfId="9622" xr:uid="{D0B01B59-FFF5-4AA2-8C0D-8656DE72658F}"/>
    <cellStyle name="計算 3 3 17 2" xfId="24501" xr:uid="{9A0E5D81-3EAC-4289-AC4D-4030D0B4416B}"/>
    <cellStyle name="計算 3 3 18" xfId="15185" xr:uid="{F9EAE9DE-90AC-4405-B789-F6DB1C6E318D}"/>
    <cellStyle name="計算 3 3 18 2" xfId="30064" xr:uid="{1E0FD015-1B3C-4D69-B771-ECBDE389228E}"/>
    <cellStyle name="計算 3 3 19" xfId="3516" xr:uid="{30BCB368-0D4D-4224-A35A-CBCD586F4498}"/>
    <cellStyle name="計算 3 3 2" xfId="483" xr:uid="{00000000-0005-0000-0000-000099020000}"/>
    <cellStyle name="計算 3 3 2 2" xfId="6835" xr:uid="{020C73D9-5D31-4896-8A50-65F286ADB36F}"/>
    <cellStyle name="計算 3 3 2 2 2" xfId="21714" xr:uid="{B7E4066D-0236-4F5F-83BC-492673DA0BE4}"/>
    <cellStyle name="計算 3 3 2 3" xfId="9832" xr:uid="{0A4748C5-534E-4BB2-85E7-AC5BF1C5DAA8}"/>
    <cellStyle name="計算 3 3 2 3 2" xfId="24711" xr:uid="{292C63C2-23DF-4009-907B-239EBF8D62FC}"/>
    <cellStyle name="計算 3 3 2 4" xfId="14443" xr:uid="{D2D50A3C-30A5-4252-8573-1BE901B5761F}"/>
    <cellStyle name="計算 3 3 2 4 2" xfId="29322" xr:uid="{C7312682-6558-4141-A82B-1A8CB0174AB3}"/>
    <cellStyle name="計算 3 3 2 5" xfId="15664" xr:uid="{7FD4A839-226B-4CD7-B592-38C3CC72A0A3}"/>
    <cellStyle name="計算 3 3 2 5 2" xfId="30543" xr:uid="{B4E875C4-8705-427F-8AB3-28AD7FF1A386}"/>
    <cellStyle name="計算 3 3 2 6" xfId="3702" xr:uid="{CB40D95E-1FBF-401F-B59D-F3B957A481E4}"/>
    <cellStyle name="計算 3 3 2 7" xfId="18563" xr:uid="{0BA823F9-F9ED-4866-8C5C-A017D40AD2DE}"/>
    <cellStyle name="計算 3 3 20" xfId="18360" xr:uid="{ADB93D68-4A21-46F0-A26C-1CAFAE4E81B4}"/>
    <cellStyle name="計算 3 3 3" xfId="656" xr:uid="{00000000-0005-0000-0000-000099020000}"/>
    <cellStyle name="計算 3 3 3 2" xfId="7008" xr:uid="{87C3E0DB-D0AE-4127-B28E-0539BD5264A7}"/>
    <cellStyle name="計算 3 3 3 2 2" xfId="21887" xr:uid="{1C03493B-5897-4E83-AE64-D63F80BE0895}"/>
    <cellStyle name="計算 3 3 3 3" xfId="10002" xr:uid="{1CF9FC6F-CA2F-4E5D-909C-27D6BA8DB639}"/>
    <cellStyle name="計算 3 3 3 3 2" xfId="24881" xr:uid="{F7830660-DCCA-4C29-90EF-EF2231964656}"/>
    <cellStyle name="計算 3 3 3 4" xfId="14753" xr:uid="{FDAA30F4-C9A7-45C4-B379-33C8F5D953BC}"/>
    <cellStyle name="計算 3 3 3 4 2" xfId="29632" xr:uid="{490FC6EF-D840-4349-A020-2B1461F581B8}"/>
    <cellStyle name="計算 3 3 3 5" xfId="15830" xr:uid="{F160CA99-B04A-437A-A2A7-D5A260F8AF9F}"/>
    <cellStyle name="計算 3 3 3 5 2" xfId="30709" xr:uid="{15929AD5-8EED-4B90-9C56-6B85668F3483}"/>
    <cellStyle name="計算 3 3 3 6" xfId="3875" xr:uid="{553A9795-BA0E-4001-B53F-DF924E8DBEC0}"/>
    <cellStyle name="計算 3 3 3 7" xfId="18736" xr:uid="{C25AB620-80DD-4210-B419-353810A53336}"/>
    <cellStyle name="計算 3 3 4" xfId="821" xr:uid="{00000000-0005-0000-0000-000099020000}"/>
    <cellStyle name="計算 3 3 4 2" xfId="7173" xr:uid="{B5356C00-0A72-4B3F-BEC5-BF3ACFA28C60}"/>
    <cellStyle name="計算 3 3 4 2 2" xfId="22052" xr:uid="{72BEB11F-6B9D-4943-B2D9-CC0EBE343992}"/>
    <cellStyle name="計算 3 3 4 3" xfId="10167" xr:uid="{E828A480-576E-411D-8617-916DF8B5ED37}"/>
    <cellStyle name="計算 3 3 4 3 2" xfId="25046" xr:uid="{7C80E06B-9679-4507-B98C-11FD9DFD6EE1}"/>
    <cellStyle name="計算 3 3 4 4" xfId="15353" xr:uid="{9F04045C-AF19-4364-8CCD-A6C46461744D}"/>
    <cellStyle name="計算 3 3 4 4 2" xfId="30232" xr:uid="{57C3DBB8-016A-4F41-B6F7-062B4936F058}"/>
    <cellStyle name="計算 3 3 4 5" xfId="15995" xr:uid="{6A7CAFE8-8E04-4390-96A8-BBF782B5307B}"/>
    <cellStyle name="計算 3 3 4 5 2" xfId="30874" xr:uid="{C78EA8DB-C5EA-4A29-8676-A52D59B277E9}"/>
    <cellStyle name="計算 3 3 4 6" xfId="4040" xr:uid="{E5387293-A85F-4E33-A2C5-2074D5089F1F}"/>
    <cellStyle name="計算 3 3 4 7" xfId="18901" xr:uid="{F2691FBE-3892-4E24-8BB1-A87A2E846F26}"/>
    <cellStyle name="計算 3 3 5" xfId="994" xr:uid="{00000000-0005-0000-0000-000099020000}"/>
    <cellStyle name="計算 3 3 5 2" xfId="7346" xr:uid="{AD6A68C5-C696-4B94-A96F-B976D49A39DF}"/>
    <cellStyle name="計算 3 3 5 2 2" xfId="22225" xr:uid="{A1B5904D-29FB-41FA-B1C5-68C755C462F8}"/>
    <cellStyle name="計算 3 3 5 3" xfId="10335" xr:uid="{6A55D187-A67A-4673-B80A-7ED01E0B1C5B}"/>
    <cellStyle name="計算 3 3 5 3 2" xfId="25214" xr:uid="{7208410C-48C4-41DE-ADA9-A0004A534C78}"/>
    <cellStyle name="計算 3 3 5 4" xfId="13723" xr:uid="{F9C0DBDA-2B68-4AA2-A650-68EE460AAED8}"/>
    <cellStyle name="計算 3 3 5 4 2" xfId="28602" xr:uid="{692EF8C8-6570-4E9C-83A2-E9E3BE452928}"/>
    <cellStyle name="計算 3 3 5 5" xfId="16156" xr:uid="{41A778B3-CCF5-400F-8A42-1BB20329536B}"/>
    <cellStyle name="計算 3 3 5 5 2" xfId="31035" xr:uid="{1A5A652C-F8A3-4933-80E1-00161C7D8529}"/>
    <cellStyle name="計算 3 3 5 6" xfId="4213" xr:uid="{8451C0A0-B662-465A-9ECF-96C8F2A1122A}"/>
    <cellStyle name="計算 3 3 5 7" xfId="19074" xr:uid="{EF7953E0-7B45-44FE-A2CA-99DCED14ECFE}"/>
    <cellStyle name="計算 3 3 6" xfId="968" xr:uid="{00000000-0005-0000-0000-000099020000}"/>
    <cellStyle name="計算 3 3 6 2" xfId="7320" xr:uid="{B198DD19-A6A7-40D3-8372-FCA13E207D53}"/>
    <cellStyle name="計算 3 3 6 2 2" xfId="22199" xr:uid="{77E7C877-471E-40F6-832C-302647926976}"/>
    <cellStyle name="計算 3 3 6 3" xfId="10310" xr:uid="{41A71FF8-5712-4505-BBEE-FAB5D14B83C3}"/>
    <cellStyle name="計算 3 3 6 3 2" xfId="25189" xr:uid="{926AE7CA-63FF-420A-9DC2-8213E49EDA6C}"/>
    <cellStyle name="計算 3 3 6 4" xfId="3284" xr:uid="{939BB737-EF3B-4CDB-8125-FDF3CE4E6398}"/>
    <cellStyle name="計算 3 3 6 4 2" xfId="3500" xr:uid="{62C788CD-8BC7-4673-8B27-D93E43A2A08A}"/>
    <cellStyle name="計算 3 3 6 5" xfId="16132" xr:uid="{F6EF8A3B-D8B5-4D9D-AE06-E494545C8775}"/>
    <cellStyle name="計算 3 3 6 5 2" xfId="31011" xr:uid="{FB3ABA6E-8A48-412D-AA4E-6DEDDC099F20}"/>
    <cellStyle name="計算 3 3 6 6" xfId="4187" xr:uid="{0E225463-D5C1-4A72-9122-6DA67FDF6224}"/>
    <cellStyle name="計算 3 3 6 7" xfId="19048" xr:uid="{C792A41A-0579-484F-BE32-8F4083FFA3D5}"/>
    <cellStyle name="計算 3 3 7" xfId="1428" xr:uid="{00000000-0005-0000-0000-000099020000}"/>
    <cellStyle name="計算 3 3 7 2" xfId="7779" xr:uid="{C3ED8E35-D00F-41EB-9C81-A6B06180321C}"/>
    <cellStyle name="計算 3 3 7 2 2" xfId="22658" xr:uid="{206A3381-382F-4666-9F60-389623A825CA}"/>
    <cellStyle name="計算 3 3 7 3" xfId="10765" xr:uid="{768E6493-FAD9-4F73-AB94-7EBF996D748C}"/>
    <cellStyle name="計算 3 3 7 3 2" xfId="25644" xr:uid="{5A544975-6B22-411F-A630-7CDAAF049DAA}"/>
    <cellStyle name="計算 3 3 7 4" xfId="14343" xr:uid="{D61E86F6-1E72-4C79-9104-294A13054302}"/>
    <cellStyle name="計算 3 3 7 4 2" xfId="29222" xr:uid="{5F46376E-1A5D-41EE-A054-1184FC4266D3}"/>
    <cellStyle name="計算 3 3 7 5" xfId="16568" xr:uid="{5187E58E-987C-4D76-817F-833DE6712CFD}"/>
    <cellStyle name="計算 3 3 7 5 2" xfId="31447" xr:uid="{85F6B57D-5AE4-488A-BFFF-80F02E0E0468}"/>
    <cellStyle name="計算 3 3 7 6" xfId="4647" xr:uid="{61CEBCE9-89B9-4E53-8647-186C75DBA850}"/>
    <cellStyle name="計算 3 3 7 7" xfId="19508" xr:uid="{29DB5FD4-8F53-416C-938B-D2D1ABAC6DBB}"/>
    <cellStyle name="計算 3 3 8" xfId="1566" xr:uid="{00000000-0005-0000-0000-000099020000}"/>
    <cellStyle name="計算 3 3 8 2" xfId="7916" xr:uid="{ED8BAC21-85E5-4DA3-9199-BB70F4E0B981}"/>
    <cellStyle name="計算 3 3 8 2 2" xfId="22795" xr:uid="{D47A9CDA-4CC5-4E82-8A2A-CD995C4CAB8D}"/>
    <cellStyle name="計算 3 3 8 3" xfId="10903" xr:uid="{F57C0FE1-2BFD-4D69-ABA6-40F7309781EF}"/>
    <cellStyle name="計算 3 3 8 3 2" xfId="25782" xr:uid="{FEDC086F-99E7-4C1B-AF61-136DAA0C03EA}"/>
    <cellStyle name="計算 3 3 8 4" xfId="13059" xr:uid="{D529DCE3-1300-4AA5-993C-8B4BA4C5CFD1}"/>
    <cellStyle name="計算 3 3 8 4 2" xfId="27938" xr:uid="{45910012-3323-4104-88AA-6A51EA4183B5}"/>
    <cellStyle name="計算 3 3 8 5" xfId="16705" xr:uid="{59F04EA1-E6E8-40AB-97BF-E58BBC4A7E47}"/>
    <cellStyle name="計算 3 3 8 5 2" xfId="31584" xr:uid="{3072DA25-F998-4F31-B99A-F882BC84F0D1}"/>
    <cellStyle name="計算 3 3 8 6" xfId="4785" xr:uid="{DD28F87C-D26D-4F09-AD2C-4A0193F48E1E}"/>
    <cellStyle name="計算 3 3 8 7" xfId="19646" xr:uid="{DD27A266-C2D3-4A70-96DE-CDE71A591146}"/>
    <cellStyle name="計算 3 3 9" xfId="1852" xr:uid="{00000000-0005-0000-0000-000099020000}"/>
    <cellStyle name="計算 3 3 9 2" xfId="8200" xr:uid="{1AE27B66-C986-400C-86DC-0056F7B972F4}"/>
    <cellStyle name="計算 3 3 9 2 2" xfId="23079" xr:uid="{F6ED1A13-1F91-4891-8A8E-9C5DDD38A32A}"/>
    <cellStyle name="計算 3 3 9 3" xfId="11185" xr:uid="{8BF4CD0E-72CF-4167-87FC-2493E8F1F306}"/>
    <cellStyle name="計算 3 3 9 3 2" xfId="26064" xr:uid="{20E7CA58-29E6-44F1-BF9C-D2D49A2573B5}"/>
    <cellStyle name="計算 3 3 9 4" xfId="12655" xr:uid="{A059BC3C-BE11-46A6-A16D-C213FFC2A4A7}"/>
    <cellStyle name="計算 3 3 9 4 2" xfId="27534" xr:uid="{67C9507F-28F6-4D6E-88E0-AAF87CA83D42}"/>
    <cellStyle name="計算 3 3 9 5" xfId="16975" xr:uid="{E04E64A9-D546-4BAC-A708-653283B1FC9C}"/>
    <cellStyle name="計算 3 3 9 5 2" xfId="31854" xr:uid="{3BADC52F-5D04-4515-8ABE-CF5C93E6B5E9}"/>
    <cellStyle name="計算 3 3 9 6" xfId="5071" xr:uid="{D0B2813A-0A4C-4034-98E0-BA087CD7774C}"/>
    <cellStyle name="計算 3 3 9 7" xfId="19932" xr:uid="{8548671F-7D08-4CEF-B579-F9886A454D82}"/>
    <cellStyle name="計算 3 4" xfId="313" xr:uid="{00000000-0005-0000-0000-000056020000}"/>
    <cellStyle name="計算 3 4 10" xfId="1366" xr:uid="{00000000-0005-0000-0000-000056020000}"/>
    <cellStyle name="計算 3 4 10 2" xfId="7717" xr:uid="{5570E948-55AB-46CE-AC44-CC656EA52211}"/>
    <cellStyle name="計算 3 4 10 2 2" xfId="22596" xr:uid="{AD240975-61BF-405B-A505-1C5C6D2C1186}"/>
    <cellStyle name="計算 3 4 10 3" xfId="10703" xr:uid="{E2FBDED8-F708-4760-A61A-0C4187461D37}"/>
    <cellStyle name="計算 3 4 10 3 2" xfId="25582" xr:uid="{B5FD9779-2FBE-416A-A3F0-969868BAB63B}"/>
    <cellStyle name="計算 3 4 10 4" xfId="13944" xr:uid="{26A35E67-2A41-448C-A420-980CD1DBBBAE}"/>
    <cellStyle name="計算 3 4 10 4 2" xfId="28823" xr:uid="{894BF3A7-EEE3-4DAC-BB05-AFE1E0A8FC44}"/>
    <cellStyle name="計算 3 4 10 5" xfId="16506" xr:uid="{80B74FBE-4D00-4709-A6F6-1A057F5FA966}"/>
    <cellStyle name="計算 3 4 10 5 2" xfId="31385" xr:uid="{848CFB0E-7240-4E9C-BF48-86773A63ABDA}"/>
    <cellStyle name="計算 3 4 10 6" xfId="4585" xr:uid="{D0ED6A56-7573-4389-B6C4-F4D147840CB8}"/>
    <cellStyle name="計算 3 4 10 7" xfId="19446" xr:uid="{FB3C5935-EE39-4FE6-9E25-A87FA1E1748F}"/>
    <cellStyle name="計算 3 4 11" xfId="1716" xr:uid="{00000000-0005-0000-0000-000056020000}"/>
    <cellStyle name="計算 3 4 11 2" xfId="8064" xr:uid="{8C9DBCEE-CEDD-4D51-8A50-3C5EEDE0753D}"/>
    <cellStyle name="計算 3 4 11 2 2" xfId="22943" xr:uid="{BFF8E542-FCBA-44E8-8E4C-CF94CB1796BA}"/>
    <cellStyle name="計算 3 4 11 3" xfId="11049" xr:uid="{80869D42-7475-4B51-9527-FC13698CB67A}"/>
    <cellStyle name="計算 3 4 11 3 2" xfId="25928" xr:uid="{1611CAB5-2189-4937-A04A-3458247E0AE4}"/>
    <cellStyle name="計算 3 4 11 4" xfId="13229" xr:uid="{052B771F-D05F-4CDC-8DFB-DEECA75F7F1D}"/>
    <cellStyle name="計算 3 4 11 4 2" xfId="28108" xr:uid="{5D54E2F0-B2FC-4D1C-9A77-0C11098626BF}"/>
    <cellStyle name="計算 3 4 11 5" xfId="16842" xr:uid="{B1B025EF-6E40-46D5-8E68-78480488A00E}"/>
    <cellStyle name="計算 3 4 11 5 2" xfId="31721" xr:uid="{1799FEB6-E3E7-4206-9BC1-4D309D7F5350}"/>
    <cellStyle name="計算 3 4 11 6" xfId="4935" xr:uid="{56C6D8B9-5548-4181-904C-7D87EF199C86}"/>
    <cellStyle name="計算 3 4 11 7" xfId="19796" xr:uid="{DBF63850-CA30-474F-B75D-EDC67BC13C9E}"/>
    <cellStyle name="計算 3 4 12" xfId="1799" xr:uid="{00000000-0005-0000-0000-000056020000}"/>
    <cellStyle name="計算 3 4 12 2" xfId="8147" xr:uid="{1DF3942F-E48D-4973-A39C-8FCF01223FFA}"/>
    <cellStyle name="計算 3 4 12 2 2" xfId="23026" xr:uid="{88F1A352-12CA-494D-A2E3-FA0577A5561E}"/>
    <cellStyle name="計算 3 4 12 3" xfId="11132" xr:uid="{60672C8C-2D42-4BC3-90F3-6301A8C461CF}"/>
    <cellStyle name="計算 3 4 12 3 2" xfId="26011" xr:uid="{575083CC-EDD6-4954-94FB-ADE454D8E4B7}"/>
    <cellStyle name="計算 3 4 12 4" xfId="15202" xr:uid="{0B394FC7-2BF7-4F73-A4FB-B0C2B6A25A20}"/>
    <cellStyle name="計算 3 4 12 4 2" xfId="30081" xr:uid="{3B746515-6C75-420B-976C-ABB1F1AD6972}"/>
    <cellStyle name="計算 3 4 12 5" xfId="16922" xr:uid="{AFB5C7C3-8A3F-4DC7-8D0F-2604A6CA0804}"/>
    <cellStyle name="計算 3 4 12 5 2" xfId="31801" xr:uid="{8117E5EA-B0E0-435E-9CBB-AE1473C5AE3C}"/>
    <cellStyle name="計算 3 4 12 6" xfId="5018" xr:uid="{E8D82C25-7CD1-4E8C-B6BA-A11359BF3D3B}"/>
    <cellStyle name="計算 3 4 12 7" xfId="19879" xr:uid="{0ED83E5F-56F0-469E-9873-9AC4D0F6AC78}"/>
    <cellStyle name="計算 3 4 13" xfId="1894" xr:uid="{00000000-0005-0000-0000-000056020000}"/>
    <cellStyle name="計算 3 4 13 2" xfId="8242" xr:uid="{6EBA7CF6-5B1C-4EA0-8395-A0B4C19C211D}"/>
    <cellStyle name="計算 3 4 13 2 2" xfId="23121" xr:uid="{FD994A15-52A9-47C4-9135-9BBABB68C0BF}"/>
    <cellStyle name="計算 3 4 13 3" xfId="11225" xr:uid="{EF5586B2-988D-41BA-8198-77E20B1AB101}"/>
    <cellStyle name="計算 3 4 13 3 2" xfId="26104" xr:uid="{20C461AE-2D5D-4E67-8A5D-E2E091BB2423}"/>
    <cellStyle name="計算 3 4 13 4" xfId="13535" xr:uid="{9F090E36-BB1D-4327-BF84-C602A6C0E6FB}"/>
    <cellStyle name="計算 3 4 13 4 2" xfId="28414" xr:uid="{430D862F-8C73-4376-AE17-5EC9B0907142}"/>
    <cellStyle name="計算 3 4 13 5" xfId="17013" xr:uid="{683B9524-218A-4A9C-9BD0-3E84357F2146}"/>
    <cellStyle name="計算 3 4 13 5 2" xfId="31892" xr:uid="{B91873CC-D256-4F9E-A4D6-42336044FC91}"/>
    <cellStyle name="計算 3 4 13 6" xfId="5113" xr:uid="{3213A4CB-0630-4714-B5BE-7C6C3461BBAF}"/>
    <cellStyle name="計算 3 4 13 7" xfId="19974" xr:uid="{2997F650-2DD6-4D64-AF70-EFCACDF60798}"/>
    <cellStyle name="計算 3 4 14" xfId="2066" xr:uid="{00000000-0005-0000-0000-000056020000}"/>
    <cellStyle name="計算 3 4 14 2" xfId="8414" xr:uid="{FDD62E62-C3ED-4B2D-8569-2F91E5612281}"/>
    <cellStyle name="計算 3 4 14 2 2" xfId="23293" xr:uid="{5E9873D1-07F6-4C86-8143-25F498C30819}"/>
    <cellStyle name="計算 3 4 14 3" xfId="11395" xr:uid="{B045F340-BE28-42A3-B829-7EC3594B52BE}"/>
    <cellStyle name="計算 3 4 14 3 2" xfId="26274" xr:uid="{9AFC3778-9CDA-4A41-A651-BBE132CCD06A}"/>
    <cellStyle name="計算 3 4 14 4" xfId="12583" xr:uid="{F3098187-22E6-44FD-B154-0E460E0F1DF6}"/>
    <cellStyle name="計算 3 4 14 4 2" xfId="27462" xr:uid="{DDDD7A04-846E-4654-8ACC-428C666A83B3}"/>
    <cellStyle name="計算 3 4 14 5" xfId="17177" xr:uid="{C71A2EB2-D145-4915-9D74-CB9EC52574FF}"/>
    <cellStyle name="計算 3 4 14 5 2" xfId="32056" xr:uid="{68738003-4221-40C3-83BE-955B9F3436FB}"/>
    <cellStyle name="計算 3 4 14 6" xfId="5285" xr:uid="{84317D7E-10CD-43A5-A256-AED88DA006B5}"/>
    <cellStyle name="計算 3 4 14 7" xfId="20146" xr:uid="{2445DF2C-CA18-478B-923F-883641625897}"/>
    <cellStyle name="計算 3 4 15" xfId="2235" xr:uid="{00000000-0005-0000-0000-000056020000}"/>
    <cellStyle name="計算 3 4 15 2" xfId="8583" xr:uid="{C8A43C49-DCC9-4FCD-96EC-63134AE33154}"/>
    <cellStyle name="計算 3 4 15 2 2" xfId="23462" xr:uid="{79EF13D0-3C4B-4554-BADA-25D6CB4CE1A6}"/>
    <cellStyle name="計算 3 4 15 3" xfId="11564" xr:uid="{5A7DBD02-A38F-4568-9F66-0A11B4A9D921}"/>
    <cellStyle name="計算 3 4 15 3 2" xfId="26443" xr:uid="{507036B1-AC94-46ED-9CB9-8A0CEF5B103E}"/>
    <cellStyle name="計算 3 4 15 4" xfId="14651" xr:uid="{A2F7F1BA-2BF6-45EB-85DD-E2B7E9B2ED13}"/>
    <cellStyle name="計算 3 4 15 4 2" xfId="29530" xr:uid="{149439D9-4BE3-4C66-ABC9-EE84369670A3}"/>
    <cellStyle name="計算 3 4 15 5" xfId="17343" xr:uid="{9EDABA18-FB83-4B61-9CFB-B9A3BE1424B8}"/>
    <cellStyle name="計算 3 4 15 5 2" xfId="32222" xr:uid="{346E08BE-0978-4EA8-8187-4B9C5AAC2690}"/>
    <cellStyle name="計算 3 4 15 6" xfId="5454" xr:uid="{857E7EAF-6E61-4B45-BDD1-189DAFDC03E8}"/>
    <cellStyle name="計算 3 4 15 7" xfId="20315" xr:uid="{3E07FA6E-FF5A-4BCC-8831-45A93FE40A22}"/>
    <cellStyle name="計算 3 4 16" xfId="2310" xr:uid="{00000000-0005-0000-0000-000056020000}"/>
    <cellStyle name="計算 3 4 16 2" xfId="8657" xr:uid="{A2B986FB-0780-4BF9-A3D5-62F07AB63B24}"/>
    <cellStyle name="計算 3 4 16 2 2" xfId="23536" xr:uid="{E5BA5C6A-1558-4BE7-97B0-1C7530B5CAA7}"/>
    <cellStyle name="計算 3 4 16 3" xfId="11638" xr:uid="{42F626FD-8100-4153-9C6A-9FB2EB632038}"/>
    <cellStyle name="計算 3 4 16 3 2" xfId="26517" xr:uid="{8CE8FC6C-C6EC-424B-A23B-2B84C61492C8}"/>
    <cellStyle name="計算 3 4 16 4" xfId="13499" xr:uid="{8064BABD-2D8A-41B4-90A1-BD0D9C15D89B}"/>
    <cellStyle name="計算 3 4 16 4 2" xfId="28378" xr:uid="{7E84C131-A3C2-4DEE-90B4-2DEA17C702FB}"/>
    <cellStyle name="計算 3 4 16 5" xfId="17414" xr:uid="{290F7769-68CC-4AFF-B51D-38D7AC611E37}"/>
    <cellStyle name="計算 3 4 16 5 2" xfId="32293" xr:uid="{83EB65B4-1261-467F-BF9F-40F8657EA365}"/>
    <cellStyle name="計算 3 4 16 6" xfId="5529" xr:uid="{616E3A74-F275-4B00-89E8-D12FFB420F0B}"/>
    <cellStyle name="計算 3 4 16 7" xfId="20390" xr:uid="{7BF292C0-8C75-4BC7-8C28-C3B28EFB50E8}"/>
    <cellStyle name="計算 3 4 17" xfId="2396" xr:uid="{00000000-0005-0000-0000-000056020000}"/>
    <cellStyle name="計算 3 4 17 2" xfId="8743" xr:uid="{D57B0087-4C99-4CA4-91BA-B204AD03873B}"/>
    <cellStyle name="計算 3 4 17 2 2" xfId="23622" xr:uid="{EE7B8D7F-852D-4236-9A72-E07989CD4B61}"/>
    <cellStyle name="計算 3 4 17 3" xfId="11723" xr:uid="{A65FD053-EDB9-4D1D-B16B-2EE5A4507DB7}"/>
    <cellStyle name="計算 3 4 17 3 2" xfId="26602" xr:uid="{05A9589A-9EF0-41F6-BB5E-D855C780A04C}"/>
    <cellStyle name="計算 3 4 17 4" xfId="13175" xr:uid="{FF907976-D0A0-4610-A806-C68EC2A807F2}"/>
    <cellStyle name="計算 3 4 17 4 2" xfId="28054" xr:uid="{608685B3-99B2-4497-9EF5-4EF71631DE7C}"/>
    <cellStyle name="計算 3 4 17 5" xfId="17493" xr:uid="{492809F7-5665-4F0B-B6D7-A9F13AF407C8}"/>
    <cellStyle name="計算 3 4 17 5 2" xfId="32372" xr:uid="{35CCB0DA-712A-469D-9ABC-262F4D2DCA13}"/>
    <cellStyle name="計算 3 4 17 6" xfId="5613" xr:uid="{0E6FF852-629A-444B-9012-841220F678E6}"/>
    <cellStyle name="計算 3 4 17 7" xfId="20476" xr:uid="{73C9E2E4-E001-478D-9EC4-F41E76A731D7}"/>
    <cellStyle name="計算 3 4 18" xfId="2547" xr:uid="{00000000-0005-0000-0000-000056020000}"/>
    <cellStyle name="計算 3 4 18 2" xfId="8894" xr:uid="{C7CF5348-2DA9-4777-808A-CC963EF755A7}"/>
    <cellStyle name="計算 3 4 18 2 2" xfId="23773" xr:uid="{323E9EE2-1C15-4A8C-8705-BE9B5FC839D6}"/>
    <cellStyle name="計算 3 4 18 3" xfId="11874" xr:uid="{D37D6B87-BC95-4DF6-AD9D-5BB8955022E6}"/>
    <cellStyle name="計算 3 4 18 3 2" xfId="26753" xr:uid="{0B00F17C-3035-4F6D-9A67-B0A8B230B234}"/>
    <cellStyle name="計算 3 4 18 4" xfId="14536" xr:uid="{99E7CC69-EF41-4B85-8659-1196EEF40A8C}"/>
    <cellStyle name="計算 3 4 18 4 2" xfId="29415" xr:uid="{9513FBDE-6378-4464-B268-07CD10DFD989}"/>
    <cellStyle name="計算 3 4 18 5" xfId="17641" xr:uid="{E1F193CB-93CC-43EF-A942-9D46A1278774}"/>
    <cellStyle name="計算 3 4 18 5 2" xfId="32520" xr:uid="{6A1EACB4-1FD1-417C-B986-E0B6B32BE187}"/>
    <cellStyle name="計算 3 4 18 6" xfId="5763" xr:uid="{0F444AFF-B912-4948-AC60-4AAED88145DB}"/>
    <cellStyle name="計算 3 4 18 7" xfId="20627" xr:uid="{AB0794CC-DDA9-409E-BC24-73940C772485}"/>
    <cellStyle name="計算 3 4 19" xfId="2709" xr:uid="{00000000-0005-0000-0000-000056020000}"/>
    <cellStyle name="計算 3 4 19 2" xfId="9056" xr:uid="{04BD1BDA-E8D3-4F56-BFAA-A54A9D9763BB}"/>
    <cellStyle name="計算 3 4 19 2 2" xfId="23935" xr:uid="{AB765462-0813-4E84-B977-B4F012A2CF6E}"/>
    <cellStyle name="計算 3 4 19 3" xfId="12036" xr:uid="{71C7FB2A-8C88-409C-A802-03A45ADC46C1}"/>
    <cellStyle name="計算 3 4 19 3 2" xfId="26915" xr:uid="{324AD50E-8C48-4616-ADE1-8BFBF1FAF4D2}"/>
    <cellStyle name="計算 3 4 19 4" xfId="14236" xr:uid="{AA0F6D26-AAE2-45A5-98C8-BC0CCB44141F}"/>
    <cellStyle name="計算 3 4 19 4 2" xfId="29115" xr:uid="{375E0232-55E4-4245-BE54-B7C06DAB0F35}"/>
    <cellStyle name="計算 3 4 19 5" xfId="17798" xr:uid="{F704B34E-0150-4271-A2D0-C3926469B648}"/>
    <cellStyle name="計算 3 4 19 5 2" xfId="32677" xr:uid="{FA5788DE-D57E-46F2-9399-418391071F5B}"/>
    <cellStyle name="計算 3 4 19 6" xfId="5923" xr:uid="{562F580D-C10C-4E0D-A4DE-37C74E567A91}"/>
    <cellStyle name="計算 3 4 19 7" xfId="20788" xr:uid="{C5F753B9-9CB6-4037-B4F2-84BA43961760}"/>
    <cellStyle name="計算 3 4 2" xfId="525" xr:uid="{00000000-0005-0000-0000-000056020000}"/>
    <cellStyle name="計算 3 4 2 2" xfId="6877" xr:uid="{763BA552-8015-4B12-B240-6B1E8977A33F}"/>
    <cellStyle name="計算 3 4 2 2 2" xfId="21756" xr:uid="{8416DAA5-BDE3-4769-BBB9-AB513B7FB79B}"/>
    <cellStyle name="計算 3 4 2 3" xfId="9872" xr:uid="{D485E3D8-3E6B-4608-9EAC-57F6D1418FEE}"/>
    <cellStyle name="計算 3 4 2 3 2" xfId="24751" xr:uid="{F7FB9E1C-F12D-469B-B79E-395F79484911}"/>
    <cellStyle name="計算 3 4 2 4" xfId="12698" xr:uid="{3D15879A-AB3C-49D9-9F1C-193C7D27CD26}"/>
    <cellStyle name="計算 3 4 2 4 2" xfId="27577" xr:uid="{A73704E4-46B6-4FF8-BBE3-C7F2DB5B278F}"/>
    <cellStyle name="計算 3 4 2 5" xfId="15702" xr:uid="{843B58F7-0267-4847-8087-FDF25254BD78}"/>
    <cellStyle name="計算 3 4 2 5 2" xfId="30581" xr:uid="{56941EAB-613B-4F3A-9BBF-609DE840FD15}"/>
    <cellStyle name="計算 3 4 2 6" xfId="3744" xr:uid="{A568C560-F043-481B-8609-E8B094495462}"/>
    <cellStyle name="計算 3 4 2 7" xfId="18605" xr:uid="{1A72E42C-BBCE-4F1B-8640-C29C2B56AA8B}"/>
    <cellStyle name="計算 3 4 20" xfId="2875" xr:uid="{00000000-0005-0000-0000-000056020000}"/>
    <cellStyle name="計算 3 4 20 2" xfId="9222" xr:uid="{CF25CF2B-D3EB-400C-9033-E0912F29ADD9}"/>
    <cellStyle name="計算 3 4 20 2 2" xfId="24101" xr:uid="{5A5F2F96-6C04-4F37-8E65-10A6ACD7047E}"/>
    <cellStyle name="計算 3 4 20 3" xfId="12200" xr:uid="{5D2E2603-ED5E-4C24-92DE-9C657C79A8FE}"/>
    <cellStyle name="計算 3 4 20 3 2" xfId="27079" xr:uid="{D1926055-41D0-40E8-9C4A-107F9004A2F4}"/>
    <cellStyle name="計算 3 4 20 4" xfId="13531" xr:uid="{A0F5C291-0C2A-4581-B453-0FB1FC99E19F}"/>
    <cellStyle name="計算 3 4 20 4 2" xfId="28410" xr:uid="{40BDF081-4AE9-4103-A11D-FA3B393C808D}"/>
    <cellStyle name="計算 3 4 20 5" xfId="17961" xr:uid="{054672F3-DBB7-4091-BCC4-80C6CBB1C9E9}"/>
    <cellStyle name="計算 3 4 20 5 2" xfId="32840" xr:uid="{E180EB5F-32AF-4CA4-92CB-106C01E58B96}"/>
    <cellStyle name="計算 3 4 20 6" xfId="6087" xr:uid="{11604274-3BEB-444D-97E7-50E3BD6A636C}"/>
    <cellStyle name="計算 3 4 20 7" xfId="20954" xr:uid="{0DD371C0-26CE-4A15-A0D7-08673B6A70EE}"/>
    <cellStyle name="計算 3 4 21" xfId="3008" xr:uid="{00000000-0005-0000-0000-000056020000}"/>
    <cellStyle name="計算 3 4 21 2" xfId="9354" xr:uid="{4B781CA4-3193-4654-BAAF-F407F033B9C5}"/>
    <cellStyle name="計算 3 4 21 2 2" xfId="24233" xr:uid="{C540AED3-6648-43F0-B846-53623A117CF4}"/>
    <cellStyle name="計算 3 4 21 3" xfId="12332" xr:uid="{BDF05962-619C-4D89-8E7A-01A3A7A4B5C6}"/>
    <cellStyle name="計算 3 4 21 3 2" xfId="27211" xr:uid="{0156B514-695E-448D-B0C5-8E1547ABF18B}"/>
    <cellStyle name="計算 3 4 21 4" xfId="15252" xr:uid="{AF60EC23-E664-4F4D-BB35-73D88A74ACCB}"/>
    <cellStyle name="計算 3 4 21 4 2" xfId="30131" xr:uid="{BED07FDA-BB8A-47BA-8B3E-CD07770C4D74}"/>
    <cellStyle name="計算 3 4 21 5" xfId="18090" xr:uid="{3453AAA5-FB81-4930-B69A-F7685FA3CF22}"/>
    <cellStyle name="計算 3 4 21 5 2" xfId="32969" xr:uid="{C08FF84B-B647-4859-A4C5-296A9830BDDF}"/>
    <cellStyle name="計算 3 4 21 6" xfId="6210" xr:uid="{27CE418B-FF14-45CE-8976-4B5F500EB952}"/>
    <cellStyle name="計算 3 4 21 7" xfId="21083" xr:uid="{7C6F687A-A5D7-4546-813A-33ADBC6901DF}"/>
    <cellStyle name="計算 3 4 22" xfId="3088" xr:uid="{00000000-0005-0000-0000-000056020000}"/>
    <cellStyle name="計算 3 4 22 2" xfId="9434" xr:uid="{BD8D24D0-304F-4E4B-A941-A498580C4426}"/>
    <cellStyle name="計算 3 4 22 2 2" xfId="24313" xr:uid="{6B6C3EFD-8444-4AEF-A454-99810BEB1BCC}"/>
    <cellStyle name="計算 3 4 22 3" xfId="12412" xr:uid="{C7011921-F1D2-4228-991C-2BD772F5A6C6}"/>
    <cellStyle name="計算 3 4 22 3 2" xfId="27291" xr:uid="{F92B9B23-28B1-41B8-A513-8BE6BE352AF5}"/>
    <cellStyle name="計算 3 4 22 4" xfId="14670" xr:uid="{8C126AD4-DAD1-428E-8D2A-064620950AFC}"/>
    <cellStyle name="計算 3 4 22 4 2" xfId="29549" xr:uid="{0E9B8815-E2A9-4899-81B3-6E17E0FC03CA}"/>
    <cellStyle name="計算 3 4 22 5" xfId="18167" xr:uid="{073F64F3-76A8-49B6-A72F-7DC8DC1B9330}"/>
    <cellStyle name="計算 3 4 22 5 2" xfId="33046" xr:uid="{D81E4203-AA09-4C8B-85A6-0C4BC2CFD403}"/>
    <cellStyle name="計算 3 4 22 6" xfId="6289" xr:uid="{4290A39A-C795-493D-8EBB-EEBA598ACC54}"/>
    <cellStyle name="計算 3 4 22 7" xfId="21160" xr:uid="{292D6B99-066D-486D-BF15-69E432636B11}"/>
    <cellStyle name="計算 3 4 23" xfId="3159" xr:uid="{00000000-0005-0000-0000-000056020000}"/>
    <cellStyle name="計算 3 4 23 2" xfId="9505" xr:uid="{FDFCD02A-D9FE-4A04-A4FB-31882CA36C45}"/>
    <cellStyle name="計算 3 4 23 2 2" xfId="24384" xr:uid="{BC7F320F-6E9C-4054-BA43-5D1BACC7EC68}"/>
    <cellStyle name="計算 3 4 23 3" xfId="12483" xr:uid="{606B1D7A-4524-43DD-A34D-51AF12D23462}"/>
    <cellStyle name="計算 3 4 23 3 2" xfId="27362" xr:uid="{CF65FAFF-DEF1-4C2B-9E37-15BAD24A66B1}"/>
    <cellStyle name="計算 3 4 23 4" xfId="13215" xr:uid="{A92DD465-77FC-4908-B396-3917104CFCF6}"/>
    <cellStyle name="計算 3 4 23 4 2" xfId="28094" xr:uid="{8D930A97-0652-4788-86B2-0C016D67DD67}"/>
    <cellStyle name="計算 3 4 23 5" xfId="18238" xr:uid="{FC6C44DD-C8D5-433A-836A-AE982DA00FFD}"/>
    <cellStyle name="計算 3 4 23 5 2" xfId="33117" xr:uid="{BC3759FC-2371-491F-92F8-E35B795C272E}"/>
    <cellStyle name="計算 3 4 23 6" xfId="6360" xr:uid="{C52B0595-98AD-4260-9CDD-89D3E1D86D19}"/>
    <cellStyle name="計算 3 4 23 7" xfId="21231" xr:uid="{3769D809-1FEB-45B9-BFFD-83066391F33E}"/>
    <cellStyle name="計算 3 4 24" xfId="2891" xr:uid="{00000000-0005-0000-0000-000056020000}"/>
    <cellStyle name="計算 3 4 24 2" xfId="9238" xr:uid="{84964C08-9E0F-4305-8BF6-01F4B62C681F}"/>
    <cellStyle name="計算 3 4 24 2 2" xfId="24117" xr:uid="{35C0376C-98A3-4DA8-9AA9-D8C1DAE5F021}"/>
    <cellStyle name="計算 3 4 24 3" xfId="12216" xr:uid="{4470AF21-91EE-40A2-A8BF-B11CDB923731}"/>
    <cellStyle name="計算 3 4 24 3 2" xfId="27095" xr:uid="{8D703760-24C2-4896-801D-ED20E16C781B}"/>
    <cellStyle name="計算 3 4 24 4" xfId="14356" xr:uid="{BC679AF3-B334-486B-AFC5-DE0AA104F963}"/>
    <cellStyle name="計算 3 4 24 4 2" xfId="29235" xr:uid="{CBD9CA0F-F211-4A3C-8A7E-CD28C0B49D65}"/>
    <cellStyle name="計算 3 4 24 5" xfId="17977" xr:uid="{B493D2DA-BA68-4234-8419-B2D4C05C6CFF}"/>
    <cellStyle name="計算 3 4 24 5 2" xfId="32856" xr:uid="{27A0D2A4-E726-4E53-AA56-230A3C41C86E}"/>
    <cellStyle name="計算 3 4 24 6" xfId="20970" xr:uid="{6A2FF8F0-0C3D-4FD0-9CC0-A9559A09096D}"/>
    <cellStyle name="計算 3 4 25" xfId="6665" xr:uid="{F9C86158-F9D0-40CE-912D-8BA2A96E526A}"/>
    <cellStyle name="計算 3 4 25 2" xfId="21544" xr:uid="{5B72DB82-6202-4672-AD9B-D8B101470891}"/>
    <cellStyle name="計算 3 4 26" xfId="9662" xr:uid="{5151171D-2EDF-4E80-9219-DFAF65A228D6}"/>
    <cellStyle name="計算 3 4 26 2" xfId="24541" xr:uid="{605BCAE4-7542-48B4-ADA2-DDD239B3C7F2}"/>
    <cellStyle name="計算 3 4 27" xfId="12806" xr:uid="{A6E425E3-D326-45A8-86D1-1860DB8E35BA}"/>
    <cellStyle name="計算 3 4 27 2" xfId="27685" xr:uid="{9084DD8C-8E3B-415C-9F88-21EA59CF0DE7}"/>
    <cellStyle name="計算 3 4 28" xfId="15499" xr:uid="{C0BF57FF-04D6-422B-AC60-A54A9B72F51B}"/>
    <cellStyle name="計算 3 4 28 2" xfId="30378" xr:uid="{CCA33BFE-6802-4AFF-8DE0-BCE5F7CFC780}"/>
    <cellStyle name="計算 3 4 29" xfId="18396" xr:uid="{7A5E88F1-430F-4244-9DEA-52CEC9BBB9D2}"/>
    <cellStyle name="計算 3 4 3" xfId="698" xr:uid="{00000000-0005-0000-0000-000056020000}"/>
    <cellStyle name="計算 3 4 3 2" xfId="7050" xr:uid="{AF6C26A8-5EC2-4BA2-9211-057780F42934}"/>
    <cellStyle name="計算 3 4 3 2 2" xfId="21929" xr:uid="{47F6FA4D-3F68-4374-862C-9DD4F359FE80}"/>
    <cellStyle name="計算 3 4 3 3" xfId="10044" xr:uid="{C471AADF-2763-4CBA-9C83-556C908649FC}"/>
    <cellStyle name="計算 3 4 3 3 2" xfId="24923" xr:uid="{A9F04485-80D1-4176-9C7C-A04DBF02B54C}"/>
    <cellStyle name="計算 3 4 3 4" xfId="13932" xr:uid="{D1CCA8D3-EC06-46B3-931D-A389F7D858A5}"/>
    <cellStyle name="計算 3 4 3 4 2" xfId="28811" xr:uid="{DB86190B-3E7E-44EA-ABAA-97EE1059C7D1}"/>
    <cellStyle name="計算 3 4 3 5" xfId="15872" xr:uid="{B9ADDBA8-EB63-4461-BBF0-2ADCD36FCDA8}"/>
    <cellStyle name="計算 3 4 3 5 2" xfId="30751" xr:uid="{EEC2E20C-FC91-40E7-8BA8-1BA5E80145BA}"/>
    <cellStyle name="計算 3 4 3 6" xfId="3917" xr:uid="{4A0698DB-01C0-40F4-A735-7973637B313E}"/>
    <cellStyle name="計算 3 4 3 7" xfId="18778" xr:uid="{4C59CE0A-A27D-4837-971D-D86EBFCD0011}"/>
    <cellStyle name="計算 3 4 4" xfId="863" xr:uid="{00000000-0005-0000-0000-000056020000}"/>
    <cellStyle name="計算 3 4 4 2" xfId="7215" xr:uid="{A5219003-CEE8-457D-B676-3C18EAF019CA}"/>
    <cellStyle name="計算 3 4 4 2 2" xfId="22094" xr:uid="{4F42DE25-5D51-4562-B180-B8FA9FBB8B30}"/>
    <cellStyle name="計算 3 4 4 3" xfId="10208" xr:uid="{B76B02B3-5755-4198-A742-5C17B7F6AD47}"/>
    <cellStyle name="計算 3 4 4 3 2" xfId="25087" xr:uid="{5254751F-5328-4DA1-9ABF-9F121DD80EC8}"/>
    <cellStyle name="計算 3 4 4 4" xfId="14549" xr:uid="{3E87C8B4-5DE8-4657-A451-AD1169975650}"/>
    <cellStyle name="計算 3 4 4 4 2" xfId="29428" xr:uid="{BD9A3015-024E-413B-867E-92E5E5356406}"/>
    <cellStyle name="計算 3 4 4 5" xfId="16033" xr:uid="{FD9C2E2E-8080-481D-8C6C-6BCC1BE6D75E}"/>
    <cellStyle name="計算 3 4 4 5 2" xfId="30912" xr:uid="{8C593A48-0FA5-4D82-B667-E0FCABDE301D}"/>
    <cellStyle name="計算 3 4 4 6" xfId="4082" xr:uid="{4CEFF435-8F4A-4AA6-A552-FA0BC235A90C}"/>
    <cellStyle name="計算 3 4 4 7" xfId="18943" xr:uid="{3BAEB4DE-44F0-4B8E-AD9D-F30C69462C81}"/>
    <cellStyle name="計算 3 4 5" xfId="1036" xr:uid="{00000000-0005-0000-0000-000056020000}"/>
    <cellStyle name="計算 3 4 5 2" xfId="7388" xr:uid="{4B0F24F0-7414-4FC5-8ED5-44555B1675FC}"/>
    <cellStyle name="計算 3 4 5 2 2" xfId="22267" xr:uid="{09DAD5D8-ED12-4114-B6AE-457EEFA6CAAA}"/>
    <cellStyle name="計算 3 4 5 3" xfId="10377" xr:uid="{AB2B97A0-A141-4E48-B97B-23989D955833}"/>
    <cellStyle name="計算 3 4 5 3 2" xfId="25256" xr:uid="{A294B458-79A5-4D7E-AA49-FC9BBCD76B64}"/>
    <cellStyle name="計算 3 4 5 4" xfId="13385" xr:uid="{B0D1D446-42CD-4F25-86DD-128E3301F7D9}"/>
    <cellStyle name="計算 3 4 5 4 2" xfId="28264" xr:uid="{C8D508B3-59F4-43B6-9DB8-CB9A195769C6}"/>
    <cellStyle name="計算 3 4 5 5" xfId="16198" xr:uid="{C471980C-2DFA-445E-A68E-6AECA9A8E42C}"/>
    <cellStyle name="計算 3 4 5 5 2" xfId="31077" xr:uid="{6DD4A525-5F89-4F1B-8561-8F429629E451}"/>
    <cellStyle name="計算 3 4 5 6" xfId="4255" xr:uid="{5945611D-48F4-4AD3-9FF5-A061FEF86E97}"/>
    <cellStyle name="計算 3 4 5 7" xfId="19116" xr:uid="{ACC40F29-9639-45A7-8292-AD5F6AD9D43F}"/>
    <cellStyle name="計算 3 4 6" xfId="1131" xr:uid="{00000000-0005-0000-0000-000056020000}"/>
    <cellStyle name="計算 3 4 6 2" xfId="7483" xr:uid="{B1E2E0B5-EB6D-4CFB-8C06-E01D586307E9}"/>
    <cellStyle name="計算 3 4 6 2 2" xfId="22362" xr:uid="{07B7FA4D-63EF-48FB-AA8B-FC45931F525B}"/>
    <cellStyle name="計算 3 4 6 3" xfId="10471" xr:uid="{58662B1B-3F4E-4E08-94BD-F21729E12D9C}"/>
    <cellStyle name="計算 3 4 6 3 2" xfId="25350" xr:uid="{5FB6E7AA-C944-491F-88B7-29A97C9AB13A}"/>
    <cellStyle name="計算 3 4 6 4" xfId="13940" xr:uid="{51B7E7C8-3087-4BF5-AE19-B652DF72CCC3}"/>
    <cellStyle name="計算 3 4 6 4 2" xfId="28819" xr:uid="{6EDDFDDD-1B77-43D2-A2F5-D58923F37E2B}"/>
    <cellStyle name="計算 3 4 6 5" xfId="16288" xr:uid="{0A7E2691-CB24-47B2-ACEE-7852C0CA1E30}"/>
    <cellStyle name="計算 3 4 6 5 2" xfId="31167" xr:uid="{6691AC1F-4DCD-4995-B57C-2B2614E99702}"/>
    <cellStyle name="計算 3 4 6 6" xfId="4350" xr:uid="{4E13C40D-0BD6-4C15-B917-A9D8882C9168}"/>
    <cellStyle name="計算 3 4 6 7" xfId="19211" xr:uid="{5C467FDC-C33B-4463-B452-C6547AF4E18C}"/>
    <cellStyle name="計算 3 4 7" xfId="1214" xr:uid="{00000000-0005-0000-0000-000056020000}"/>
    <cellStyle name="計算 3 4 7 2" xfId="7565" xr:uid="{298CB11D-E8FB-434F-A571-68616B446E7B}"/>
    <cellStyle name="計算 3 4 7 2 2" xfId="22444" xr:uid="{78A1E912-04D7-4FDB-A2A0-91490390BF70}"/>
    <cellStyle name="計算 3 4 7 3" xfId="10552" xr:uid="{75341482-D1AD-49E1-B8A3-FF4706767487}"/>
    <cellStyle name="計算 3 4 7 3 2" xfId="25431" xr:uid="{D46B2774-A707-4EA8-9D71-36684EA5C814}"/>
    <cellStyle name="計算 3 4 7 4" xfId="14901" xr:uid="{5FB5380F-CF71-4C25-91C4-9BF7057A1D9F}"/>
    <cellStyle name="計算 3 4 7 4 2" xfId="29780" xr:uid="{F78BA5C3-961D-4A2C-9AF3-7528E76223C6}"/>
    <cellStyle name="計算 3 4 7 5" xfId="16364" xr:uid="{F9F4F396-CA2F-4381-9AEB-E749F94CE222}"/>
    <cellStyle name="計算 3 4 7 5 2" xfId="31243" xr:uid="{B33A4312-9FD4-4EF2-BB1E-53428CE7219B}"/>
    <cellStyle name="計算 3 4 7 6" xfId="4433" xr:uid="{CC97F638-75BB-477E-AC0A-38DB569A1192}"/>
    <cellStyle name="計算 3 4 7 7" xfId="19294" xr:uid="{E9E0C166-6522-4A59-88E7-65527E16216C}"/>
    <cellStyle name="計算 3 4 8" xfId="1297" xr:uid="{00000000-0005-0000-0000-000056020000}"/>
    <cellStyle name="計算 3 4 8 2" xfId="7648" xr:uid="{6008D88E-B461-434D-91A6-94B9941688C3}"/>
    <cellStyle name="計算 3 4 8 2 2" xfId="22527" xr:uid="{6BD040A4-2816-49B6-9018-261C687E0CF1}"/>
    <cellStyle name="計算 3 4 8 3" xfId="10634" xr:uid="{91AFA8DC-64DE-4FF3-AC54-183BEE5B96AA}"/>
    <cellStyle name="計算 3 4 8 3 2" xfId="25513" xr:uid="{F173509A-6C81-4AC4-9143-CC3C485D5453}"/>
    <cellStyle name="計算 3 4 8 4" xfId="12928" xr:uid="{155B54C8-DD99-487E-8BC5-C1086757ED60}"/>
    <cellStyle name="計算 3 4 8 4 2" xfId="27807" xr:uid="{342794B1-E93D-4CE2-B744-06A5626791BD}"/>
    <cellStyle name="計算 3 4 8 5" xfId="16440" xr:uid="{991C3F7D-13A4-4DCA-A409-C30DD61613F7}"/>
    <cellStyle name="計算 3 4 8 5 2" xfId="31319" xr:uid="{AF7A82DB-1F1A-4C90-8A19-6E293349715D}"/>
    <cellStyle name="計算 3 4 8 6" xfId="4516" xr:uid="{EE4EFB5F-B0A1-47A2-8363-07A02137C6A7}"/>
    <cellStyle name="計算 3 4 8 7" xfId="19377" xr:uid="{D6E86408-EC5A-4B35-8262-66616F6D8A10}"/>
    <cellStyle name="計算 3 4 9" xfId="1470" xr:uid="{00000000-0005-0000-0000-000056020000}"/>
    <cellStyle name="計算 3 4 9 2" xfId="7821" xr:uid="{9206ADF4-1012-4C0C-8F11-07FFCC5C809F}"/>
    <cellStyle name="計算 3 4 9 2 2" xfId="22700" xr:uid="{FC11910D-CD88-4378-A751-A41414057E1D}"/>
    <cellStyle name="計算 3 4 9 3" xfId="10807" xr:uid="{22B4DAD4-6ED3-48C4-9502-83E390065C83}"/>
    <cellStyle name="計算 3 4 9 3 2" xfId="25686" xr:uid="{BE4BF54C-4CCB-4A9D-A181-9DDB31B250C8}"/>
    <cellStyle name="計算 3 4 9 4" xfId="12630" xr:uid="{CC4DBF4D-B02E-428B-9A53-821D6925FD99}"/>
    <cellStyle name="計算 3 4 9 4 2" xfId="27509" xr:uid="{29FC1932-8E3B-48CB-BB42-454734FABF66}"/>
    <cellStyle name="計算 3 4 9 5" xfId="16610" xr:uid="{3145E277-8228-4330-B96E-EEEC952633DB}"/>
    <cellStyle name="計算 3 4 9 5 2" xfId="31489" xr:uid="{25207CB3-11DE-4996-9577-3269BEDE13DA}"/>
    <cellStyle name="計算 3 4 9 6" xfId="4689" xr:uid="{4C305983-4B9A-4843-9051-4E25FD1EAE6E}"/>
    <cellStyle name="計算 3 4 9 7" xfId="19550" xr:uid="{A086E031-D881-46DD-AD01-D315F7D59F01}"/>
    <cellStyle name="計算 3 5" xfId="427" xr:uid="{00000000-0005-0000-0000-000056020000}"/>
    <cellStyle name="計算 3 5 2" xfId="6779" xr:uid="{FE0D54AF-334A-40B8-8C31-834EE735D0C2}"/>
    <cellStyle name="計算 3 5 2 2" xfId="21658" xr:uid="{E5F24556-3FB7-496A-8086-5BCDF0C9B656}"/>
    <cellStyle name="計算 3 5 3" xfId="9776" xr:uid="{BED5AB47-0EA9-4601-BF78-003A0CB5F78F}"/>
    <cellStyle name="計算 3 5 3 2" xfId="24655" xr:uid="{42DEB143-0E58-445A-AE11-7046A46BFD36}"/>
    <cellStyle name="計算 3 5 4" xfId="15150" xr:uid="{C9FFBB7E-6978-49EA-9149-17C00DAE3EE4}"/>
    <cellStyle name="計算 3 5 4 2" xfId="30029" xr:uid="{820636DD-FE21-4A3C-B420-D7CD7A9CF81E}"/>
    <cellStyle name="計算 3 5 5" xfId="15609" xr:uid="{97066F20-A45A-4549-B4BD-91346577622D}"/>
    <cellStyle name="計算 3 5 5 2" xfId="30488" xr:uid="{CEA604C8-ECC0-4EB3-BA01-887C2665640B}"/>
    <cellStyle name="計算 3 5 6" xfId="3646" xr:uid="{2062A097-9EA9-40DC-BAE1-B89B46CACE8C}"/>
    <cellStyle name="計算 3 5 7" xfId="18507" xr:uid="{D4AF5688-35C3-4B64-9C1C-1D4586E9E428}"/>
    <cellStyle name="計算 3 6" xfId="600" xr:uid="{00000000-0005-0000-0000-000056020000}"/>
    <cellStyle name="計算 3 6 2" xfId="6952" xr:uid="{C1A49766-4902-48AF-A060-CBBBAD26A6A4}"/>
    <cellStyle name="計算 3 6 2 2" xfId="21831" xr:uid="{E2BDE9F2-A0EF-4150-81B1-2FB79550BD03}"/>
    <cellStyle name="計算 3 6 3" xfId="9946" xr:uid="{AD5A51CE-F980-4B96-9D3B-C9D11D8065CE}"/>
    <cellStyle name="計算 3 6 3 2" xfId="24825" xr:uid="{F1D5AE9C-542A-4CD4-A1F8-E9F088512903}"/>
    <cellStyle name="計算 3 6 4" xfId="15374" xr:uid="{AB3CF4DA-5D65-4048-8B51-D17EDB9637E5}"/>
    <cellStyle name="計算 3 6 4 2" xfId="30253" xr:uid="{2923BEE5-168B-4DAF-BC8B-9B0100141D07}"/>
    <cellStyle name="計算 3 6 5" xfId="15774" xr:uid="{70FB0E7A-419C-40A5-AFF2-0377247524B4}"/>
    <cellStyle name="計算 3 6 5 2" xfId="30653" xr:uid="{9F52DE82-1740-4B6D-944F-9476A1DEF731}"/>
    <cellStyle name="計算 3 6 6" xfId="3819" xr:uid="{C4FF8FD0-72F4-4B80-BFF0-DA046A2FC499}"/>
    <cellStyle name="計算 3 6 7" xfId="18680" xr:uid="{754EA844-ADEA-48E6-B34D-3C96DF07C0F9}"/>
    <cellStyle name="計算 3 7" xfId="765" xr:uid="{00000000-0005-0000-0000-000056020000}"/>
    <cellStyle name="計算 3 7 2" xfId="7117" xr:uid="{A5BD41BD-0B0E-49A6-ADFB-4FE4F9832DB7}"/>
    <cellStyle name="計算 3 7 2 2" xfId="21996" xr:uid="{18AAF196-4CBF-46E2-9825-8F0895464A25}"/>
    <cellStyle name="計算 3 7 3" xfId="10111" xr:uid="{0F9FDA4F-0764-4AA7-AC11-7AC0578FC120}"/>
    <cellStyle name="計算 3 7 3 2" xfId="24990" xr:uid="{0F4CC157-6AAB-4F67-8FC5-59E25B0101F1}"/>
    <cellStyle name="計算 3 7 4" xfId="14432" xr:uid="{058EC853-B608-47FE-89D5-CF44A10698AF}"/>
    <cellStyle name="計算 3 7 4 2" xfId="29311" xr:uid="{9F465A80-0739-486B-A31C-B7D8F3FC6D21}"/>
    <cellStyle name="計算 3 7 5" xfId="15939" xr:uid="{02E901BB-F171-4F00-AA9D-68FBA6827BDB}"/>
    <cellStyle name="計算 3 7 5 2" xfId="30818" xr:uid="{D7DC05DE-598B-4B7C-8ABD-A1055FA52DFB}"/>
    <cellStyle name="計算 3 7 6" xfId="3984" xr:uid="{A20741ED-D0BF-4144-BD56-0B1678D2B616}"/>
    <cellStyle name="計算 3 7 7" xfId="18845" xr:uid="{CCE37E17-68A6-4F67-829C-5DC03247CFB6}"/>
    <cellStyle name="計算 3 8" xfId="1032" xr:uid="{00000000-0005-0000-0000-000056020000}"/>
    <cellStyle name="計算 3 8 2" xfId="7384" xr:uid="{F67990D9-C12C-43F7-A61E-4935F2E67B8B}"/>
    <cellStyle name="計算 3 8 2 2" xfId="22263" xr:uid="{3E085750-4F24-4D1E-B4B1-00E26A22A7C8}"/>
    <cellStyle name="計算 3 8 3" xfId="10373" xr:uid="{90D7DE62-7DEB-4B90-A032-BCF1B771B796}"/>
    <cellStyle name="計算 3 8 3 2" xfId="25252" xr:uid="{BE9E40E2-0682-48C5-94CA-3DAAFB75B72D}"/>
    <cellStyle name="計算 3 8 4" xfId="14345" xr:uid="{73F90939-BAA7-4EE7-82F2-F8DAC1C635FA}"/>
    <cellStyle name="計算 3 8 4 2" xfId="29224" xr:uid="{1891E85B-CBB5-4D8E-BF01-DBD7F1A5B07A}"/>
    <cellStyle name="計算 3 8 5" xfId="16194" xr:uid="{0C56E9F5-5BDF-4144-AF14-447BC5B9A85A}"/>
    <cellStyle name="計算 3 8 5 2" xfId="31073" xr:uid="{610FA4C0-66AF-433F-8027-76080AC983C3}"/>
    <cellStyle name="計算 3 8 6" xfId="4251" xr:uid="{E88E106F-D33A-4ABD-9F90-169424593563}"/>
    <cellStyle name="計算 3 8 7" xfId="19112" xr:uid="{B81614EA-B4DA-413B-A4EE-8E9992362A94}"/>
    <cellStyle name="計算 3 9" xfId="1372" xr:uid="{00000000-0005-0000-0000-000056020000}"/>
    <cellStyle name="計算 3 9 2" xfId="7723" xr:uid="{AA3803A3-0CC6-4239-A0D6-8F4B5DD7D165}"/>
    <cellStyle name="計算 3 9 2 2" xfId="22602" xr:uid="{4C1F2DD1-D0B5-4AD0-8A12-73EA7F3B61F4}"/>
    <cellStyle name="計算 3 9 3" xfId="10709" xr:uid="{33946EE0-38FB-4E2F-A1C8-28D59DDF3427}"/>
    <cellStyle name="計算 3 9 3 2" xfId="25588" xr:uid="{EDE1DDC3-31F5-4801-B4E8-9CBB43B0A4F6}"/>
    <cellStyle name="計算 3 9 4" xfId="12722" xr:uid="{F1C4F327-20D0-4645-AC65-1D102FA40679}"/>
    <cellStyle name="計算 3 9 4 2" xfId="27601" xr:uid="{5F8CC248-0DF3-43B8-921D-9E9D65127476}"/>
    <cellStyle name="計算 3 9 5" xfId="16512" xr:uid="{9CF4008B-E6A1-48A8-A537-AFE499AF67B6}"/>
    <cellStyle name="計算 3 9 5 2" xfId="31391" xr:uid="{4C112237-FDD3-4844-82B3-089294EF249C}"/>
    <cellStyle name="計算 3 9 6" xfId="4591" xr:uid="{04E98DF2-81B5-426B-B51A-9598EBE596B2}"/>
    <cellStyle name="計算 3 9 7" xfId="19452" xr:uid="{AE11B6E3-53BF-4584-B0C6-EEF41E6F134D}"/>
    <cellStyle name="計算 4" xfId="204" xr:uid="{00000000-0005-0000-0000-000099020000}"/>
    <cellStyle name="計算 4 10" xfId="96" xr:uid="{00000000-0005-0000-0000-000099020000}"/>
    <cellStyle name="計算 4 10 2" xfId="6459" xr:uid="{8A818DD3-B911-49DE-8794-78D74FC6225C}"/>
    <cellStyle name="計算 4 10 2 2" xfId="21338" xr:uid="{3961413E-6773-4C4F-BD73-6A96F55DDEBA}"/>
    <cellStyle name="計算 4 10 3" xfId="7591" xr:uid="{C03A5447-8B10-4D5E-A1F0-EBAC0F9AE738}"/>
    <cellStyle name="計算 4 10 3 2" xfId="22470" xr:uid="{13303E51-F357-4CEA-87FD-77A498C5E206}"/>
    <cellStyle name="計算 4 10 4" xfId="13101" xr:uid="{88C42C39-93E1-48A9-AB84-38709E9C460D}"/>
    <cellStyle name="計算 4 10 4 2" xfId="27980" xr:uid="{30D4CE19-63FD-475B-BAB3-FF0DF3C074CB}"/>
    <cellStyle name="計算 4 10 5" xfId="14607" xr:uid="{CEA9AFB3-EA8F-432E-9DBD-8928C7BB94D3}"/>
    <cellStyle name="計算 4 10 5 2" xfId="29486" xr:uid="{F2B20106-D179-4A97-A664-92EE04596837}"/>
    <cellStyle name="計算 4 10 6" xfId="3367" xr:uid="{8F2A7844-1D16-4833-9C2D-1C3136BD2865}"/>
    <cellStyle name="計算 4 10 7" xfId="3562" xr:uid="{D170CAFA-63E0-482B-8675-5B4D52BEA569}"/>
    <cellStyle name="計算 4 11" xfId="2443" xr:uid="{00000000-0005-0000-0000-000099020000}"/>
    <cellStyle name="計算 4 11 2" xfId="8790" xr:uid="{0B7EB406-A8C7-41B7-B4C8-2B8363E1E298}"/>
    <cellStyle name="計算 4 11 2 2" xfId="23669" xr:uid="{44B39297-C5DF-4F0E-9DFE-FFC540ACA4F3}"/>
    <cellStyle name="計算 4 11 3" xfId="11770" xr:uid="{1462DFDD-ADB8-4AA5-BF25-DD38F6B5F666}"/>
    <cellStyle name="計算 4 11 3 2" xfId="26649" xr:uid="{C855E772-D43D-4D73-A3F2-4FFDB1F48BB3}"/>
    <cellStyle name="計算 4 11 4" xfId="14449" xr:uid="{522C9405-5F01-4965-A381-CCA363091759}"/>
    <cellStyle name="計算 4 11 4 2" xfId="29328" xr:uid="{4A6CB357-4E14-47F3-8190-6CE1B3E93731}"/>
    <cellStyle name="計算 4 11 5" xfId="17537" xr:uid="{E20F35ED-B850-4655-8B65-505F43F5A349}"/>
    <cellStyle name="計算 4 11 5 2" xfId="32416" xr:uid="{9A1FE2B1-ABCE-48B7-A4B3-73D7113AD362}"/>
    <cellStyle name="計算 4 11 6" xfId="5659" xr:uid="{32F490AD-0E44-4489-906D-8E770942527D}"/>
    <cellStyle name="計算 4 11 7" xfId="20523" xr:uid="{B744C237-BC0E-4071-A950-D6325652E643}"/>
    <cellStyle name="計算 4 12" xfId="2603" xr:uid="{00000000-0005-0000-0000-000099020000}"/>
    <cellStyle name="計算 4 12 2" xfId="8950" xr:uid="{B6C09A85-549A-4BBA-99A2-22392620D3DC}"/>
    <cellStyle name="計算 4 12 2 2" xfId="23829" xr:uid="{EDD179D8-406A-4269-8BA2-5B57AE55E93D}"/>
    <cellStyle name="計算 4 12 3" xfId="11930" xr:uid="{5827A34F-F9AB-45AE-9545-E6C27269959F}"/>
    <cellStyle name="計算 4 12 3 2" xfId="26809" xr:uid="{DC60817E-B016-4213-B7E8-B7894F1E9CC7}"/>
    <cellStyle name="計算 4 12 4" xfId="13262" xr:uid="{16CF94F1-944E-4F64-8E9D-05A5D1882962}"/>
    <cellStyle name="計算 4 12 4 2" xfId="28141" xr:uid="{062CCB82-B53F-4E69-B37A-7A13B93250A8}"/>
    <cellStyle name="計算 4 12 5" xfId="17697" xr:uid="{478257DF-C38B-4A84-A28D-9E78CD6EFD36}"/>
    <cellStyle name="計算 4 12 5 2" xfId="32576" xr:uid="{AB450FFF-C7D2-4409-AD35-06514C59F3FA}"/>
    <cellStyle name="計算 4 12 6" xfId="5819" xr:uid="{C4BC23EF-C67D-45AB-8A81-B446942D5EA2}"/>
    <cellStyle name="計算 4 12 7" xfId="20683" xr:uid="{37B8420A-D246-4C1B-9958-0863C65B1BF2}"/>
    <cellStyle name="計算 4 13" xfId="2772" xr:uid="{00000000-0005-0000-0000-000099020000}"/>
    <cellStyle name="計算 4 13 2" xfId="9119" xr:uid="{A05F6992-153E-454A-AC0D-699BD8C78875}"/>
    <cellStyle name="計算 4 13 2 2" xfId="23998" xr:uid="{ECA9A0B8-39EA-42DF-BD65-79F7F2BCC3F5}"/>
    <cellStyle name="計算 4 13 3" xfId="12097" xr:uid="{6709957E-8CD9-47BF-904F-5CD999D41E3A}"/>
    <cellStyle name="計算 4 13 3 2" xfId="26976" xr:uid="{FAF931A0-BA85-4E4B-9F3D-52465677970E}"/>
    <cellStyle name="計算 4 13 4" xfId="14470" xr:uid="{4C446DF2-F95D-4A8D-80C0-611141D9F68C}"/>
    <cellStyle name="計算 4 13 4 2" xfId="29349" xr:uid="{5F76AFA6-7EA7-4D6F-8697-EA995DECFFF5}"/>
    <cellStyle name="計算 4 13 5" xfId="17858" xr:uid="{968ECA4A-FA30-48CF-89B9-1A005E0C1D00}"/>
    <cellStyle name="計算 4 13 5 2" xfId="32737" xr:uid="{754E9F0B-AF8F-4EE5-8FC4-3513D517825D}"/>
    <cellStyle name="計算 4 13 6" xfId="5984" xr:uid="{D28BB3C6-28A3-4552-B4E1-1614B83F67CD}"/>
    <cellStyle name="計算 4 13 7" xfId="20851" xr:uid="{4F55067E-A97B-4D11-A92A-6B35C9F8C2A7}"/>
    <cellStyle name="計算 4 14" xfId="2952" xr:uid="{00000000-0005-0000-0000-000099020000}"/>
    <cellStyle name="計算 4 14 2" xfId="9299" xr:uid="{C7117307-9852-4940-9995-5EE235DAC3E9}"/>
    <cellStyle name="計算 4 14 2 2" xfId="24178" xr:uid="{E5C1A65E-C33B-4A48-A71A-12E7262827D1}"/>
    <cellStyle name="計算 4 14 3" xfId="12277" xr:uid="{92AF250B-F5A7-484D-B534-BA20CB2FDEA2}"/>
    <cellStyle name="計算 4 14 3 2" xfId="27156" xr:uid="{5F2E12B4-7F07-4663-92CF-1A21B66EB012}"/>
    <cellStyle name="計算 4 14 4" xfId="14297" xr:uid="{D76FFAF2-FFBC-4882-B516-544B9D4F4FD4}"/>
    <cellStyle name="計算 4 14 4 2" xfId="29176" xr:uid="{3088C76F-1679-4C42-B340-5C19890D2A99}"/>
    <cellStyle name="計算 4 14 5" xfId="18038" xr:uid="{083717C6-6283-454E-90B3-8E671F32CA8D}"/>
    <cellStyle name="計算 4 14 5 2" xfId="32917" xr:uid="{E19A14F2-4679-4087-A5CD-7714C92B45D3}"/>
    <cellStyle name="計算 4 14 6" xfId="6159" xr:uid="{D3C5ACAF-7B98-480A-9FAD-EAD050905E12}"/>
    <cellStyle name="計算 4 14 7" xfId="21031" xr:uid="{96F2BBD7-8594-4578-8F02-725304F464CC}"/>
    <cellStyle name="計算 4 15" xfId="6561" xr:uid="{7F30407E-EF38-4A51-A6AC-F0A356844CDD}"/>
    <cellStyle name="計算 4 15 2" xfId="21440" xr:uid="{9BB5F2B3-A1F5-4D73-8BE3-D12CFF1A572D}"/>
    <cellStyle name="計算 4 16" xfId="3320" xr:uid="{EAB6B8B4-1915-4053-A0C0-56BA65A0080E}"/>
    <cellStyle name="計算 4 16 2" xfId="3483" xr:uid="{771CA614-D2BE-4D80-AD2B-DFF0441692AF}"/>
    <cellStyle name="計算 4 17" xfId="13874" xr:uid="{321A70FC-D64D-4424-B64A-CA8E294C1977}"/>
    <cellStyle name="計算 4 17 2" xfId="28753" xr:uid="{80C5AEE8-9A0C-46AE-A8B8-7B105E05A8A4}"/>
    <cellStyle name="計算 4 18" xfId="3240" xr:uid="{2AA8FF86-3CFD-4D0E-A497-4F1F188C6683}"/>
    <cellStyle name="計算 4 2" xfId="308" xr:uid="{00000000-0005-0000-0000-000099020000}"/>
    <cellStyle name="計算 4 2 10" xfId="1663" xr:uid="{00000000-0005-0000-0000-000099020000}"/>
    <cellStyle name="計算 4 2 10 2" xfId="8012" xr:uid="{72BF1809-7221-4E05-B028-A677FAE5794F}"/>
    <cellStyle name="計算 4 2 10 2 2" xfId="22891" xr:uid="{5C315164-3F19-499F-B07A-FF1A53A9F511}"/>
    <cellStyle name="計算 4 2 10 3" xfId="10997" xr:uid="{A59F8322-8009-4E52-8CB8-E8F1B9F43050}"/>
    <cellStyle name="計算 4 2 10 3 2" xfId="25876" xr:uid="{99E28697-54C3-4200-81FC-D768270F386B}"/>
    <cellStyle name="計算 4 2 10 4" xfId="15256" xr:uid="{BABF4A1E-46B2-43E6-AD3E-FC3F48906552}"/>
    <cellStyle name="計算 4 2 10 4 2" xfId="30135" xr:uid="{9B089885-9EFA-49F5-83ED-388BCE354618}"/>
    <cellStyle name="計算 4 2 10 5" xfId="16793" xr:uid="{180AA290-4422-448F-87C9-64F5F34F0695}"/>
    <cellStyle name="計算 4 2 10 5 2" xfId="31672" xr:uid="{5CAFA9EA-D183-487E-93D7-3B496B1937DA}"/>
    <cellStyle name="計算 4 2 10 6" xfId="4882" xr:uid="{8192EB5D-AE28-436F-8874-64AF45674BFF}"/>
    <cellStyle name="計算 4 2 10 7" xfId="19743" xr:uid="{1B1CEC7D-FB40-43C9-8663-B004D109A9FC}"/>
    <cellStyle name="計算 4 2 11" xfId="1711" xr:uid="{00000000-0005-0000-0000-000099020000}"/>
    <cellStyle name="計算 4 2 11 2" xfId="8059" xr:uid="{9D5129C8-92A2-494E-9486-4A3B2FFC49C7}"/>
    <cellStyle name="計算 4 2 11 2 2" xfId="22938" xr:uid="{13153A09-3308-496F-B4F4-C5F97525FF41}"/>
    <cellStyle name="計算 4 2 11 3" xfId="11044" xr:uid="{CE6E1FB5-2A6C-40A9-B8EA-486DAAA5BAB6}"/>
    <cellStyle name="計算 4 2 11 3 2" xfId="25923" xr:uid="{D18CBD67-CBE0-4BD4-9C20-69772C2BB67B}"/>
    <cellStyle name="計算 4 2 11 4" xfId="13884" xr:uid="{F66E4351-4073-42D2-A97A-C4B0BB3CAA19}"/>
    <cellStyle name="計算 4 2 11 4 2" xfId="28763" xr:uid="{C3652EEB-DEB6-4FA8-A3F5-FE9DDD6B1A3D}"/>
    <cellStyle name="計算 4 2 11 5" xfId="16839" xr:uid="{DA7FE49A-196E-4C9F-8C96-03EBB8C0ADB9}"/>
    <cellStyle name="計算 4 2 11 5 2" xfId="31718" xr:uid="{C663C56B-0A1D-4F60-9A3E-538732151769}"/>
    <cellStyle name="計算 4 2 11 6" xfId="4930" xr:uid="{FB7893D6-A942-440D-BC19-9F29E76F93F8}"/>
    <cellStyle name="計算 4 2 11 7" xfId="19791" xr:uid="{47CD609E-6939-46F9-9BF8-5379924507E6}"/>
    <cellStyle name="計算 4 2 12" xfId="1794" xr:uid="{00000000-0005-0000-0000-000099020000}"/>
    <cellStyle name="計算 4 2 12 2" xfId="8142" xr:uid="{92B457A2-6685-4B1F-9DA8-2DDA3DBC8FC6}"/>
    <cellStyle name="計算 4 2 12 2 2" xfId="23021" xr:uid="{7D93C640-5893-4797-A818-AE1F43A4B9F6}"/>
    <cellStyle name="計算 4 2 12 3" xfId="11127" xr:uid="{FA6FB432-5206-4302-86EA-4F341FEE68F3}"/>
    <cellStyle name="計算 4 2 12 3 2" xfId="26006" xr:uid="{816F6695-AAF2-42F4-9EBF-2AB915B12AFB}"/>
    <cellStyle name="計算 4 2 12 4" xfId="13485" xr:uid="{920189E4-4ED1-4369-A865-1426662F3E6A}"/>
    <cellStyle name="計算 4 2 12 4 2" xfId="28364" xr:uid="{126368FC-BE99-4EFA-847A-F3FC61F47C54}"/>
    <cellStyle name="計算 4 2 12 5" xfId="16917" xr:uid="{D56065E4-4A9E-4B16-A5E0-94063A8EB537}"/>
    <cellStyle name="計算 4 2 12 5 2" xfId="31796" xr:uid="{0BDCAD8F-323B-4061-B40E-2E452C246158}"/>
    <cellStyle name="計算 4 2 12 6" xfId="5013" xr:uid="{33027259-26DC-4127-B4A3-66C098B7A36A}"/>
    <cellStyle name="計算 4 2 12 7" xfId="19874" xr:uid="{5EEE218F-1186-419E-80C9-53D6EE210637}"/>
    <cellStyle name="計算 4 2 13" xfId="1889" xr:uid="{00000000-0005-0000-0000-000099020000}"/>
    <cellStyle name="計算 4 2 13 2" xfId="8237" xr:uid="{1C1362BE-7DEE-47CC-B640-4E3B73A0CABC}"/>
    <cellStyle name="計算 4 2 13 2 2" xfId="23116" xr:uid="{1B8F07B1-4ECD-4FE6-9E24-CE2EECC5C677}"/>
    <cellStyle name="計算 4 2 13 3" xfId="11220" xr:uid="{667042BD-F59C-4FA2-9595-8BE908EE78FC}"/>
    <cellStyle name="計算 4 2 13 3 2" xfId="26099" xr:uid="{095DA234-CA1E-4202-B4F1-6BF6CF381D68}"/>
    <cellStyle name="計算 4 2 13 4" xfId="6446" xr:uid="{CEA93E52-1D91-4EAA-A296-72F7D074C4F4}"/>
    <cellStyle name="計算 4 2 13 4 2" xfId="21325" xr:uid="{7D70579E-0DC8-4819-8BB6-5161A991DEBF}"/>
    <cellStyle name="計算 4 2 13 5" xfId="17010" xr:uid="{962D6E72-EDC7-4A08-9E10-D1EA7896D9C1}"/>
    <cellStyle name="計算 4 2 13 5 2" xfId="31889" xr:uid="{7B9C9CCA-ADDD-4A94-951B-FF29665B0215}"/>
    <cellStyle name="計算 4 2 13 6" xfId="5108" xr:uid="{46EEB7FC-05CD-458D-8072-DB779E2D2DC7}"/>
    <cellStyle name="計算 4 2 13 7" xfId="19969" xr:uid="{E2D46089-42BF-421B-8811-5BFE3F6D00B7}"/>
    <cellStyle name="計算 4 2 14" xfId="2061" xr:uid="{00000000-0005-0000-0000-000099020000}"/>
    <cellStyle name="計算 4 2 14 2" xfId="8409" xr:uid="{999C6DB9-D410-431C-BF4A-36DAFA6DF54D}"/>
    <cellStyle name="計算 4 2 14 2 2" xfId="23288" xr:uid="{D9FF1219-853F-4372-9348-1950B3FB8E86}"/>
    <cellStyle name="計算 4 2 14 3" xfId="11390" xr:uid="{C399CFEC-9039-49D5-9264-70F3FAD13566}"/>
    <cellStyle name="計算 4 2 14 3 2" xfId="26269" xr:uid="{55063FC4-DA87-4E94-85BD-437656DA220A}"/>
    <cellStyle name="計算 4 2 14 4" xfId="14448" xr:uid="{077F8C0A-0AE3-4C88-95CE-09DA5D8497E7}"/>
    <cellStyle name="計算 4 2 14 4 2" xfId="29327" xr:uid="{6960B317-864C-4643-9092-4B9E71B4D3A4}"/>
    <cellStyle name="計算 4 2 14 5" xfId="17174" xr:uid="{B6D5118E-1721-45A3-981F-04D4457CDE37}"/>
    <cellStyle name="計算 4 2 14 5 2" xfId="32053" xr:uid="{40D7AEAF-DE9D-4F98-B9A9-EE718F08B626}"/>
    <cellStyle name="計算 4 2 14 6" xfId="5280" xr:uid="{92FD7FAE-CEBD-4E69-BF89-5EF3F0EFEF3B}"/>
    <cellStyle name="計算 4 2 14 7" xfId="20141" xr:uid="{7589FC71-A0FD-4527-9C14-1AE488BE3CF7}"/>
    <cellStyle name="計算 4 2 15" xfId="2230" xr:uid="{00000000-0005-0000-0000-000099020000}"/>
    <cellStyle name="計算 4 2 15 2" xfId="8578" xr:uid="{B428CB47-8371-4197-BF43-0E6D63A9E963}"/>
    <cellStyle name="計算 4 2 15 2 2" xfId="23457" xr:uid="{B33A7E97-3EE7-4CB1-B63E-9F40D56B67B3}"/>
    <cellStyle name="計算 4 2 15 3" xfId="11559" xr:uid="{4E711FF4-7571-4BF6-A3E8-818E517EAC9B}"/>
    <cellStyle name="計算 4 2 15 3 2" xfId="26438" xr:uid="{CB7D19F8-DB2A-4A4A-909C-37EE6B320A42}"/>
    <cellStyle name="計算 4 2 15 4" xfId="15249" xr:uid="{FB4DA830-6018-40D6-A671-0B5B8D095002}"/>
    <cellStyle name="計算 4 2 15 4 2" xfId="30128" xr:uid="{5E90D5E1-C1C6-4C03-BC43-1FCAA33A0869}"/>
    <cellStyle name="計算 4 2 15 5" xfId="17338" xr:uid="{A4DDC798-9835-4715-8A95-DC948A04447C}"/>
    <cellStyle name="計算 4 2 15 5 2" xfId="32217" xr:uid="{B4CE580E-E32F-4D88-9EAA-9BFEAC11E56B}"/>
    <cellStyle name="計算 4 2 15 6" xfId="5449" xr:uid="{0E304968-9D9C-468E-82EB-7D33CCC5311C}"/>
    <cellStyle name="計算 4 2 15 7" xfId="20310" xr:uid="{98923BEE-0BE6-4559-B87D-1335FE5DC86B}"/>
    <cellStyle name="計算 4 2 16" xfId="2305" xr:uid="{00000000-0005-0000-0000-000099020000}"/>
    <cellStyle name="計算 4 2 16 2" xfId="8652" xr:uid="{6B3D71CE-BA90-4BCA-87E6-CA0EBAD9A2EF}"/>
    <cellStyle name="計算 4 2 16 2 2" xfId="23531" xr:uid="{2C8C5EF3-FBF9-4882-96D2-2A173DBC1732}"/>
    <cellStyle name="計算 4 2 16 3" xfId="11634" xr:uid="{487A2DF8-A2B2-4B01-A86A-DAFB4B184C9C}"/>
    <cellStyle name="計算 4 2 16 3 2" xfId="26513" xr:uid="{A077821A-A128-4864-A3E6-308E7798E08F}"/>
    <cellStyle name="計算 4 2 16 4" xfId="12899" xr:uid="{86F88579-4C1E-4264-AB67-25E75E6FEFF8}"/>
    <cellStyle name="計算 4 2 16 4 2" xfId="27778" xr:uid="{FD113D00-AC43-43C8-89DA-066B5C05D9E9}"/>
    <cellStyle name="計算 4 2 16 5" xfId="17411" xr:uid="{F596092F-823E-4993-8683-654C4C4A925B}"/>
    <cellStyle name="計算 4 2 16 5 2" xfId="32290" xr:uid="{D2890F0F-E5ED-4884-ADAF-9152D54C32E0}"/>
    <cellStyle name="計算 4 2 16 6" xfId="5524" xr:uid="{B523BD75-9BE1-4137-8BB2-D7D081E1C3A6}"/>
    <cellStyle name="計算 4 2 16 7" xfId="20385" xr:uid="{BFBFC0EA-33C1-4C47-B149-7F24CBC643ED}"/>
    <cellStyle name="計算 4 2 17" xfId="2391" xr:uid="{00000000-0005-0000-0000-000099020000}"/>
    <cellStyle name="計算 4 2 17 2" xfId="8738" xr:uid="{3B2799A9-9F40-45DA-B521-22F226DDDD69}"/>
    <cellStyle name="計算 4 2 17 2 2" xfId="23617" xr:uid="{6E6A75B1-ED90-401F-A98E-E5A5585F768E}"/>
    <cellStyle name="計算 4 2 17 3" xfId="11718" xr:uid="{71A20EBC-381A-417C-B435-E4E43AB80CAE}"/>
    <cellStyle name="計算 4 2 17 3 2" xfId="26597" xr:uid="{2794B612-B6B9-44CF-8534-034EAF52A10E}"/>
    <cellStyle name="計算 4 2 17 4" xfId="13760" xr:uid="{FD00BCB1-7E05-47C4-B691-98893D4AFBD3}"/>
    <cellStyle name="計算 4 2 17 4 2" xfId="28639" xr:uid="{84846526-1D0F-4C72-9E02-88770D7AE5FC}"/>
    <cellStyle name="計算 4 2 17 5" xfId="17490" xr:uid="{3B444293-E148-4CA6-A416-565D44CB38D5}"/>
    <cellStyle name="計算 4 2 17 5 2" xfId="32369" xr:uid="{F76734D1-03A9-4BD7-B1EF-A359AB5DFECD}"/>
    <cellStyle name="計算 4 2 17 6" xfId="5608" xr:uid="{BA679FAF-148D-4603-A120-8E09E52FB8E6}"/>
    <cellStyle name="計算 4 2 17 7" xfId="20471" xr:uid="{FEAB6AF8-61FB-4EAC-9A0B-6CBA762B7E5C}"/>
    <cellStyle name="計算 4 2 18" xfId="2543" xr:uid="{00000000-0005-0000-0000-000099020000}"/>
    <cellStyle name="計算 4 2 18 2" xfId="8890" xr:uid="{63F2BC1B-C9F0-4B1F-B5B2-E500276A39D5}"/>
    <cellStyle name="計算 4 2 18 2 2" xfId="23769" xr:uid="{A9227527-0A84-4E11-B46C-C4ECC8DBA9D7}"/>
    <cellStyle name="計算 4 2 18 3" xfId="11870" xr:uid="{0C50AA03-52CE-48A2-BE04-62F615537DB8}"/>
    <cellStyle name="計算 4 2 18 3 2" xfId="26749" xr:uid="{3CE6B270-BC93-4D72-BD75-739481547BE9}"/>
    <cellStyle name="計算 4 2 18 4" xfId="14995" xr:uid="{BEF0BF03-4EDD-4E36-BE0E-63BDD13A1A88}"/>
    <cellStyle name="計算 4 2 18 4 2" xfId="29874" xr:uid="{4979BAE6-73F4-476F-B0EC-F5466215F01C}"/>
    <cellStyle name="計算 4 2 18 5" xfId="17637" xr:uid="{ED4A8A0A-473F-4B85-B840-9BDA76F33953}"/>
    <cellStyle name="計算 4 2 18 5 2" xfId="32516" xr:uid="{F9B4D54D-5AC6-40FA-AF53-55701B41FB0E}"/>
    <cellStyle name="計算 4 2 18 6" xfId="5759" xr:uid="{DA361EE5-61F5-4191-8537-43DF193EA52A}"/>
    <cellStyle name="計算 4 2 18 7" xfId="20623" xr:uid="{6C089AEF-73B9-4252-A3F4-9EDD81973F5A}"/>
    <cellStyle name="計算 4 2 19" xfId="2704" xr:uid="{00000000-0005-0000-0000-000099020000}"/>
    <cellStyle name="計算 4 2 19 2" xfId="9051" xr:uid="{08C3F1EE-E9BD-4241-9C2A-8D1EF163DADF}"/>
    <cellStyle name="計算 4 2 19 2 2" xfId="23930" xr:uid="{AF10BA48-914C-40E5-81DD-9FFA4701D39B}"/>
    <cellStyle name="計算 4 2 19 3" xfId="12031" xr:uid="{F13FB88E-A84A-454E-A6EC-CD251B7108A0}"/>
    <cellStyle name="計算 4 2 19 3 2" xfId="26910" xr:uid="{89C3C897-D196-493D-81D1-BE426DAD276B}"/>
    <cellStyle name="計算 4 2 19 4" xfId="12673" xr:uid="{52C64150-8194-41EA-9ABE-8C1A4D080D11}"/>
    <cellStyle name="計算 4 2 19 4 2" xfId="27552" xr:uid="{049EB144-792B-41C7-9C8A-99DE39CD2589}"/>
    <cellStyle name="計算 4 2 19 5" xfId="17795" xr:uid="{B5944604-3501-47B7-972F-681E0C4BA3E7}"/>
    <cellStyle name="計算 4 2 19 5 2" xfId="32674" xr:uid="{021D9FD3-EF5C-4DB9-81C9-409B18E02E85}"/>
    <cellStyle name="計算 4 2 19 6" xfId="5918" xr:uid="{1538B693-AE22-4C4F-8195-6A5A57041466}"/>
    <cellStyle name="計算 4 2 19 7" xfId="20783" xr:uid="{7FE74EB3-5489-4EAB-9BDE-39127290BE80}"/>
    <cellStyle name="計算 4 2 2" xfId="520" xr:uid="{00000000-0005-0000-0000-000099020000}"/>
    <cellStyle name="計算 4 2 2 2" xfId="6872" xr:uid="{651922E1-8DA0-4500-BAE1-BEA8195D34A9}"/>
    <cellStyle name="計算 4 2 2 2 2" xfId="21751" xr:uid="{1FA2F500-188D-4D24-9D15-9689A94667EF}"/>
    <cellStyle name="計算 4 2 2 3" xfId="9869" xr:uid="{48783BD1-5315-4D3A-84EB-E5B1F6DEFA6D}"/>
    <cellStyle name="計算 4 2 2 3 2" xfId="24748" xr:uid="{7574E5AB-A674-4410-8A1A-6D684AA67372}"/>
    <cellStyle name="計算 4 2 2 4" xfId="13238" xr:uid="{84E28E7F-E19C-4587-ACF5-0E8304D454B1}"/>
    <cellStyle name="計算 4 2 2 4 2" xfId="28117" xr:uid="{5409FD9A-1838-4B91-BB06-1C7FFC3D8AD6}"/>
    <cellStyle name="計算 4 2 2 5" xfId="15699" xr:uid="{E0316B10-0953-400E-B324-F434B7261816}"/>
    <cellStyle name="計算 4 2 2 5 2" xfId="30578" xr:uid="{0EDE2203-7BD6-4CB2-8409-E4A772AC4839}"/>
    <cellStyle name="計算 4 2 2 6" xfId="3739" xr:uid="{8D4BB65E-092D-4DA1-B907-8C65CFFACE9B}"/>
    <cellStyle name="計算 4 2 2 7" xfId="18600" xr:uid="{79F6445E-07A6-47B1-9ACB-99C78A702E04}"/>
    <cellStyle name="計算 4 2 20" xfId="2871" xr:uid="{00000000-0005-0000-0000-000099020000}"/>
    <cellStyle name="計算 4 2 20 2" xfId="9218" xr:uid="{C69DD396-E4DB-4158-97A2-192A107A6E88}"/>
    <cellStyle name="計算 4 2 20 2 2" xfId="24097" xr:uid="{722994E3-0645-44E8-9C3C-F5723A63FBD2}"/>
    <cellStyle name="計算 4 2 20 3" xfId="12196" xr:uid="{439EB04C-98FF-454F-818D-C1676F512C80}"/>
    <cellStyle name="計算 4 2 20 3 2" xfId="27075" xr:uid="{2176419C-3FCC-4739-B09F-F7561C85D69A}"/>
    <cellStyle name="計算 4 2 20 4" xfId="12939" xr:uid="{82207BE6-BCF5-48A8-B3ED-6ACCC88E31AD}"/>
    <cellStyle name="計算 4 2 20 4 2" xfId="27818" xr:uid="{5342D53C-2F4B-48A7-89F0-81E56E540FE4}"/>
    <cellStyle name="計算 4 2 20 5" xfId="17957" xr:uid="{8F0C5188-3215-4D75-88F0-69E02D66E73E}"/>
    <cellStyle name="計算 4 2 20 5 2" xfId="32836" xr:uid="{0B16E4CA-373E-4509-BA16-479BED00CC12}"/>
    <cellStyle name="計算 4 2 20 6" xfId="6083" xr:uid="{D952EC13-0A2B-4D07-990F-EF10AA7255B6}"/>
    <cellStyle name="計算 4 2 20 7" xfId="20950" xr:uid="{AA58E674-B475-4164-8F6E-21E6C1282F1E}"/>
    <cellStyle name="計算 4 2 21" xfId="3003" xr:uid="{00000000-0005-0000-0000-000099020000}"/>
    <cellStyle name="計算 4 2 21 2" xfId="9350" xr:uid="{DDD1D611-A8C7-4AA1-B9D2-5A6BFCE0089F}"/>
    <cellStyle name="計算 4 2 21 2 2" xfId="24229" xr:uid="{134C3A56-979F-4919-957F-FFB0EA242C9C}"/>
    <cellStyle name="計算 4 2 21 3" xfId="12327" xr:uid="{A84D79C9-0F4A-4758-85C7-F88DA4228B28}"/>
    <cellStyle name="計算 4 2 21 3 2" xfId="27206" xr:uid="{90418EA1-E11A-42B6-953C-B945DD185887}"/>
    <cellStyle name="計算 4 2 21 4" xfId="13172" xr:uid="{A57F87BB-9684-4051-95B2-69B5D075A79E}"/>
    <cellStyle name="計算 4 2 21 4 2" xfId="28051" xr:uid="{79600850-A942-45F4-97CD-959046ABC0E9}"/>
    <cellStyle name="計算 4 2 21 5" xfId="18087" xr:uid="{0F317A66-4375-40DE-AD62-0F9DCB227FD0}"/>
    <cellStyle name="計算 4 2 21 5 2" xfId="32966" xr:uid="{25524BDE-BA79-4978-BDA3-D6C220A662CD}"/>
    <cellStyle name="計算 4 2 21 6" xfId="6205" xr:uid="{75DD9D64-E42F-47C3-8DFE-2CF42EA86590}"/>
    <cellStyle name="計算 4 2 21 7" xfId="21080" xr:uid="{C9203299-1ED4-4CE6-B558-E24A42F44938}"/>
    <cellStyle name="計算 4 2 22" xfId="3084" xr:uid="{00000000-0005-0000-0000-000099020000}"/>
    <cellStyle name="計算 4 2 22 2" xfId="9430" xr:uid="{42B20589-F78E-4ABD-BE31-466AF85A67E9}"/>
    <cellStyle name="計算 4 2 22 2 2" xfId="24309" xr:uid="{7F2910EF-0E15-4084-9960-6E9F23774013}"/>
    <cellStyle name="計算 4 2 22 3" xfId="12408" xr:uid="{4F9CCE9C-1DFF-42D6-9CA0-EDEB64E5999D}"/>
    <cellStyle name="計算 4 2 22 3 2" xfId="27287" xr:uid="{8ACF63E5-C302-44F1-B82A-9BC1CA1F65D3}"/>
    <cellStyle name="計算 4 2 22 4" xfId="6663" xr:uid="{54362F98-C5B8-44B4-BB38-D2DCDA98C0CB}"/>
    <cellStyle name="計算 4 2 22 4 2" xfId="21542" xr:uid="{563496CF-AE72-4012-85FE-A0E171566B34}"/>
    <cellStyle name="計算 4 2 22 5" xfId="18163" xr:uid="{8734DA70-33E3-40A0-A343-C3C76383E78A}"/>
    <cellStyle name="計算 4 2 22 5 2" xfId="33042" xr:uid="{623582A4-DE53-4222-B91E-E6675D7C4948}"/>
    <cellStyle name="計算 4 2 22 6" xfId="6285" xr:uid="{75651153-4C65-478F-B422-667580465D98}"/>
    <cellStyle name="計算 4 2 22 7" xfId="21156" xr:uid="{3F5307C6-76F8-4936-BC87-A1509247A384}"/>
    <cellStyle name="計算 4 2 23" xfId="3156" xr:uid="{00000000-0005-0000-0000-000099020000}"/>
    <cellStyle name="計算 4 2 23 2" xfId="9502" xr:uid="{97B8B8F3-E3CD-4349-8A68-29AA57B6F506}"/>
    <cellStyle name="計算 4 2 23 2 2" xfId="24381" xr:uid="{C256344E-1923-40D0-A9A7-EB95E9C2EAFA}"/>
    <cellStyle name="計算 4 2 23 3" xfId="12480" xr:uid="{8AAD47C1-8CD1-44F3-8F2B-6F94F6780DE7}"/>
    <cellStyle name="計算 4 2 23 3 2" xfId="27359" xr:uid="{126AE8B7-D2E8-463B-AD4F-7BEAE27EE9D3}"/>
    <cellStyle name="計算 4 2 23 4" xfId="14204" xr:uid="{EA72008E-6624-4F7E-B214-AFEF8167239A}"/>
    <cellStyle name="計算 4 2 23 4 2" xfId="29083" xr:uid="{2742D2AC-C0CF-4CF4-AAE1-B1B6FA086B50}"/>
    <cellStyle name="計算 4 2 23 5" xfId="18235" xr:uid="{FCAAA0D2-EA7C-437F-A141-C2F8767A417B}"/>
    <cellStyle name="計算 4 2 23 5 2" xfId="33114" xr:uid="{D2A93AE3-F662-42A1-BF37-6B9031F8F5F6}"/>
    <cellStyle name="計算 4 2 23 6" xfId="6357" xr:uid="{43428346-7D05-448A-AE46-E8D01AEEB767}"/>
    <cellStyle name="計算 4 2 23 7" xfId="21228" xr:uid="{069C9451-22C1-4AE6-8BBE-F62BE5D99292}"/>
    <cellStyle name="計算 4 2 24" xfId="3206" xr:uid="{00000000-0005-0000-0000-000099020000}"/>
    <cellStyle name="計算 4 2 24 2" xfId="9552" xr:uid="{AE35E47D-F564-4B49-8809-6EDB097B688C}"/>
    <cellStyle name="計算 4 2 24 2 2" xfId="24431" xr:uid="{71229697-DC28-4205-8492-3A21665A0B89}"/>
    <cellStyle name="計算 4 2 24 3" xfId="12530" xr:uid="{2DF12FD2-8B85-43F1-B160-73544866CAB3}"/>
    <cellStyle name="計算 4 2 24 3 2" xfId="27409" xr:uid="{C9D97BED-5925-4DE6-8021-579CC2EA171D}"/>
    <cellStyle name="計算 4 2 24 4" xfId="7590" xr:uid="{4B2B4D8A-808B-407F-AC73-72D4D967AA2B}"/>
    <cellStyle name="計算 4 2 24 4 2" xfId="22469" xr:uid="{29FEDF07-E91A-40FF-9F41-FAD7608C2C31}"/>
    <cellStyle name="計算 4 2 24 5" xfId="18285" xr:uid="{D8C1F30B-B7F4-4479-9727-246FA2A1E4E8}"/>
    <cellStyle name="計算 4 2 24 5 2" xfId="33164" xr:uid="{5AFA3D45-0671-4999-85F7-907B41CC985B}"/>
    <cellStyle name="計算 4 2 24 6" xfId="21278" xr:uid="{589780E0-3225-47C8-B77C-4F9BFA12F4E7}"/>
    <cellStyle name="計算 4 2 25" xfId="6660" xr:uid="{2D3A6CBA-6EFF-4C54-9B6C-AE53FEFA8EB0}"/>
    <cellStyle name="計算 4 2 25 2" xfId="21539" xr:uid="{0559387A-0B58-483C-8131-24794B5BFB56}"/>
    <cellStyle name="計算 4 2 26" xfId="9659" xr:uid="{289B15D5-608D-4D32-99BC-D5E19C8B5355}"/>
    <cellStyle name="計算 4 2 26 2" xfId="24538" xr:uid="{D2C9AFE8-FAF4-4DE2-B3CC-E0BD93D68A35}"/>
    <cellStyle name="計算 4 2 27" xfId="13719" xr:uid="{84EF7F81-AFF7-479C-BF24-EB6925491452}"/>
    <cellStyle name="計算 4 2 27 2" xfId="28598" xr:uid="{F5E9D2F6-FD24-42F4-964C-8AEF7245E93C}"/>
    <cellStyle name="計算 4 2 28" xfId="15496" xr:uid="{AC74AA9A-E851-446B-A411-0BE689FF0123}"/>
    <cellStyle name="計算 4 2 28 2" xfId="30375" xr:uid="{FA9FAA00-7C50-4907-9FDD-E0C5968A86AC}"/>
    <cellStyle name="計算 4 2 29" xfId="18393" xr:uid="{D0103B7C-DEC0-4124-821C-71AA2B1A8E7F}"/>
    <cellStyle name="計算 4 2 3" xfId="693" xr:uid="{00000000-0005-0000-0000-000099020000}"/>
    <cellStyle name="計算 4 2 3 2" xfId="7045" xr:uid="{8291C0B8-A864-436E-90D8-2B3E8664BC48}"/>
    <cellStyle name="計算 4 2 3 2 2" xfId="21924" xr:uid="{A577D99D-0798-49E4-A4DD-D56E7A373D32}"/>
    <cellStyle name="計算 4 2 3 3" xfId="10039" xr:uid="{EC0307AA-492D-4827-B2F8-7EE5B2B3C064}"/>
    <cellStyle name="計算 4 2 3 3 2" xfId="24918" xr:uid="{03A967EF-4154-4216-B28A-003CEBE455F8}"/>
    <cellStyle name="計算 4 2 3 4" xfId="14874" xr:uid="{40A7FCF5-E92F-41EB-99D7-D559065D6EFA}"/>
    <cellStyle name="計算 4 2 3 4 2" xfId="29753" xr:uid="{7C32072C-9D5C-488B-AB99-EB303FEC8EEE}"/>
    <cellStyle name="計算 4 2 3 5" xfId="15867" xr:uid="{9836CA23-ECA2-407E-B844-0986EA20A313}"/>
    <cellStyle name="計算 4 2 3 5 2" xfId="30746" xr:uid="{50755963-8CFB-4165-9E0C-534F1918B0A3}"/>
    <cellStyle name="計算 4 2 3 6" xfId="3912" xr:uid="{D2CE4248-0A35-41C5-B5A6-EE2654C8573A}"/>
    <cellStyle name="計算 4 2 3 7" xfId="18773" xr:uid="{5AA18533-FF5B-4A8C-BEB9-5F5309AEECAC}"/>
    <cellStyle name="計算 4 2 4" xfId="858" xr:uid="{00000000-0005-0000-0000-000099020000}"/>
    <cellStyle name="計算 4 2 4 2" xfId="7210" xr:uid="{A101A6AC-A6CA-4471-A110-CB6DDAAF29A8}"/>
    <cellStyle name="計算 4 2 4 2 2" xfId="22089" xr:uid="{57417BDA-8872-4296-8653-BF3B4C6BAA5F}"/>
    <cellStyle name="計算 4 2 4 3" xfId="10203" xr:uid="{20B98426-5E0E-4DEF-AA5D-5DEDA2B8AFEA}"/>
    <cellStyle name="計算 4 2 4 3 2" xfId="25082" xr:uid="{70EA5C9B-F3C7-4E66-BE29-94B126F4093C}"/>
    <cellStyle name="計算 4 2 4 4" xfId="15227" xr:uid="{AD4FD3CD-BB61-4F8D-868C-B11DE30E6D8C}"/>
    <cellStyle name="計算 4 2 4 4 2" xfId="30106" xr:uid="{9118E6AF-B72C-4AA9-BC80-5E20CFEE61B2}"/>
    <cellStyle name="計算 4 2 4 5" xfId="16030" xr:uid="{71E79673-27A9-4168-BE74-40809425612D}"/>
    <cellStyle name="計算 4 2 4 5 2" xfId="30909" xr:uid="{507BC6C7-6103-4CCC-B6DB-91B3152384AB}"/>
    <cellStyle name="計算 4 2 4 6" xfId="4077" xr:uid="{9EEA103D-9EBE-4DCB-8598-DB7F1A20A0A3}"/>
    <cellStyle name="計算 4 2 4 7" xfId="18938" xr:uid="{82D96C0D-7593-4F29-AA1B-BCE1BB359E1D}"/>
    <cellStyle name="計算 4 2 5" xfId="1031" xr:uid="{00000000-0005-0000-0000-000099020000}"/>
    <cellStyle name="計算 4 2 5 2" xfId="7383" xr:uid="{EA8A5528-4326-4725-AAA4-9A53159D704F}"/>
    <cellStyle name="計算 4 2 5 2 2" xfId="22262" xr:uid="{ECCA232B-0919-48F0-97F4-F7464CA4655F}"/>
    <cellStyle name="計算 4 2 5 3" xfId="10372" xr:uid="{F4ECECCC-5802-49B0-852C-85693C9BE7C7}"/>
    <cellStyle name="計算 4 2 5 3 2" xfId="25251" xr:uid="{C6BA23BF-4DE8-4CB2-A3DD-6C85D27AA01C}"/>
    <cellStyle name="計算 4 2 5 4" xfId="14509" xr:uid="{290B15AB-6CE9-46A8-A92A-747CF054B165}"/>
    <cellStyle name="計算 4 2 5 4 2" xfId="29388" xr:uid="{55B6A6EE-16E0-47B4-9377-43140B5199D5}"/>
    <cellStyle name="計算 4 2 5 5" xfId="16193" xr:uid="{19A0EB03-0A2C-4F6D-B59B-861C1C369A62}"/>
    <cellStyle name="計算 4 2 5 5 2" xfId="31072" xr:uid="{A5B0106C-13CB-43B4-BF34-B4F059FCDC17}"/>
    <cellStyle name="計算 4 2 5 6" xfId="4250" xr:uid="{C077A6E6-3202-4A1A-96B9-A43A64A80D0D}"/>
    <cellStyle name="計算 4 2 5 7" xfId="19111" xr:uid="{0F3E55BD-C4C4-4915-AD1C-B072B8145A90}"/>
    <cellStyle name="計算 4 2 6" xfId="1126" xr:uid="{00000000-0005-0000-0000-000099020000}"/>
    <cellStyle name="計算 4 2 6 2" xfId="7478" xr:uid="{04C4959C-C977-4964-9B75-055F1D4DB384}"/>
    <cellStyle name="計算 4 2 6 2 2" xfId="22357" xr:uid="{99904332-9870-46D7-8B8F-95417D4CBF20}"/>
    <cellStyle name="計算 4 2 6 3" xfId="10466" xr:uid="{C849D1F2-D8AC-499B-9E42-90B3155AB432}"/>
    <cellStyle name="計算 4 2 6 3 2" xfId="25345" xr:uid="{19FF7495-32EC-48FB-A92D-ED61F79680C7}"/>
    <cellStyle name="計算 4 2 6 4" xfId="14393" xr:uid="{FC555789-51CD-4786-9B5E-593396CC7243}"/>
    <cellStyle name="計算 4 2 6 4 2" xfId="29272" xr:uid="{F0B374F8-0818-4F92-8B3F-CBCDAE43E7B5}"/>
    <cellStyle name="計算 4 2 6 5" xfId="16285" xr:uid="{64594682-0E25-418D-AE54-DF2496A0A574}"/>
    <cellStyle name="計算 4 2 6 5 2" xfId="31164" xr:uid="{1EE8D2EE-69AE-43FB-A93E-3648A7C08096}"/>
    <cellStyle name="計算 4 2 6 6" xfId="4345" xr:uid="{7400F955-11BC-4014-9086-776589C3EBED}"/>
    <cellStyle name="計算 4 2 6 7" xfId="19206" xr:uid="{2C33FE1E-5DBF-4463-80D1-D48B7B0079EF}"/>
    <cellStyle name="計算 4 2 7" xfId="1209" xr:uid="{00000000-0005-0000-0000-000099020000}"/>
    <cellStyle name="計算 4 2 7 2" xfId="7561" xr:uid="{5230DF18-F9ED-4D0B-A102-19D7761C95DC}"/>
    <cellStyle name="計算 4 2 7 2 2" xfId="22440" xr:uid="{7E959A83-438A-4A1C-B6E0-1EB53E3B6BFC}"/>
    <cellStyle name="計算 4 2 7 3" xfId="10547" xr:uid="{E447E6DC-A16C-46F6-8EC1-D9FF582CF030}"/>
    <cellStyle name="計算 4 2 7 3 2" xfId="25426" xr:uid="{2901D7A1-29BD-4687-99F9-F5F934C24270}"/>
    <cellStyle name="計算 4 2 7 4" xfId="14027" xr:uid="{A565BC28-626E-4BD7-A0E9-2D2909FC17AA}"/>
    <cellStyle name="計算 4 2 7 4 2" xfId="28906" xr:uid="{7F310F8D-1A23-4BCB-9916-20DA50DD4DF1}"/>
    <cellStyle name="計算 4 2 7 5" xfId="16361" xr:uid="{1AC73DCD-7AEE-44A0-A76E-20F06D6CAB1F}"/>
    <cellStyle name="計算 4 2 7 5 2" xfId="31240" xr:uid="{724E3EF3-FD50-4D2E-9AFB-26335141B01F}"/>
    <cellStyle name="計算 4 2 7 6" xfId="4428" xr:uid="{1878F105-F4B5-4128-928D-ACA0204B6260}"/>
    <cellStyle name="計算 4 2 7 7" xfId="19289" xr:uid="{A6909FDE-0D4E-4B67-8A28-8B7BAB9A7660}"/>
    <cellStyle name="計算 4 2 8" xfId="1292" xr:uid="{00000000-0005-0000-0000-000099020000}"/>
    <cellStyle name="計算 4 2 8 2" xfId="7643" xr:uid="{E1E10F50-39B3-470C-BAF7-E9F74B759D0B}"/>
    <cellStyle name="計算 4 2 8 2 2" xfId="22522" xr:uid="{2EBB1E9A-9389-4D22-8D32-F866293BEBCC}"/>
    <cellStyle name="計算 4 2 8 3" xfId="10629" xr:uid="{ABFF899A-67A5-449F-B81C-B777C1A90E81}"/>
    <cellStyle name="計算 4 2 8 3 2" xfId="25508" xr:uid="{96902355-352D-4A33-8A1F-348CA469FB48}"/>
    <cellStyle name="計算 4 2 8 4" xfId="14251" xr:uid="{414F9C39-8EF4-44F5-823A-857D340A8C86}"/>
    <cellStyle name="計算 4 2 8 4 2" xfId="29130" xr:uid="{66193983-8940-434D-A9D2-8369B7245CCB}"/>
    <cellStyle name="計算 4 2 8 5" xfId="16437" xr:uid="{93498DF0-B96C-431A-A5A3-326E5A7B0996}"/>
    <cellStyle name="計算 4 2 8 5 2" xfId="31316" xr:uid="{0FC4FAE4-4E89-48FB-9BFD-2C3319283370}"/>
    <cellStyle name="計算 4 2 8 6" xfId="4511" xr:uid="{4FBE937D-1CC7-494B-B240-918A3C4C2083}"/>
    <cellStyle name="計算 4 2 8 7" xfId="19372" xr:uid="{801085B3-4413-4006-9D63-9A2EE03A587A}"/>
    <cellStyle name="計算 4 2 9" xfId="1465" xr:uid="{00000000-0005-0000-0000-000099020000}"/>
    <cellStyle name="計算 4 2 9 2" xfId="7816" xr:uid="{9E21F6A6-47FA-4571-8A1B-433FF02EAFD9}"/>
    <cellStyle name="計算 4 2 9 2 2" xfId="22695" xr:uid="{E2CC3D08-7994-4E52-90A8-2047F06F5012}"/>
    <cellStyle name="計算 4 2 9 3" xfId="10802" xr:uid="{4CBA4EA3-E5B9-4E88-80D4-DCFCB2533434}"/>
    <cellStyle name="計算 4 2 9 3 2" xfId="25681" xr:uid="{64DE056E-89BB-4EBA-8777-6BBFD1183ADA}"/>
    <cellStyle name="計算 4 2 9 4" xfId="14321" xr:uid="{FEF803DC-886B-455B-991F-6403220793B6}"/>
    <cellStyle name="計算 4 2 9 4 2" xfId="29200" xr:uid="{9D2451AF-B662-46D2-93C8-D57D339EFF3F}"/>
    <cellStyle name="計算 4 2 9 5" xfId="16605" xr:uid="{6FD5A216-A8C8-494E-855C-A736791049BF}"/>
    <cellStyle name="計算 4 2 9 5 2" xfId="31484" xr:uid="{E2C65A28-453F-43AD-B71B-376ED63E5022}"/>
    <cellStyle name="計算 4 2 9 6" xfId="4684" xr:uid="{DA343F42-31E1-4BB3-8178-03B98193AE5B}"/>
    <cellStyle name="計算 4 2 9 7" xfId="19545" xr:uid="{4149E354-163A-43C0-B544-AE52C366B0D2}"/>
    <cellStyle name="計算 4 3" xfId="416" xr:uid="{00000000-0005-0000-0000-000099020000}"/>
    <cellStyle name="計算 4 3 2" xfId="6768" xr:uid="{0BF333BF-5F82-4753-AE15-4F47B53F606B}"/>
    <cellStyle name="計算 4 3 2 2" xfId="21647" xr:uid="{99DC0708-68C6-4CA4-B7C2-9B1323D63BDB}"/>
    <cellStyle name="計算 4 3 3" xfId="9765" xr:uid="{AB17A170-0A3C-4D2C-9628-3343AFF58805}"/>
    <cellStyle name="計算 4 3 3 2" xfId="24644" xr:uid="{8B8FDFB5-9D33-4A5C-B20F-1CE10C5DAD9F}"/>
    <cellStyle name="計算 4 3 4" xfId="13787" xr:uid="{8DA8F43C-0A4C-4AC3-B582-3F5DC50803F0}"/>
    <cellStyle name="計算 4 3 4 2" xfId="28666" xr:uid="{B7BB496E-657E-4685-B733-08F5D35D9965}"/>
    <cellStyle name="計算 4 3 5" xfId="15598" xr:uid="{2C0912BB-DD08-4C08-8E6A-6DD8B21243A8}"/>
    <cellStyle name="計算 4 3 5 2" xfId="30477" xr:uid="{FF758AA8-4A2F-4092-A279-F3DD8F047FBB}"/>
    <cellStyle name="計算 4 3 6" xfId="3635" xr:uid="{E75A6028-74C9-46B2-96B2-C99954790819}"/>
    <cellStyle name="計算 4 3 7" xfId="18496" xr:uid="{1AA336FC-F670-4536-B7FA-E36CA5FB9D53}"/>
    <cellStyle name="計算 4 4" xfId="589" xr:uid="{00000000-0005-0000-0000-000099020000}"/>
    <cellStyle name="計算 4 4 2" xfId="6941" xr:uid="{6EE3AFA7-5F31-4777-B7E0-99FF58833A87}"/>
    <cellStyle name="計算 4 4 2 2" xfId="21820" xr:uid="{FBF3F772-33BD-4FF3-9BED-E73D58C31D6A}"/>
    <cellStyle name="計算 4 4 3" xfId="9935" xr:uid="{4C0CB5ED-0AE8-4722-B2A5-6844D34E6395}"/>
    <cellStyle name="計算 4 4 3 2" xfId="24814" xr:uid="{E0429992-578D-44FB-843E-9EE5EB4D6201}"/>
    <cellStyle name="計算 4 4 4" xfId="12742" xr:uid="{1543E76F-A740-40B6-ADD6-FFE53BBE401C}"/>
    <cellStyle name="計算 4 4 4 2" xfId="27621" xr:uid="{A05BDFA2-2859-4C26-95AE-F2934C73B5C9}"/>
    <cellStyle name="計算 4 4 5" xfId="15763" xr:uid="{6A7592AD-9CF4-4BAA-BE82-3CFE3D3B56FE}"/>
    <cellStyle name="計算 4 4 5 2" xfId="30642" xr:uid="{E38F0C6D-57AD-4E01-B65D-941C434A84EF}"/>
    <cellStyle name="計算 4 4 6" xfId="3808" xr:uid="{8FF34B31-3F40-4FE3-8418-2D5BD528E023}"/>
    <cellStyle name="計算 4 4 7" xfId="18669" xr:uid="{C3090961-7591-41BB-B5FC-30D5FEA5DD51}"/>
    <cellStyle name="計算 4 5" xfId="754" xr:uid="{00000000-0005-0000-0000-000099020000}"/>
    <cellStyle name="計算 4 5 2" xfId="7106" xr:uid="{0C286144-3648-480A-8CD9-942D9F2DC033}"/>
    <cellStyle name="計算 4 5 2 2" xfId="21985" xr:uid="{0C3C0676-3B68-4CAB-9A47-9162E05D6DF3}"/>
    <cellStyle name="計算 4 5 3" xfId="10100" xr:uid="{1BC1C8B5-B448-4601-B531-6445372ACFAE}"/>
    <cellStyle name="計算 4 5 3 2" xfId="24979" xr:uid="{B339A56A-54B4-4977-AE2A-5AF5F869B2D4}"/>
    <cellStyle name="計算 4 5 4" xfId="14774" xr:uid="{F92401AF-B0BC-407B-BCE2-55E2D7D21902}"/>
    <cellStyle name="計算 4 5 4 2" xfId="29653" xr:uid="{00796462-3D08-44F0-9263-BB88E12943EB}"/>
    <cellStyle name="計算 4 5 5" xfId="15928" xr:uid="{3AA18114-9E20-4A6C-95F2-93702D4F68A7}"/>
    <cellStyle name="計算 4 5 5 2" xfId="30807" xr:uid="{9AEF5877-0721-4CD1-8205-EDF8955C21DB}"/>
    <cellStyle name="計算 4 5 6" xfId="3973" xr:uid="{0C0A11F7-B92D-46F3-9E9F-AB692DB90EDE}"/>
    <cellStyle name="計算 4 5 7" xfId="18834" xr:uid="{CC5FC6C1-E1B6-4CC7-BBEA-806D5E94DFC0}"/>
    <cellStyle name="計算 4 6" xfId="102" xr:uid="{00000000-0005-0000-0000-000099020000}"/>
    <cellStyle name="計算 4 6 2" xfId="6465" xr:uid="{69AB14CE-A064-4877-8763-B7E3CF653988}"/>
    <cellStyle name="計算 4 6 2 2" xfId="21344" xr:uid="{2DE1FF9A-990B-4091-9993-57B4D53B6352}"/>
    <cellStyle name="計算 4 6 3" xfId="8768" xr:uid="{E82E1F20-9311-41BA-939F-49B572BC215E}"/>
    <cellStyle name="計算 4 6 3 2" xfId="23647" xr:uid="{124A8AED-C7C3-4391-91CB-49A23207987C}"/>
    <cellStyle name="計算 4 6 4" xfId="13452" xr:uid="{0344261A-4C6F-4E9B-9928-292A2CE8201E}"/>
    <cellStyle name="計算 4 6 4 2" xfId="28331" xr:uid="{5BF284CA-B943-40B4-ACE4-0532667E6084}"/>
    <cellStyle name="計算 4 6 5" xfId="15342" xr:uid="{77F62F20-1077-4023-B23D-4C4C2916D60F}"/>
    <cellStyle name="計算 4 6 5 2" xfId="30221" xr:uid="{DD54A999-6F53-405D-BEF2-60DED06402FD}"/>
    <cellStyle name="計算 4 6 6" xfId="3373" xr:uid="{9E240CED-D955-4C71-8566-5B4F29DA39B2}"/>
    <cellStyle name="計算 4 6 7" xfId="3566" xr:uid="{7D073B06-2B1E-488A-9974-1454806A5C1F}"/>
    <cellStyle name="計算 4 7" xfId="1361" xr:uid="{00000000-0005-0000-0000-000099020000}"/>
    <cellStyle name="計算 4 7 2" xfId="7712" xr:uid="{EA6B7960-0E42-4FBB-A404-4AE4B3968C82}"/>
    <cellStyle name="計算 4 7 2 2" xfId="22591" xr:uid="{9B8C28A2-0759-4B43-962F-E938BCBE50DA}"/>
    <cellStyle name="計算 4 7 3" xfId="10698" xr:uid="{A7927B2C-573A-4E9A-9878-22779B3E3AD6}"/>
    <cellStyle name="計算 4 7 3 2" xfId="25577" xr:uid="{FC73893A-E028-4DBF-A74B-78998083825E}"/>
    <cellStyle name="計算 4 7 4" xfId="15059" xr:uid="{1B1B2677-B7F0-4444-B649-A3EEBE26CA3C}"/>
    <cellStyle name="計算 4 7 4 2" xfId="29938" xr:uid="{1154C029-43A3-4F82-A2A8-7EE82029F6CB}"/>
    <cellStyle name="計算 4 7 5" xfId="16501" xr:uid="{5AC8EF61-5851-4C83-B6DD-149F04FDE2F2}"/>
    <cellStyle name="計算 4 7 5 2" xfId="31380" xr:uid="{4B41A1F0-EE02-4F2C-AACA-F0132A55947F}"/>
    <cellStyle name="計算 4 7 6" xfId="4580" xr:uid="{46E652F5-16F2-44E5-B347-B64CAD008814}"/>
    <cellStyle name="計算 4 7 7" xfId="19441" xr:uid="{E2054A58-DBD0-44A4-80EE-5DC39167D449}"/>
    <cellStyle name="計算 4 8" xfId="797" xr:uid="{00000000-0005-0000-0000-000099020000}"/>
    <cellStyle name="計算 4 8 2" xfId="7149" xr:uid="{2F54569F-B739-4DF8-83CF-5F6C201563B9}"/>
    <cellStyle name="計算 4 8 2 2" xfId="22028" xr:uid="{D7E31A62-0C54-4F38-A71D-FD8301255729}"/>
    <cellStyle name="計算 4 8 3" xfId="10143" xr:uid="{750AB20C-2A43-4971-A1CB-AE7ABD298012}"/>
    <cellStyle name="計算 4 8 3 2" xfId="25022" xr:uid="{FC790956-3A34-433A-AA16-03B552E5E412}"/>
    <cellStyle name="計算 4 8 4" xfId="13844" xr:uid="{D1FBF8B1-BF9A-4339-950A-0237A6EEC586}"/>
    <cellStyle name="計算 4 8 4 2" xfId="28723" xr:uid="{84A833AF-B63E-40BC-A7C9-BDB3A5F768D5}"/>
    <cellStyle name="計算 4 8 5" xfId="15971" xr:uid="{336D493A-3FD1-4F6B-83BB-4127E83155A5}"/>
    <cellStyle name="計算 4 8 5 2" xfId="30850" xr:uid="{4F822777-38AC-434F-93B2-20671C3C603D}"/>
    <cellStyle name="計算 4 8 6" xfId="4016" xr:uid="{6B9DA0CD-FB20-4AAA-ADC3-E3865D673301}"/>
    <cellStyle name="計算 4 8 7" xfId="18877" xr:uid="{2DB7CD14-B037-4E76-AF6F-44AED2FD1289}"/>
    <cellStyle name="計算 4 9" xfId="1958" xr:uid="{00000000-0005-0000-0000-000099020000}"/>
    <cellStyle name="計算 4 9 2" xfId="8306" xr:uid="{875D2A22-E9C7-4CBE-A3DB-D86B83F55006}"/>
    <cellStyle name="計算 4 9 2 2" xfId="23185" xr:uid="{490DA9DB-BB00-47D1-804F-656C6B9F7E78}"/>
    <cellStyle name="計算 4 9 3" xfId="11288" xr:uid="{C743E6E3-4F60-451D-BF48-A42E9FA9FBD7}"/>
    <cellStyle name="計算 4 9 3 2" xfId="26167" xr:uid="{43945ECD-8690-4B27-84A3-98803E530868}"/>
    <cellStyle name="計算 4 9 4" xfId="15237" xr:uid="{9D53C1B0-89B3-4AA0-B03E-357C9C8D66AD}"/>
    <cellStyle name="計算 4 9 4 2" xfId="30116" xr:uid="{2DC06865-8325-4512-9040-6C93FF5A6442}"/>
    <cellStyle name="計算 4 9 5" xfId="17074" xr:uid="{0A9B3BAA-D334-495D-9867-25E1BC69AF1D}"/>
    <cellStyle name="計算 4 9 5 2" xfId="31953" xr:uid="{E11F919D-E99D-4C44-AEE6-5427B2538F32}"/>
    <cellStyle name="計算 4 9 6" xfId="5177" xr:uid="{3A8AAB9A-F4ED-4227-8362-323182371C81}"/>
    <cellStyle name="計算 4 9 7" xfId="20038" xr:uid="{71A6365C-952C-41D1-8D12-41C8358D0C04}"/>
    <cellStyle name="計算 5" xfId="214" xr:uid="{00000000-0005-0000-0000-000099020000}"/>
    <cellStyle name="計算 5 10" xfId="1674" xr:uid="{00000000-0005-0000-0000-000099020000}"/>
    <cellStyle name="計算 5 10 2" xfId="8023" xr:uid="{9C47461B-A797-4476-B68E-20FBB1002165}"/>
    <cellStyle name="計算 5 10 2 2" xfId="22902" xr:uid="{8B8C7DB2-7626-431F-A49C-2C5D0673F148}"/>
    <cellStyle name="計算 5 10 3" xfId="11008" xr:uid="{0C7C05A3-BBD6-4875-9612-421EC991CD09}"/>
    <cellStyle name="計算 5 10 3 2" xfId="25887" xr:uid="{1A90C7A5-0D35-497B-B9A2-DA4120727DA4}"/>
    <cellStyle name="計算 5 10 4" xfId="14000" xr:uid="{3D2998E2-7587-43C5-BA6A-4B6D7DB9C327}"/>
    <cellStyle name="計算 5 10 4 2" xfId="28879" xr:uid="{8E66272C-2B29-473C-98A8-AB4EC11C2D0E}"/>
    <cellStyle name="計算 5 10 5" xfId="16804" xr:uid="{498856C8-0EB0-408F-8A81-39BE233574CD}"/>
    <cellStyle name="計算 5 10 5 2" xfId="31683" xr:uid="{42A0747A-9087-4D56-A190-CD41F6C803C9}"/>
    <cellStyle name="計算 5 10 6" xfId="4893" xr:uid="{3D3F3075-0AB8-41C4-AEB5-0ADEFD8DE52F}"/>
    <cellStyle name="計算 5 10 7" xfId="19754" xr:uid="{BEC6F909-4F4D-4EA2-AC1C-8508DD900CA6}"/>
    <cellStyle name="計算 5 11" xfId="2451" xr:uid="{00000000-0005-0000-0000-000099020000}"/>
    <cellStyle name="計算 5 11 2" xfId="8798" xr:uid="{0E8F8784-34D8-43EE-B2D9-4D73473C0533}"/>
    <cellStyle name="計算 5 11 2 2" xfId="23677" xr:uid="{F92F9958-0142-4654-82E3-C9373374FFA3}"/>
    <cellStyle name="計算 5 11 3" xfId="11778" xr:uid="{F44753D0-A5D9-46F7-8BB5-250EB7C8B778}"/>
    <cellStyle name="計算 5 11 3 2" xfId="26657" xr:uid="{B8780D4B-FEBE-44D8-9449-9217832622AB}"/>
    <cellStyle name="計算 5 11 4" xfId="13922" xr:uid="{8935B6F1-3674-4C7D-BE3F-210EA53C6965}"/>
    <cellStyle name="計算 5 11 4 2" xfId="28801" xr:uid="{C5DB3A03-DF9D-4DC3-B017-AAC9336BBAFC}"/>
    <cellStyle name="計算 5 11 5" xfId="17545" xr:uid="{8B25A879-B828-49A9-AD8A-B9E8048226DE}"/>
    <cellStyle name="計算 5 11 5 2" xfId="32424" xr:uid="{C5DBED1F-A508-47DE-B8E9-BE9F50B0353F}"/>
    <cellStyle name="計算 5 11 6" xfId="5667" xr:uid="{03287D71-7718-4B26-834D-EF07051F9095}"/>
    <cellStyle name="計算 5 11 7" xfId="20531" xr:uid="{43FEDD73-9E36-4DF0-A923-B70448368964}"/>
    <cellStyle name="計算 5 12" xfId="2611" xr:uid="{00000000-0005-0000-0000-000099020000}"/>
    <cellStyle name="計算 5 12 2" xfId="8958" xr:uid="{176F2712-697C-4F1E-BB0C-CA48C42FC118}"/>
    <cellStyle name="計算 5 12 2 2" xfId="23837" xr:uid="{8AA320CB-3E65-4A0F-AC10-96B5C17BB4CF}"/>
    <cellStyle name="計算 5 12 3" xfId="11938" xr:uid="{8346A818-2938-4AE2-A373-49590CEB5C96}"/>
    <cellStyle name="計算 5 12 3 2" xfId="26817" xr:uid="{233C1E42-71DE-4666-8BF2-6D8CBF817810}"/>
    <cellStyle name="計算 5 12 4" xfId="13374" xr:uid="{8C8CB4C5-6092-4D2E-8E27-1AC8719A14C7}"/>
    <cellStyle name="計算 5 12 4 2" xfId="28253" xr:uid="{B81154EA-2A63-45C7-8BAA-43639A239225}"/>
    <cellStyle name="計算 5 12 5" xfId="17705" xr:uid="{1F866411-6BF9-46B3-BCB4-96ACDEDCE7AC}"/>
    <cellStyle name="計算 5 12 5 2" xfId="32584" xr:uid="{51107220-C79F-464F-A14D-42C94378E8C4}"/>
    <cellStyle name="計算 5 12 6" xfId="5826" xr:uid="{0C48E51E-8BDD-4A0C-92A8-E2BB2EE617A1}"/>
    <cellStyle name="計算 5 12 7" xfId="20691" xr:uid="{140946BC-CEEB-4D4B-8F98-E010E348BBE0}"/>
    <cellStyle name="計算 5 13" xfId="2780" xr:uid="{00000000-0005-0000-0000-000099020000}"/>
    <cellStyle name="計算 5 13 2" xfId="9127" xr:uid="{21F2F2EF-E8FC-4D18-8F37-DCAE28916852}"/>
    <cellStyle name="計算 5 13 2 2" xfId="24006" xr:uid="{0DD2A055-4D0B-4C5D-8661-DE9F8DEE1F12}"/>
    <cellStyle name="計算 5 13 3" xfId="12105" xr:uid="{910740CF-099D-43DB-874E-06DC755122F9}"/>
    <cellStyle name="計算 5 13 3 2" xfId="26984" xr:uid="{266A1E7F-536D-4533-A04C-6C6EFA5E64A8}"/>
    <cellStyle name="計算 5 13 4" xfId="13939" xr:uid="{71C76995-0465-452C-9956-925237C2A105}"/>
    <cellStyle name="計算 5 13 4 2" xfId="28818" xr:uid="{5686001C-E8D1-40C0-BC34-B7B52BCB18F8}"/>
    <cellStyle name="計算 5 13 5" xfId="17866" xr:uid="{6C249BF8-2723-4CB6-B2A0-FC4DF8726C2D}"/>
    <cellStyle name="計算 5 13 5 2" xfId="32745" xr:uid="{239734BE-5B6A-42A0-94CB-7C6F26C2AC4F}"/>
    <cellStyle name="計算 5 13 6" xfId="5992" xr:uid="{873322DE-6357-46F9-9660-CD71AA4A7698}"/>
    <cellStyle name="計算 5 13 7" xfId="20859" xr:uid="{72A4F224-CBE7-47E4-962B-18B98CD687F5}"/>
    <cellStyle name="計算 5 14" xfId="2971" xr:uid="{00000000-0005-0000-0000-000099020000}"/>
    <cellStyle name="計算 5 14 2" xfId="9318" xr:uid="{FE891E5B-3F25-4FFD-9A9E-52FD330B64A7}"/>
    <cellStyle name="計算 5 14 2 2" xfId="24197" xr:uid="{EFA32255-7481-4B11-B31D-100C4BB5FF9B}"/>
    <cellStyle name="計算 5 14 3" xfId="12296" xr:uid="{9199DD81-1FBF-45C5-9BC1-ED52B9E592D5}"/>
    <cellStyle name="計算 5 14 3 2" xfId="27175" xr:uid="{CB9EEE76-44AB-4BC7-9280-7E22EAF84902}"/>
    <cellStyle name="計算 5 14 4" xfId="15278" xr:uid="{7385903F-AC52-4305-8E95-AD8968127475}"/>
    <cellStyle name="計算 5 14 4 2" xfId="30157" xr:uid="{8C37F6FC-FE18-490F-AF8A-42CC46B0D062}"/>
    <cellStyle name="計算 5 14 5" xfId="18057" xr:uid="{84435C71-AAFB-4C39-93AA-138A2BA7EFC6}"/>
    <cellStyle name="計算 5 14 5 2" xfId="32936" xr:uid="{22204466-5AF1-49F3-A910-7E75EFA711FE}"/>
    <cellStyle name="計算 5 14 6" xfId="6174" xr:uid="{742518E6-7725-4BCA-93D8-2ECBF37B38EA}"/>
    <cellStyle name="計算 5 14 7" xfId="21050" xr:uid="{92F117C6-AAE6-49B7-8CF8-F5C3B651C58B}"/>
    <cellStyle name="計算 5 15" xfId="6571" xr:uid="{A9E9194C-DE85-4D6D-BCCD-7500F15DBDEF}"/>
    <cellStyle name="計算 5 15 2" xfId="21450" xr:uid="{47A391E5-F27E-4A51-8B6C-6E09E0554421}"/>
    <cellStyle name="計算 5 16" xfId="3462" xr:uid="{3459525C-C05D-41A0-ACE0-D393099C0995}"/>
    <cellStyle name="計算 5 16 2" xfId="3241" xr:uid="{72EE9E6D-6FD3-4A43-A576-D4734B1E3A00}"/>
    <cellStyle name="計算 5 17" xfId="13327" xr:uid="{1A5DCB3D-1847-44CE-9505-652107F5520B}"/>
    <cellStyle name="計算 5 17 2" xfId="28206" xr:uid="{2CB27A73-D640-41DA-BA07-6E28F4C16D9C}"/>
    <cellStyle name="計算 5 18" xfId="3238" xr:uid="{550B556C-7FE8-42C5-871A-907DD2B6A72C}"/>
    <cellStyle name="計算 5 2" xfId="312" xr:uid="{00000000-0005-0000-0000-000099020000}"/>
    <cellStyle name="計算 5 2 10" xfId="1182" xr:uid="{00000000-0005-0000-0000-000099020000}"/>
    <cellStyle name="計算 5 2 10 2" xfId="7534" xr:uid="{45694C74-3798-4152-86F2-366046ECADA9}"/>
    <cellStyle name="計算 5 2 10 2 2" xfId="22413" xr:uid="{0F7E9C62-94F7-491F-8BAA-0141AAAA94FD}"/>
    <cellStyle name="計算 5 2 10 3" xfId="10521" xr:uid="{F3DC0DDE-CFB8-4B03-97FB-3CB86285387A}"/>
    <cellStyle name="計算 5 2 10 3 2" xfId="25400" xr:uid="{7AFF6A73-1FC5-4AB5-B4BB-025394C00400}"/>
    <cellStyle name="計算 5 2 10 4" xfId="14279" xr:uid="{F3250CA4-6833-44C4-9108-DF427B3F3971}"/>
    <cellStyle name="計算 5 2 10 4 2" xfId="29158" xr:uid="{8B191572-1AD7-4C95-9A56-B2712932BA12}"/>
    <cellStyle name="計算 5 2 10 5" xfId="16336" xr:uid="{75404240-AF13-4A9A-9123-B8B92F2BB99D}"/>
    <cellStyle name="計算 5 2 10 5 2" xfId="31215" xr:uid="{07069CFE-EB98-4AB9-9338-ACE0D3E9695E}"/>
    <cellStyle name="計算 5 2 10 6" xfId="4401" xr:uid="{D20A5E66-66D0-4BAE-9163-FE864CF6B2BB}"/>
    <cellStyle name="計算 5 2 10 7" xfId="19262" xr:uid="{2EBA3F7F-6F78-409C-A308-FF2DC240E31F}"/>
    <cellStyle name="計算 5 2 11" xfId="1715" xr:uid="{00000000-0005-0000-0000-000099020000}"/>
    <cellStyle name="計算 5 2 11 2" xfId="8063" xr:uid="{71B0086A-8C83-44BA-93F3-D28261C12268}"/>
    <cellStyle name="計算 5 2 11 2 2" xfId="22942" xr:uid="{AD3D6B3C-4003-41EA-82DE-2F8700BDD98A}"/>
    <cellStyle name="計算 5 2 11 3" xfId="11048" xr:uid="{3B379CBC-358D-4242-B463-0A289B29E15F}"/>
    <cellStyle name="計算 5 2 11 3 2" xfId="25927" xr:uid="{145F6E97-35AC-4079-85B2-1939FA9AEF56}"/>
    <cellStyle name="計算 5 2 11 4" xfId="13869" xr:uid="{708F055E-415E-4722-B0FC-80BF324A9D61}"/>
    <cellStyle name="計算 5 2 11 4 2" xfId="28748" xr:uid="{1222704E-59FC-4308-9877-64E8AED5D57A}"/>
    <cellStyle name="計算 5 2 11 5" xfId="16841" xr:uid="{327B0EE1-0762-4200-A7BD-0C73ED04C657}"/>
    <cellStyle name="計算 5 2 11 5 2" xfId="31720" xr:uid="{643C6E24-6628-4CA1-B794-1A842DD7915C}"/>
    <cellStyle name="計算 5 2 11 6" xfId="4934" xr:uid="{50906FD1-E996-48AA-B426-3710A533266E}"/>
    <cellStyle name="計算 5 2 11 7" xfId="19795" xr:uid="{DB530A16-BF06-4932-90F5-B70658677B09}"/>
    <cellStyle name="計算 5 2 12" xfId="1798" xr:uid="{00000000-0005-0000-0000-000099020000}"/>
    <cellStyle name="計算 5 2 12 2" xfId="8146" xr:uid="{8B03B3AC-DAB5-4E25-8B8F-F5B1D967DAED}"/>
    <cellStyle name="計算 5 2 12 2 2" xfId="23025" xr:uid="{8179ACD4-E49B-4D9D-855C-685C889B2A92}"/>
    <cellStyle name="計算 5 2 12 3" xfId="11131" xr:uid="{E423C2A0-7C48-414B-83C9-7AB04A156B9C}"/>
    <cellStyle name="計算 5 2 12 3 2" xfId="26010" xr:uid="{E0C25CA2-27EC-48E1-856C-9A6075A99319}"/>
    <cellStyle name="計算 5 2 12 4" xfId="12986" xr:uid="{44E55EA1-C659-4D8A-BCEE-6AEE5B516DB7}"/>
    <cellStyle name="計算 5 2 12 4 2" xfId="27865" xr:uid="{EAD2ED57-C138-4303-81D0-DB8CEBFE40E7}"/>
    <cellStyle name="計算 5 2 12 5" xfId="16921" xr:uid="{18B9987A-0A42-43F4-8065-7DE844672F64}"/>
    <cellStyle name="計算 5 2 12 5 2" xfId="31800" xr:uid="{446EE0F6-2804-4C7A-B084-B04A7EB3E997}"/>
    <cellStyle name="計算 5 2 12 6" xfId="5017" xr:uid="{2418DCD5-95F8-4F7C-9337-63CA229DCD80}"/>
    <cellStyle name="計算 5 2 12 7" xfId="19878" xr:uid="{4F84F737-8EE0-429E-A30D-AABD850D1B18}"/>
    <cellStyle name="計算 5 2 13" xfId="1893" xr:uid="{00000000-0005-0000-0000-000099020000}"/>
    <cellStyle name="計算 5 2 13 2" xfId="8241" xr:uid="{72966442-668A-41D8-9C47-C63704405079}"/>
    <cellStyle name="計算 5 2 13 2 2" xfId="23120" xr:uid="{935920EC-C233-4806-8B4B-3C33B1998952}"/>
    <cellStyle name="計算 5 2 13 3" xfId="11224" xr:uid="{DE5AEA40-0C8B-4A1E-9C5F-DF73734E8402}"/>
    <cellStyle name="計算 5 2 13 3 2" xfId="26103" xr:uid="{92AAD8E7-E8C0-4CFC-AB0C-A10F076A07D2}"/>
    <cellStyle name="計算 5 2 13 4" xfId="13615" xr:uid="{97A4E60B-7E60-4608-8671-25FE5637E955}"/>
    <cellStyle name="計算 5 2 13 4 2" xfId="28494" xr:uid="{47A30FFE-9FDD-4802-A7A5-056EAFB0F811}"/>
    <cellStyle name="計算 5 2 13 5" xfId="17012" xr:uid="{B3512688-AD0D-4B6E-AFE3-D2CF631536FC}"/>
    <cellStyle name="計算 5 2 13 5 2" xfId="31891" xr:uid="{03DFE7BE-2B83-4A85-953C-02100851262E}"/>
    <cellStyle name="計算 5 2 13 6" xfId="5112" xr:uid="{AA97B7A0-18A5-400E-8B37-DE121E198443}"/>
    <cellStyle name="計算 5 2 13 7" xfId="19973" xr:uid="{C33A7C70-C322-4367-83AF-D6B83E3AC439}"/>
    <cellStyle name="計算 5 2 14" xfId="2065" xr:uid="{00000000-0005-0000-0000-000099020000}"/>
    <cellStyle name="計算 5 2 14 2" xfId="8413" xr:uid="{60B63EB6-831E-4463-9123-6F5C2DB09283}"/>
    <cellStyle name="計算 5 2 14 2 2" xfId="23292" xr:uid="{87DB80DA-9F2E-43E0-9FBD-D4FA3172C130}"/>
    <cellStyle name="計算 5 2 14 3" xfId="11394" xr:uid="{3E5CDBBA-54E4-4F6E-A8AB-EE31665E185A}"/>
    <cellStyle name="計算 5 2 14 3 2" xfId="26273" xr:uid="{72B9EAA7-E153-403A-92EC-7A17F03406B8}"/>
    <cellStyle name="計算 5 2 14 4" xfId="14411" xr:uid="{D7C9D71B-9087-46D5-A956-8E7983BED9A5}"/>
    <cellStyle name="計算 5 2 14 4 2" xfId="29290" xr:uid="{E8CF8E40-6424-4787-8956-B99EDC89DDEE}"/>
    <cellStyle name="計算 5 2 14 5" xfId="17176" xr:uid="{1D1050AE-1FEC-4C89-B683-D72B5A0F86A3}"/>
    <cellStyle name="計算 5 2 14 5 2" xfId="32055" xr:uid="{B393F779-C230-4085-83B8-94036F59E079}"/>
    <cellStyle name="計算 5 2 14 6" xfId="5284" xr:uid="{EEDD8F46-C0D3-42F5-8DD4-8C8F05B646E9}"/>
    <cellStyle name="計算 5 2 14 7" xfId="20145" xr:uid="{35EE47ED-9C9C-4FF4-B991-8871FC71FCC5}"/>
    <cellStyle name="計算 5 2 15" xfId="2234" xr:uid="{00000000-0005-0000-0000-000099020000}"/>
    <cellStyle name="計算 5 2 15 2" xfId="8582" xr:uid="{2996CC7E-6786-49B9-8752-97C96652A790}"/>
    <cellStyle name="計算 5 2 15 2 2" xfId="23461" xr:uid="{17148A5D-F90B-4547-84BA-F93391A1EB6B}"/>
    <cellStyle name="計算 5 2 15 3" xfId="11563" xr:uid="{7EF9908B-1A9B-4C5F-9D19-32F8B9EB314F}"/>
    <cellStyle name="計算 5 2 15 3 2" xfId="26442" xr:uid="{395748D5-31A1-4F1E-97E2-27A7CF73BC33}"/>
    <cellStyle name="計算 5 2 15 4" xfId="14798" xr:uid="{C2D83C7C-9ABA-4E4D-BE3A-38B641348F60}"/>
    <cellStyle name="計算 5 2 15 4 2" xfId="29677" xr:uid="{F3A6C76A-F48C-4209-943A-2D60885D3944}"/>
    <cellStyle name="計算 5 2 15 5" xfId="17342" xr:uid="{B128193E-8C09-4114-B2C9-2C8251E508D4}"/>
    <cellStyle name="計算 5 2 15 5 2" xfId="32221" xr:uid="{938066D4-04F9-465D-B3FC-1826A581C78C}"/>
    <cellStyle name="計算 5 2 15 6" xfId="5453" xr:uid="{D62E9B27-4066-4EDC-89E5-370ED4BF9296}"/>
    <cellStyle name="計算 5 2 15 7" xfId="20314" xr:uid="{D075C83F-DAA1-45FC-9506-5BF59225D17C}"/>
    <cellStyle name="計算 5 2 16" xfId="2309" xr:uid="{00000000-0005-0000-0000-000099020000}"/>
    <cellStyle name="計算 5 2 16 2" xfId="8656" xr:uid="{1F2AD79A-BD7C-434F-B959-CFC1EB950900}"/>
    <cellStyle name="計算 5 2 16 2 2" xfId="23535" xr:uid="{B13E26FF-384D-4B1C-AC9C-E25288BDCF69}"/>
    <cellStyle name="計算 5 2 16 3" xfId="11637" xr:uid="{BB130D0C-693B-4AA1-8959-293BA0641621}"/>
    <cellStyle name="計算 5 2 16 3 2" xfId="26516" xr:uid="{ADD034B3-C80E-45D1-9ECC-13F463A3F451}"/>
    <cellStyle name="計算 5 2 16 4" xfId="13579" xr:uid="{D8143DD2-AEDB-4869-88E5-C2313F2D049C}"/>
    <cellStyle name="計算 5 2 16 4 2" xfId="28458" xr:uid="{B3EF6D95-C3F4-493B-AB2F-472A6665C6BD}"/>
    <cellStyle name="計算 5 2 16 5" xfId="17413" xr:uid="{FBF3B488-4AF4-4C1F-ACAE-F05B4C79C31A}"/>
    <cellStyle name="計算 5 2 16 5 2" xfId="32292" xr:uid="{CA5A1742-BDE9-48AE-A029-915058F0AF31}"/>
    <cellStyle name="計算 5 2 16 6" xfId="5528" xr:uid="{47B17BDB-CA1E-429B-8EDE-046483D291FE}"/>
    <cellStyle name="計算 5 2 16 7" xfId="20389" xr:uid="{2DF8F9D3-8733-4DBD-8B76-57D5847CE574}"/>
    <cellStyle name="計算 5 2 17" xfId="2395" xr:uid="{00000000-0005-0000-0000-000099020000}"/>
    <cellStyle name="計算 5 2 17 2" xfId="8742" xr:uid="{3AE3AFE0-2015-41B2-B902-CCBCC4297D7F}"/>
    <cellStyle name="計算 5 2 17 2 2" xfId="23621" xr:uid="{E84C4B7C-C7E8-4084-BE32-22494CC327F7}"/>
    <cellStyle name="計算 5 2 17 3" xfId="11722" xr:uid="{9B2EA0DD-31F3-4637-80BE-D8ED04D64423}"/>
    <cellStyle name="計算 5 2 17 3 2" xfId="26601" xr:uid="{F2F2B01D-3285-4620-8A13-B56298D83751}"/>
    <cellStyle name="計算 5 2 17 4" xfId="13343" xr:uid="{79B9BEFC-3065-4ABB-8B3B-A6B204758689}"/>
    <cellStyle name="計算 5 2 17 4 2" xfId="28222" xr:uid="{F9DB6BF2-3CF1-48AC-B96B-CC6C484FAA50}"/>
    <cellStyle name="計算 5 2 17 5" xfId="17492" xr:uid="{5E89796A-F160-4768-A3ED-53470439CA38}"/>
    <cellStyle name="計算 5 2 17 5 2" xfId="32371" xr:uid="{CEB9F186-167D-4F60-A1DC-02F61F99F43C}"/>
    <cellStyle name="計算 5 2 17 6" xfId="5612" xr:uid="{1BA4C32E-EE9E-4BD0-87D1-076144ABBF08}"/>
    <cellStyle name="計算 5 2 17 7" xfId="20475" xr:uid="{B93124EA-9176-4D97-AEFA-22D666774772}"/>
    <cellStyle name="計算 5 2 18" xfId="2546" xr:uid="{00000000-0005-0000-0000-000099020000}"/>
    <cellStyle name="計算 5 2 18 2" xfId="8893" xr:uid="{1B7AD284-DA37-4D99-8140-6F3EB1AD3F36}"/>
    <cellStyle name="計算 5 2 18 2 2" xfId="23772" xr:uid="{0DA41191-7E10-4B9E-886B-DA93206BB54D}"/>
    <cellStyle name="計算 5 2 18 3" xfId="11873" xr:uid="{5E517FB9-305B-4E17-AA24-7A9BD52F5C28}"/>
    <cellStyle name="計算 5 2 18 3 2" xfId="26752" xr:uid="{72FDD511-E57F-40F2-9520-4C01C5C96D07}"/>
    <cellStyle name="計算 5 2 18 4" xfId="14608" xr:uid="{DBD2299A-78C6-4E55-918B-B5E7226A1EF7}"/>
    <cellStyle name="計算 5 2 18 4 2" xfId="29487" xr:uid="{8E17F66D-2D4B-4B67-9D4E-5C1840E2280E}"/>
    <cellStyle name="計算 5 2 18 5" xfId="17640" xr:uid="{08FF6170-EA5B-4B2D-8CAF-207653F6ACB6}"/>
    <cellStyle name="計算 5 2 18 5 2" xfId="32519" xr:uid="{306C6481-1467-4165-A291-0D11CA790C79}"/>
    <cellStyle name="計算 5 2 18 6" xfId="5762" xr:uid="{6ABD05A0-0855-4C5B-8C18-B57149AF5909}"/>
    <cellStyle name="計算 5 2 18 7" xfId="20626" xr:uid="{B667CE32-BC44-4003-9C56-7684A2909684}"/>
    <cellStyle name="計算 5 2 19" xfId="2708" xr:uid="{00000000-0005-0000-0000-000099020000}"/>
    <cellStyle name="計算 5 2 19 2" xfId="9055" xr:uid="{400FBF4E-724A-4F15-B442-031EFA5C1449}"/>
    <cellStyle name="計算 5 2 19 2 2" xfId="23934" xr:uid="{31DC8302-524E-44C0-A717-772B564DAF8A}"/>
    <cellStyle name="計算 5 2 19 3" xfId="12035" xr:uid="{9F62CC09-654C-4BB9-9253-C5A5BB742D54}"/>
    <cellStyle name="計算 5 2 19 3 2" xfId="26914" xr:uid="{3AEFD83C-7471-4FEC-8B5E-6ED632D893A0}"/>
    <cellStyle name="計算 5 2 19 4" xfId="14744" xr:uid="{4E88D62B-9ACA-4BBA-832F-B9290C456586}"/>
    <cellStyle name="計算 5 2 19 4 2" xfId="29623" xr:uid="{EB8E3C62-CC5B-4365-B167-0E18159C87C4}"/>
    <cellStyle name="計算 5 2 19 5" xfId="17797" xr:uid="{77B5398F-538A-4DB5-AE87-CE0665E09096}"/>
    <cellStyle name="計算 5 2 19 5 2" xfId="32676" xr:uid="{68FF41F5-A3B3-40B3-8173-72817E867D57}"/>
    <cellStyle name="計算 5 2 19 6" xfId="5922" xr:uid="{8FCF5084-8262-49C3-A989-6C05E96A3A29}"/>
    <cellStyle name="計算 5 2 19 7" xfId="20787" xr:uid="{7202C90C-E1E3-4451-A3D8-9E0FEE0EE7B9}"/>
    <cellStyle name="計算 5 2 2" xfId="524" xr:uid="{00000000-0005-0000-0000-000099020000}"/>
    <cellStyle name="計算 5 2 2 2" xfId="6876" xr:uid="{E89841DC-3C5B-40A1-963D-44E7B6AF38CD}"/>
    <cellStyle name="計算 5 2 2 2 2" xfId="21755" xr:uid="{B51F9AC1-9B9E-4D52-B5EF-1381C4933509}"/>
    <cellStyle name="計算 5 2 2 3" xfId="9871" xr:uid="{556E4EDB-3670-4B6A-AD4F-0112F5A2B988}"/>
    <cellStyle name="計算 5 2 2 3 2" xfId="24750" xr:uid="{65F7BEF2-E822-4FA3-AF14-249D3F356CF1}"/>
    <cellStyle name="計算 5 2 2 4" xfId="10496" xr:uid="{CC9557ED-CDB5-46DB-BD21-B0EAF51B5D3F}"/>
    <cellStyle name="計算 5 2 2 4 2" xfId="25375" xr:uid="{3C43D24C-975A-479A-8526-266CB6674DC2}"/>
    <cellStyle name="計算 5 2 2 5" xfId="15701" xr:uid="{22E7D5FE-0F76-49E7-B346-7FFD6EE43BE6}"/>
    <cellStyle name="計算 5 2 2 5 2" xfId="30580" xr:uid="{7BFDCC34-DBE6-44C8-98C8-53031E4FC8AD}"/>
    <cellStyle name="計算 5 2 2 6" xfId="3743" xr:uid="{BA912327-45A9-476F-9707-4C2903479183}"/>
    <cellStyle name="計算 5 2 2 7" xfId="18604" xr:uid="{B4F0F408-DDD3-48DE-AF8F-34B43BE4B7C6}"/>
    <cellStyle name="計算 5 2 20" xfId="2874" xr:uid="{00000000-0005-0000-0000-000099020000}"/>
    <cellStyle name="計算 5 2 20 2" xfId="9221" xr:uid="{563D7CA6-9362-4FEE-8BC9-F91598E3F897}"/>
    <cellStyle name="計算 5 2 20 2 2" xfId="24100" xr:uid="{4309C61F-D965-4325-9862-CA29810883F5}"/>
    <cellStyle name="計算 5 2 20 3" xfId="12199" xr:uid="{B76D553F-7703-41B0-82E7-CAF621BFF7AF}"/>
    <cellStyle name="計算 5 2 20 3 2" xfId="27078" xr:uid="{8EEBD939-C75C-439E-BF35-3FB84B6B0DC5}"/>
    <cellStyle name="計算 5 2 20 4" xfId="13611" xr:uid="{C7ABAEB5-DE37-414F-8641-0A8059EAEC7B}"/>
    <cellStyle name="計算 5 2 20 4 2" xfId="28490" xr:uid="{9F79C764-999D-4D0D-A8F9-6112E57CD31F}"/>
    <cellStyle name="計算 5 2 20 5" xfId="17960" xr:uid="{142FCABC-F9B1-47D9-B9DD-C9D51945F4F4}"/>
    <cellStyle name="計算 5 2 20 5 2" xfId="32839" xr:uid="{CE41891A-3E39-45AB-9A94-29B069D3D83E}"/>
    <cellStyle name="計算 5 2 20 6" xfId="6086" xr:uid="{8F8F4277-966B-4CCD-B45B-2CE7AEA2C4C1}"/>
    <cellStyle name="計算 5 2 20 7" xfId="20953" xr:uid="{2EFBDC41-09FA-4E68-B3F6-0DBEF2320AF7}"/>
    <cellStyle name="計算 5 2 21" xfId="3007" xr:uid="{00000000-0005-0000-0000-000099020000}"/>
    <cellStyle name="計算 5 2 21 2" xfId="9353" xr:uid="{82537F0A-0D19-4858-940D-61A5CEB02F05}"/>
    <cellStyle name="計算 5 2 21 2 2" xfId="24232" xr:uid="{5D5A3C45-A795-48A6-87A0-F035BF028E73}"/>
    <cellStyle name="計算 5 2 21 3" xfId="12331" xr:uid="{C495FC9C-547D-4A4D-B7B8-4DDBA70C9251}"/>
    <cellStyle name="計算 5 2 21 3 2" xfId="27210" xr:uid="{D335F446-9043-4660-AE72-C531E85FA747}"/>
    <cellStyle name="計算 5 2 21 4" xfId="15329" xr:uid="{312C47B5-FA00-4381-9ABD-C2128B787FF8}"/>
    <cellStyle name="計算 5 2 21 4 2" xfId="30208" xr:uid="{11B4D694-A7AA-4E80-9CBB-8C6490C14785}"/>
    <cellStyle name="計算 5 2 21 5" xfId="18089" xr:uid="{C9248832-B592-4C3A-8087-136534109A59}"/>
    <cellStyle name="計算 5 2 21 5 2" xfId="32968" xr:uid="{7EE60B16-4218-4788-B3A6-8670EB2241A1}"/>
    <cellStyle name="計算 5 2 21 6" xfId="6209" xr:uid="{04C91D91-ED76-45C2-A1C6-7908399F9917}"/>
    <cellStyle name="計算 5 2 21 7" xfId="21082" xr:uid="{ACA9B869-7179-4153-9EE4-BBDCEFC3AE6E}"/>
    <cellStyle name="計算 5 2 22" xfId="3087" xr:uid="{00000000-0005-0000-0000-000099020000}"/>
    <cellStyle name="計算 5 2 22 2" xfId="9433" xr:uid="{A144D726-B2C0-493A-9BEB-C70EFDAA50AD}"/>
    <cellStyle name="計算 5 2 22 2 2" xfId="24312" xr:uid="{0155024D-6B5F-4C95-91BB-2612C52A46D1}"/>
    <cellStyle name="計算 5 2 22 3" xfId="12411" xr:uid="{4FE9D871-A3A4-4224-A0EB-B31FE6A39E2D}"/>
    <cellStyle name="計算 5 2 22 3 2" xfId="27290" xr:uid="{2AF65693-EB86-4058-A37B-67B537D38442}"/>
    <cellStyle name="計算 5 2 22 4" xfId="14460" xr:uid="{ED6EC05E-D304-4002-BC8E-7441EE55C99F}"/>
    <cellStyle name="計算 5 2 22 4 2" xfId="29339" xr:uid="{A44DE081-3F75-4560-B5DC-05C423215094}"/>
    <cellStyle name="計算 5 2 22 5" xfId="18166" xr:uid="{77989867-7647-4252-A142-29579B9C4805}"/>
    <cellStyle name="計算 5 2 22 5 2" xfId="33045" xr:uid="{21CBB35A-A3EF-494F-B9F7-DFF2DFAAE0A1}"/>
    <cellStyle name="計算 5 2 22 6" xfId="6288" xr:uid="{5F90907D-19CE-432A-896A-ADAA8834199C}"/>
    <cellStyle name="計算 5 2 22 7" xfId="21159" xr:uid="{D3800EA3-441A-4980-BAD2-6B15E57CEEEC}"/>
    <cellStyle name="計算 5 2 23" xfId="3158" xr:uid="{00000000-0005-0000-0000-000099020000}"/>
    <cellStyle name="計算 5 2 23 2" xfId="9504" xr:uid="{C41CE28B-C722-4134-994B-0A34F1069B78}"/>
    <cellStyle name="計算 5 2 23 2 2" xfId="24383" xr:uid="{6D1ADB7B-21F9-48DF-996C-16884A627ED3}"/>
    <cellStyle name="計算 5 2 23 3" xfId="12482" xr:uid="{571DE04C-C813-4C6B-97E0-5E9A414BD7FC}"/>
    <cellStyle name="計算 5 2 23 3 2" xfId="27361" xr:uid="{8F256623-D229-4A11-A975-F2C64B324150}"/>
    <cellStyle name="計算 5 2 23 4" xfId="14030" xr:uid="{578A819D-8168-4FEA-B052-C7EFB37762E5}"/>
    <cellStyle name="計算 5 2 23 4 2" xfId="28909" xr:uid="{E790F992-C217-4FE0-AD32-9892A4F07BE4}"/>
    <cellStyle name="計算 5 2 23 5" xfId="18237" xr:uid="{7CEC7F92-5A57-47B1-958A-F7934EA27983}"/>
    <cellStyle name="計算 5 2 23 5 2" xfId="33116" xr:uid="{A1395B39-D39F-4986-AEFB-94F775A93E1A}"/>
    <cellStyle name="計算 5 2 23 6" xfId="6359" xr:uid="{11F350A2-FE38-4338-92C1-25358C8D737C}"/>
    <cellStyle name="計算 5 2 23 7" xfId="21230" xr:uid="{56EE98F5-2663-4AE0-8FFE-70DDF70B0A3F}"/>
    <cellStyle name="計算 5 2 24" xfId="3211" xr:uid="{00000000-0005-0000-0000-000099020000}"/>
    <cellStyle name="計算 5 2 24 2" xfId="9557" xr:uid="{37D0ED1D-B2D1-4C71-9DBB-EC303ED22D5F}"/>
    <cellStyle name="計算 5 2 24 2 2" xfId="24436" xr:uid="{848FA5C5-3FEC-47CC-AD7D-2E92E2406CF8}"/>
    <cellStyle name="計算 5 2 24 3" xfId="12535" xr:uid="{6513F75C-ED2C-4E58-BC95-3DE8CB07FCD6}"/>
    <cellStyle name="計算 5 2 24 3 2" xfId="27414" xr:uid="{BD055EA5-4768-42B4-8B72-663D147CDFEF}"/>
    <cellStyle name="計算 5 2 24 4" xfId="8741" xr:uid="{6C3DD307-74C7-4A2A-A058-35880F2DDF15}"/>
    <cellStyle name="計算 5 2 24 4 2" xfId="23620" xr:uid="{B58740AB-E378-4E7C-8DDC-D9F0440C5C0D}"/>
    <cellStyle name="計算 5 2 24 5" xfId="18290" xr:uid="{845B8769-1EF5-4EF7-8887-9C3216552F4A}"/>
    <cellStyle name="計算 5 2 24 5 2" xfId="33169" xr:uid="{FC740F53-3F89-4DBE-AC0A-07718FE80422}"/>
    <cellStyle name="計算 5 2 24 6" xfId="21283" xr:uid="{C1542E39-2B4E-4C77-B91C-9494C3797D45}"/>
    <cellStyle name="計算 5 2 25" xfId="6664" xr:uid="{019BB93B-4211-4C36-9839-104E043A11A1}"/>
    <cellStyle name="計算 5 2 25 2" xfId="21543" xr:uid="{C6A933D5-702E-4DEB-835E-D0BE28E3A35E}"/>
    <cellStyle name="計算 5 2 26" xfId="9661" xr:uid="{2E4E8285-D101-407D-BFC9-04468F3EC82D}"/>
    <cellStyle name="計算 5 2 26 2" xfId="24540" xr:uid="{E78025D3-6D2C-4C73-AA48-652D19456B77}"/>
    <cellStyle name="計算 5 2 27" xfId="12972" xr:uid="{465E5819-8EBC-4875-8A38-3F628CBEFA02}"/>
    <cellStyle name="計算 5 2 27 2" xfId="27851" xr:uid="{A54B8335-2B5F-4284-ABCE-B316548D2BB9}"/>
    <cellStyle name="計算 5 2 28" xfId="15498" xr:uid="{18EE96BB-B8BF-49EC-B79C-A51FC63477C9}"/>
    <cellStyle name="計算 5 2 28 2" xfId="30377" xr:uid="{9FD975AE-4916-4CBE-9794-439F41A7561D}"/>
    <cellStyle name="計算 5 2 29" xfId="18395" xr:uid="{04A11AE3-C16A-4CA8-9C56-69B8BCD43D97}"/>
    <cellStyle name="計算 5 2 3" xfId="697" xr:uid="{00000000-0005-0000-0000-000099020000}"/>
    <cellStyle name="計算 5 2 3 2" xfId="7049" xr:uid="{EA5ED75F-894C-45C5-9D22-DFBC441AFF72}"/>
    <cellStyle name="計算 5 2 3 2 2" xfId="21928" xr:uid="{B903E95A-6253-4C5F-A64A-0D3ECC602A65}"/>
    <cellStyle name="計算 5 2 3 3" xfId="10043" xr:uid="{EC09991F-8BD7-45BF-8A74-3CA59DF45B77}"/>
    <cellStyle name="計算 5 2 3 3 2" xfId="24922" xr:uid="{27203121-8160-45B5-83D4-E349FC36F7A5}"/>
    <cellStyle name="計算 5 2 3 4" xfId="14278" xr:uid="{FB8E4FDE-C1EA-4160-9D50-E029FE99630D}"/>
    <cellStyle name="計算 5 2 3 4 2" xfId="29157" xr:uid="{8F32AFD3-4A0B-48A5-989C-E89268759ADE}"/>
    <cellStyle name="計算 5 2 3 5" xfId="15871" xr:uid="{65CA0519-E55D-4402-B106-3CE35CB18646}"/>
    <cellStyle name="計算 5 2 3 5 2" xfId="30750" xr:uid="{C8E7825B-69C0-4598-94D1-5D14DC692162}"/>
    <cellStyle name="計算 5 2 3 6" xfId="3916" xr:uid="{23673193-8C83-43B7-B9FA-49025DECCB40}"/>
    <cellStyle name="計算 5 2 3 7" xfId="18777" xr:uid="{05E71393-AFE6-4469-AC33-8037C4962A5D}"/>
    <cellStyle name="計算 5 2 4" xfId="862" xr:uid="{00000000-0005-0000-0000-000099020000}"/>
    <cellStyle name="計算 5 2 4 2" xfId="7214" xr:uid="{A43D7198-E952-4F23-B9E9-F7C236FD0D13}"/>
    <cellStyle name="計算 5 2 4 2 2" xfId="22093" xr:uid="{F7A47CF4-17A8-4751-A150-6A2A62CE2BA3}"/>
    <cellStyle name="計算 5 2 4 3" xfId="10207" xr:uid="{3998A25A-1B81-402F-A120-95E112E3B188}"/>
    <cellStyle name="計算 5 2 4 3 2" xfId="25086" xr:uid="{F9A248AE-821F-4515-9712-6D4424411768}"/>
    <cellStyle name="計算 5 2 4 4" xfId="14780" xr:uid="{19AB9F57-5C22-48B2-BF2D-3491892BDE67}"/>
    <cellStyle name="計算 5 2 4 4 2" xfId="29659" xr:uid="{383E1E1C-B681-46BE-9962-BB7F3F09119D}"/>
    <cellStyle name="計算 5 2 4 5" xfId="16032" xr:uid="{89D2A134-DAD5-441C-8F4C-67632B61A26A}"/>
    <cellStyle name="計算 5 2 4 5 2" xfId="30911" xr:uid="{024B7F76-BC14-4C8A-AB21-DDA816C3FFB8}"/>
    <cellStyle name="計算 5 2 4 6" xfId="4081" xr:uid="{32F6E7EF-D224-4EC3-8348-5223D5521209}"/>
    <cellStyle name="計算 5 2 4 7" xfId="18942" xr:uid="{7B6A39C7-A863-47AC-A950-1598C0AF37F6}"/>
    <cellStyle name="計算 5 2 5" xfId="1035" xr:uid="{00000000-0005-0000-0000-000099020000}"/>
    <cellStyle name="計算 5 2 5 2" xfId="7387" xr:uid="{2D427A5E-B24F-4A31-85B1-1A297AD98CF7}"/>
    <cellStyle name="計算 5 2 5 2 2" xfId="22266" xr:uid="{AA562481-9F03-4EE2-8DF8-ADB6D3B0BC1A}"/>
    <cellStyle name="計算 5 2 5 3" xfId="10376" xr:uid="{CF46BFE2-28D2-46DF-A03D-115E3A80F8A4}"/>
    <cellStyle name="計算 5 2 5 3 2" xfId="25255" xr:uid="{7C6EB19E-E2EC-4514-AB51-966685C2B3AA}"/>
    <cellStyle name="計算 5 2 5 4" xfId="14004" xr:uid="{67919658-6931-4799-99B3-ACE780F63545}"/>
    <cellStyle name="計算 5 2 5 4 2" xfId="28883" xr:uid="{BAA678AE-84B1-4A07-8802-7AAD47876005}"/>
    <cellStyle name="計算 5 2 5 5" xfId="16197" xr:uid="{9401A41D-C4DF-4344-849A-EBF90405B9EB}"/>
    <cellStyle name="計算 5 2 5 5 2" xfId="31076" xr:uid="{4157C253-5C46-4066-B22B-837FA28CF92A}"/>
    <cellStyle name="計算 5 2 5 6" xfId="4254" xr:uid="{0D25674E-1E7C-4C99-ACC4-4E1097203F79}"/>
    <cellStyle name="計算 5 2 5 7" xfId="19115" xr:uid="{230ED496-EE2F-4F7E-BD04-400C6A9C5F99}"/>
    <cellStyle name="計算 5 2 6" xfId="1130" xr:uid="{00000000-0005-0000-0000-000099020000}"/>
    <cellStyle name="計算 5 2 6 2" xfId="7482" xr:uid="{F6779A41-56E8-4A3A-8468-9F57587832A3}"/>
    <cellStyle name="計算 5 2 6 2 2" xfId="22361" xr:uid="{EA122263-0043-46DB-A8DD-5A8561392E98}"/>
    <cellStyle name="計算 5 2 6 3" xfId="10470" xr:uid="{F19D005F-166A-4034-A063-6887F725FCA5}"/>
    <cellStyle name="計算 5 2 6 3 2" xfId="25349" xr:uid="{AF8360F1-AA4E-42D7-810C-7C003AAC5252}"/>
    <cellStyle name="計算 5 2 6 4" xfId="13904" xr:uid="{1D720330-685F-4ACC-9376-26B024499406}"/>
    <cellStyle name="計算 5 2 6 4 2" xfId="28783" xr:uid="{7CEB69B3-5F58-482B-992C-45FBF1E77F18}"/>
    <cellStyle name="計算 5 2 6 5" xfId="16287" xr:uid="{D01EEEE5-7100-4F8F-BE22-5F9A6BD92C58}"/>
    <cellStyle name="計算 5 2 6 5 2" xfId="31166" xr:uid="{A8BC8B8A-5D56-4C40-A3E2-9800E0DE475D}"/>
    <cellStyle name="計算 5 2 6 6" xfId="4349" xr:uid="{46A7DFC4-CE07-4813-BBAE-8D588160AF47}"/>
    <cellStyle name="計算 5 2 6 7" xfId="19210" xr:uid="{A527AE21-58E2-4793-BD44-62430C72639E}"/>
    <cellStyle name="計算 5 2 7" xfId="1213" xr:uid="{00000000-0005-0000-0000-000099020000}"/>
    <cellStyle name="計算 5 2 7 2" xfId="7564" xr:uid="{1B324041-095A-40A5-845A-FCED295A54A0}"/>
    <cellStyle name="計算 5 2 7 2 2" xfId="22443" xr:uid="{DF979F2E-B23E-43B4-B1B6-BA894BB5BC47}"/>
    <cellStyle name="計算 5 2 7 3" xfId="10551" xr:uid="{C7604658-7521-4B79-8EEF-3E0B51E270F2}"/>
    <cellStyle name="計算 5 2 7 3 2" xfId="25430" xr:uid="{37120E09-D8A1-4EEA-AF59-25DBCD19A5F3}"/>
    <cellStyle name="計算 5 2 7 4" xfId="15065" xr:uid="{D684CC59-DFE9-4A32-8141-33FCC51561A3}"/>
    <cellStyle name="計算 5 2 7 4 2" xfId="29944" xr:uid="{9838BDA5-3829-4FAD-B126-4A504F5DEA5C}"/>
    <cellStyle name="計算 5 2 7 5" xfId="16363" xr:uid="{51422AC8-3575-4738-9D2B-7F852EF325E7}"/>
    <cellStyle name="計算 5 2 7 5 2" xfId="31242" xr:uid="{BA1687FA-8817-4A1B-BEBB-0336063C6054}"/>
    <cellStyle name="計算 5 2 7 6" xfId="4432" xr:uid="{BF859E23-423D-47F1-9B07-B6D60721548D}"/>
    <cellStyle name="計算 5 2 7 7" xfId="19293" xr:uid="{C9485A08-09D0-43EF-8AF2-ED6EE35FCFBC}"/>
    <cellStyle name="計算 5 2 8" xfId="1296" xr:uid="{00000000-0005-0000-0000-000099020000}"/>
    <cellStyle name="計算 5 2 8 2" xfId="7647" xr:uid="{5BCD9E06-8662-490A-B748-E38010A1BB00}"/>
    <cellStyle name="計算 5 2 8 2 2" xfId="22526" xr:uid="{60BA2552-61E6-494E-87AD-1A9BC81541FD}"/>
    <cellStyle name="計算 5 2 8 3" xfId="10633" xr:uid="{192BD63F-01ED-45AC-B3E2-C8D3B1BCF969}"/>
    <cellStyle name="計算 5 2 8 3 2" xfId="25512" xr:uid="{39D02FEE-8170-42AE-B675-568728D001ED}"/>
    <cellStyle name="計算 5 2 8 4" xfId="13088" xr:uid="{1C095EDE-0F44-4CC0-A190-8D9FDC1465FA}"/>
    <cellStyle name="計算 5 2 8 4 2" xfId="27967" xr:uid="{55511D8B-F0E9-40C3-A19D-56169F513047}"/>
    <cellStyle name="計算 5 2 8 5" xfId="16439" xr:uid="{967C35B6-32A2-4C99-B1DA-78797E6DBB7C}"/>
    <cellStyle name="計算 5 2 8 5 2" xfId="31318" xr:uid="{3517DC84-62AF-4A08-A4C5-3110FA723000}"/>
    <cellStyle name="計算 5 2 8 6" xfId="4515" xr:uid="{66EE3DAC-996A-4620-AAE1-C2E8725E340A}"/>
    <cellStyle name="計算 5 2 8 7" xfId="19376" xr:uid="{511F3EDC-1211-4EB9-B18C-7677F9079B4D}"/>
    <cellStyle name="計算 5 2 9" xfId="1469" xr:uid="{00000000-0005-0000-0000-000099020000}"/>
    <cellStyle name="計算 5 2 9 2" xfId="7820" xr:uid="{F872CE67-C506-485A-949F-4CB4ADEF14BF}"/>
    <cellStyle name="計算 5 2 9 2 2" xfId="22699" xr:uid="{4AD972A1-A380-46D5-9575-46183B5041B5}"/>
    <cellStyle name="計算 5 2 9 3" xfId="10806" xr:uid="{D1B1B4A9-2A51-4FCB-8DE6-FA8BADB46178}"/>
    <cellStyle name="計算 5 2 9 3 2" xfId="25685" xr:uid="{35B7BE6C-62C9-4324-9D53-9E3777799E17}"/>
    <cellStyle name="計算 5 2 9 4" xfId="13823" xr:uid="{D5EEEE46-90B2-478A-B828-7A6AD09EAA65}"/>
    <cellStyle name="計算 5 2 9 4 2" xfId="28702" xr:uid="{3CCC6ED6-74AC-4036-B7C5-57F192C35B53}"/>
    <cellStyle name="計算 5 2 9 5" xfId="16609" xr:uid="{55759FBF-DC89-455B-92C5-A5663A7C866A}"/>
    <cellStyle name="計算 5 2 9 5 2" xfId="31488" xr:uid="{D74C007B-1D38-47E4-86FC-2A0A8ACA4482}"/>
    <cellStyle name="計算 5 2 9 6" xfId="4688" xr:uid="{61C2C400-1DCC-4639-899E-754EE83E7176}"/>
    <cellStyle name="計算 5 2 9 7" xfId="19549" xr:uid="{C705D827-3F6F-4CFC-BA92-BDF557068282}"/>
    <cellStyle name="計算 5 3" xfId="426" xr:uid="{00000000-0005-0000-0000-000099020000}"/>
    <cellStyle name="計算 5 3 2" xfId="6778" xr:uid="{A83F0220-5DE1-48E4-8C4D-89E4DA437368}"/>
    <cellStyle name="計算 5 3 2 2" xfId="21657" xr:uid="{34B1B69C-532F-4AC8-A4AC-8F875B9E69F6}"/>
    <cellStyle name="計算 5 3 3" xfId="9775" xr:uid="{9B488BF8-FC6D-448A-900E-1BEFC450ECF0}"/>
    <cellStyle name="計算 5 3 3 2" xfId="24654" xr:uid="{DBD9B66B-A8D5-4FBA-BA32-C464B1ED6239}"/>
    <cellStyle name="計算 5 3 4" xfId="15281" xr:uid="{A5696644-E748-465A-BF25-7283D83162F5}"/>
    <cellStyle name="計算 5 3 4 2" xfId="30160" xr:uid="{D73355A7-5003-443E-96C1-3A10B4CC31E5}"/>
    <cellStyle name="計算 5 3 5" xfId="15608" xr:uid="{1849A1AD-DEA5-4A19-9D7B-A1CD17A5F579}"/>
    <cellStyle name="計算 5 3 5 2" xfId="30487" xr:uid="{AC4BA0D6-E3A8-425B-AEEB-7A6A34870CB1}"/>
    <cellStyle name="計算 5 3 6" xfId="3645" xr:uid="{6FA72CE2-FF33-4554-A5F9-A8D2EC428097}"/>
    <cellStyle name="計算 5 3 7" xfId="18506" xr:uid="{C0AB423C-90DA-4AD4-96AD-00AEA31EE6A8}"/>
    <cellStyle name="計算 5 4" xfId="599" xr:uid="{00000000-0005-0000-0000-000099020000}"/>
    <cellStyle name="計算 5 4 2" xfId="6951" xr:uid="{3613597F-BEB5-421D-A135-C786A3CE0D17}"/>
    <cellStyle name="計算 5 4 2 2" xfId="21830" xr:uid="{F2FECB1B-2CBE-474D-B078-E90FFE3F1015}"/>
    <cellStyle name="計算 5 4 3" xfId="9945" xr:uid="{93EE4992-30B1-4CD9-95B1-52BB090A7E0B}"/>
    <cellStyle name="計算 5 4 3 2" xfId="24824" xr:uid="{5FAB36F8-815E-4888-A5B6-E0456E429D27}"/>
    <cellStyle name="計算 5 4 4" xfId="15205" xr:uid="{1E9188FB-8F64-4772-9E40-82E30FA88940}"/>
    <cellStyle name="計算 5 4 4 2" xfId="30084" xr:uid="{C0A56061-9F7B-4376-922C-8CFF7EE87797}"/>
    <cellStyle name="計算 5 4 5" xfId="15773" xr:uid="{7B22351C-55C4-41D3-9881-53F5E341C194}"/>
    <cellStyle name="計算 5 4 5 2" xfId="30652" xr:uid="{942AE456-0B4E-4736-A01F-D5BD2CFAF207}"/>
    <cellStyle name="計算 5 4 6" xfId="3818" xr:uid="{2D2E7876-8989-4E3E-8C04-6E0BB62A985B}"/>
    <cellStyle name="計算 5 4 7" xfId="18679" xr:uid="{EF72B20F-CCD6-40FF-A5EE-A1DD447AC906}"/>
    <cellStyle name="計算 5 5" xfId="764" xr:uid="{00000000-0005-0000-0000-000099020000}"/>
    <cellStyle name="計算 5 5 2" xfId="7116" xr:uid="{916A8188-366F-433B-A5B0-DD46DDE8C54A}"/>
    <cellStyle name="計算 5 5 2 2" xfId="21995" xr:uid="{74F25BB1-BBF4-48D2-88D1-522CBAF59098}"/>
    <cellStyle name="計算 5 5 3" xfId="10110" xr:uid="{C9EAF695-1745-4689-AA9A-BD3CA5852286}"/>
    <cellStyle name="計算 5 5 3 2" xfId="24989" xr:uid="{F54BA7F0-8451-48DA-9A64-4D9BDA3F5D4F}"/>
    <cellStyle name="計算 5 5 4" xfId="14421" xr:uid="{4DDF9759-AEC6-41AD-8B0C-D4363D08BE64}"/>
    <cellStyle name="計算 5 5 4 2" xfId="29300" xr:uid="{22B4DC1E-FD34-44FB-B3C4-442762365AFB}"/>
    <cellStyle name="計算 5 5 5" xfId="15938" xr:uid="{7651F1C2-F1B3-4EA8-B720-F37CC041F48A}"/>
    <cellStyle name="計算 5 5 5 2" xfId="30817" xr:uid="{C3F09AFE-DF13-4EB8-B17C-BD47486EC6A9}"/>
    <cellStyle name="計算 5 5 6" xfId="3983" xr:uid="{CA85DCC8-72FF-4BB8-9F10-49A560C8D60B}"/>
    <cellStyle name="計算 5 5 7" xfId="18844" xr:uid="{E732762C-ECEF-4C0B-A5D0-8C82ABC55992}"/>
    <cellStyle name="計算 5 6" xfId="795" xr:uid="{00000000-0005-0000-0000-000099020000}"/>
    <cellStyle name="計算 5 6 2" xfId="7147" xr:uid="{57C51301-8A03-4072-8A39-F88420957351}"/>
    <cellStyle name="計算 5 6 2 2" xfId="22026" xr:uid="{FC4518CD-1EBB-43E8-8AE4-1A9414368C03}"/>
    <cellStyle name="計算 5 6 3" xfId="10141" xr:uid="{1B2A3925-C821-4CF6-A998-303B475FB535}"/>
    <cellStyle name="計算 5 6 3 2" xfId="25020" xr:uid="{EEFCDB40-6AE0-4B80-92D0-4A32557DAF37}"/>
    <cellStyle name="計算 5 6 4" xfId="14065" xr:uid="{C3554561-DBA4-427A-ACB1-CEA7775EF0DD}"/>
    <cellStyle name="計算 5 6 4 2" xfId="28944" xr:uid="{54F9C98B-F6A7-4B82-9CCA-1E93E28E0823}"/>
    <cellStyle name="計算 5 6 5" xfId="15969" xr:uid="{0E770D6C-E265-4CB8-857A-D9E4D423D430}"/>
    <cellStyle name="計算 5 6 5 2" xfId="30848" xr:uid="{F9FC178D-0E46-4F6D-B16E-FDAB711C41A4}"/>
    <cellStyle name="計算 5 6 6" xfId="4014" xr:uid="{A4D05FFE-94A7-4374-B61B-C616C3E377B7}"/>
    <cellStyle name="計算 5 6 7" xfId="18875" xr:uid="{FE3F5F1E-845A-4CCB-AA1E-5B144D197941}"/>
    <cellStyle name="計算 5 7" xfId="1371" xr:uid="{00000000-0005-0000-0000-000099020000}"/>
    <cellStyle name="計算 5 7 2" xfId="7722" xr:uid="{BD976D2A-25CA-45A7-B5B1-B2852746811D}"/>
    <cellStyle name="計算 5 7 2 2" xfId="22601" xr:uid="{9B53F147-7409-4804-8609-6F8FE5595F4B}"/>
    <cellStyle name="計算 5 7 3" xfId="10708" xr:uid="{AB231DBF-5FE1-4FDD-87A8-80E2A5CFB6C0}"/>
    <cellStyle name="計算 5 7 3 2" xfId="25587" xr:uid="{50EC802F-F0AB-4CF1-8349-BABFC3B1A140}"/>
    <cellStyle name="計算 5 7 4" xfId="9888" xr:uid="{774A2F39-F3D4-4104-BB7C-4A84700DE1D5}"/>
    <cellStyle name="計算 5 7 4 2" xfId="24767" xr:uid="{D39B21D1-71BA-407A-BA21-19A8FDB9C0BC}"/>
    <cellStyle name="計算 5 7 5" xfId="16511" xr:uid="{EE65C00B-C133-465A-85BA-D97BA199F100}"/>
    <cellStyle name="計算 5 7 5 2" xfId="31390" xr:uid="{DF4A5E83-9A73-435A-9981-D81DE0993C02}"/>
    <cellStyle name="計算 5 7 6" xfId="4590" xr:uid="{4C2094C7-A39F-42A9-ABE9-CA02E1442DC4}"/>
    <cellStyle name="計算 5 7 7" xfId="19451" xr:uid="{4AB3F228-24DB-4B72-9998-B2C4C65C6E5E}"/>
    <cellStyle name="計算 5 8" xfId="1368" xr:uid="{00000000-0005-0000-0000-000099020000}"/>
    <cellStyle name="計算 5 8 2" xfId="7719" xr:uid="{343853F5-27ED-4871-880B-88FA81659B28}"/>
    <cellStyle name="計算 5 8 2 2" xfId="22598" xr:uid="{C568635E-8809-4321-9665-95C2B7C7C108}"/>
    <cellStyle name="計算 5 8 3" xfId="10705" xr:uid="{402EE020-41FA-4B7E-A297-B46271B6CF3C}"/>
    <cellStyle name="計算 5 8 3 2" xfId="25584" xr:uid="{A1E8DB6D-0537-4A1B-9F34-7070CA799079}"/>
    <cellStyle name="計算 5 8 4" xfId="13247" xr:uid="{BE4952D7-AC26-4F0C-A4A2-78C5209F551E}"/>
    <cellStyle name="計算 5 8 4 2" xfId="28126" xr:uid="{6F276D7D-D866-42B0-9E17-9B004B8BD61C}"/>
    <cellStyle name="計算 5 8 5" xfId="16508" xr:uid="{323366B4-F884-45A7-BE49-408CAFA09C43}"/>
    <cellStyle name="計算 5 8 5 2" xfId="31387" xr:uid="{6BAAA481-5E99-4914-AEB2-E9B840FF1D32}"/>
    <cellStyle name="計算 5 8 6" xfId="4587" xr:uid="{955B773F-9040-40EF-A50F-308B490BA128}"/>
    <cellStyle name="計算 5 8 7" xfId="19448" xr:uid="{66B287B5-3D79-4BA8-BE9F-6F6C13356DB7}"/>
    <cellStyle name="計算 5 9" xfId="1968" xr:uid="{00000000-0005-0000-0000-000099020000}"/>
    <cellStyle name="計算 5 9 2" xfId="8316" xr:uid="{3F7DC756-247E-4945-A4FA-1803B439107D}"/>
    <cellStyle name="計算 5 9 2 2" xfId="23195" xr:uid="{B93E4415-1B24-4E5C-AC48-8CA96D91715C}"/>
    <cellStyle name="計算 5 9 3" xfId="11298" xr:uid="{BC405D46-00C2-43D5-A06C-EC779A9CD014}"/>
    <cellStyle name="計算 5 9 3 2" xfId="26177" xr:uid="{63838592-3C1A-4543-862D-794DF65AE4A9}"/>
    <cellStyle name="計算 5 9 4" xfId="13534" xr:uid="{6A2A0750-F53E-4D62-9019-53CF780E5067}"/>
    <cellStyle name="計算 5 9 4 2" xfId="28413" xr:uid="{7BFBEA45-8785-4593-8835-CCA503E11C2E}"/>
    <cellStyle name="計算 5 9 5" xfId="17084" xr:uid="{671B5B89-E098-45D4-BF84-3111054B7489}"/>
    <cellStyle name="計算 5 9 5 2" xfId="31963" xr:uid="{DEAC6D9C-6DA8-4896-A03C-FA3CD6EE6EC7}"/>
    <cellStyle name="計算 5 9 6" xfId="5187" xr:uid="{7A0D5D6E-E45D-4D7B-A0BD-1398EB5B3672}"/>
    <cellStyle name="計算 5 9 7" xfId="20048" xr:uid="{3D48C360-D682-4826-8C26-57A760A89BB0}"/>
    <cellStyle name="計算 6" xfId="235" xr:uid="{00000000-0005-0000-0000-000099020000}"/>
    <cellStyle name="計算 6 10" xfId="2156" xr:uid="{00000000-0005-0000-0000-000099020000}"/>
    <cellStyle name="計算 6 10 2" xfId="8504" xr:uid="{0F73A7D2-89E9-44CD-87B6-C69FB2472B21}"/>
    <cellStyle name="計算 6 10 2 2" xfId="23383" xr:uid="{5A6953BE-59E3-4735-921B-CBA7D360F8A0}"/>
    <cellStyle name="計算 6 10 3" xfId="11485" xr:uid="{246053AF-3E7F-4CC5-B214-E64200AA8AA8}"/>
    <cellStyle name="計算 6 10 3 2" xfId="26364" xr:uid="{E4205590-A8FF-4FB1-8462-B9E5834C71DB}"/>
    <cellStyle name="計算 6 10 4" xfId="15394" xr:uid="{5A18616A-10A2-4B5E-89D2-F2A55D9B7DBA}"/>
    <cellStyle name="計算 6 10 4 2" xfId="30273" xr:uid="{248AB9FF-F868-4FD4-9210-C809FC5FE876}"/>
    <cellStyle name="計算 6 10 5" xfId="17264" xr:uid="{9D0EB14A-EEDC-42B6-8A37-88D915602147}"/>
    <cellStyle name="計算 6 10 5 2" xfId="32143" xr:uid="{DF9E387D-6B4D-4847-B26B-49BB36341355}"/>
    <cellStyle name="計算 6 10 6" xfId="5375" xr:uid="{80BEB9F5-9541-4200-B0F9-22E13BD67020}"/>
    <cellStyle name="計算 6 10 7" xfId="20236" xr:uid="{0CA6AA30-3225-407B-9781-9E3057282292}"/>
    <cellStyle name="計算 6 11" xfId="2472" xr:uid="{00000000-0005-0000-0000-000099020000}"/>
    <cellStyle name="計算 6 11 2" xfId="8819" xr:uid="{B8BCD73A-3F4A-4FDE-B416-AC6478FF8736}"/>
    <cellStyle name="計算 6 11 2 2" xfId="23698" xr:uid="{26DAA423-DE5F-43A4-A0C4-C9C96079EFAB}"/>
    <cellStyle name="計算 6 11 3" xfId="11799" xr:uid="{9E59A58E-6D51-49EB-B3CA-C5FF8FE5F4B4}"/>
    <cellStyle name="計算 6 11 3 2" xfId="26678" xr:uid="{AF03E7A1-B58B-4389-A73F-958D48B504A3}"/>
    <cellStyle name="計算 6 11 4" xfId="13919" xr:uid="{579DE6DA-1A86-4A26-A0BA-A9F4D9C0F8FD}"/>
    <cellStyle name="計算 6 11 4 2" xfId="28798" xr:uid="{6A90041D-C46F-42BE-A9F6-37B3F415751D}"/>
    <cellStyle name="計算 6 11 5" xfId="17566" xr:uid="{753B9AFB-7F60-4E46-80F6-3D9AB772A90D}"/>
    <cellStyle name="計算 6 11 5 2" xfId="32445" xr:uid="{B774B3A8-25E7-48FA-9BD1-A28709DE2BDE}"/>
    <cellStyle name="計算 6 11 6" xfId="5688" xr:uid="{3C48CC57-F709-45E0-BA7A-A920E241117D}"/>
    <cellStyle name="計算 6 11 7" xfId="20552" xr:uid="{284560D0-9B37-4BD6-B09C-02DAE33F6050}"/>
    <cellStyle name="計算 6 12" xfId="2631" xr:uid="{00000000-0005-0000-0000-000099020000}"/>
    <cellStyle name="計算 6 12 2" xfId="8978" xr:uid="{163E589B-D53B-4415-8123-9A23CDEA33B9}"/>
    <cellStyle name="計算 6 12 2 2" xfId="23857" xr:uid="{5F2D24C3-D66E-4CB7-BE66-EEAA364EDB5F}"/>
    <cellStyle name="計算 6 12 3" xfId="11958" xr:uid="{06E9C679-1A02-4745-ADEF-546D082FE279}"/>
    <cellStyle name="計算 6 12 3 2" xfId="26837" xr:uid="{794B222F-38A5-435B-8628-D583B9CD19E7}"/>
    <cellStyle name="計算 6 12 4" xfId="15107" xr:uid="{CAEAD862-FF2C-487E-8E91-5BBF6096033D}"/>
    <cellStyle name="計算 6 12 4 2" xfId="29986" xr:uid="{6F9577DB-97EF-49D4-90A6-71AFEB36C326}"/>
    <cellStyle name="計算 6 12 5" xfId="17724" xr:uid="{333B0807-A776-412F-AAD4-B6D90436754C}"/>
    <cellStyle name="計算 6 12 5 2" xfId="32603" xr:uid="{C197EA36-1291-499E-81D9-BB844FAC5758}"/>
    <cellStyle name="計算 6 12 6" xfId="5846" xr:uid="{8D1701CB-8A7A-4249-84C9-00E4BED565BA}"/>
    <cellStyle name="計算 6 12 7" xfId="20710" xr:uid="{2D135D90-793F-4F69-85C0-EBF1D65D3EE7}"/>
    <cellStyle name="計算 6 13" xfId="2800" xr:uid="{00000000-0005-0000-0000-000099020000}"/>
    <cellStyle name="計算 6 13 2" xfId="9147" xr:uid="{E71B56A6-DECE-4FC4-933D-3A89529E8C18}"/>
    <cellStyle name="計算 6 13 2 2" xfId="24026" xr:uid="{B94DC2F3-BBD2-4593-840E-67059FFCD309}"/>
    <cellStyle name="計算 6 13 3" xfId="12125" xr:uid="{B40764BF-9BF3-4B8D-82DE-F4D1B5C480B0}"/>
    <cellStyle name="計算 6 13 3 2" xfId="27004" xr:uid="{573A3C66-9E1C-4661-86D2-6899B154F3BC}"/>
    <cellStyle name="計算 6 13 4" xfId="15397" xr:uid="{4E759D14-C660-44EB-9439-761CCC0D2D89}"/>
    <cellStyle name="計算 6 13 4 2" xfId="30276" xr:uid="{240A140C-82D7-44B7-9FC9-0F652B1369F3}"/>
    <cellStyle name="計算 6 13 5" xfId="17886" xr:uid="{D1A79973-09E6-4DAD-9CC6-5CFC0F2DFA6E}"/>
    <cellStyle name="計算 6 13 5 2" xfId="32765" xr:uid="{93431243-63C1-4D1E-B549-636C97BB5EA8}"/>
    <cellStyle name="計算 6 13 6" xfId="6012" xr:uid="{1D48C165-FD5F-4782-A43D-7A057926315D}"/>
    <cellStyle name="計算 6 13 7" xfId="20879" xr:uid="{888642E7-0062-451F-A5C7-4F8931A3F477}"/>
    <cellStyle name="計算 6 14" xfId="2925" xr:uid="{00000000-0005-0000-0000-000099020000}"/>
    <cellStyle name="計算 6 14 2" xfId="9272" xr:uid="{5E32532A-CF10-45FB-AB81-35AF7791B1EC}"/>
    <cellStyle name="計算 6 14 2 2" xfId="24151" xr:uid="{CBDFE178-1E3D-49AC-BB64-076F781EFBA0}"/>
    <cellStyle name="計算 6 14 3" xfId="12250" xr:uid="{D33B15A9-DFFF-4848-B498-788BE6E4E413}"/>
    <cellStyle name="計算 6 14 3 2" xfId="27129" xr:uid="{797923F4-5100-46B9-8EC6-0A6C4AC21DEE}"/>
    <cellStyle name="計算 6 14 4" xfId="15231" xr:uid="{FB52496A-4B27-47C7-B023-D68011DA9F55}"/>
    <cellStyle name="計算 6 14 4 2" xfId="30110" xr:uid="{B155058F-F087-4412-8EAD-4CA71E7551EC}"/>
    <cellStyle name="計算 6 14 5" xfId="18011" xr:uid="{F364548A-10C6-40AF-B123-D573AD16B7F2}"/>
    <cellStyle name="計算 6 14 5 2" xfId="32890" xr:uid="{D7B76520-62A7-4956-BE4E-547CF2E9190B}"/>
    <cellStyle name="計算 6 14 6" xfId="6136" xr:uid="{B88D37DD-A738-4970-BE69-8C82385D169C}"/>
    <cellStyle name="計算 6 14 7" xfId="21004" xr:uid="{56B5B797-DBAD-43C7-9DA6-957EE8686E62}"/>
    <cellStyle name="計算 6 15" xfId="6592" xr:uid="{DEE72EB1-BCFE-463C-8CEE-0887E37EFE35}"/>
    <cellStyle name="計算 6 15 2" xfId="21471" xr:uid="{733F5358-EAD2-4361-83A0-7D6BDC450610}"/>
    <cellStyle name="計算 6 16" xfId="9589" xr:uid="{F51E332C-CE6B-42DD-8F75-522374788BF7}"/>
    <cellStyle name="計算 6 16 2" xfId="24468" xr:uid="{63CAC0A4-755B-40FC-BA82-390D7E2FAAA8}"/>
    <cellStyle name="計算 6 17" xfId="15010" xr:uid="{032E4F38-AA74-4B9C-882A-5D93CBF69A7E}"/>
    <cellStyle name="計算 6 17 2" xfId="29889" xr:uid="{03663F3C-A059-4349-9F3A-9523CF2CA4B1}"/>
    <cellStyle name="計算 6 18" xfId="18330" xr:uid="{34CDCAF7-1B60-40A2-BD39-969651E09CB7}"/>
    <cellStyle name="計算 6 2" xfId="330" xr:uid="{00000000-0005-0000-0000-000099020000}"/>
    <cellStyle name="計算 6 2 10" xfId="419" xr:uid="{00000000-0005-0000-0000-000099020000}"/>
    <cellStyle name="計算 6 2 10 2" xfId="6771" xr:uid="{75A1D929-ED53-46FD-81D2-119DBF0E2664}"/>
    <cellStyle name="計算 6 2 10 2 2" xfId="21650" xr:uid="{6BB9D927-ECA8-49D1-AE34-A707CE07179D}"/>
    <cellStyle name="計算 6 2 10 3" xfId="9768" xr:uid="{B994C21A-B389-4F0A-AF9B-9B079C7367CD}"/>
    <cellStyle name="計算 6 2 10 3 2" xfId="24647" xr:uid="{07F8EEBC-4533-4F6C-84DE-02F8DE97E855}"/>
    <cellStyle name="計算 6 2 10 4" xfId="13461" xr:uid="{357168CE-D794-4206-A63B-48770BD17566}"/>
    <cellStyle name="計算 6 2 10 4 2" xfId="28340" xr:uid="{8DD8C7AB-51F2-4291-B5E1-10E1BED0E042}"/>
    <cellStyle name="計算 6 2 10 5" xfId="15601" xr:uid="{AC724E91-AEE0-4DBD-967A-6E6BC41B8D59}"/>
    <cellStyle name="計算 6 2 10 5 2" xfId="30480" xr:uid="{8E7F4CED-4B0A-4AC0-8A49-CA03BAE163CB}"/>
    <cellStyle name="計算 6 2 10 6" xfId="3638" xr:uid="{3A69444A-4585-4274-9E31-C3D26B71798D}"/>
    <cellStyle name="計算 6 2 10 7" xfId="18499" xr:uid="{6EA9A3EB-BB93-43E4-9AA4-387F212A90E1}"/>
    <cellStyle name="計算 6 2 11" xfId="1733" xr:uid="{00000000-0005-0000-0000-000099020000}"/>
    <cellStyle name="計算 6 2 11 2" xfId="8081" xr:uid="{34E9582C-2D7F-46DD-814C-910EC02C07C1}"/>
    <cellStyle name="計算 6 2 11 2 2" xfId="22960" xr:uid="{6F9E981F-580E-4B7E-A6E7-EC5EA59BF319}"/>
    <cellStyle name="計算 6 2 11 3" xfId="11066" xr:uid="{90634F8C-EE7B-4776-93F6-2BA748F0DC06}"/>
    <cellStyle name="計算 6 2 11 3 2" xfId="25945" xr:uid="{15D3D9DA-1FFA-4B34-BE2A-5FB40D6A5C3F}"/>
    <cellStyle name="計算 6 2 11 4" xfId="13899" xr:uid="{FC8D8184-92E0-44A5-95B3-68C95FC75C2D}"/>
    <cellStyle name="計算 6 2 11 4 2" xfId="28778" xr:uid="{7FD40984-CFB4-4ADB-B2BC-C22BC3793FB3}"/>
    <cellStyle name="計算 6 2 11 5" xfId="16858" xr:uid="{9A31FF10-A83D-404A-A867-307053265522}"/>
    <cellStyle name="計算 6 2 11 5 2" xfId="31737" xr:uid="{738061AA-13E5-43FD-A03F-BE535AAE016B}"/>
    <cellStyle name="計算 6 2 11 6" xfId="4952" xr:uid="{E9FBE8D3-9693-4808-BD82-DEFE99ABD8CD}"/>
    <cellStyle name="計算 6 2 11 7" xfId="19813" xr:uid="{8F202038-5AE5-4C99-824F-9544DF2CBD62}"/>
    <cellStyle name="計算 6 2 12" xfId="1816" xr:uid="{00000000-0005-0000-0000-000099020000}"/>
    <cellStyle name="計算 6 2 12 2" xfId="8164" xr:uid="{BC837DBD-EF71-4872-813F-4EB045AE71D8}"/>
    <cellStyle name="計算 6 2 12 2 2" xfId="23043" xr:uid="{FC1E6342-F523-4C8D-9042-431BB7D7C5FE}"/>
    <cellStyle name="計算 6 2 12 3" xfId="11149" xr:uid="{E0D804D9-D030-4F25-AB7A-FC39389EB203}"/>
    <cellStyle name="計算 6 2 12 3 2" xfId="26028" xr:uid="{1D3C1A90-FC95-487C-ADEF-F293DA052FBD}"/>
    <cellStyle name="計算 6 2 12 4" xfId="14853" xr:uid="{1494E686-0465-426F-8DE3-4DAC13005320}"/>
    <cellStyle name="計算 6 2 12 4 2" xfId="29732" xr:uid="{5318A332-B35B-40CE-A3F9-6D0E27CE0884}"/>
    <cellStyle name="計算 6 2 12 5" xfId="16939" xr:uid="{D169C24E-F151-4BBD-9743-45A7BB75ECF8}"/>
    <cellStyle name="計算 6 2 12 5 2" xfId="31818" xr:uid="{7493F9FC-6A4C-44CA-92BB-5E06ED73AD9D}"/>
    <cellStyle name="計算 6 2 12 6" xfId="5035" xr:uid="{33CC6C0A-4822-4AC6-BB62-96AA7C58BC02}"/>
    <cellStyle name="計算 6 2 12 7" xfId="19896" xr:uid="{FB1DEC09-8605-4624-9209-B16CBCFCEDDE}"/>
    <cellStyle name="計算 6 2 13" xfId="1911" xr:uid="{00000000-0005-0000-0000-000099020000}"/>
    <cellStyle name="計算 6 2 13 2" xfId="8259" xr:uid="{A2093D08-C0C4-47BF-9D9F-816D79A74C96}"/>
    <cellStyle name="計算 6 2 13 2 2" xfId="23138" xr:uid="{A61042AF-B68F-4876-880A-68BF69813E34}"/>
    <cellStyle name="計算 6 2 13 3" xfId="11242" xr:uid="{8EC297FC-7EEF-4FE5-885E-53E398A3025C}"/>
    <cellStyle name="計算 6 2 13 3 2" xfId="26121" xr:uid="{71830888-296D-4057-A05C-8C1C74B59483}"/>
    <cellStyle name="計算 6 2 13 4" xfId="13165" xr:uid="{7B5E035A-8908-412C-98CC-9B052D3162EC}"/>
    <cellStyle name="計算 6 2 13 4 2" xfId="28044" xr:uid="{8ED7A6CC-DAAB-41EA-882F-CF37F0F5B8BC}"/>
    <cellStyle name="計算 6 2 13 5" xfId="17029" xr:uid="{64BD6564-B41A-49FF-8915-E906E1A90C42}"/>
    <cellStyle name="計算 6 2 13 5 2" xfId="31908" xr:uid="{AA91F3F1-B146-4E57-AD45-B161D1AA01FD}"/>
    <cellStyle name="計算 6 2 13 6" xfId="5130" xr:uid="{6BDA601B-72FC-47B8-A1A8-8E8C4EACA5DF}"/>
    <cellStyle name="計算 6 2 13 7" xfId="19991" xr:uid="{8B61D58A-9D94-4FFC-8EAC-9F42DBD2CB67}"/>
    <cellStyle name="計算 6 2 14" xfId="2083" xr:uid="{00000000-0005-0000-0000-000099020000}"/>
    <cellStyle name="計算 6 2 14 2" xfId="8431" xr:uid="{20A6EC37-D623-4514-8E09-CB09455A320D}"/>
    <cellStyle name="計算 6 2 14 2 2" xfId="23310" xr:uid="{636C2619-5E7C-4ADF-907E-00DF7482D7DE}"/>
    <cellStyle name="計算 6 2 14 3" xfId="11412" xr:uid="{6D868E04-18A7-42A5-8385-EDC24C709358}"/>
    <cellStyle name="計算 6 2 14 3 2" xfId="26291" xr:uid="{3BA96468-EED9-40AB-8B08-34E898CCF6DF}"/>
    <cellStyle name="計算 6 2 14 4" xfId="15354" xr:uid="{2A4F4A73-7E10-4370-A0A3-6A27E994DB4A}"/>
    <cellStyle name="計算 6 2 14 4 2" xfId="30233" xr:uid="{B681C4EC-B40E-4E96-98A5-B6FA45196A4E}"/>
    <cellStyle name="計算 6 2 14 5" xfId="17193" xr:uid="{248DB3AE-2A86-4145-8DF9-49C5FBEA5DC6}"/>
    <cellStyle name="計算 6 2 14 5 2" xfId="32072" xr:uid="{B050A303-E23C-4628-A4DA-D791F9F4A277}"/>
    <cellStyle name="計算 6 2 14 6" xfId="5302" xr:uid="{1F925CD0-E438-4FC8-8631-489404B3A91C}"/>
    <cellStyle name="計算 6 2 14 7" xfId="20163" xr:uid="{5A34B2A5-9D0B-4AE1-B2C8-19278B56EB15}"/>
    <cellStyle name="計算 6 2 15" xfId="2252" xr:uid="{00000000-0005-0000-0000-000099020000}"/>
    <cellStyle name="計算 6 2 15 2" xfId="8600" xr:uid="{762661B6-6F36-462D-826E-17469D13844F}"/>
    <cellStyle name="計算 6 2 15 2 2" xfId="23479" xr:uid="{36334B0B-316E-45D1-B153-2508B6A8317A}"/>
    <cellStyle name="計算 6 2 15 3" xfId="11581" xr:uid="{77B0B036-9702-4EAE-8AAC-978E3F9667AD}"/>
    <cellStyle name="計算 6 2 15 3 2" xfId="26460" xr:uid="{B3967B05-35C2-47D0-A2DB-D539305F6367}"/>
    <cellStyle name="計算 6 2 15 4" xfId="15218" xr:uid="{FF2DA756-91ED-41DB-9CFC-089B99E919E5}"/>
    <cellStyle name="計算 6 2 15 4 2" xfId="30097" xr:uid="{5F73D9D9-CE5B-4856-85F1-0C2BB4D81194}"/>
    <cellStyle name="計算 6 2 15 5" xfId="17360" xr:uid="{EA814ED2-BF69-470F-A0DA-C93A5899995D}"/>
    <cellStyle name="計算 6 2 15 5 2" xfId="32239" xr:uid="{693D0342-5336-4E9E-AD5D-C45BDA60D853}"/>
    <cellStyle name="計算 6 2 15 6" xfId="5471" xr:uid="{5B9C29F7-E997-4090-ABC3-28AA6D209D2D}"/>
    <cellStyle name="計算 6 2 15 7" xfId="20332" xr:uid="{DA388C16-CD4E-4CCE-9CF2-A38CC5A42CB4}"/>
    <cellStyle name="計算 6 2 16" xfId="2327" xr:uid="{00000000-0005-0000-0000-000099020000}"/>
    <cellStyle name="計算 6 2 16 2" xfId="8674" xr:uid="{4C62F65F-1682-47FD-9582-8FA49B3B3A61}"/>
    <cellStyle name="計算 6 2 16 2 2" xfId="23553" xr:uid="{4D920DC5-6B58-44CC-AB0D-736959FBA022}"/>
    <cellStyle name="計算 6 2 16 3" xfId="11655" xr:uid="{F0F1D30F-1118-4180-803C-5056464C0B46}"/>
    <cellStyle name="計算 6 2 16 3 2" xfId="26534" xr:uid="{153EF00D-C2F5-49AA-BE8B-6B9CB01EECF7}"/>
    <cellStyle name="計算 6 2 16 4" xfId="14156" xr:uid="{60305022-2EE1-4D69-958A-E1AC43E0FF26}"/>
    <cellStyle name="計算 6 2 16 4 2" xfId="29035" xr:uid="{59B0D499-1C18-4BDE-ADAF-8005C484AFB2}"/>
    <cellStyle name="計算 6 2 16 5" xfId="17430" xr:uid="{ECEB9991-FCED-4EE2-9F5A-749417AA44EC}"/>
    <cellStyle name="計算 6 2 16 5 2" xfId="32309" xr:uid="{A2C717F8-7FC4-4C64-A246-4B1DF11688E0}"/>
    <cellStyle name="計算 6 2 16 6" xfId="5546" xr:uid="{63C1896B-71B1-4AE5-B4D5-7E169E2F7C87}"/>
    <cellStyle name="計算 6 2 16 7" xfId="20407" xr:uid="{B00B6F58-6B60-4885-A3FD-A09DCC1CA331}"/>
    <cellStyle name="計算 6 2 17" xfId="2412" xr:uid="{00000000-0005-0000-0000-000099020000}"/>
    <cellStyle name="計算 6 2 17 2" xfId="8759" xr:uid="{3442776F-AB0A-4B81-A19F-1816AC0B6B56}"/>
    <cellStyle name="計算 6 2 17 2 2" xfId="23638" xr:uid="{33EB3BCD-E0DE-4F74-84EC-4B636A568A7F}"/>
    <cellStyle name="計算 6 2 17 3" xfId="11739" xr:uid="{A7D6EC3C-89C0-4287-9514-54DDA45CCF45}"/>
    <cellStyle name="計算 6 2 17 3 2" xfId="26618" xr:uid="{52B7EAA9-2454-4D5C-AC04-DF81CF2D5824}"/>
    <cellStyle name="計算 6 2 17 4" xfId="13999" xr:uid="{2460B396-38F1-445F-A87E-CC7ABE11293F}"/>
    <cellStyle name="計算 6 2 17 4 2" xfId="28878" xr:uid="{7847D6DE-D8EA-4845-A509-0CAAE08C52E8}"/>
    <cellStyle name="計算 6 2 17 5" xfId="17508" xr:uid="{69898912-8120-4285-B820-A3FC9256960B}"/>
    <cellStyle name="計算 6 2 17 5 2" xfId="32387" xr:uid="{694A67E8-FC7B-4BA9-AD7C-526422397F32}"/>
    <cellStyle name="計算 6 2 17 6" xfId="5628" xr:uid="{0AFC54CC-565D-40B9-8C2B-B708BA427B03}"/>
    <cellStyle name="計算 6 2 17 7" xfId="20492" xr:uid="{BF12F69E-4CC9-4571-AADE-528FA454C779}"/>
    <cellStyle name="計算 6 2 18" xfId="2564" xr:uid="{00000000-0005-0000-0000-000099020000}"/>
    <cellStyle name="計算 6 2 18 2" xfId="8911" xr:uid="{5BB5E9A7-E85C-441F-A893-57D6E3E5A442}"/>
    <cellStyle name="計算 6 2 18 2 2" xfId="23790" xr:uid="{EF4F609A-2FDE-47B4-8429-CDCDE7BC76DB}"/>
    <cellStyle name="計算 6 2 18 3" xfId="11891" xr:uid="{6AE45FA1-758B-4E15-80B5-07DEA53ED9B0}"/>
    <cellStyle name="計算 6 2 18 3 2" xfId="26770" xr:uid="{72BCC0E2-F3E2-4EE7-8936-8E305634CDB4}"/>
    <cellStyle name="計算 6 2 18 4" xfId="12328" xr:uid="{0A908345-0A58-4DA1-8C7E-58E23C9AAD00}"/>
    <cellStyle name="計算 6 2 18 4 2" xfId="27207" xr:uid="{7DA91F78-CDDF-4BFE-9BF1-8083D708C8FD}"/>
    <cellStyle name="計算 6 2 18 5" xfId="17658" xr:uid="{96E2F198-DB1C-4359-A22B-FF34A7BF23A3}"/>
    <cellStyle name="計算 6 2 18 5 2" xfId="32537" xr:uid="{7375C598-7358-4177-BDE8-D81B160D8B76}"/>
    <cellStyle name="計算 6 2 18 6" xfId="5780" xr:uid="{184BE869-CC8B-4EF2-AAD0-44714C8A5DFC}"/>
    <cellStyle name="計算 6 2 18 7" xfId="20644" xr:uid="{0A98436E-B566-4C5F-871D-AC4271031FF5}"/>
    <cellStyle name="計算 6 2 19" xfId="2726" xr:uid="{00000000-0005-0000-0000-000099020000}"/>
    <cellStyle name="計算 6 2 19 2" xfId="9073" xr:uid="{4B8E5E97-50D6-4B45-9999-C487C34F7F93}"/>
    <cellStyle name="計算 6 2 19 2 2" xfId="23952" xr:uid="{644E63F9-8547-4FFD-8CF5-54DD02C87B99}"/>
    <cellStyle name="計算 6 2 19 3" xfId="12052" xr:uid="{25A1897D-6F85-4878-85BF-750845EDF7C7}"/>
    <cellStyle name="計算 6 2 19 3 2" xfId="26931" xr:uid="{EEADE73E-B4D1-44D5-A82F-728BC5B22E35}"/>
    <cellStyle name="計算 6 2 19 4" xfId="15402" xr:uid="{0D0887C2-F035-4796-B0B5-67FE30E91549}"/>
    <cellStyle name="計算 6 2 19 4 2" xfId="30281" xr:uid="{845C9ACC-B1AC-4D42-9E71-3736E985BB37}"/>
    <cellStyle name="計算 6 2 19 5" xfId="17814" xr:uid="{EBA85855-163F-4E4E-85B7-F3EC0249EF2A}"/>
    <cellStyle name="計算 6 2 19 5 2" xfId="32693" xr:uid="{2871D20E-AFF4-48BF-8C99-D33A96DA224A}"/>
    <cellStyle name="計算 6 2 19 6" xfId="5940" xr:uid="{F41DB9E2-BAE9-4574-B7BC-30B4D5A92EBA}"/>
    <cellStyle name="計算 6 2 19 7" xfId="20805" xr:uid="{7EAC3EFD-960A-4AEF-BA17-F1D2113E8A3F}"/>
    <cellStyle name="計算 6 2 2" xfId="542" xr:uid="{00000000-0005-0000-0000-000099020000}"/>
    <cellStyle name="計算 6 2 2 2" xfId="6894" xr:uid="{93AB1ED0-83B4-491B-B856-A5774B6AFA18}"/>
    <cellStyle name="計算 6 2 2 2 2" xfId="21773" xr:uid="{9E9824FD-61C4-48D8-9433-55ED1CA0F427}"/>
    <cellStyle name="計算 6 2 2 3" xfId="9889" xr:uid="{1DDD366F-1069-4FC9-B2F1-743EE969331D}"/>
    <cellStyle name="計算 6 2 2 3 2" xfId="24768" xr:uid="{EF54F838-3536-49C0-BD8D-887D6FBD0D4D}"/>
    <cellStyle name="計算 6 2 2 4" xfId="14689" xr:uid="{4492509D-D06B-45D6-9878-CB8F6BA9EA2B}"/>
    <cellStyle name="計算 6 2 2 4 2" xfId="29568" xr:uid="{03752C79-DA58-4757-8545-DFF7E49A1C7F}"/>
    <cellStyle name="計算 6 2 2 5" xfId="15718" xr:uid="{301DFA15-25B1-43EB-85F2-42F6A4663647}"/>
    <cellStyle name="計算 6 2 2 5 2" xfId="30597" xr:uid="{9277FBAF-EB00-4997-8024-F90A2BE1D6AF}"/>
    <cellStyle name="計算 6 2 2 6" xfId="3761" xr:uid="{26909C7B-C620-4EF1-A439-0089CEDDABF2}"/>
    <cellStyle name="計算 6 2 2 7" xfId="18622" xr:uid="{C555354B-DBAC-4CFA-B856-BC136C22C7C2}"/>
    <cellStyle name="計算 6 2 20" xfId="2892" xr:uid="{00000000-0005-0000-0000-000099020000}"/>
    <cellStyle name="計算 6 2 20 2" xfId="9239" xr:uid="{0782AE1D-887E-4846-81E7-EC4A8DD46355}"/>
    <cellStyle name="計算 6 2 20 2 2" xfId="24118" xr:uid="{E152AB81-9C12-4888-B1A4-1E906A4C518F}"/>
    <cellStyle name="計算 6 2 20 3" xfId="12217" xr:uid="{EDBDB1A2-2315-49CC-893A-61A28E3D55D4}"/>
    <cellStyle name="計算 6 2 20 3 2" xfId="27096" xr:uid="{BBE4D12B-FC0E-4ACA-8C24-4A8293EFFA7F}"/>
    <cellStyle name="計算 6 2 20 4" xfId="14188" xr:uid="{027F0853-45A1-4989-80AF-1789AB573D11}"/>
    <cellStyle name="計算 6 2 20 4 2" xfId="29067" xr:uid="{99E824D9-C47C-4E1E-8500-79053C25AE91}"/>
    <cellStyle name="計算 6 2 20 5" xfId="17978" xr:uid="{A77BEEBE-352F-4BC7-85F3-15615BC8F636}"/>
    <cellStyle name="計算 6 2 20 5 2" xfId="32857" xr:uid="{FD437996-B467-472A-A9DF-79A2DA045588}"/>
    <cellStyle name="計算 6 2 20 6" xfId="6104" xr:uid="{324606B0-AC0A-42D3-BB84-8FFEDC6918E5}"/>
    <cellStyle name="計算 6 2 20 7" xfId="20971" xr:uid="{629848EE-6470-4238-B84A-168A35FE0339}"/>
    <cellStyle name="計算 6 2 21" xfId="3025" xr:uid="{00000000-0005-0000-0000-000099020000}"/>
    <cellStyle name="計算 6 2 21 2" xfId="9371" xr:uid="{D0960AF7-C542-4EBF-88A8-05B86E8DBA79}"/>
    <cellStyle name="計算 6 2 21 2 2" xfId="24250" xr:uid="{AC416F3F-FE44-427B-8DA1-4CCAF5DFDC19}"/>
    <cellStyle name="計算 6 2 21 3" xfId="12349" xr:uid="{C94667F8-A853-4CCB-960D-D659796B232C}"/>
    <cellStyle name="計算 6 2 21 3 2" xfId="27228" xr:uid="{37DA71D8-346F-4186-8413-4882214C95E8}"/>
    <cellStyle name="計算 6 2 21 4" xfId="14711" xr:uid="{AD6B398F-6A0B-4D98-92BF-B7E96A0B8F4E}"/>
    <cellStyle name="計算 6 2 21 4 2" xfId="29590" xr:uid="{3FA0FF18-87F5-4757-AF49-D90ECA1F68B5}"/>
    <cellStyle name="計算 6 2 21 5" xfId="18106" xr:uid="{661142DF-DE2F-49D6-A003-1C1E6B6E4631}"/>
    <cellStyle name="計算 6 2 21 5 2" xfId="32985" xr:uid="{47E42BC5-4709-4D66-A1B6-924AC955417B}"/>
    <cellStyle name="計算 6 2 21 6" xfId="6227" xr:uid="{95410B73-5FC0-4FED-B6CE-EDDF067E7B1D}"/>
    <cellStyle name="計算 6 2 21 7" xfId="21099" xr:uid="{CB650AD3-AEE1-4DCC-ADD9-49F43FD4D6CE}"/>
    <cellStyle name="計算 6 2 22" xfId="3105" xr:uid="{00000000-0005-0000-0000-000099020000}"/>
    <cellStyle name="計算 6 2 22 2" xfId="9451" xr:uid="{0E193EDD-5564-41BB-9220-FB6A28F0DF8F}"/>
    <cellStyle name="計算 6 2 22 2 2" xfId="24330" xr:uid="{89BC9749-9889-4267-ADBE-70AA3BCE34FE}"/>
    <cellStyle name="計算 6 2 22 3" xfId="12429" xr:uid="{BFE0976A-01E2-4FCA-80CC-C4932249D969}"/>
    <cellStyle name="計算 6 2 22 3 2" xfId="27308" xr:uid="{7A85F156-C8E2-46E1-8333-917B3BC4B225}"/>
    <cellStyle name="計算 6 2 22 4" xfId="13181" xr:uid="{7FD47878-6372-4F32-AE8F-18CBD6847B03}"/>
    <cellStyle name="計算 6 2 22 4 2" xfId="28060" xr:uid="{7399C992-1AE3-482C-9A28-AD59BF55A80A}"/>
    <cellStyle name="計算 6 2 22 5" xfId="18184" xr:uid="{AE460973-46E3-4C15-A6AA-F6CCE9E75C44}"/>
    <cellStyle name="計算 6 2 22 5 2" xfId="33063" xr:uid="{BF5B010D-41A9-4A49-B402-9C9A0A19D36A}"/>
    <cellStyle name="計算 6 2 22 6" xfId="6306" xr:uid="{91AC1A0A-8692-421B-AF80-9C3712A2A882}"/>
    <cellStyle name="計算 6 2 22 7" xfId="21177" xr:uid="{6F63CC3A-72C4-41C8-84AA-3FA435E34555}"/>
    <cellStyle name="計算 6 2 23" xfId="3175" xr:uid="{00000000-0005-0000-0000-000099020000}"/>
    <cellStyle name="計算 6 2 23 2" xfId="9521" xr:uid="{544F1656-7395-4CB6-978B-2495906C29F9}"/>
    <cellStyle name="計算 6 2 23 2 2" xfId="24400" xr:uid="{461376ED-AB27-4380-AA70-4E30BC30818E}"/>
    <cellStyle name="計算 6 2 23 3" xfId="12499" xr:uid="{EFBFD78D-3AF8-4E5D-BB5E-955E9F6B6DDB}"/>
    <cellStyle name="計算 6 2 23 3 2" xfId="27378" xr:uid="{CE2392C5-DD23-4B91-9CE9-0F49EDC5405E}"/>
    <cellStyle name="計算 6 2 23 4" xfId="13625" xr:uid="{41F84C6B-1E96-4C50-8A36-B6D002191258}"/>
    <cellStyle name="計算 6 2 23 4 2" xfId="28504" xr:uid="{5DCC1CF4-456F-46B1-900B-FB80D7F0D3A7}"/>
    <cellStyle name="計算 6 2 23 5" xfId="18254" xr:uid="{99D9C7C8-8AEF-4E85-8E1A-4E7F4432DAB6}"/>
    <cellStyle name="計算 6 2 23 5 2" xfId="33133" xr:uid="{3C24C700-1311-4E55-8B79-3E4080042026}"/>
    <cellStyle name="計算 6 2 23 6" xfId="6376" xr:uid="{75EE6C12-A044-4A3A-964F-6FE1E3767CE8}"/>
    <cellStyle name="計算 6 2 23 7" xfId="21247" xr:uid="{E2855ABF-4DF7-4AB7-A31C-3537FACACE72}"/>
    <cellStyle name="計算 6 2 24" xfId="2948" xr:uid="{00000000-0005-0000-0000-000099020000}"/>
    <cellStyle name="計算 6 2 24 2" xfId="9295" xr:uid="{CD38ED42-7031-4B3E-939F-3EFA8C6E854B}"/>
    <cellStyle name="計算 6 2 24 2 2" xfId="24174" xr:uid="{22E34775-61A2-4601-887D-DCF7F0F1B0EE}"/>
    <cellStyle name="計算 6 2 24 3" xfId="12273" xr:uid="{8A8D13C6-3ED6-4562-B6F2-72D21AF9ECBC}"/>
    <cellStyle name="計算 6 2 24 3 2" xfId="27152" xr:uid="{8538DEDF-772C-479F-AB3A-AA93A8A80C18}"/>
    <cellStyle name="計算 6 2 24 4" xfId="15083" xr:uid="{A5F1C5AF-21C4-49E0-9968-91821DF7D5CD}"/>
    <cellStyle name="計算 6 2 24 4 2" xfId="29962" xr:uid="{8B0BCA69-ADC4-4FAA-B7EA-D1B9027D9E7C}"/>
    <cellStyle name="計算 6 2 24 5" xfId="18034" xr:uid="{1B84DC85-D5AC-4C93-A3D8-6B6575694D27}"/>
    <cellStyle name="計算 6 2 24 5 2" xfId="32913" xr:uid="{524218ED-AE8B-467D-AA16-01C6894FBBAC}"/>
    <cellStyle name="計算 6 2 24 6" xfId="21027" xr:uid="{B6D00675-B69C-4631-BF4D-442C6EEC21AF}"/>
    <cellStyle name="計算 6 2 25" xfId="6682" xr:uid="{65B9C4DC-D70A-49F7-B8BE-643B3414230B}"/>
    <cellStyle name="計算 6 2 25 2" xfId="21561" xr:uid="{D8292C77-7A92-4022-82BB-D92C8D3A7FD8}"/>
    <cellStyle name="計算 6 2 26" xfId="9679" xr:uid="{9BBF341D-DEF8-4D8E-AC4F-EEA3C2D82282}"/>
    <cellStyle name="計算 6 2 26 2" xfId="24558" xr:uid="{DDFB4655-0901-4F7F-B7DF-6296E0C71CB8}"/>
    <cellStyle name="計算 6 2 27" xfId="13530" xr:uid="{18F2B070-C6B2-4776-893D-A2BC5450075F}"/>
    <cellStyle name="計算 6 2 27 2" xfId="28409" xr:uid="{CA5C9E6F-B125-4004-B044-F530348DDE56}"/>
    <cellStyle name="計算 6 2 28" xfId="15515" xr:uid="{47C4FF7E-41E4-4702-8065-751EE08BE2E5}"/>
    <cellStyle name="計算 6 2 28 2" xfId="30394" xr:uid="{B7525557-4000-408B-8DD9-30B9E7D9381E}"/>
    <cellStyle name="計算 6 2 29" xfId="18412" xr:uid="{0682BCEE-B279-4FA1-965C-61C96528E706}"/>
    <cellStyle name="計算 6 2 3" xfId="715" xr:uid="{00000000-0005-0000-0000-000099020000}"/>
    <cellStyle name="計算 6 2 3 2" xfId="7067" xr:uid="{7AB75C5B-608B-4262-80C8-B3BD465A5A3E}"/>
    <cellStyle name="計算 6 2 3 2 2" xfId="21946" xr:uid="{17AE8033-0A9E-43AF-99A6-8DB32708B9EF}"/>
    <cellStyle name="計算 6 2 3 3" xfId="10061" xr:uid="{D57DB888-D0D8-43A9-AE41-A3C18A3AA685}"/>
    <cellStyle name="計算 6 2 3 3 2" xfId="24940" xr:uid="{9C724DA5-E484-45D2-9B1A-71F711BD1AB8}"/>
    <cellStyle name="計算 6 2 3 4" xfId="12878" xr:uid="{5320DDB0-69EB-46F0-8666-B68350748BB4}"/>
    <cellStyle name="計算 6 2 3 4 2" xfId="27757" xr:uid="{07FF6A06-7CCC-4EE2-A409-900F53059C14}"/>
    <cellStyle name="計算 6 2 3 5" xfId="15889" xr:uid="{B7FBA911-1B5F-4F9F-BC4D-E22B2DA95CD7}"/>
    <cellStyle name="計算 6 2 3 5 2" xfId="30768" xr:uid="{39D90867-2CE8-4099-BDB8-439A4F52577F}"/>
    <cellStyle name="計算 6 2 3 6" xfId="3934" xr:uid="{935860F7-EE0F-445B-91CF-C005A2837F9E}"/>
    <cellStyle name="計算 6 2 3 7" xfId="18795" xr:uid="{4DB210B3-EC53-4FA7-BA81-B3167B513A73}"/>
    <cellStyle name="計算 6 2 4" xfId="880" xr:uid="{00000000-0005-0000-0000-000099020000}"/>
    <cellStyle name="計算 6 2 4 2" xfId="7232" xr:uid="{6F53D750-87A6-49EF-B0C9-8A292C511399}"/>
    <cellStyle name="計算 6 2 4 2 2" xfId="22111" xr:uid="{F29C3968-E896-44C3-89F3-EE543861455F}"/>
    <cellStyle name="計算 6 2 4 3" xfId="10225" xr:uid="{01B9F59E-AF8F-444B-91F6-7F28FFA4418B}"/>
    <cellStyle name="計算 6 2 4 3 2" xfId="25104" xr:uid="{372B25DE-59E8-4E3E-8A14-FD3275385AAC}"/>
    <cellStyle name="計算 6 2 4 4" xfId="10568" xr:uid="{9B37C2A7-7250-4760-8E97-C8F117D922A5}"/>
    <cellStyle name="計算 6 2 4 4 2" xfId="25447" xr:uid="{DB2D0872-FC04-45F9-A335-943F504CEA47}"/>
    <cellStyle name="計算 6 2 4 5" xfId="16049" xr:uid="{1D07B353-66E1-4615-85A0-D8B1A5E6B0BC}"/>
    <cellStyle name="計算 6 2 4 5 2" xfId="30928" xr:uid="{6C5861B6-BCE4-4693-AA54-B1A127AC043D}"/>
    <cellStyle name="計算 6 2 4 6" xfId="4099" xr:uid="{CF0A6AC3-C8E0-42AD-8F04-0488EAE286A3}"/>
    <cellStyle name="計算 6 2 4 7" xfId="18960" xr:uid="{16B9CFA2-166A-4394-A2BB-8041B2E09559}"/>
    <cellStyle name="計算 6 2 5" xfId="1053" xr:uid="{00000000-0005-0000-0000-000099020000}"/>
    <cellStyle name="計算 6 2 5 2" xfId="7405" xr:uid="{F6F3F63C-175B-472F-9025-54E717AAB83D}"/>
    <cellStyle name="計算 6 2 5 2 2" xfId="22284" xr:uid="{1541EBF4-B9D2-4CDA-B8E4-84F0DE08DF23}"/>
    <cellStyle name="計算 6 2 5 3" xfId="10394" xr:uid="{5B95332D-2741-4269-8951-470022175336}"/>
    <cellStyle name="計算 6 2 5 3 2" xfId="25273" xr:uid="{B01368A8-C936-4749-B81F-C04936337434}"/>
    <cellStyle name="計算 6 2 5 4" xfId="13514" xr:uid="{9F4EA515-DF66-4F6B-87FA-19608FF89C5E}"/>
    <cellStyle name="計算 6 2 5 4 2" xfId="28393" xr:uid="{424A3819-65D0-4031-A647-AF346C4936B3}"/>
    <cellStyle name="計算 6 2 5 5" xfId="16215" xr:uid="{A8045F04-27F0-400B-9B59-E8EADBF6313E}"/>
    <cellStyle name="計算 6 2 5 5 2" xfId="31094" xr:uid="{07CB8894-63CA-474D-9B49-D0C60E646018}"/>
    <cellStyle name="計算 6 2 5 6" xfId="4272" xr:uid="{E7F8FFE6-6845-4A31-80C3-0DD80B79F1B7}"/>
    <cellStyle name="計算 6 2 5 7" xfId="19133" xr:uid="{118DBE5A-66AC-4675-9F99-E64ED77C1526}"/>
    <cellStyle name="計算 6 2 6" xfId="1148" xr:uid="{00000000-0005-0000-0000-000099020000}"/>
    <cellStyle name="計算 6 2 6 2" xfId="7500" xr:uid="{10CC4B5C-2D42-479F-BED5-F73BEFF99D2E}"/>
    <cellStyle name="計算 6 2 6 2 2" xfId="22379" xr:uid="{32D925C5-3660-4E89-B447-D24E6B788FD0}"/>
    <cellStyle name="計算 6 2 6 3" xfId="10488" xr:uid="{D0EB499D-9A17-4CAB-81FC-9722E055E8A3}"/>
    <cellStyle name="計算 6 2 6 3 2" xfId="25367" xr:uid="{2F0E4326-FCF2-43AD-AEB2-B0D15D052132}"/>
    <cellStyle name="計算 6 2 6 4" xfId="13714" xr:uid="{8399B4D6-1EC3-4AF0-B2F9-873BB6C23CBD}"/>
    <cellStyle name="計算 6 2 6 4 2" xfId="28593" xr:uid="{7874E7A4-75A8-4173-9D61-51DF7A6F3EB0}"/>
    <cellStyle name="計算 6 2 6 5" xfId="16304" xr:uid="{160937D3-BEC3-42B9-9E5D-F666BAAFEB6E}"/>
    <cellStyle name="計算 6 2 6 5 2" xfId="31183" xr:uid="{53BF55A5-D059-4EE5-B6C2-52931523857D}"/>
    <cellStyle name="計算 6 2 6 6" xfId="4367" xr:uid="{B1BAF106-FEBA-4ABF-8A84-498E91064DCC}"/>
    <cellStyle name="計算 6 2 6 7" xfId="19228" xr:uid="{080C5585-81BA-42B7-8675-28C3C9BD65F4}"/>
    <cellStyle name="計算 6 2 7" xfId="1231" xr:uid="{00000000-0005-0000-0000-000099020000}"/>
    <cellStyle name="計算 6 2 7 2" xfId="7582" xr:uid="{C5EC786A-CC00-4389-B2E5-94D84B4814C8}"/>
    <cellStyle name="計算 6 2 7 2 2" xfId="22461" xr:uid="{18AE8CBC-B52C-4E41-AAC4-DEDE5CED46FC}"/>
    <cellStyle name="計算 6 2 7 3" xfId="10569" xr:uid="{76D6C259-6FDE-4C2A-8245-8CDE11698640}"/>
    <cellStyle name="計算 6 2 7 3 2" xfId="25448" xr:uid="{E7798EB1-AF0F-465F-B949-F5E4102A7F33}"/>
    <cellStyle name="計算 6 2 7 4" xfId="13048" xr:uid="{9E38506C-9D3C-456A-9FC9-C15FED987BCD}"/>
    <cellStyle name="計算 6 2 7 4 2" xfId="27927" xr:uid="{ECA20491-F486-4178-B775-F3D016BC5FC1}"/>
    <cellStyle name="計算 6 2 7 5" xfId="16380" xr:uid="{0FDD76AE-8C99-4B6D-9601-DC17881235AC}"/>
    <cellStyle name="計算 6 2 7 5 2" xfId="31259" xr:uid="{2697992E-672B-4435-8C04-9DD15C5E1812}"/>
    <cellStyle name="計算 6 2 7 6" xfId="4450" xr:uid="{77DEB98D-D0BB-4FA0-807A-2742A6D147D8}"/>
    <cellStyle name="計算 6 2 7 7" xfId="19311" xr:uid="{8BA7C96C-C469-40DA-83F7-634BD371750D}"/>
    <cellStyle name="計算 6 2 8" xfId="1314" xr:uid="{00000000-0005-0000-0000-000099020000}"/>
    <cellStyle name="計算 6 2 8 2" xfId="7665" xr:uid="{F308656F-B4FF-45F4-8DFE-6109C6A00FCA}"/>
    <cellStyle name="計算 6 2 8 2 2" xfId="22544" xr:uid="{A88D93BC-1E1B-4788-8AC3-CD118337BBEC}"/>
    <cellStyle name="計算 6 2 8 3" xfId="10651" xr:uid="{907992D0-8F59-4B59-8A22-503B0FE98C92}"/>
    <cellStyle name="計算 6 2 8 3 2" xfId="25530" xr:uid="{EDD01106-066A-4FE0-A90E-B02CCBD33A9C}"/>
    <cellStyle name="計算 6 2 8 4" xfId="14661" xr:uid="{4DAF7BBF-C7A2-4EBC-987A-D58D9BD25DFB}"/>
    <cellStyle name="計算 6 2 8 4 2" xfId="29540" xr:uid="{263FF7C5-F44A-443B-9033-CEDF5996540E}"/>
    <cellStyle name="計算 6 2 8 5" xfId="16456" xr:uid="{FD0F551B-2FC5-45E4-A35E-5EDF7586444C}"/>
    <cellStyle name="計算 6 2 8 5 2" xfId="31335" xr:uid="{9E1B21D8-22F2-4141-B320-9EA00CF82731}"/>
    <cellStyle name="計算 6 2 8 6" xfId="4533" xr:uid="{E5B36EA1-B401-40E1-BD6C-280753C348F2}"/>
    <cellStyle name="計算 6 2 8 7" xfId="19394" xr:uid="{81142B20-603F-419E-AB67-7607D634FA86}"/>
    <cellStyle name="計算 6 2 9" xfId="1487" xr:uid="{00000000-0005-0000-0000-000099020000}"/>
    <cellStyle name="計算 6 2 9 2" xfId="7838" xr:uid="{97669B8A-ACC0-47E4-B74C-CC9100AE05AD}"/>
    <cellStyle name="計算 6 2 9 2 2" xfId="22717" xr:uid="{23F98D7D-3A74-4076-9BBE-91F6EADA122C}"/>
    <cellStyle name="計算 6 2 9 3" xfId="10824" xr:uid="{5279CCF7-E02A-4DE9-AFFD-A8A8454EA041}"/>
    <cellStyle name="計算 6 2 9 3 2" xfId="25703" xr:uid="{09CDEE19-B1DC-4932-A01E-6AC628CE3153}"/>
    <cellStyle name="計算 6 2 9 4" xfId="13170" xr:uid="{1473F49B-727D-4724-9A6B-8C14DA0836B7}"/>
    <cellStyle name="計算 6 2 9 4 2" xfId="28049" xr:uid="{712BA43B-3502-482B-87E1-FDA308CD0D9E}"/>
    <cellStyle name="計算 6 2 9 5" xfId="16627" xr:uid="{6B82C71B-9401-4DBD-A63C-475E0CE4C0A0}"/>
    <cellStyle name="計算 6 2 9 5 2" xfId="31506" xr:uid="{56ACE6DA-1078-41B9-9B67-006EC776E972}"/>
    <cellStyle name="計算 6 2 9 6" xfId="4706" xr:uid="{3757B5A3-8F8B-40D1-9C35-21F08E27CFD2}"/>
    <cellStyle name="計算 6 2 9 7" xfId="19567" xr:uid="{A9E4D285-5A71-4C57-947F-5BE5383FB857}"/>
    <cellStyle name="計算 6 3" xfId="447" xr:uid="{00000000-0005-0000-0000-000099020000}"/>
    <cellStyle name="計算 6 3 2" xfId="6799" xr:uid="{DED66272-B02A-4417-839E-B1E9B2F9CB85}"/>
    <cellStyle name="計算 6 3 2 2" xfId="21678" xr:uid="{10F50A86-74B6-41D2-A0BD-E3B797E3AD67}"/>
    <cellStyle name="計算 6 3 3" xfId="9796" xr:uid="{2A93FCE2-1CC4-471E-95CF-A0807911CC06}"/>
    <cellStyle name="計算 6 3 3 2" xfId="24675" xr:uid="{47350C69-47B4-4E3C-8996-A1534A944B58}"/>
    <cellStyle name="計算 6 3 4" xfId="13480" xr:uid="{9555AFFD-1919-4D67-BF0A-9E96CDE5E152}"/>
    <cellStyle name="計算 6 3 4 2" xfId="28359" xr:uid="{7808E245-67BF-4E02-935D-E1B6C3FC8D4E}"/>
    <cellStyle name="計算 6 3 5" xfId="15628" xr:uid="{346C76A4-BD33-420F-81E8-A904A1731E37}"/>
    <cellStyle name="計算 6 3 5 2" xfId="30507" xr:uid="{C0129A8E-2BA4-4D75-97B9-CB2CB2BBB1AE}"/>
    <cellStyle name="計算 6 3 6" xfId="3666" xr:uid="{39AEB2E4-5082-4D7A-A9D5-8E6529377165}"/>
    <cellStyle name="計算 6 3 7" xfId="18527" xr:uid="{CFC117BD-DAA5-4F10-9691-0B7960C2AAF4}"/>
    <cellStyle name="計算 6 4" xfId="620" xr:uid="{00000000-0005-0000-0000-000099020000}"/>
    <cellStyle name="計算 6 4 2" xfId="6972" xr:uid="{EED81125-AE8A-4905-887D-F027D9246A39}"/>
    <cellStyle name="計算 6 4 2 2" xfId="21851" xr:uid="{0EE77836-7574-4493-BA8A-3BF77766982B}"/>
    <cellStyle name="計算 6 4 3" xfId="9966" xr:uid="{22CCCA5C-E1D4-4D9A-8109-A0000915EA4E}"/>
    <cellStyle name="計算 6 4 3 2" xfId="24845" xr:uid="{A22AE0BC-F814-4582-A449-E50C778405F9}"/>
    <cellStyle name="計算 6 4 4" xfId="14233" xr:uid="{45E42D4C-CEC8-4019-9DD1-E158691F9020}"/>
    <cellStyle name="計算 6 4 4 2" xfId="29112" xr:uid="{D73F55D5-3E5B-4E31-A624-870F045AD23F}"/>
    <cellStyle name="計算 6 4 5" xfId="15794" xr:uid="{508F5321-93CC-49AB-A8E2-6FE826ED79F5}"/>
    <cellStyle name="計算 6 4 5 2" xfId="30673" xr:uid="{C7CA33E6-8CD7-4755-99DB-79317CF99B0F}"/>
    <cellStyle name="計算 6 4 6" xfId="3839" xr:uid="{BB54125A-A546-4093-8ECE-803ECD8C37D1}"/>
    <cellStyle name="計算 6 4 7" xfId="18700" xr:uid="{5CBACB2B-E5B6-48BF-8556-40BFBB0EBF14}"/>
    <cellStyle name="計算 6 5" xfId="785" xr:uid="{00000000-0005-0000-0000-000099020000}"/>
    <cellStyle name="計算 6 5 2" xfId="7137" xr:uid="{D205D004-D9A1-4047-97A9-3D6A1DBFF086}"/>
    <cellStyle name="計算 6 5 2 2" xfId="22016" xr:uid="{014233BD-F6A9-4AA2-9784-7BB875FFACD7}"/>
    <cellStyle name="計算 6 5 3" xfId="10131" xr:uid="{3A59346B-A7A7-47A3-BB80-393A0FAFEC7C}"/>
    <cellStyle name="計算 6 5 3 2" xfId="25010" xr:uid="{668F41B9-99C8-4CE1-87E1-1E7E4FD7945E}"/>
    <cellStyle name="計算 6 5 4" xfId="15318" xr:uid="{3824C6CE-DD6D-4365-A204-99468A32687B}"/>
    <cellStyle name="計算 6 5 4 2" xfId="30197" xr:uid="{8B227E95-DC19-4D77-8DB3-2D1D2A88DCC8}"/>
    <cellStyle name="計算 6 5 5" xfId="15959" xr:uid="{E8198B53-4E90-4388-A1AD-46FFFA4065BF}"/>
    <cellStyle name="計算 6 5 5 2" xfId="30838" xr:uid="{B53E46E7-F125-4FE1-995B-F4ED004971D7}"/>
    <cellStyle name="計算 6 5 6" xfId="4004" xr:uid="{AB10CE34-E210-418A-9736-71635E5088E3}"/>
    <cellStyle name="計算 6 5 7" xfId="18865" xr:uid="{32407FB0-61DA-414C-A2DD-1A88D374C424}"/>
    <cellStyle name="計算 6 6" xfId="92" xr:uid="{00000000-0005-0000-0000-000099020000}"/>
    <cellStyle name="計算 6 6 2" xfId="6455" xr:uid="{650AA335-7FC4-436C-A9D3-036492785BA4}"/>
    <cellStyle name="計算 6 6 2 2" xfId="21334" xr:uid="{ED0A09B5-EEA0-452D-BA69-BBE09438CFC8}"/>
    <cellStyle name="計算 6 6 3" xfId="8268" xr:uid="{6C35140D-308E-4E8C-ADC8-07D47175EF58}"/>
    <cellStyle name="計算 6 6 3 2" xfId="23147" xr:uid="{16A68AD9-5F13-4D8C-8165-6E1C14BF89C8}"/>
    <cellStyle name="計算 6 6 4" xfId="14264" xr:uid="{F027BF50-6EB5-4304-9274-D9886C62984E}"/>
    <cellStyle name="計算 6 6 4 2" xfId="29143" xr:uid="{A4B0AE96-3CC0-4097-AE1E-6E1F0075A336}"/>
    <cellStyle name="計算 6 6 5" xfId="14182" xr:uid="{3C9DC9D8-3DFA-4BA1-BF2E-EA46949EA837}"/>
    <cellStyle name="計算 6 6 5 2" xfId="29061" xr:uid="{934F5E54-FFDC-45B3-B7B2-2EA2602050E7}"/>
    <cellStyle name="計算 6 6 6" xfId="3363" xr:uid="{1CC5B449-A0FF-4015-93E8-5632A2843DF5}"/>
    <cellStyle name="計算 6 6 7" xfId="3257" xr:uid="{8EAEE410-D1DD-4C6F-8DF4-70CD769ABCD6}"/>
    <cellStyle name="計算 6 7" xfId="1392" xr:uid="{00000000-0005-0000-0000-000099020000}"/>
    <cellStyle name="計算 6 7 2" xfId="7743" xr:uid="{9DFEAE72-11F4-41B4-BDCB-63A534A7F7E3}"/>
    <cellStyle name="計算 6 7 2 2" xfId="22622" xr:uid="{F62C0AEB-1C40-4FDA-87D9-0CEFEBF308F0}"/>
    <cellStyle name="計算 6 7 3" xfId="10729" xr:uid="{EF605556-1024-412D-9211-4DD882C9F5C2}"/>
    <cellStyle name="計算 6 7 3 2" xfId="25608" xr:uid="{8DC2DAAE-1E33-4203-B3C4-879EAD83F501}"/>
    <cellStyle name="計算 6 7 4" xfId="14145" xr:uid="{1AC8A8B3-A190-4532-A582-6D7D0E01F87B}"/>
    <cellStyle name="計算 6 7 4 2" xfId="29024" xr:uid="{D51B2391-86AA-4A90-B5E1-6D647C5FD028}"/>
    <cellStyle name="計算 6 7 5" xfId="16532" xr:uid="{2EC96507-F44E-446C-97CB-82FDCF965E74}"/>
    <cellStyle name="計算 6 7 5 2" xfId="31411" xr:uid="{73D98F06-B172-46AA-B956-F68F97C10C9C}"/>
    <cellStyle name="計算 6 7 6" xfId="4611" xr:uid="{92F05A66-5FE4-45D1-8625-8248EED2FD96}"/>
    <cellStyle name="計算 6 7 7" xfId="19472" xr:uid="{DD9D4255-DC24-4193-88FC-A6867850C3D6}"/>
    <cellStyle name="計算 6 8" xfId="1557" xr:uid="{00000000-0005-0000-0000-000099020000}"/>
    <cellStyle name="計算 6 8 2" xfId="7907" xr:uid="{4B07385E-3E09-4179-BAF0-EB11694477EF}"/>
    <cellStyle name="計算 6 8 2 2" xfId="22786" xr:uid="{35C7AEE3-E852-4CAD-B656-D722B5657A32}"/>
    <cellStyle name="計算 6 8 3" xfId="10894" xr:uid="{E8A0F494-A19F-4B2A-A075-C6A4CE118B3D}"/>
    <cellStyle name="計算 6 8 3 2" xfId="25773" xr:uid="{5CF9D063-A648-4B64-8351-D01E76F84931}"/>
    <cellStyle name="計算 6 8 4" xfId="12570" xr:uid="{1FC91AA0-D091-4E04-AE55-81D1BA5B0B0B}"/>
    <cellStyle name="計算 6 8 4 2" xfId="27449" xr:uid="{F23C7477-22D2-4025-AB62-1450A41DB455}"/>
    <cellStyle name="計算 6 8 5" xfId="16696" xr:uid="{1D05B20F-9018-4043-9C92-FC6AB0FB9BE9}"/>
    <cellStyle name="計算 6 8 5 2" xfId="31575" xr:uid="{5599C07F-E3EF-4CCF-83DA-B3B794F51E8E}"/>
    <cellStyle name="計算 6 8 6" xfId="4776" xr:uid="{6069A694-226E-4EB2-A20C-DF8903B438CA}"/>
    <cellStyle name="計算 6 8 7" xfId="19637" xr:uid="{AF6513AF-5BD0-4BA7-83E1-829C92B63108}"/>
    <cellStyle name="計算 6 9" xfId="1988" xr:uid="{00000000-0005-0000-0000-000099020000}"/>
    <cellStyle name="計算 6 9 2" xfId="8336" xr:uid="{DC52E28E-83ED-4DF3-B839-49E9E36BA278}"/>
    <cellStyle name="計算 6 9 2 2" xfId="23215" xr:uid="{080C8968-B841-4ABD-8951-B77089B84E5F}"/>
    <cellStyle name="計算 6 9 3" xfId="11318" xr:uid="{C3F46D58-2711-46FA-A154-75B7D029B08B}"/>
    <cellStyle name="計算 6 9 3 2" xfId="26197" xr:uid="{210FDC12-467B-461D-883C-3409453C5F7C}"/>
    <cellStyle name="計算 6 9 4" xfId="3326" xr:uid="{8C5E46D4-BB7A-4A26-B393-0363DCC7E0FF}"/>
    <cellStyle name="計算 6 9 4 2" xfId="3451" xr:uid="{719A8CD7-2A9A-459E-98E6-562B3586C581}"/>
    <cellStyle name="計算 6 9 5" xfId="17104" xr:uid="{5440A707-A57A-4053-A4D7-C90B00F2232C}"/>
    <cellStyle name="計算 6 9 5 2" xfId="31983" xr:uid="{93217CA7-418A-45F5-B0F8-B60E24729540}"/>
    <cellStyle name="計算 6 9 6" xfId="5207" xr:uid="{B0715C75-E510-494D-8D51-3BB75A52BE18}"/>
    <cellStyle name="計算 6 9 7" xfId="20068" xr:uid="{24A57316-574F-4517-A70D-6D64AAED6A5E}"/>
    <cellStyle name="計算 7" xfId="250" xr:uid="{00000000-0005-0000-0000-000099020000}"/>
    <cellStyle name="計算 7 10" xfId="2132" xr:uid="{00000000-0005-0000-0000-000099020000}"/>
    <cellStyle name="計算 7 10 2" xfId="8480" xr:uid="{08729D13-2F71-412C-977F-7F64DA860D6F}"/>
    <cellStyle name="計算 7 10 2 2" xfId="23359" xr:uid="{2D5BAE01-BE98-4D5C-8FF6-1059726AE64C}"/>
    <cellStyle name="計算 7 10 3" xfId="11461" xr:uid="{36510CB3-6A4F-4EAE-8880-1009DC8C7DD9}"/>
    <cellStyle name="計算 7 10 3 2" xfId="26340" xr:uid="{64BB9DBC-3289-48A2-8A6C-AC4040BFBEE6}"/>
    <cellStyle name="計算 7 10 4" xfId="14010" xr:uid="{022D847F-DDD5-483F-9C94-52721C91E4AA}"/>
    <cellStyle name="計算 7 10 4 2" xfId="28889" xr:uid="{3F80739A-35F7-48EA-A490-5FE1D62ED04A}"/>
    <cellStyle name="計算 7 10 5" xfId="17240" xr:uid="{DD4ED83A-C2C3-44C8-8801-C65184B750E4}"/>
    <cellStyle name="計算 7 10 5 2" xfId="32119" xr:uid="{49684CE0-223D-4190-80AD-2A4299B71157}"/>
    <cellStyle name="計算 7 10 6" xfId="5351" xr:uid="{233A5A8B-59F0-40D6-9733-83CC83B06561}"/>
    <cellStyle name="計算 7 10 7" xfId="20212" xr:uid="{01CF818F-A3E2-450A-8130-AC7B438F7EA9}"/>
    <cellStyle name="計算 7 11" xfId="2486" xr:uid="{00000000-0005-0000-0000-000099020000}"/>
    <cellStyle name="計算 7 11 2" xfId="8833" xr:uid="{C9C958DA-2524-4628-ADB1-9BF3E45FC2BD}"/>
    <cellStyle name="計算 7 11 2 2" xfId="23712" xr:uid="{3D98D679-57A4-4A7C-A548-94185C276CF3}"/>
    <cellStyle name="計算 7 11 3" xfId="11813" xr:uid="{3D2EF47D-F0F0-461E-97AB-34FDCB3AA1E5}"/>
    <cellStyle name="計算 7 11 3 2" xfId="26692" xr:uid="{B703B1AB-54F0-4322-B8D9-4EF08E0A7E6F}"/>
    <cellStyle name="計算 7 11 4" xfId="14287" xr:uid="{800C244F-372E-4195-920B-2C38181613BD}"/>
    <cellStyle name="計算 7 11 4 2" xfId="29166" xr:uid="{E08F137C-600F-458E-B5C9-128B12E4F52A}"/>
    <cellStyle name="計算 7 11 5" xfId="17580" xr:uid="{00250960-7336-4915-BB27-455B4AF6331B}"/>
    <cellStyle name="計算 7 11 5 2" xfId="32459" xr:uid="{FA3A085B-BF40-4842-B1CF-ED64B08B9F0C}"/>
    <cellStyle name="計算 7 11 6" xfId="5702" xr:uid="{BE5101FB-DA6D-4F09-84AD-8982004BE6C4}"/>
    <cellStyle name="計算 7 11 7" xfId="20566" xr:uid="{DFD83AAA-19FD-43B2-90B3-867228CFDA0E}"/>
    <cellStyle name="計算 7 12" xfId="2646" xr:uid="{00000000-0005-0000-0000-000099020000}"/>
    <cellStyle name="計算 7 12 2" xfId="8993" xr:uid="{F3C66A88-CD48-423F-B100-F11CADF78D6C}"/>
    <cellStyle name="計算 7 12 2 2" xfId="23872" xr:uid="{E3170DE0-8783-42F8-A8A1-A1B1DD7004C9}"/>
    <cellStyle name="計算 7 12 3" xfId="11973" xr:uid="{80F82ED0-D09E-495E-9BF1-A361EA8BA132}"/>
    <cellStyle name="計算 7 12 3 2" xfId="26852" xr:uid="{B9851DE0-8862-48B8-B4C2-A8704D679623}"/>
    <cellStyle name="計算 7 12 4" xfId="13502" xr:uid="{F2A82B86-E590-4F59-B142-5A98C84BBA31}"/>
    <cellStyle name="計算 7 12 4 2" xfId="28381" xr:uid="{713E5C27-6F14-4B40-BE45-F9499A8BD224}"/>
    <cellStyle name="計算 7 12 5" xfId="17739" xr:uid="{976F0513-6A90-459E-90C0-2FF08F7A677F}"/>
    <cellStyle name="計算 7 12 5 2" xfId="32618" xr:uid="{2EE9AF7B-9FB5-44E2-871B-C1AB6AC65229}"/>
    <cellStyle name="計算 7 12 6" xfId="5860" xr:uid="{AC074556-62A8-45AC-83E0-A9D11331A8F8}"/>
    <cellStyle name="計算 7 12 7" xfId="20725" xr:uid="{473197A2-F8D4-44AD-BDDD-81BD9054E185}"/>
    <cellStyle name="計算 7 13" xfId="2815" xr:uid="{00000000-0005-0000-0000-000099020000}"/>
    <cellStyle name="計算 7 13 2" xfId="9162" xr:uid="{7B7BDEF8-451A-472D-80E6-88E37ED459C9}"/>
    <cellStyle name="計算 7 13 2 2" xfId="24041" xr:uid="{BE74D102-C6EA-41CC-9F93-CAAA7D02F47E}"/>
    <cellStyle name="計算 7 13 3" xfId="12140" xr:uid="{C3B464DF-299A-4EEE-B592-0205373673C6}"/>
    <cellStyle name="計算 7 13 3 2" xfId="27019" xr:uid="{2753DD3E-7AF8-4AAC-B1F3-E16228A2A0D6}"/>
    <cellStyle name="計算 7 13 4" xfId="12644" xr:uid="{703E7526-2F1D-49A9-8358-80E1643DA10A}"/>
    <cellStyle name="計算 7 13 4 2" xfId="27523" xr:uid="{B1E74951-A869-4A12-9594-5CFBD58C8E32}"/>
    <cellStyle name="計算 7 13 5" xfId="17901" xr:uid="{B192F0DA-60B1-4E7D-BFF2-BF4CF5980B3A}"/>
    <cellStyle name="計算 7 13 5 2" xfId="32780" xr:uid="{35FF3259-A6DE-4950-A406-931673230D6A}"/>
    <cellStyle name="計算 7 13 6" xfId="6027" xr:uid="{B2F69925-4824-49C6-9B67-CD11FCC8FC56}"/>
    <cellStyle name="計算 7 13 7" xfId="20894" xr:uid="{4E7A4BC0-6AD0-4FD2-B23B-222BB105F2DC}"/>
    <cellStyle name="計算 7 14" xfId="2678" xr:uid="{00000000-0005-0000-0000-000099020000}"/>
    <cellStyle name="計算 7 14 2" xfId="9025" xr:uid="{6796AD81-FFA7-4572-A4DF-F41B76BA68E5}"/>
    <cellStyle name="計算 7 14 2 2" xfId="23904" xr:uid="{CAB22BCB-8F9A-4586-8428-1ABC5F154FE5}"/>
    <cellStyle name="計算 7 14 3" xfId="12005" xr:uid="{276578EA-791C-41F7-9379-DBBF4BBF73D3}"/>
    <cellStyle name="計算 7 14 3 2" xfId="26884" xr:uid="{DF3AFDED-CC1F-4104-9E4D-73FFDC403413}"/>
    <cellStyle name="計算 7 14 4" xfId="13113" xr:uid="{ED6FB598-7968-4058-A107-18756BD2FE39}"/>
    <cellStyle name="計算 7 14 4 2" xfId="27992" xr:uid="{C9AAE7CB-5B2B-4847-9A10-821805553E9E}"/>
    <cellStyle name="計算 7 14 5" xfId="17771" xr:uid="{8C28AFB2-223A-4A2D-99FF-0C5EAB1BE099}"/>
    <cellStyle name="計算 7 14 5 2" xfId="32650" xr:uid="{D9FAC449-AFF8-4A56-AAF4-045DFB880382}"/>
    <cellStyle name="計算 7 14 6" xfId="5892" xr:uid="{7CE80C38-4FCB-4283-98C0-D44FB1E88141}"/>
    <cellStyle name="計算 7 14 7" xfId="20757" xr:uid="{F4477175-5DCC-428F-9096-1FFA42A4D0C0}"/>
    <cellStyle name="計算 7 15" xfId="6604" xr:uid="{C85D2A52-C9CE-4B17-B2CB-EB846F603FEC}"/>
    <cellStyle name="計算 7 15 2" xfId="21483" xr:uid="{6A8F1A1F-3DAF-446D-BE3B-EBF267C28604}"/>
    <cellStyle name="計算 7 16" xfId="9601" xr:uid="{BD0B4B75-9128-4C2D-AE71-1E74A488D5FA}"/>
    <cellStyle name="計算 7 16 2" xfId="24480" xr:uid="{604993C4-74B5-478C-BB05-7215F43DAA96}"/>
    <cellStyle name="計算 7 17" xfId="13411" xr:uid="{6759806F-49C0-4852-87E0-D3D634E3E55F}"/>
    <cellStyle name="計算 7 17 2" xfId="28290" xr:uid="{A0025FFA-2C67-42C3-8011-7BDE1A6A8C31}"/>
    <cellStyle name="計算 7 18" xfId="18339" xr:uid="{71D5A6D3-E44C-458C-A6EB-902BE7CBCF51}"/>
    <cellStyle name="計算 7 2" xfId="341" xr:uid="{00000000-0005-0000-0000-000099020000}"/>
    <cellStyle name="計算 7 2 10" xfId="761" xr:uid="{00000000-0005-0000-0000-000099020000}"/>
    <cellStyle name="計算 7 2 10 2" xfId="7113" xr:uid="{57567D8F-598C-49E1-9AA6-A7B173B43B4E}"/>
    <cellStyle name="計算 7 2 10 2 2" xfId="21992" xr:uid="{59EA0980-BBD2-4833-AC34-6109CE3D724B}"/>
    <cellStyle name="計算 7 2 10 3" xfId="10107" xr:uid="{5979D7F8-47E5-4BCB-ABB1-F2997824117B}"/>
    <cellStyle name="計算 7 2 10 3 2" xfId="24986" xr:uid="{D0DD3D32-72A9-473A-A3C7-15545F148094}"/>
    <cellStyle name="計算 7 2 10 4" xfId="12691" xr:uid="{A1D8C96E-8FD8-4A41-9794-0EF11C4BCDBE}"/>
    <cellStyle name="計算 7 2 10 4 2" xfId="27570" xr:uid="{F6F8E20F-78F4-4FD3-8DE4-EE25DCA95344}"/>
    <cellStyle name="計算 7 2 10 5" xfId="15935" xr:uid="{6DE92341-A56F-4680-B234-81D8EEF7FCB2}"/>
    <cellStyle name="計算 7 2 10 5 2" xfId="30814" xr:uid="{E248A879-D38F-47DF-9BD3-9780E6994644}"/>
    <cellStyle name="計算 7 2 10 6" xfId="3980" xr:uid="{8F5DF840-C064-4708-971E-642CC8D915DB}"/>
    <cellStyle name="計算 7 2 10 7" xfId="18841" xr:uid="{27006DAB-0E60-4BE9-9184-2475951D0C66}"/>
    <cellStyle name="計算 7 2 11" xfId="1744" xr:uid="{00000000-0005-0000-0000-000099020000}"/>
    <cellStyle name="計算 7 2 11 2" xfId="8092" xr:uid="{39E7F3C6-F8D4-4335-AC46-CFF8B075AD76}"/>
    <cellStyle name="計算 7 2 11 2 2" xfId="22971" xr:uid="{A4A4FBD1-619D-4DD0-8220-F6777F7CD4C6}"/>
    <cellStyle name="計算 7 2 11 3" xfId="11077" xr:uid="{3EFA0230-F0D1-4939-9F6F-78B09DBA3ED7}"/>
    <cellStyle name="計算 7 2 11 3 2" xfId="25956" xr:uid="{2742B59D-770B-42FC-A0CA-CA121FF5B9C3}"/>
    <cellStyle name="計算 7 2 11 4" xfId="13957" xr:uid="{696B917C-1479-41AC-A87C-CF9A886C1197}"/>
    <cellStyle name="計算 7 2 11 4 2" xfId="28836" xr:uid="{0A33EA5D-4D8A-4942-B0B0-C20F31DB0FEC}"/>
    <cellStyle name="計算 7 2 11 5" xfId="16867" xr:uid="{0C4DF3A9-0DCD-4B8E-93D3-FF78FAC40505}"/>
    <cellStyle name="計算 7 2 11 5 2" xfId="31746" xr:uid="{1676B3E7-9B86-412A-A17F-3E76C3A0B82E}"/>
    <cellStyle name="計算 7 2 11 6" xfId="4963" xr:uid="{79501DA6-59E1-4560-AA7E-871AFD6E1C36}"/>
    <cellStyle name="計算 7 2 11 7" xfId="19824" xr:uid="{F541F716-B8FF-401E-A594-EA6BE8053CD7}"/>
    <cellStyle name="計算 7 2 12" xfId="1827" xr:uid="{00000000-0005-0000-0000-000099020000}"/>
    <cellStyle name="計算 7 2 12 2" xfId="8175" xr:uid="{AB5F1310-3A65-47E6-989F-BB26C8F66789}"/>
    <cellStyle name="計算 7 2 12 2 2" xfId="23054" xr:uid="{88C63F83-30BD-421B-9DD3-7ED2EB345B09}"/>
    <cellStyle name="計算 7 2 12 3" xfId="11160" xr:uid="{E9384AE1-0833-4794-B757-597707AB981B}"/>
    <cellStyle name="計算 7 2 12 3 2" xfId="26039" xr:uid="{B0808E79-50D5-491D-B6EA-00734B73C854}"/>
    <cellStyle name="計算 7 2 12 4" xfId="12932" xr:uid="{62CDE18B-203B-493D-B4C5-09F8939043BD}"/>
    <cellStyle name="計算 7 2 12 4 2" xfId="27811" xr:uid="{06C4DFD1-FC38-466A-ABBA-691E1A74E172}"/>
    <cellStyle name="計算 7 2 12 5" xfId="16950" xr:uid="{40EFDE35-F216-4A34-AD6A-BE6405CEFDDE}"/>
    <cellStyle name="計算 7 2 12 5 2" xfId="31829" xr:uid="{A206B884-9F4E-4399-BB11-D4E272CB92A4}"/>
    <cellStyle name="計算 7 2 12 6" xfId="5046" xr:uid="{208F4C74-C0BC-41D9-BC1C-B0A8376C03F9}"/>
    <cellStyle name="計算 7 2 12 7" xfId="19907" xr:uid="{F169B2E2-C00F-478A-9A85-0ECFECABF461}"/>
    <cellStyle name="計算 7 2 13" xfId="1922" xr:uid="{00000000-0005-0000-0000-000099020000}"/>
    <cellStyle name="計算 7 2 13 2" xfId="8270" xr:uid="{74F9BD15-DEBC-4C67-8521-89BDEB69FEDD}"/>
    <cellStyle name="計算 7 2 13 2 2" xfId="23149" xr:uid="{729C641B-D46D-494E-A130-D3730A00F446}"/>
    <cellStyle name="計算 7 2 13 3" xfId="11252" xr:uid="{C436E3CD-FA96-4AFA-9D62-C7C526DE2857}"/>
    <cellStyle name="計算 7 2 13 3 2" xfId="26131" xr:uid="{8A51203E-58DF-4B60-95DD-32B612653EE9}"/>
    <cellStyle name="計算 7 2 13 4" xfId="13927" xr:uid="{7A126E96-706E-4729-81C3-4725AE6F9B95}"/>
    <cellStyle name="計算 7 2 13 4 2" xfId="28806" xr:uid="{F884747E-6E7F-41F5-A6B3-50BAFC763FED}"/>
    <cellStyle name="計算 7 2 13 5" xfId="17038" xr:uid="{951BA771-FDDE-478D-AAB7-44093618215C}"/>
    <cellStyle name="計算 7 2 13 5 2" xfId="31917" xr:uid="{44DDB8B7-353B-4CAB-B6E4-2CDFD936BFC3}"/>
    <cellStyle name="計算 7 2 13 6" xfId="5141" xr:uid="{F43696FE-61F2-4B85-A120-97074264916C}"/>
    <cellStyle name="計算 7 2 13 7" xfId="20002" xr:uid="{4AA1513E-AC2C-4103-A53E-B5BCC989EEED}"/>
    <cellStyle name="計算 7 2 14" xfId="2094" xr:uid="{00000000-0005-0000-0000-000099020000}"/>
    <cellStyle name="計算 7 2 14 2" xfId="8442" xr:uid="{81D50226-6973-424B-AE8B-59397AC7E2FE}"/>
    <cellStyle name="計算 7 2 14 2 2" xfId="23321" xr:uid="{FA02D5C1-A152-40BC-8AD9-F8CB83480BDB}"/>
    <cellStyle name="計算 7 2 14 3" xfId="11423" xr:uid="{9B06D712-7B7F-4F86-8D9A-06C74C18755D}"/>
    <cellStyle name="計算 7 2 14 3 2" xfId="26302" xr:uid="{953B3B94-B7F0-4E2F-8689-DE2C311D255A}"/>
    <cellStyle name="計算 7 2 14 4" xfId="14102" xr:uid="{607FE089-756B-46CA-9302-A44513473BB3}"/>
    <cellStyle name="計算 7 2 14 4 2" xfId="28981" xr:uid="{99352C5E-8EC3-4FA7-BA57-C29B3755FDF0}"/>
    <cellStyle name="計算 7 2 14 5" xfId="17202" xr:uid="{90AB13BD-7DB9-4D24-9B09-1B6306B75DD8}"/>
    <cellStyle name="計算 7 2 14 5 2" xfId="32081" xr:uid="{90AD86F2-8449-4A95-9DBF-D37350DB6049}"/>
    <cellStyle name="計算 7 2 14 6" xfId="5313" xr:uid="{E88D37A1-889A-49D5-80E0-D4CE1BFDCE3E}"/>
    <cellStyle name="計算 7 2 14 7" xfId="20174" xr:uid="{85DF19C0-0C13-444A-A73A-292F3BA195D3}"/>
    <cellStyle name="計算 7 2 15" xfId="2263" xr:uid="{00000000-0005-0000-0000-000099020000}"/>
    <cellStyle name="計算 7 2 15 2" xfId="8611" xr:uid="{AC87A343-D16D-453C-B311-A6103C064F5F}"/>
    <cellStyle name="計算 7 2 15 2 2" xfId="23490" xr:uid="{CDF52AF4-A720-42E5-89B6-ADC445757CCF}"/>
    <cellStyle name="計算 7 2 15 3" xfId="11592" xr:uid="{98A55504-1540-4762-93B5-0673CD5A9192}"/>
    <cellStyle name="計算 7 2 15 3 2" xfId="26471" xr:uid="{FC697A16-7623-4B1C-B746-6C0E74D48CB3}"/>
    <cellStyle name="計算 7 2 15 4" xfId="13097" xr:uid="{DDA8A5EF-5811-40DA-80E7-0CBE7163C6E1}"/>
    <cellStyle name="計算 7 2 15 4 2" xfId="27976" xr:uid="{00C130D0-B83C-449C-B4B6-2DBE87FE532B}"/>
    <cellStyle name="計算 7 2 15 5" xfId="17371" xr:uid="{37CC9967-8809-48A5-989A-E1268657F4B5}"/>
    <cellStyle name="計算 7 2 15 5 2" xfId="32250" xr:uid="{27D5CF52-0AAB-4753-A531-F8BBC65088E4}"/>
    <cellStyle name="計算 7 2 15 6" xfId="5482" xr:uid="{22655FB4-A0BC-45ED-96AA-2CEDD27D22B0}"/>
    <cellStyle name="計算 7 2 15 7" xfId="20343" xr:uid="{665893C1-DEEE-407C-B51D-A9300F15D8C2}"/>
    <cellStyle name="計算 7 2 16" xfId="2338" xr:uid="{00000000-0005-0000-0000-000099020000}"/>
    <cellStyle name="計算 7 2 16 2" xfId="8685" xr:uid="{45305718-CF71-4941-AC79-DD0C26553864}"/>
    <cellStyle name="計算 7 2 16 2 2" xfId="23564" xr:uid="{809BC736-181E-497D-80AA-E3488AC5082D}"/>
    <cellStyle name="計算 7 2 16 3" xfId="11665" xr:uid="{380490F8-52FE-4385-B655-53A5B15DB96D}"/>
    <cellStyle name="計算 7 2 16 3 2" xfId="26544" xr:uid="{13A9ADD1-6CBD-41FA-9D62-CAEBE8AA6A6C}"/>
    <cellStyle name="計算 7 2 16 4" xfId="12977" xr:uid="{0CEE028B-546D-44A6-A051-67B53942331D}"/>
    <cellStyle name="計算 7 2 16 4 2" xfId="27856" xr:uid="{E2D70E10-40A7-4B7A-85DA-AB8B7D3776A1}"/>
    <cellStyle name="計算 7 2 16 5" xfId="17439" xr:uid="{58E0DD29-1F28-4BD0-8840-8820C74C99E1}"/>
    <cellStyle name="計算 7 2 16 5 2" xfId="32318" xr:uid="{8122D1FF-DE65-499C-B697-AFB7CD500033}"/>
    <cellStyle name="計算 7 2 16 6" xfId="5557" xr:uid="{DA3195DF-A67F-4C2C-A90B-B5AEC33762E2}"/>
    <cellStyle name="計算 7 2 16 7" xfId="20418" xr:uid="{D1BBEAFB-9B14-4912-8732-B0167FE76EEF}"/>
    <cellStyle name="計算 7 2 17" xfId="2423" xr:uid="{00000000-0005-0000-0000-000099020000}"/>
    <cellStyle name="計算 7 2 17 2" xfId="8770" xr:uid="{5D363E3B-F127-4100-B13D-992488A821A6}"/>
    <cellStyle name="計算 7 2 17 2 2" xfId="23649" xr:uid="{61885733-0FA5-40D8-9770-1498680374D3}"/>
    <cellStyle name="計算 7 2 17 3" xfId="11750" xr:uid="{296FD26C-6BB6-4405-81AC-CDC0FA52F29F}"/>
    <cellStyle name="計算 7 2 17 3 2" xfId="26629" xr:uid="{0C293CEA-20D5-4BEF-9502-A709C11999B3}"/>
    <cellStyle name="計算 7 2 17 4" xfId="14845" xr:uid="{6E5529D8-3B0B-4D7C-894B-B1DB5AB6F16D}"/>
    <cellStyle name="計算 7 2 17 4 2" xfId="29724" xr:uid="{629BEE7C-1E73-41FA-9EF8-1520079DBD8C}"/>
    <cellStyle name="計算 7 2 17 5" xfId="17517" xr:uid="{36EC9C06-B361-4EF4-90C1-D07A47A10662}"/>
    <cellStyle name="計算 7 2 17 5 2" xfId="32396" xr:uid="{073C9095-BAC0-4F8D-8FC7-03BD5E39DFE6}"/>
    <cellStyle name="計算 7 2 17 6" xfId="5639" xr:uid="{850DC785-ED14-4DCB-8536-444014D6CE8E}"/>
    <cellStyle name="計算 7 2 17 7" xfId="20503" xr:uid="{7F7086BB-CD84-465A-BEF8-5031D569FE75}"/>
    <cellStyle name="計算 7 2 18" xfId="2575" xr:uid="{00000000-0005-0000-0000-000099020000}"/>
    <cellStyle name="計算 7 2 18 2" xfId="8922" xr:uid="{6BE9D020-C591-4EFE-91DB-E54BAEE7A1F8}"/>
    <cellStyle name="計算 7 2 18 2 2" xfId="23801" xr:uid="{B8E5E4B9-64C8-4A3A-BCC2-803A4E524857}"/>
    <cellStyle name="計算 7 2 18 3" xfId="11902" xr:uid="{C4FA3537-5A34-457E-9301-E47CC59CDCD8}"/>
    <cellStyle name="計算 7 2 18 3 2" xfId="26781" xr:uid="{37C5FFF2-BFBB-4B3E-9657-F3457E96971D}"/>
    <cellStyle name="計算 7 2 18 4" xfId="15381" xr:uid="{BB7B62B7-7FFF-4203-A78C-68C3A74799E9}"/>
    <cellStyle name="計算 7 2 18 4 2" xfId="30260" xr:uid="{3F7BA51D-556D-4048-99B6-6DEFB6BF9B47}"/>
    <cellStyle name="計算 7 2 18 5" xfId="17669" xr:uid="{4CE868BE-CE68-4679-B9BA-698AE344ED13}"/>
    <cellStyle name="計算 7 2 18 5 2" xfId="32548" xr:uid="{5E9FC0F5-CEBD-4BCE-8A01-B94A08109228}"/>
    <cellStyle name="計算 7 2 18 6" xfId="5791" xr:uid="{57FB37B9-D17A-4F6E-A8E2-FDD54B884667}"/>
    <cellStyle name="計算 7 2 18 7" xfId="20655" xr:uid="{08DDE641-5381-435C-8A0F-DB378E02ECF0}"/>
    <cellStyle name="計算 7 2 19" xfId="2737" xr:uid="{00000000-0005-0000-0000-000099020000}"/>
    <cellStyle name="計算 7 2 19 2" xfId="9084" xr:uid="{0C3DACF0-7D81-4DE8-97B0-923C30C09F0C}"/>
    <cellStyle name="計算 7 2 19 2 2" xfId="23963" xr:uid="{CF15FDEE-1280-4E67-8CD1-ECAD1CAFCE04}"/>
    <cellStyle name="計算 7 2 19 3" xfId="12062" xr:uid="{783384AB-626F-44F0-A19A-B7CB44691C11}"/>
    <cellStyle name="計算 7 2 19 3 2" xfId="26941" xr:uid="{AFCB7EFB-3667-4206-B5AE-E53F050CD797}"/>
    <cellStyle name="計算 7 2 19 4" xfId="14174" xr:uid="{398C6CA8-9AD7-4665-8FAC-FB02140E702B}"/>
    <cellStyle name="計算 7 2 19 4 2" xfId="29053" xr:uid="{94B1E726-B55A-43C3-81BE-B3B8B40DA1E3}"/>
    <cellStyle name="計算 7 2 19 5" xfId="17823" xr:uid="{7BF6A124-619B-44B8-9901-CDCB1085A8AC}"/>
    <cellStyle name="計算 7 2 19 5 2" xfId="32702" xr:uid="{7689E789-5206-42D2-A621-8BB4D9A1A752}"/>
    <cellStyle name="計算 7 2 19 6" xfId="5951" xr:uid="{93519AC9-76A9-4220-9697-DDD1A9DE1DC0}"/>
    <cellStyle name="計算 7 2 19 7" xfId="20816" xr:uid="{307FDC16-7F29-4A44-AD9A-57B92373FC7A}"/>
    <cellStyle name="計算 7 2 2" xfId="553" xr:uid="{00000000-0005-0000-0000-000099020000}"/>
    <cellStyle name="計算 7 2 2 2" xfId="6905" xr:uid="{80401AE3-1856-4130-A733-C0050E5132B3}"/>
    <cellStyle name="計算 7 2 2 2 2" xfId="21784" xr:uid="{EBF8C999-3EC8-4891-A59F-527995EACF02}"/>
    <cellStyle name="計算 7 2 2 3" xfId="9899" xr:uid="{63D06725-D421-4CF2-921C-73CAA39E858D}"/>
    <cellStyle name="計算 7 2 2 3 2" xfId="24778" xr:uid="{9FF1EBB6-AAF3-4D63-87F7-CAA101219FDF}"/>
    <cellStyle name="計算 7 2 2 4" xfId="12967" xr:uid="{C166BBE0-D7A0-457B-BA1A-C9CEE210CBEA}"/>
    <cellStyle name="計算 7 2 2 4 2" xfId="27846" xr:uid="{9F3E3DC9-ACC5-4808-8CB1-F045F4B14C59}"/>
    <cellStyle name="計算 7 2 2 5" xfId="15727" xr:uid="{AE53FE40-002E-40C9-B011-E259C9306F2D}"/>
    <cellStyle name="計算 7 2 2 5 2" xfId="30606" xr:uid="{2A5277E5-AE58-42D6-9FD8-8910D44FBB1F}"/>
    <cellStyle name="計算 7 2 2 6" xfId="3772" xr:uid="{3A921EE4-B313-4F00-AE0D-785999F01A94}"/>
    <cellStyle name="計算 7 2 2 7" xfId="18633" xr:uid="{40DD0B9F-55D2-4F9C-BC1C-153C492B76D5}"/>
    <cellStyle name="計算 7 2 20" xfId="2903" xr:uid="{00000000-0005-0000-0000-000099020000}"/>
    <cellStyle name="計算 7 2 20 2" xfId="9250" xr:uid="{B24ABED0-7044-47B3-A0D8-5F8E824695C9}"/>
    <cellStyle name="計算 7 2 20 2 2" xfId="24129" xr:uid="{66B50806-0319-4B37-8638-F836A86388EE}"/>
    <cellStyle name="計算 7 2 20 3" xfId="12228" xr:uid="{6664F2DD-38F7-434E-B71C-55F98E198B47}"/>
    <cellStyle name="計算 7 2 20 3 2" xfId="27107" xr:uid="{9EB89AA1-712F-456A-BFD2-957499B8CED2}"/>
    <cellStyle name="計算 7 2 20 4" xfId="14700" xr:uid="{FF1915EB-EDDF-49DC-A3FB-666671FCD0CF}"/>
    <cellStyle name="計算 7 2 20 4 2" xfId="29579" xr:uid="{733F87A2-4B0E-46AA-902D-5859E4E4035E}"/>
    <cellStyle name="計算 7 2 20 5" xfId="17989" xr:uid="{E50698DA-A1A2-4EA7-B624-3838738FA65C}"/>
    <cellStyle name="計算 7 2 20 5 2" xfId="32868" xr:uid="{B4F6A1BC-0613-4C80-AB95-7604710D9BAB}"/>
    <cellStyle name="計算 7 2 20 6" xfId="6115" xr:uid="{2CD715CB-F052-4CCC-82FF-C83288890CBD}"/>
    <cellStyle name="計算 7 2 20 7" xfId="20982" xr:uid="{7D0D59E6-5F71-4CBD-B964-39DEDBDA56D6}"/>
    <cellStyle name="計算 7 2 21" xfId="3036" xr:uid="{00000000-0005-0000-0000-000099020000}"/>
    <cellStyle name="計算 7 2 21 2" xfId="9382" xr:uid="{EE39910F-B28A-4234-BC54-C5C67596258A}"/>
    <cellStyle name="計算 7 2 21 2 2" xfId="24261" xr:uid="{A9C385CF-6053-431B-8FF7-27A2182DF0A1}"/>
    <cellStyle name="計算 7 2 21 3" xfId="12360" xr:uid="{4103DD88-64B5-45A0-991C-CD6685F5FBFF}"/>
    <cellStyle name="計算 7 2 21 3 2" xfId="27239" xr:uid="{1575B1DD-421A-4A5F-8A24-76F7654F2148}"/>
    <cellStyle name="計算 7 2 21 4" xfId="12998" xr:uid="{1534829A-F96F-4543-A212-7CCC4A222600}"/>
    <cellStyle name="計算 7 2 21 4 2" xfId="27877" xr:uid="{7AE358D6-BF21-47B9-9C76-B33525B4BAE8}"/>
    <cellStyle name="計算 7 2 21 5" xfId="18115" xr:uid="{549A3557-887C-4D24-BE38-7952695C6C19}"/>
    <cellStyle name="計算 7 2 21 5 2" xfId="32994" xr:uid="{807E693D-32E3-43B0-8AF9-2F929F64962E}"/>
    <cellStyle name="計算 7 2 21 6" xfId="6238" xr:uid="{A12F5543-FB1C-43C7-A056-C4D418F7AEB0}"/>
    <cellStyle name="計算 7 2 21 7" xfId="21108" xr:uid="{66C70A1A-1659-49C8-8150-C82BC060F81F}"/>
    <cellStyle name="計算 7 2 22" xfId="3116" xr:uid="{00000000-0005-0000-0000-000099020000}"/>
    <cellStyle name="計算 7 2 22 2" xfId="9462" xr:uid="{51BE1317-0B10-49A3-A312-0F29ABA0AB00}"/>
    <cellStyle name="計算 7 2 22 2 2" xfId="24341" xr:uid="{29DF4C98-080A-42BE-8368-FD15C3CD30F0}"/>
    <cellStyle name="計算 7 2 22 3" xfId="12440" xr:uid="{0D081A9A-5141-4124-9ABD-87CE18DCBC05}"/>
    <cellStyle name="計算 7 2 22 3 2" xfId="27319" xr:uid="{07AB67CA-CAF5-4748-9BA8-55FA642EC550}"/>
    <cellStyle name="計算 7 2 22 4" xfId="14582" xr:uid="{CB3BFC73-7B95-4F16-A055-10358B3FA42F}"/>
    <cellStyle name="計算 7 2 22 4 2" xfId="29461" xr:uid="{0D5269BC-CF90-41CE-8EAC-2065A65167AB}"/>
    <cellStyle name="計算 7 2 22 5" xfId="18195" xr:uid="{BE7B98BC-A1D1-4F62-9B0D-83F4CC150AFB}"/>
    <cellStyle name="計算 7 2 22 5 2" xfId="33074" xr:uid="{801E05B9-4A09-4B25-9BE0-6A0749DC9980}"/>
    <cellStyle name="計算 7 2 22 6" xfId="6317" xr:uid="{4093F52C-1833-4916-BF05-2FDD840DD2E1}"/>
    <cellStyle name="計算 7 2 22 7" xfId="21188" xr:uid="{04ED45BD-4520-48C0-BE8D-0251E6A3AD8C}"/>
    <cellStyle name="計算 7 2 23" xfId="3185" xr:uid="{00000000-0005-0000-0000-000099020000}"/>
    <cellStyle name="計算 7 2 23 2" xfId="9531" xr:uid="{0A12B3A7-24EB-48AA-896C-284CBE01D6DD}"/>
    <cellStyle name="計算 7 2 23 2 2" xfId="24410" xr:uid="{851B1325-9E63-4F3C-998B-41C4CF60C27A}"/>
    <cellStyle name="計算 7 2 23 3" xfId="12509" xr:uid="{E50EB42E-D86E-4C16-B4D3-78AA3028127E}"/>
    <cellStyle name="計算 7 2 23 3 2" xfId="27388" xr:uid="{F9F7FFF1-1D03-4343-BE90-B5AC7A7008A9}"/>
    <cellStyle name="計算 7 2 23 4" xfId="15153" xr:uid="{ED0E8CE2-D09D-4B5C-BF31-7DFB0999F570}"/>
    <cellStyle name="計算 7 2 23 4 2" xfId="30032" xr:uid="{5678A4DD-43DA-453C-BF41-38EB39D152A4}"/>
    <cellStyle name="計算 7 2 23 5" xfId="18264" xr:uid="{BBFB30BE-D576-4450-85CC-4898C8D0202B}"/>
    <cellStyle name="計算 7 2 23 5 2" xfId="33143" xr:uid="{C197AAB0-1C15-4A4C-A340-744F5B577F2A}"/>
    <cellStyle name="計算 7 2 23 6" xfId="6386" xr:uid="{CC499CF6-9323-4762-80C1-0BF45EA7F26B}"/>
    <cellStyle name="計算 7 2 23 7" xfId="21257" xr:uid="{B03F29BB-F36C-478C-993C-2A90D1B430FC}"/>
    <cellStyle name="計算 7 2 24" xfId="2799" xr:uid="{00000000-0005-0000-0000-000099020000}"/>
    <cellStyle name="計算 7 2 24 2" xfId="9146" xr:uid="{60548CDE-93B1-4AC4-B609-BE78B919F38D}"/>
    <cellStyle name="計算 7 2 24 2 2" xfId="24025" xr:uid="{78AA4580-77C8-451E-87F9-CBED778D228C}"/>
    <cellStyle name="計算 7 2 24 3" xfId="12124" xr:uid="{D4B5D3F3-9692-439D-9AB6-0A123F52C7BE}"/>
    <cellStyle name="計算 7 2 24 3 2" xfId="27003" xr:uid="{D7D1BF3B-F00B-4726-9720-D63088605D68}"/>
    <cellStyle name="計算 7 2 24 4" xfId="15454" xr:uid="{97469976-0291-47E3-AD04-A6E615AB0D82}"/>
    <cellStyle name="計算 7 2 24 4 2" xfId="30333" xr:uid="{27E2EA3E-B5D3-471C-9F60-7FC24BEC6265}"/>
    <cellStyle name="計算 7 2 24 5" xfId="17885" xr:uid="{58324AF9-175D-4D0A-9135-F5264A78393F}"/>
    <cellStyle name="計算 7 2 24 5 2" xfId="32764" xr:uid="{8955A7EF-F805-4ECE-A01A-B987DCF120C6}"/>
    <cellStyle name="計算 7 2 24 6" xfId="20878" xr:uid="{8C7647F3-90FB-46CB-9650-6438D79F6105}"/>
    <cellStyle name="計算 7 2 25" xfId="6693" xr:uid="{7B867262-63AE-4334-AFC8-6B632D06DB7A}"/>
    <cellStyle name="計算 7 2 25 2" xfId="21572" xr:uid="{4E0FA3CD-F475-486F-B0DB-74EC26775DD4}"/>
    <cellStyle name="計算 7 2 26" xfId="9690" xr:uid="{25601BA9-9E03-4D40-B1EF-9F1696AC367B}"/>
    <cellStyle name="計算 7 2 26 2" xfId="24569" xr:uid="{398B75BA-D251-4A6F-8CE1-051461873139}"/>
    <cellStyle name="計算 7 2 27" xfId="14976" xr:uid="{81282D11-9984-4095-9FD4-A15329EF6ACF}"/>
    <cellStyle name="計算 7 2 27 2" xfId="29855" xr:uid="{0F9B1266-294E-43C0-94AD-9489D0486278}"/>
    <cellStyle name="計算 7 2 28" xfId="15524" xr:uid="{4EC5D7B6-3CFA-45A3-9BFA-68C1B9DCE4C4}"/>
    <cellStyle name="計算 7 2 28 2" xfId="30403" xr:uid="{3583E41D-A3F7-4B0E-913F-5A561048038E}"/>
    <cellStyle name="計算 7 2 29" xfId="18421" xr:uid="{3CBB9602-27A0-44A0-B64C-C822971F556C}"/>
    <cellStyle name="計算 7 2 3" xfId="726" xr:uid="{00000000-0005-0000-0000-000099020000}"/>
    <cellStyle name="計算 7 2 3 2" xfId="7078" xr:uid="{7DCD881A-93F3-43F7-9EFC-DA3DFDCD89DE}"/>
    <cellStyle name="計算 7 2 3 2 2" xfId="21957" xr:uid="{33E14A5E-E0B2-4C20-9B1F-92AD21903339}"/>
    <cellStyle name="計算 7 2 3 3" xfId="10072" xr:uid="{F0CDAEA1-BE43-4219-8F42-9FB1FDCB36BD}"/>
    <cellStyle name="計算 7 2 3 3 2" xfId="24951" xr:uid="{0797EDA1-60D5-4A72-B263-1558F03F2923}"/>
    <cellStyle name="計算 7 2 3 4" xfId="12675" xr:uid="{641909DE-DA02-4B02-B9FB-E67424145BC9}"/>
    <cellStyle name="計算 7 2 3 4 2" xfId="27554" xr:uid="{8F05C761-15EB-4E67-816B-4A92D6BF8A51}"/>
    <cellStyle name="計算 7 2 3 5" xfId="15900" xr:uid="{FFEA4098-E0B6-469C-BA8E-07C03D76C1CB}"/>
    <cellStyle name="計算 7 2 3 5 2" xfId="30779" xr:uid="{9881DF9A-8DE7-40C8-8AC6-B461ADA1629D}"/>
    <cellStyle name="計算 7 2 3 6" xfId="3945" xr:uid="{B26536E9-213D-4551-B0C5-D15D0F14CF77}"/>
    <cellStyle name="計算 7 2 3 7" xfId="18806" xr:uid="{AEC90DA8-1515-45EF-880F-DF931FE2CC07}"/>
    <cellStyle name="計算 7 2 4" xfId="891" xr:uid="{00000000-0005-0000-0000-000099020000}"/>
    <cellStyle name="計算 7 2 4 2" xfId="7243" xr:uid="{1772B260-D26C-4812-A965-EA43A84E4C58}"/>
    <cellStyle name="計算 7 2 4 2 2" xfId="22122" xr:uid="{6A3F1B57-063A-4A33-9C45-2D46BA40A971}"/>
    <cellStyle name="計算 7 2 4 3" xfId="10235" xr:uid="{CBE512B3-5911-420C-89DA-60B5232DA80D}"/>
    <cellStyle name="計算 7 2 4 3 2" xfId="25114" xr:uid="{5BE01D69-C76A-4E08-A9DA-05296C6FDBCD}"/>
    <cellStyle name="計算 7 2 4 4" xfId="15305" xr:uid="{6EA5ECCA-0ACF-4B9A-AFF4-BF10BFB34222}"/>
    <cellStyle name="計算 7 2 4 4 2" xfId="30184" xr:uid="{3DA8DC8A-6A87-4E62-BF4E-DF35DB100449}"/>
    <cellStyle name="計算 7 2 4 5" xfId="16058" xr:uid="{F4575CB9-92CD-4984-AEF7-0E5BB4DB0F0B}"/>
    <cellStyle name="計算 7 2 4 5 2" xfId="30937" xr:uid="{C9D8DA74-3F8B-4B85-9CA7-E3A8446830A2}"/>
    <cellStyle name="計算 7 2 4 6" xfId="4110" xr:uid="{86AC7BD9-4AE7-4420-9DD2-FC2489F671C6}"/>
    <cellStyle name="計算 7 2 4 7" xfId="18971" xr:uid="{8951D1F4-C9AF-4736-AC0F-8FF4D19F8E7A}"/>
    <cellStyle name="計算 7 2 5" xfId="1064" xr:uid="{00000000-0005-0000-0000-000099020000}"/>
    <cellStyle name="計算 7 2 5 2" xfId="7416" xr:uid="{A82CBE1E-D931-402E-BC1F-120BC6719D67}"/>
    <cellStyle name="計算 7 2 5 2 2" xfId="22295" xr:uid="{B5CB40DD-1E00-4925-97DF-6B3FB7D31F0C}"/>
    <cellStyle name="計算 7 2 5 3" xfId="10405" xr:uid="{172FCDAF-C703-4BA9-B793-C9D882798369}"/>
    <cellStyle name="計算 7 2 5 3 2" xfId="25284" xr:uid="{2D850CA1-E36C-43F6-843C-17FEE7605E69}"/>
    <cellStyle name="計算 7 2 5 4" xfId="14960" xr:uid="{7AC08D80-B8FB-42FF-886E-8A29E27F230D}"/>
    <cellStyle name="計算 7 2 5 4 2" xfId="29839" xr:uid="{4A9C6978-2335-4055-B96C-EC2A495A39DF}"/>
    <cellStyle name="計算 7 2 5 5" xfId="16226" xr:uid="{14BBD8F1-F0C2-4723-9419-13AA851C44E3}"/>
    <cellStyle name="計算 7 2 5 5 2" xfId="31105" xr:uid="{A1D3A00A-CEE9-44A4-8D0E-EA8A4EF3EDBB}"/>
    <cellStyle name="計算 7 2 5 6" xfId="4283" xr:uid="{BAEF4F5C-7D82-45B1-9E99-7982A65DBCA5}"/>
    <cellStyle name="計算 7 2 5 7" xfId="19144" xr:uid="{59860ECC-5967-4089-8CE3-DB31F3AA88BD}"/>
    <cellStyle name="計算 7 2 6" xfId="1159" xr:uid="{00000000-0005-0000-0000-000099020000}"/>
    <cellStyle name="計算 7 2 6 2" xfId="7511" xr:uid="{334E5E0B-7313-4A46-A248-2CB71801FD86}"/>
    <cellStyle name="計算 7 2 6 2 2" xfId="22390" xr:uid="{C763C604-5868-41F6-B248-DA264A1CAFBE}"/>
    <cellStyle name="計算 7 2 6 3" xfId="10498" xr:uid="{1DC52298-C0EC-4603-BA57-5CDED9445D38}"/>
    <cellStyle name="計算 7 2 6 3 2" xfId="25377" xr:uid="{EA27A7B5-2663-4CF8-979D-6C553827044A}"/>
    <cellStyle name="計算 7 2 6 4" xfId="13054" xr:uid="{461950CF-8103-4CF8-B57A-CEDF471E3ABF}"/>
    <cellStyle name="計算 7 2 6 4 2" xfId="27933" xr:uid="{5C4ADCD2-A4D4-44AC-9924-F95FCF9F1198}"/>
    <cellStyle name="計算 7 2 6 5" xfId="16313" xr:uid="{F29EDD45-CD59-495C-9AB1-E576FC4DBA26}"/>
    <cellStyle name="計算 7 2 6 5 2" xfId="31192" xr:uid="{29A4428D-3866-4857-A5AE-E032500252C1}"/>
    <cellStyle name="計算 7 2 6 6" xfId="4378" xr:uid="{13A72569-DF92-4FF3-BEBD-163FCC6C4AAF}"/>
    <cellStyle name="計算 7 2 6 7" xfId="19239" xr:uid="{D394D238-D698-4214-AC52-F86DFE164474}"/>
    <cellStyle name="計算 7 2 7" xfId="1242" xr:uid="{00000000-0005-0000-0000-000099020000}"/>
    <cellStyle name="計算 7 2 7 2" xfId="7593" xr:uid="{86FEFC83-8F05-42E7-AB42-0DC9460D9DC1}"/>
    <cellStyle name="計算 7 2 7 2 2" xfId="22472" xr:uid="{E6EB2C04-B31E-4A5B-A292-2473905E6937}"/>
    <cellStyle name="計算 7 2 7 3" xfId="10580" xr:uid="{38E4D5E7-78EA-4C4B-9858-E3425A01F30B}"/>
    <cellStyle name="計算 7 2 7 3 2" xfId="25459" xr:uid="{15E3B2E2-C1B1-4F04-BC78-F59BE0BFA5D7}"/>
    <cellStyle name="計算 7 2 7 4" xfId="14373" xr:uid="{566F5B35-75B4-44A6-B952-568F030A2559}"/>
    <cellStyle name="計算 7 2 7 4 2" xfId="29252" xr:uid="{45C8557E-75CA-4185-AB92-68297D3AE106}"/>
    <cellStyle name="計算 7 2 7 5" xfId="16389" xr:uid="{E34BEB9A-1528-4D4B-84E5-3C09EEB119C0}"/>
    <cellStyle name="計算 7 2 7 5 2" xfId="31268" xr:uid="{83F95440-8FD2-462F-974E-760362413A77}"/>
    <cellStyle name="計算 7 2 7 6" xfId="4461" xr:uid="{3C94A734-50AA-49EF-8B97-A3745C55B6EE}"/>
    <cellStyle name="計算 7 2 7 7" xfId="19322" xr:uid="{5A59CF29-793A-450B-9BD4-E8EF99036A5D}"/>
    <cellStyle name="計算 7 2 8" xfId="1325" xr:uid="{00000000-0005-0000-0000-000099020000}"/>
    <cellStyle name="計算 7 2 8 2" xfId="7676" xr:uid="{4F511F42-5CD6-4119-8DC3-00D82B334637}"/>
    <cellStyle name="計算 7 2 8 2 2" xfId="22555" xr:uid="{9ABD757B-0A49-4E94-8BCB-67EF9D7540FE}"/>
    <cellStyle name="計算 7 2 8 3" xfId="10662" xr:uid="{0692C768-9169-4AFF-A1ED-F4730560ABB3}"/>
    <cellStyle name="計算 7 2 8 3 2" xfId="25541" xr:uid="{145CAAFB-2D41-4298-BBF6-27DC2D0DAB30}"/>
    <cellStyle name="計算 7 2 8 4" xfId="14872" xr:uid="{4F45AA3B-6DF7-4AA4-A7A9-0440F02504EB}"/>
    <cellStyle name="計算 7 2 8 4 2" xfId="29751" xr:uid="{4E3CAD43-B01C-4AF7-9899-33D9D66541D9}"/>
    <cellStyle name="計算 7 2 8 5" xfId="16465" xr:uid="{53BE3FA6-23B9-47A7-AC39-6E87FDBF9984}"/>
    <cellStyle name="計算 7 2 8 5 2" xfId="31344" xr:uid="{127D46A8-4DB6-4ECF-8B2E-CF479F3E7544}"/>
    <cellStyle name="計算 7 2 8 6" xfId="4544" xr:uid="{2C78D0B4-ED9D-482A-A4B3-250443DBC90D}"/>
    <cellStyle name="計算 7 2 8 7" xfId="19405" xr:uid="{BBDF3D9A-AEA2-40D8-B098-BB705EF95C3F}"/>
    <cellStyle name="計算 7 2 9" xfId="1498" xr:uid="{00000000-0005-0000-0000-000099020000}"/>
    <cellStyle name="計算 7 2 9 2" xfId="7849" xr:uid="{60A55D37-0ECB-40FE-A644-AFC4C0389033}"/>
    <cellStyle name="計算 7 2 9 2 2" xfId="22728" xr:uid="{386147C3-B957-49A3-AC4E-A7F1DFAE41A7}"/>
    <cellStyle name="計算 7 2 9 3" xfId="10835" xr:uid="{9A08C02C-563E-4E06-A3A3-8C2775810A6C}"/>
    <cellStyle name="計算 7 2 9 3 2" xfId="25714" xr:uid="{FC684A49-3F43-4735-8E07-8BCF8B5DB0BA}"/>
    <cellStyle name="計算 7 2 9 4" xfId="14571" xr:uid="{8FEE2193-163B-400A-9AFE-D225B4D20162}"/>
    <cellStyle name="計算 7 2 9 4 2" xfId="29450" xr:uid="{D3BDF644-C472-4BB0-8DFE-2F3F2627E669}"/>
    <cellStyle name="計算 7 2 9 5" xfId="16638" xr:uid="{ABE354E1-33FE-4A8E-A685-A682B4B9998E}"/>
    <cellStyle name="計算 7 2 9 5 2" xfId="31517" xr:uid="{69A096D9-12B1-4BC5-A48D-0E037955C266}"/>
    <cellStyle name="計算 7 2 9 6" xfId="4717" xr:uid="{3A661C05-2B06-4CB5-8C24-3D651A3B6047}"/>
    <cellStyle name="計算 7 2 9 7" xfId="19578" xr:uid="{B3A62020-7357-4B29-BE3E-F264735F06B9}"/>
    <cellStyle name="計算 7 3" xfId="462" xr:uid="{00000000-0005-0000-0000-000099020000}"/>
    <cellStyle name="計算 7 3 2" xfId="6814" xr:uid="{526B0A7C-462F-470E-ABFB-1D9AC87CD705}"/>
    <cellStyle name="計算 7 3 2 2" xfId="21693" xr:uid="{ED7E09DD-96F2-447B-B095-12C369A04C43}"/>
    <cellStyle name="計算 7 3 3" xfId="9811" xr:uid="{3F99EFCD-FFCC-4CE7-BDA2-7845B54D4190}"/>
    <cellStyle name="計算 7 3 3 2" xfId="24690" xr:uid="{74CF0799-AAB5-40CD-9DAE-4295C1FA1F64}"/>
    <cellStyle name="計算 7 3 4" xfId="15330" xr:uid="{A7A84127-CAF1-4D50-B870-87B9239FAB22}"/>
    <cellStyle name="計算 7 3 4 2" xfId="30209" xr:uid="{9D39EE82-8DBB-450A-84D9-4879B069B452}"/>
    <cellStyle name="計算 7 3 5" xfId="15643" xr:uid="{0AEB6848-2906-49BB-B6A6-4C31363E1DA8}"/>
    <cellStyle name="計算 7 3 5 2" xfId="30522" xr:uid="{EF9BC4D9-CC93-4AF8-B1B8-8294823CF1FF}"/>
    <cellStyle name="計算 7 3 6" xfId="3681" xr:uid="{CC30250A-B38C-4A32-BF1E-1AF4C0F3272C}"/>
    <cellStyle name="計算 7 3 7" xfId="18542" xr:uid="{05D17B92-E5BF-4AAA-8B22-3006030C30B8}"/>
    <cellStyle name="計算 7 4" xfId="635" xr:uid="{00000000-0005-0000-0000-000099020000}"/>
    <cellStyle name="計算 7 4 2" xfId="6987" xr:uid="{EA93CC0F-0BCC-4326-ADBC-6C58D816B4FF}"/>
    <cellStyle name="計算 7 4 2 2" xfId="21866" xr:uid="{0F3815A1-E99B-48E6-951D-FD8C0EE45F09}"/>
    <cellStyle name="計算 7 4 3" xfId="9981" xr:uid="{E167C3A3-2164-49CD-A74A-088C649D4A86}"/>
    <cellStyle name="計算 7 4 3 2" xfId="24860" xr:uid="{D73CFE1D-233B-4B1B-B7F4-ADB2C6C19B40}"/>
    <cellStyle name="計算 7 4 4" xfId="13050" xr:uid="{9ACDC70A-B8A6-4593-A9A2-7B83AD91ED14}"/>
    <cellStyle name="計算 7 4 4 2" xfId="27929" xr:uid="{BFA03D3E-A476-4AF3-8D82-12325B7036AD}"/>
    <cellStyle name="計算 7 4 5" xfId="15809" xr:uid="{7233A398-C1F5-41E4-B4F4-A2E62FD7B42B}"/>
    <cellStyle name="計算 7 4 5 2" xfId="30688" xr:uid="{031A37B0-19E3-4CA1-AF34-F3A135BE3A86}"/>
    <cellStyle name="計算 7 4 6" xfId="3854" xr:uid="{63680BFA-49C4-48AD-9F99-B3533268D02E}"/>
    <cellStyle name="計算 7 4 7" xfId="18715" xr:uid="{D0EBB7B4-50CC-4EAC-962D-4BFC7D748632}"/>
    <cellStyle name="計算 7 5" xfId="800" xr:uid="{00000000-0005-0000-0000-000099020000}"/>
    <cellStyle name="計算 7 5 2" xfId="7152" xr:uid="{632AA15E-8344-4391-8483-798A704D4948}"/>
    <cellStyle name="計算 7 5 2 2" xfId="22031" xr:uid="{DD4D2332-3998-4D06-99F3-9F74EEE22A21}"/>
    <cellStyle name="計算 7 5 3" xfId="10146" xr:uid="{80A0A2EB-0738-4DE4-ABC4-69AC83E9B0F5}"/>
    <cellStyle name="計算 7 5 3 2" xfId="25025" xr:uid="{D6719E04-6E39-4C8C-8AAC-635B677469B1}"/>
    <cellStyle name="計算 7 5 4" xfId="15012" xr:uid="{44F63721-A3CA-4E0A-9F69-8F96F090123B}"/>
    <cellStyle name="計算 7 5 4 2" xfId="29891" xr:uid="{8B85294A-B1DA-405A-B1D9-EEBB4CD228F8}"/>
    <cellStyle name="計算 7 5 5" xfId="15974" xr:uid="{0EBC4E65-A8A2-47A7-83EF-98A96052A78B}"/>
    <cellStyle name="計算 7 5 5 2" xfId="30853" xr:uid="{0AE0D2C4-EF67-4E61-B972-99DB57904865}"/>
    <cellStyle name="計算 7 5 6" xfId="4019" xr:uid="{25A9402B-C8C6-4BE2-B357-B12E86923549}"/>
    <cellStyle name="計算 7 5 7" xfId="18880" xr:uid="{62421FA8-163D-44BB-9EF1-CB5DE71720AE}"/>
    <cellStyle name="計算 7 6" xfId="972" xr:uid="{00000000-0005-0000-0000-000099020000}"/>
    <cellStyle name="計算 7 6 2" xfId="7324" xr:uid="{36CF4561-D0FE-4F3B-B5B7-C3313DE80FD7}"/>
    <cellStyle name="計算 7 6 2 2" xfId="22203" xr:uid="{47254C68-7DFB-45D9-B42F-47D2FC5C699D}"/>
    <cellStyle name="計算 7 6 3" xfId="10313" xr:uid="{5EAA5FB2-615E-41C1-8E87-B9D8432B5A8B}"/>
    <cellStyle name="計算 7 6 3 2" xfId="25192" xr:uid="{9FFF4B53-5179-4B9E-8F5F-D455F1CA6258}"/>
    <cellStyle name="計算 7 6 4" xfId="13414" xr:uid="{5143A8C0-7262-4CFB-9339-4D5C2C22F9ED}"/>
    <cellStyle name="計算 7 6 4 2" xfId="28293" xr:uid="{20D17FB5-E8B4-49E5-A8F4-F607341C9AF3}"/>
    <cellStyle name="計算 7 6 5" xfId="16135" xr:uid="{9E554CE3-3C36-4A83-81F3-3F7906D154D9}"/>
    <cellStyle name="計算 7 6 5 2" xfId="31014" xr:uid="{7D8BB05C-43FA-478C-8836-BA606A59C967}"/>
    <cellStyle name="計算 7 6 6" xfId="4191" xr:uid="{B90CF3C5-BD1C-4B48-B0E0-1F9476C91749}"/>
    <cellStyle name="計算 7 6 7" xfId="19052" xr:uid="{E1F3FD11-9D4D-4864-B033-6E5D4B747112}"/>
    <cellStyle name="計算 7 7" xfId="1407" xr:uid="{00000000-0005-0000-0000-000099020000}"/>
    <cellStyle name="計算 7 7 2" xfId="7758" xr:uid="{D39FDE97-1D43-493E-990D-7C52C981E457}"/>
    <cellStyle name="計算 7 7 2 2" xfId="22637" xr:uid="{29192A10-C0B8-4AE4-B926-DECBDFEE6EF9}"/>
    <cellStyle name="計算 7 7 3" xfId="10744" xr:uid="{FEFA3CFB-9D02-49B9-9F28-010C6230FCD6}"/>
    <cellStyle name="計算 7 7 3 2" xfId="25623" xr:uid="{18534733-DC3C-42D9-BD94-F0D5842AC5D4}"/>
    <cellStyle name="計算 7 7 4" xfId="13087" xr:uid="{460BEE71-699D-4CE0-BA0F-9C4844499B4A}"/>
    <cellStyle name="計算 7 7 4 2" xfId="27966" xr:uid="{71420B12-714E-4BC4-B0EF-BB750E7F3661}"/>
    <cellStyle name="計算 7 7 5" xfId="16547" xr:uid="{F26D4BA2-F826-4D60-A652-F0AF75CE1A8D}"/>
    <cellStyle name="計算 7 7 5 2" xfId="31426" xr:uid="{05D3927B-94AE-4BC1-BB83-49AC460CE295}"/>
    <cellStyle name="計算 7 7 6" xfId="4626" xr:uid="{42C5DE0B-3F10-4FDE-92C3-647F634D9033}"/>
    <cellStyle name="計算 7 7 7" xfId="19487" xr:uid="{CCD20727-9360-46E4-A518-EB87E468D443}"/>
    <cellStyle name="計算 7 8" xfId="1405" xr:uid="{00000000-0005-0000-0000-000099020000}"/>
    <cellStyle name="計算 7 8 2" xfId="7756" xr:uid="{F50B8FEE-731B-4889-B20D-26A11028F736}"/>
    <cellStyle name="計算 7 8 2 2" xfId="22635" xr:uid="{F531497C-A93E-4842-81C5-3DE37C23C5DF}"/>
    <cellStyle name="計算 7 8 3" xfId="10742" xr:uid="{EA208395-205B-42A3-8183-E61CA183DCB8}"/>
    <cellStyle name="計算 7 8 3 2" xfId="25621" xr:uid="{40461E2D-D680-4C76-ACED-2891E605A90C}"/>
    <cellStyle name="計算 7 8 4" xfId="13674" xr:uid="{8194070D-B34B-40E1-9393-A91F3D3A3034}"/>
    <cellStyle name="計算 7 8 4 2" xfId="28553" xr:uid="{5F08712C-3AAD-4B67-B350-E1CBA47AF209}"/>
    <cellStyle name="計算 7 8 5" xfId="16545" xr:uid="{754E26A2-E911-47F3-8A89-A77B092C0431}"/>
    <cellStyle name="計算 7 8 5 2" xfId="31424" xr:uid="{40B8D52D-6E24-4CBC-A892-092D93FF069F}"/>
    <cellStyle name="計算 7 8 6" xfId="4624" xr:uid="{0C4C1894-B1CD-4D25-ABD4-0E8D1169DC61}"/>
    <cellStyle name="計算 7 8 7" xfId="19485" xr:uid="{BDDECFBC-3B11-4EC6-82B0-AC2B22BC1E89}"/>
    <cellStyle name="計算 7 9" xfId="2003" xr:uid="{00000000-0005-0000-0000-000099020000}"/>
    <cellStyle name="計算 7 9 2" xfId="8351" xr:uid="{B00F05EC-BFDD-4164-9E4E-9E41727390F8}"/>
    <cellStyle name="計算 7 9 2 2" xfId="23230" xr:uid="{F92EDA81-52B4-4B91-99C3-3DAC41DB72AE}"/>
    <cellStyle name="計算 7 9 3" xfId="11333" xr:uid="{73499C46-9A60-4575-AEF2-AD84CC9283C2}"/>
    <cellStyle name="計算 7 9 3 2" xfId="26212" xr:uid="{37310791-49D6-42D9-85A7-881A8F366BA0}"/>
    <cellStyle name="計算 7 9 4" xfId="13451" xr:uid="{9B426575-1E8A-4634-B617-6FD027EDFC41}"/>
    <cellStyle name="計算 7 9 4 2" xfId="28330" xr:uid="{113D397D-813D-4A19-AC1E-04682D442B0C}"/>
    <cellStyle name="計算 7 9 5" xfId="17118" xr:uid="{0B89D810-A84D-4A8C-A6CB-4A59F1FC532F}"/>
    <cellStyle name="計算 7 9 5 2" xfId="31997" xr:uid="{0CE1BD42-85EE-4322-9375-FCA29819D3DC}"/>
    <cellStyle name="計算 7 9 6" xfId="5222" xr:uid="{0138F3F1-92DB-49CD-91FB-EEF92E67C744}"/>
    <cellStyle name="計算 7 9 7" xfId="20083" xr:uid="{81D4435E-6B06-461E-858E-14235D3A6A99}"/>
    <cellStyle name="計算 8" xfId="253" xr:uid="{00000000-0005-0000-0000-000099020000}"/>
    <cellStyle name="計算 8 10" xfId="2143" xr:uid="{00000000-0005-0000-0000-000099020000}"/>
    <cellStyle name="計算 8 10 2" xfId="8491" xr:uid="{74EF538C-19BA-41CA-90AF-8A9E7F8C11AE}"/>
    <cellStyle name="計算 8 10 2 2" xfId="23370" xr:uid="{2A96A19A-AA75-4EF4-8716-C7397EAFA0AA}"/>
    <cellStyle name="計算 8 10 3" xfId="11472" xr:uid="{8E54196B-B074-48AD-9DC1-2FC9FE14F733}"/>
    <cellStyle name="計算 8 10 3 2" xfId="26351" xr:uid="{13301D45-BEA1-47E2-B109-A098AE045FB0}"/>
    <cellStyle name="計算 8 10 4" xfId="13661" xr:uid="{8AF75B2A-A5FC-4AC0-89E3-4EBAE7A2C21B}"/>
    <cellStyle name="計算 8 10 4 2" xfId="28540" xr:uid="{70CBDB2E-9429-4D16-A511-D8A33F4F265D}"/>
    <cellStyle name="計算 8 10 5" xfId="17251" xr:uid="{C8455B37-BA00-4D9C-9394-55242359B5E7}"/>
    <cellStyle name="計算 8 10 5 2" xfId="32130" xr:uid="{C3FE90F5-B1F1-4DBA-A8AA-011E81642D07}"/>
    <cellStyle name="計算 8 10 6" xfId="5362" xr:uid="{15A9E107-A145-49B6-B1B7-4B4FF1A9BE53}"/>
    <cellStyle name="計算 8 10 7" xfId="20223" xr:uid="{3A2A6772-9AFB-46CE-A55E-0D6BB724E6AB}"/>
    <cellStyle name="計算 8 11" xfId="2489" xr:uid="{00000000-0005-0000-0000-000099020000}"/>
    <cellStyle name="計算 8 11 2" xfId="8836" xr:uid="{4A769E67-CED2-43DB-ACB8-415E8F7EF348}"/>
    <cellStyle name="計算 8 11 2 2" xfId="23715" xr:uid="{67CD7512-138E-4B6E-AFD0-E2B99BD912E8}"/>
    <cellStyle name="計算 8 11 3" xfId="11816" xr:uid="{3825F558-F5FA-4CEC-B110-083A37B8972E}"/>
    <cellStyle name="計算 8 11 3 2" xfId="26695" xr:uid="{AE1B8092-52ED-4F1C-8D1F-7F7C3A8A9628}"/>
    <cellStyle name="計算 8 11 4" xfId="12708" xr:uid="{0393F775-6BFE-4533-93FC-53948E09414B}"/>
    <cellStyle name="計算 8 11 4 2" xfId="27587" xr:uid="{51E287E7-7146-4B9C-8282-B8ECB5D5113D}"/>
    <cellStyle name="計算 8 11 5" xfId="17583" xr:uid="{5DD7EB18-3403-462E-ABAB-11ECB3373435}"/>
    <cellStyle name="計算 8 11 5 2" xfId="32462" xr:uid="{F8D6A4A6-F210-4AFE-8C6E-E3A08674E229}"/>
    <cellStyle name="計算 8 11 6" xfId="5705" xr:uid="{1D41A95D-2C2D-4119-84EA-B2740C2F7698}"/>
    <cellStyle name="計算 8 11 7" xfId="20569" xr:uid="{FA7B68FF-B346-49C8-A573-C5A6B3A894DA}"/>
    <cellStyle name="計算 8 12" xfId="2649" xr:uid="{00000000-0005-0000-0000-000099020000}"/>
    <cellStyle name="計算 8 12 2" xfId="8996" xr:uid="{495C5726-B31F-4DDC-BDD3-4F3C8D3AEA42}"/>
    <cellStyle name="計算 8 12 2 2" xfId="23875" xr:uid="{D9D20156-195B-4C94-8D54-377762843E81}"/>
    <cellStyle name="計算 8 12 3" xfId="11976" xr:uid="{6B373607-BC34-4816-A393-52D93C5FAB12}"/>
    <cellStyle name="計算 8 12 3 2" xfId="26855" xr:uid="{92FE092A-30A7-4C27-8305-08C6A27634D9}"/>
    <cellStyle name="計算 8 12 4" xfId="13162" xr:uid="{7B021955-FAA0-47BF-A6FB-FBF43D20F0B6}"/>
    <cellStyle name="計算 8 12 4 2" xfId="28041" xr:uid="{8313B8BB-8AA9-453B-992C-0D5B3A7FFD1F}"/>
    <cellStyle name="計算 8 12 5" xfId="17742" xr:uid="{92405A42-04E1-4F74-BCD6-845F3788B66F}"/>
    <cellStyle name="計算 8 12 5 2" xfId="32621" xr:uid="{3982C7D8-D68D-474B-B2D9-6698C3D41BBD}"/>
    <cellStyle name="計算 8 12 6" xfId="5863" xr:uid="{504F95C9-BEEB-428E-92DE-43A4BFB923B8}"/>
    <cellStyle name="計算 8 12 7" xfId="20728" xr:uid="{502B58B0-F053-4B41-BB09-2F24A556C1D5}"/>
    <cellStyle name="計算 8 13" xfId="2818" xr:uid="{00000000-0005-0000-0000-000099020000}"/>
    <cellStyle name="計算 8 13 2" xfId="9165" xr:uid="{AA04A3E9-9FB8-44EA-A673-650087E4ED41}"/>
    <cellStyle name="計算 8 13 2 2" xfId="24044" xr:uid="{CA77CCAB-48E7-456C-B71E-50B668CB4EE9}"/>
    <cellStyle name="計算 8 13 3" xfId="12143" xr:uid="{748BD0A9-352F-42F8-BFF8-38D3152397AA}"/>
    <cellStyle name="計算 8 13 3 2" xfId="27022" xr:uid="{992FE7CD-FB30-4808-BD7F-4B34051D829D}"/>
    <cellStyle name="計算 8 13 4" xfId="14862" xr:uid="{17C7C8B5-C17A-40EE-91F3-BAD8DF575A30}"/>
    <cellStyle name="計算 8 13 4 2" xfId="29741" xr:uid="{413461EF-A095-4598-9051-B106AC9BB491}"/>
    <cellStyle name="計算 8 13 5" xfId="17904" xr:uid="{1ED7F252-D419-4B5A-8339-4A7833C5DAD2}"/>
    <cellStyle name="計算 8 13 5 2" xfId="32783" xr:uid="{A74E8964-3C43-4464-A77B-DD7D2C32D358}"/>
    <cellStyle name="計算 8 13 6" xfId="6030" xr:uid="{C2D6D039-1E8C-4C1D-AF95-45CA52FB9BE2}"/>
    <cellStyle name="計算 8 13 7" xfId="20897" xr:uid="{508ED84E-FF58-48E7-ABE6-857F6C60A39D}"/>
    <cellStyle name="計算 8 14" xfId="2183" xr:uid="{00000000-0005-0000-0000-000099020000}"/>
    <cellStyle name="計算 8 14 2" xfId="8531" xr:uid="{748B6AE5-8B0C-41B4-88D4-F94BB21F88F7}"/>
    <cellStyle name="計算 8 14 2 2" xfId="23410" xr:uid="{0E9C5533-1030-48E3-9F36-89B14481B4B8}"/>
    <cellStyle name="計算 8 14 3" xfId="11512" xr:uid="{6C8BF77F-D43B-4E7E-8E47-023D156B3E35}"/>
    <cellStyle name="計算 8 14 3 2" xfId="26391" xr:uid="{FB29FD17-F22C-4B87-B670-8C0F0E0A8BFF}"/>
    <cellStyle name="計算 8 14 4" xfId="12906" xr:uid="{1138DB2B-F9D8-46CC-BE10-AEF809353F5A}"/>
    <cellStyle name="計算 8 14 4 2" xfId="27785" xr:uid="{733229E6-6604-4945-97CE-199849120641}"/>
    <cellStyle name="計算 8 14 5" xfId="17291" xr:uid="{D279EEF1-C96C-4A44-A1E5-3C0B8E07E668}"/>
    <cellStyle name="計算 8 14 5 2" xfId="32170" xr:uid="{BAE522D7-44FF-4124-A860-6DDE5986C45C}"/>
    <cellStyle name="計算 8 14 6" xfId="5402" xr:uid="{4FFCE8F4-9FD7-45AB-ACFC-DCD7F4D45171}"/>
    <cellStyle name="計算 8 14 7" xfId="20263" xr:uid="{0DECB7C9-61B2-40A0-A1F8-A6EC637B5FF1}"/>
    <cellStyle name="計算 8 15" xfId="6607" xr:uid="{2712C7A9-EA89-40B1-A0E0-FE0944B09D20}"/>
    <cellStyle name="計算 8 15 2" xfId="21486" xr:uid="{5375552E-5C92-4761-BD8F-FA05956D97B5}"/>
    <cellStyle name="計算 8 16" xfId="9604" xr:uid="{F7C08E64-6D7A-480C-8648-32F9D5338238}"/>
    <cellStyle name="計算 8 16 2" xfId="24483" xr:uid="{15144B26-EA7B-4312-8F9D-BD3D2CDAF625}"/>
    <cellStyle name="計算 8 17" xfId="12992" xr:uid="{67CD67D3-14D2-4DDE-B9DC-44BFF9499D45}"/>
    <cellStyle name="計算 8 17 2" xfId="27871" xr:uid="{E704DD51-227C-49B2-A646-25A8A546A5F6}"/>
    <cellStyle name="計算 8 18" xfId="18342" xr:uid="{F6A7C859-7A87-4475-BD11-F5C8A1B73A56}"/>
    <cellStyle name="計算 8 2" xfId="344" xr:uid="{00000000-0005-0000-0000-000099020000}"/>
    <cellStyle name="計算 8 2 10" xfId="932" xr:uid="{00000000-0005-0000-0000-000099020000}"/>
    <cellStyle name="計算 8 2 10 2" xfId="7284" xr:uid="{EE75FD67-F47F-4A86-8530-45AAD8EB0419}"/>
    <cellStyle name="計算 8 2 10 2 2" xfId="22163" xr:uid="{5A4DFD48-DC38-43CF-A245-7E8A45A478EA}"/>
    <cellStyle name="計算 8 2 10 3" xfId="10274" xr:uid="{9DE4014C-C665-416D-8DA7-81CA374D07F4}"/>
    <cellStyle name="計算 8 2 10 3 2" xfId="25153" xr:uid="{877459BB-9BA3-43A8-9856-2780AC64B097}"/>
    <cellStyle name="計算 8 2 10 4" xfId="13357" xr:uid="{329FD250-91D0-425D-BEF9-4C30F6F3310F}"/>
    <cellStyle name="計算 8 2 10 4 2" xfId="28236" xr:uid="{C67D1CD0-4EE5-4D32-8293-B3D5761A560C}"/>
    <cellStyle name="計算 8 2 10 5" xfId="16096" xr:uid="{0D9BA211-0B68-4086-A82B-C5F3578AB75C}"/>
    <cellStyle name="計算 8 2 10 5 2" xfId="30975" xr:uid="{F253A56A-DC42-44D3-9EB0-421103926633}"/>
    <cellStyle name="計算 8 2 10 6" xfId="4151" xr:uid="{A3F64F88-3C47-427C-BC08-0A3F438D6657}"/>
    <cellStyle name="計算 8 2 10 7" xfId="19012" xr:uid="{CFC63665-C8D7-43D1-A31A-F553F3F69A0E}"/>
    <cellStyle name="計算 8 2 11" xfId="1747" xr:uid="{00000000-0005-0000-0000-000099020000}"/>
    <cellStyle name="計算 8 2 11 2" xfId="8095" xr:uid="{F731CEAB-2B4C-464B-BAEA-0301C26E9171}"/>
    <cellStyle name="計算 8 2 11 2 2" xfId="22974" xr:uid="{41BC2E9A-B5D9-45AA-BABC-9DF613FF0FF1}"/>
    <cellStyle name="計算 8 2 11 3" xfId="11080" xr:uid="{013E5FB5-F2D6-443B-96F3-065088FB5034}"/>
    <cellStyle name="計算 8 2 11 3 2" xfId="25959" xr:uid="{0AD7C49F-ABB6-4727-918F-F333DC041651}"/>
    <cellStyle name="計算 8 2 11 4" xfId="10577" xr:uid="{5BC9DCDC-0BF4-4B2F-82E2-31CED75F3068}"/>
    <cellStyle name="計算 8 2 11 4 2" xfId="25456" xr:uid="{AAD94D60-87B8-49BF-896B-C899C9C3C0BE}"/>
    <cellStyle name="計算 8 2 11 5" xfId="16870" xr:uid="{9219C91B-0E22-4CBE-BDEC-5750741C8473}"/>
    <cellStyle name="計算 8 2 11 5 2" xfId="31749" xr:uid="{DF8E65CE-7602-4F25-BBE8-A10A0BA59B3B}"/>
    <cellStyle name="計算 8 2 11 6" xfId="4966" xr:uid="{E60504FB-F9E3-444F-9E39-C8C49EE5F07C}"/>
    <cellStyle name="計算 8 2 11 7" xfId="19827" xr:uid="{E5C7F456-8B7D-43BD-AB83-E634233ED0EF}"/>
    <cellStyle name="計算 8 2 12" xfId="1830" xr:uid="{00000000-0005-0000-0000-000099020000}"/>
    <cellStyle name="計算 8 2 12 2" xfId="8178" xr:uid="{9BBD4B61-D57E-466D-BCA4-44DD50C2F2BA}"/>
    <cellStyle name="計算 8 2 12 2 2" xfId="23057" xr:uid="{91AD41AF-4504-452B-B748-E3D47ED07961}"/>
    <cellStyle name="計算 8 2 12 3" xfId="11163" xr:uid="{621D4C5E-6811-4C29-85FD-5ECC19848B7E}"/>
    <cellStyle name="計算 8 2 12 3 2" xfId="26042" xr:uid="{DEDA44C7-D50A-4BB0-B859-52759DEE6CCC}"/>
    <cellStyle name="計算 8 2 12 4" xfId="13603" xr:uid="{B6FB25B7-F4E6-4A1D-93CD-BB6E013F5F9D}"/>
    <cellStyle name="計算 8 2 12 4 2" xfId="28482" xr:uid="{6ADB91B6-8B66-4AEC-91C5-5CEBC403E712}"/>
    <cellStyle name="計算 8 2 12 5" xfId="16953" xr:uid="{3B857424-D36E-424F-93B5-B1B597CE6280}"/>
    <cellStyle name="計算 8 2 12 5 2" xfId="31832" xr:uid="{A4C22B10-064E-4432-8DAE-2801AE23768D}"/>
    <cellStyle name="計算 8 2 12 6" xfId="5049" xr:uid="{A91806A1-5AC1-4FFF-8C82-66B39FA4BAA1}"/>
    <cellStyle name="計算 8 2 12 7" xfId="19910" xr:uid="{F9777A39-7491-4D75-B811-4DFB761BD691}"/>
    <cellStyle name="計算 8 2 13" xfId="1925" xr:uid="{00000000-0005-0000-0000-000099020000}"/>
    <cellStyle name="計算 8 2 13 2" xfId="8273" xr:uid="{1FBE05A2-AA77-4926-ACEF-0CE017E9C02F}"/>
    <cellStyle name="計算 8 2 13 2 2" xfId="23152" xr:uid="{86B0745D-6610-46DA-B6C8-92F61BBD1811}"/>
    <cellStyle name="計算 8 2 13 3" xfId="11255" xr:uid="{361FB795-479E-441D-80B5-A26FBECD450F}"/>
    <cellStyle name="計算 8 2 13 3 2" xfId="26134" xr:uid="{17D9431C-821A-4101-8761-E67ABE3D35BA}"/>
    <cellStyle name="計算 8 2 13 4" xfId="13444" xr:uid="{12746915-C5E8-402E-B197-E023F2E81879}"/>
    <cellStyle name="計算 8 2 13 4 2" xfId="28323" xr:uid="{63E164D0-57C5-4374-9B36-7C602D72B0F7}"/>
    <cellStyle name="計算 8 2 13 5" xfId="17041" xr:uid="{134F4E71-9BAF-4FE1-982C-AFD54A6C6C30}"/>
    <cellStyle name="計算 8 2 13 5 2" xfId="31920" xr:uid="{4FF17E3E-1430-4440-9480-6FF96855A1A3}"/>
    <cellStyle name="計算 8 2 13 6" xfId="5144" xr:uid="{36E50041-8E19-4ACF-A797-0CDC7E9177E6}"/>
    <cellStyle name="計算 8 2 13 7" xfId="20005" xr:uid="{8A630EEC-C7D8-46C3-8CE0-2A541BE39FC3}"/>
    <cellStyle name="計算 8 2 14" xfId="2097" xr:uid="{00000000-0005-0000-0000-000099020000}"/>
    <cellStyle name="計算 8 2 14 2" xfId="8445" xr:uid="{828CDFED-5F8F-47F0-AFB2-4D304B8E4F48}"/>
    <cellStyle name="計算 8 2 14 2 2" xfId="23324" xr:uid="{DEE4A5EE-0BB5-49BD-A413-2B95901E3740}"/>
    <cellStyle name="計算 8 2 14 3" xfId="11426" xr:uid="{9B40A4F9-E18C-4AB4-ADD2-25E2DCEFC848}"/>
    <cellStyle name="計算 8 2 14 3 2" xfId="26305" xr:uid="{E9BC51F3-8100-4E35-A1FF-5BA88E7964FE}"/>
    <cellStyle name="計算 8 2 14 4" xfId="12669" xr:uid="{5E1722E9-24AF-4ADC-A9FC-71385CB52FE0}"/>
    <cellStyle name="計算 8 2 14 4 2" xfId="27548" xr:uid="{CDAB93D5-1850-4D7B-876D-9634120225C8}"/>
    <cellStyle name="計算 8 2 14 5" xfId="17205" xr:uid="{A1B1E9F5-F801-4878-80C9-03F43591216F}"/>
    <cellStyle name="計算 8 2 14 5 2" xfId="32084" xr:uid="{768A8E96-6966-4015-97C3-84EAA69D546E}"/>
    <cellStyle name="計算 8 2 14 6" xfId="5316" xr:uid="{E195D7C2-86BD-4F0A-B5AA-239A6F9C68E9}"/>
    <cellStyle name="計算 8 2 14 7" xfId="20177" xr:uid="{B984CC87-B201-452A-AA05-62AF09A3C31C}"/>
    <cellStyle name="計算 8 2 15" xfId="2266" xr:uid="{00000000-0005-0000-0000-000099020000}"/>
    <cellStyle name="計算 8 2 15 2" xfId="8614" xr:uid="{72DD4810-0ED7-45AB-AFEE-72BB0D59B7DE}"/>
    <cellStyle name="計算 8 2 15 2 2" xfId="23493" xr:uid="{3CB855D1-8999-41B4-A7EB-D3AF11807C09}"/>
    <cellStyle name="計算 8 2 15 3" xfId="11595" xr:uid="{3619DCFC-DBD1-4637-B712-92BEF4723E25}"/>
    <cellStyle name="計算 8 2 15 3 2" xfId="26474" xr:uid="{C0DDD8D5-C121-471E-84BA-D5336104CBE1}"/>
    <cellStyle name="計算 8 2 15 4" xfId="13773" xr:uid="{1B8B82B4-7FEC-4E8C-94FE-63434D802DBB}"/>
    <cellStyle name="計算 8 2 15 4 2" xfId="28652" xr:uid="{73E75084-203D-4813-9C10-A12CE4977304}"/>
    <cellStyle name="計算 8 2 15 5" xfId="17374" xr:uid="{485FC676-A591-411A-A272-20A4EDBC9470}"/>
    <cellStyle name="計算 8 2 15 5 2" xfId="32253" xr:uid="{7ACEC8B6-5FE1-4AF7-828A-2B545B90BDF9}"/>
    <cellStyle name="計算 8 2 15 6" xfId="5485" xr:uid="{B09AF85C-1F56-48BB-8719-2B0F75D96E8F}"/>
    <cellStyle name="計算 8 2 15 7" xfId="20346" xr:uid="{3D2A2B31-2E51-47CB-B2AC-1F22F97EAB3A}"/>
    <cellStyle name="計算 8 2 16" xfId="2341" xr:uid="{00000000-0005-0000-0000-000099020000}"/>
    <cellStyle name="計算 8 2 16 2" xfId="8688" xr:uid="{486938B1-1F9C-40E2-B55A-F585D35BC8CD}"/>
    <cellStyle name="計算 8 2 16 2 2" xfId="23567" xr:uid="{C41D4ECA-43EC-4AF0-93A4-E4966DEC03ED}"/>
    <cellStyle name="計算 8 2 16 3" xfId="11668" xr:uid="{12B62078-A4AA-43DD-8875-BA12B35EAC00}"/>
    <cellStyle name="計算 8 2 16 3 2" xfId="26547" xr:uid="{CC428C40-283A-4037-B6AA-A4A8340B8FE5}"/>
    <cellStyle name="計算 8 2 16 4" xfId="15086" xr:uid="{2F19FE81-4464-46CE-8762-496023955FEE}"/>
    <cellStyle name="計算 8 2 16 4 2" xfId="29965" xr:uid="{2196FF2B-6981-44C4-83BF-EAF5E6BC745F}"/>
    <cellStyle name="計算 8 2 16 5" xfId="17442" xr:uid="{AABA6CE6-DD89-4141-9905-BD97089B1EFD}"/>
    <cellStyle name="計算 8 2 16 5 2" xfId="32321" xr:uid="{7289E701-055B-4FBA-9AC8-650DA91DBC59}"/>
    <cellStyle name="計算 8 2 16 6" xfId="5560" xr:uid="{94E79C1C-393E-4836-BF05-6760DC434A93}"/>
    <cellStyle name="計算 8 2 16 7" xfId="20421" xr:uid="{F23B9C2E-C918-4E60-9F6A-304206BD906E}"/>
    <cellStyle name="計算 8 2 17" xfId="2426" xr:uid="{00000000-0005-0000-0000-000099020000}"/>
    <cellStyle name="計算 8 2 17 2" xfId="8773" xr:uid="{1F45BD73-91D6-4939-96B4-7ACEE50BACB8}"/>
    <cellStyle name="計算 8 2 17 2 2" xfId="23652" xr:uid="{3FD160E5-638F-4251-BAD6-C873C9736030}"/>
    <cellStyle name="計算 8 2 17 3" xfId="11753" xr:uid="{B70FC4F1-E143-42E1-B979-738696CBEAF0}"/>
    <cellStyle name="計算 8 2 17 3 2" xfId="26632" xr:uid="{6EB16B49-323B-44A9-BF2C-499BCF9E6D5C}"/>
    <cellStyle name="計算 8 2 17 4" xfId="14222" xr:uid="{2001DEE4-3756-469B-9623-59A5191FFE7D}"/>
    <cellStyle name="計算 8 2 17 4 2" xfId="29101" xr:uid="{C8DC1053-48F3-4377-89BD-0CC0FBCA6F67}"/>
    <cellStyle name="計算 8 2 17 5" xfId="17520" xr:uid="{90B213D9-0599-4D2E-9D59-815FD03C29BA}"/>
    <cellStyle name="計算 8 2 17 5 2" xfId="32399" xr:uid="{4EB9D659-3FE1-4CD9-B127-0666BDE0B0F2}"/>
    <cellStyle name="計算 8 2 17 6" xfId="5642" xr:uid="{0CDDF15C-82BE-4001-8A60-BE9BFE1CE704}"/>
    <cellStyle name="計算 8 2 17 7" xfId="20506" xr:uid="{2D8F23C0-5467-4E99-8D7F-FC3686F4152E}"/>
    <cellStyle name="計算 8 2 18" xfId="2578" xr:uid="{00000000-0005-0000-0000-000099020000}"/>
    <cellStyle name="計算 8 2 18 2" xfId="8925" xr:uid="{2BBF5478-B471-4CEF-92E5-27850613A571}"/>
    <cellStyle name="計算 8 2 18 2 2" xfId="23804" xr:uid="{3917E59A-86A9-463B-B8BB-4B0ACCC948A3}"/>
    <cellStyle name="計算 8 2 18 3" xfId="11905" xr:uid="{6F79B710-ED27-446B-B48B-7FD144611471}"/>
    <cellStyle name="計算 8 2 18 3 2" xfId="26784" xr:uid="{FC5827A9-E91F-4E0D-A55F-AD73C6BDEB71}"/>
    <cellStyle name="計算 8 2 18 4" xfId="15100" xr:uid="{13EAA988-55D2-4374-A175-8E3EE3AC1246}"/>
    <cellStyle name="計算 8 2 18 4 2" xfId="29979" xr:uid="{F5C6C44D-DDAE-488E-9BC0-77FAB8EA9C65}"/>
    <cellStyle name="計算 8 2 18 5" xfId="17672" xr:uid="{A1AA8275-6299-4CE1-A20A-713E4242A9AF}"/>
    <cellStyle name="計算 8 2 18 5 2" xfId="32551" xr:uid="{F2308456-3BB2-4412-BCFE-C3F67E76D7A8}"/>
    <cellStyle name="計算 8 2 18 6" xfId="5794" xr:uid="{63A4F78C-0019-4575-9C9B-C8E87FB39961}"/>
    <cellStyle name="計算 8 2 18 7" xfId="20658" xr:uid="{D7436FB4-3EA4-46E5-9B5A-E785529DEC1D}"/>
    <cellStyle name="計算 8 2 19" xfId="2740" xr:uid="{00000000-0005-0000-0000-000099020000}"/>
    <cellStyle name="計算 8 2 19 2" xfId="9087" xr:uid="{7F0A2AED-90E2-4D8A-AC42-C1F2797670F5}"/>
    <cellStyle name="計算 8 2 19 2 2" xfId="23966" xr:uid="{138FFBF5-B474-43E8-BD93-D4776653842F}"/>
    <cellStyle name="計算 8 2 19 3" xfId="12065" xr:uid="{638A2613-0A38-4B70-BED1-C07E43E179F4}"/>
    <cellStyle name="計算 8 2 19 3 2" xfId="26944" xr:uid="{F527CB94-A568-48A5-AD3D-7E3E7BDDB5C5}"/>
    <cellStyle name="計算 8 2 19 4" xfId="13862" xr:uid="{FC4B80C0-2358-4A44-AD63-D7C9B800366A}"/>
    <cellStyle name="計算 8 2 19 4 2" xfId="28741" xr:uid="{ACA618FE-C282-4E5C-8605-E68E9F303807}"/>
    <cellStyle name="計算 8 2 19 5" xfId="17826" xr:uid="{EF25D91F-2DFB-409E-8802-EAB750B9BE96}"/>
    <cellStyle name="計算 8 2 19 5 2" xfId="32705" xr:uid="{81C2A4DB-E6B4-41E3-9F1E-093D0B5B69E2}"/>
    <cellStyle name="計算 8 2 19 6" xfId="5954" xr:uid="{94367935-2512-4EBE-B8D0-626A5F469065}"/>
    <cellStyle name="計算 8 2 19 7" xfId="20819" xr:uid="{2A677E30-D448-4D56-8D26-4D363E707A74}"/>
    <cellStyle name="計算 8 2 2" xfId="556" xr:uid="{00000000-0005-0000-0000-000099020000}"/>
    <cellStyle name="計算 8 2 2 2" xfId="6908" xr:uid="{22DB3D47-95C9-415F-9C99-78D8DA8E0132}"/>
    <cellStyle name="計算 8 2 2 2 2" xfId="21787" xr:uid="{63084871-2E84-4645-8C6A-8217FE4E9AF4}"/>
    <cellStyle name="計算 8 2 2 3" xfId="9902" xr:uid="{DA7C5C34-B9A1-47DE-921C-1C8B187A1D22}"/>
    <cellStyle name="計算 8 2 2 3 2" xfId="24781" xr:uid="{46E32FEB-351A-4362-BD51-E449051DB7E3}"/>
    <cellStyle name="計算 8 2 2 4" xfId="13635" xr:uid="{3C8FA85E-F0D7-4A04-96A4-DB016B8529EF}"/>
    <cellStyle name="計算 8 2 2 4 2" xfId="28514" xr:uid="{ED9817EC-5A1B-443F-B32F-1FEF01165266}"/>
    <cellStyle name="計算 8 2 2 5" xfId="15730" xr:uid="{1B7029E0-CAE2-4036-9C09-146ACD9171D1}"/>
    <cellStyle name="計算 8 2 2 5 2" xfId="30609" xr:uid="{3F274A33-1294-401C-93F9-ACC1BD902A3C}"/>
    <cellStyle name="計算 8 2 2 6" xfId="3775" xr:uid="{7406951B-53C3-4329-B45A-F10E8763D546}"/>
    <cellStyle name="計算 8 2 2 7" xfId="18636" xr:uid="{6F0022B6-4EFF-4634-82AB-343020B3C099}"/>
    <cellStyle name="計算 8 2 20" xfId="2906" xr:uid="{00000000-0005-0000-0000-000099020000}"/>
    <cellStyle name="計算 8 2 20 2" xfId="9253" xr:uid="{D814E50D-F574-4F3C-9166-9A7C773ED01A}"/>
    <cellStyle name="計算 8 2 20 2 2" xfId="24132" xr:uid="{6C67F9C2-1AED-443F-8D19-7713768A6A16}"/>
    <cellStyle name="計算 8 2 20 3" xfId="12231" xr:uid="{573DF4A8-CB96-49F3-89D5-A2DBA02BE5EF}"/>
    <cellStyle name="計算 8 2 20 3 2" xfId="27110" xr:uid="{7D18EDA5-F882-4084-B79E-0DCF8D171D59}"/>
    <cellStyle name="計算 8 2 20 4" xfId="13842" xr:uid="{34D4E57A-9DB5-4598-8CC7-275A0C2BFA47}"/>
    <cellStyle name="計算 8 2 20 4 2" xfId="28721" xr:uid="{40E9BC4D-91AC-4212-8450-31A3C3B8DDE2}"/>
    <cellStyle name="計算 8 2 20 5" xfId="17992" xr:uid="{6AC7E11A-D348-403A-9302-627B5BDE0694}"/>
    <cellStyle name="計算 8 2 20 5 2" xfId="32871" xr:uid="{670E0393-556B-4D39-93A9-48E59A03EE64}"/>
    <cellStyle name="計算 8 2 20 6" xfId="6118" xr:uid="{7F2B6508-60BF-4F0E-A484-E7F00F191989}"/>
    <cellStyle name="計算 8 2 20 7" xfId="20985" xr:uid="{35050800-5393-4834-8F4D-756C9ABFBAB7}"/>
    <cellStyle name="計算 8 2 21" xfId="3039" xr:uid="{00000000-0005-0000-0000-000099020000}"/>
    <cellStyle name="計算 8 2 21 2" xfId="9385" xr:uid="{F927CDE5-A302-4436-A87E-056EE993A3F7}"/>
    <cellStyle name="計算 8 2 21 2 2" xfId="24264" xr:uid="{2BDD2432-A8BF-4577-98C8-8EC0953BF085}"/>
    <cellStyle name="計算 8 2 21 3" xfId="12363" xr:uid="{A165E7E0-5E48-464F-ABA2-BF7569D51B44}"/>
    <cellStyle name="計算 8 2 21 3 2" xfId="27242" xr:uid="{1A6F8F0A-B125-44F9-8C09-14A0300B7CBB}"/>
    <cellStyle name="計算 8 2 21 4" xfId="13257" xr:uid="{383DEC65-F0F5-4F8B-B41E-04D4511EE5E8}"/>
    <cellStyle name="計算 8 2 21 4 2" xfId="28136" xr:uid="{1F64A3FC-CB92-4771-882C-F1CC800BDE76}"/>
    <cellStyle name="計算 8 2 21 5" xfId="18118" xr:uid="{A1CB2E83-7AC6-4A53-80C9-D97C81E495CD}"/>
    <cellStyle name="計算 8 2 21 5 2" xfId="32997" xr:uid="{97B8673A-68FA-4E7E-B0B7-816D3D637E58}"/>
    <cellStyle name="計算 8 2 21 6" xfId="6241" xr:uid="{4F6ADFE5-10BE-4BC6-9CF4-3C4358D69D14}"/>
    <cellStyle name="計算 8 2 21 7" xfId="21111" xr:uid="{E82ECA81-90C0-40C1-9DBA-B742E37E56C0}"/>
    <cellStyle name="計算 8 2 22" xfId="3119" xr:uid="{00000000-0005-0000-0000-000099020000}"/>
    <cellStyle name="計算 8 2 22 2" xfId="9465" xr:uid="{475EB9BC-C3BE-4B1C-B477-FFC010FD98E0}"/>
    <cellStyle name="計算 8 2 22 2 2" xfId="24344" xr:uid="{B891657B-F4EB-410C-810A-954DE0764D2D}"/>
    <cellStyle name="計算 8 2 22 3" xfId="12443" xr:uid="{BF520A28-9EC8-44D2-BFF0-C532344E214A}"/>
    <cellStyle name="計算 8 2 22 3 2" xfId="27322" xr:uid="{EF244482-9251-42FA-97FF-4FF3EB6CD2DB}"/>
    <cellStyle name="計算 8 2 22 4" xfId="14179" xr:uid="{EB762DA9-EEFD-497A-A33E-36B4A5FE8ABF}"/>
    <cellStyle name="計算 8 2 22 4 2" xfId="29058" xr:uid="{B7F8F315-54D8-4464-8A32-66B1A9054841}"/>
    <cellStyle name="計算 8 2 22 5" xfId="18198" xr:uid="{FE23FDA8-3F36-4704-A56E-81C2CA28D18C}"/>
    <cellStyle name="計算 8 2 22 5 2" xfId="33077" xr:uid="{3E33DDE0-3271-499A-B622-53337657A09F}"/>
    <cellStyle name="計算 8 2 22 6" xfId="6320" xr:uid="{ECA68ADA-C0DC-4271-9FC4-CDC5055A94FD}"/>
    <cellStyle name="計算 8 2 22 7" xfId="21191" xr:uid="{7F03437C-804C-4FAA-AA3A-ED3CB7706E4C}"/>
    <cellStyle name="計算 8 2 23" xfId="3188" xr:uid="{00000000-0005-0000-0000-000099020000}"/>
    <cellStyle name="計算 8 2 23 2" xfId="9534" xr:uid="{71DAE68B-746A-4AD4-B0DC-93626B8042B9}"/>
    <cellStyle name="計算 8 2 23 2 2" xfId="24413" xr:uid="{AB03E710-593F-4CC8-9E79-AB12B88A2972}"/>
    <cellStyle name="計算 8 2 23 3" xfId="12512" xr:uid="{A91F7384-7DBA-44E8-9553-B7B47E2E14A8}"/>
    <cellStyle name="計算 8 2 23 3 2" xfId="27391" xr:uid="{4577A778-21A6-4F9D-A72C-25AD347C49D4}"/>
    <cellStyle name="計算 8 2 23 4" xfId="14834" xr:uid="{9367AB83-F692-4C92-87A4-CC4BE5D7E173}"/>
    <cellStyle name="計算 8 2 23 4 2" xfId="29713" xr:uid="{CD6CF1DE-9336-4988-AA8B-0370AC1CE831}"/>
    <cellStyle name="計算 8 2 23 5" xfId="18267" xr:uid="{4C01A1D6-2FC6-4425-96F5-687F0BAABD9A}"/>
    <cellStyle name="計算 8 2 23 5 2" xfId="33146" xr:uid="{029AE716-0C10-4814-B34D-F7FF43809DFB}"/>
    <cellStyle name="計算 8 2 23 6" xfId="6389" xr:uid="{0313C6CF-28DB-4617-B388-2A3B6A0D2CD1}"/>
    <cellStyle name="計算 8 2 23 7" xfId="21260" xr:uid="{B73F289A-41E1-4667-8578-D46C85F07379}"/>
    <cellStyle name="計算 8 2 24" xfId="2480" xr:uid="{00000000-0005-0000-0000-000099020000}"/>
    <cellStyle name="計算 8 2 24 2" xfId="8827" xr:uid="{11435826-864C-402D-9D34-0BADDB6C42E5}"/>
    <cellStyle name="計算 8 2 24 2 2" xfId="23706" xr:uid="{BDBF910D-AA0A-4846-BC48-319A414D06FB}"/>
    <cellStyle name="計算 8 2 24 3" xfId="11807" xr:uid="{221A4C6D-74B5-45C4-A148-0F1BB4673B3C}"/>
    <cellStyle name="計算 8 2 24 3 2" xfId="26686" xr:uid="{AC27E94A-3263-4897-86EF-C9DFFCF18FCD}"/>
    <cellStyle name="計算 8 2 24 4" xfId="14399" xr:uid="{45432A06-AB67-4400-B3F1-00605ED6640F}"/>
    <cellStyle name="計算 8 2 24 4 2" xfId="29278" xr:uid="{AE83634F-80DA-42A1-8DD3-1E4ED0FD64F3}"/>
    <cellStyle name="計算 8 2 24 5" xfId="17574" xr:uid="{119AEF56-06AC-4296-980A-727C756B125E}"/>
    <cellStyle name="計算 8 2 24 5 2" xfId="32453" xr:uid="{8DE6853B-3096-44F0-A59B-2EBA6E181C9F}"/>
    <cellStyle name="計算 8 2 24 6" xfId="20560" xr:uid="{AF12437D-C58D-46B7-923B-400964266663}"/>
    <cellStyle name="計算 8 2 25" xfId="6696" xr:uid="{98B0B242-5D6C-4DCD-934C-3F8E089E1A91}"/>
    <cellStyle name="計算 8 2 25 2" xfId="21575" xr:uid="{243DC2B6-5748-4C4F-A648-8F89DE8F729D}"/>
    <cellStyle name="計算 8 2 26" xfId="9693" xr:uid="{076927E0-7E2C-47A1-B3B0-64CB859ABAA0}"/>
    <cellStyle name="計算 8 2 26 2" xfId="24572" xr:uid="{A54B8C99-CE65-4680-BA4D-78D4A39920C5}"/>
    <cellStyle name="計算 8 2 27" xfId="14590" xr:uid="{6A735D08-5928-4AC4-80AF-83D501804154}"/>
    <cellStyle name="計算 8 2 27 2" xfId="29469" xr:uid="{151B26EB-B0C7-4E67-9BDE-96AF028708E4}"/>
    <cellStyle name="計算 8 2 28" xfId="15527" xr:uid="{DF962F78-2324-40B8-9EE4-A0A12B1C58F7}"/>
    <cellStyle name="計算 8 2 28 2" xfId="30406" xr:uid="{E87DA671-33E5-4B7C-972E-9B197E811D4A}"/>
    <cellStyle name="計算 8 2 29" xfId="18424" xr:uid="{FCCF8F00-7986-4DA0-B632-47F26D95734D}"/>
    <cellStyle name="計算 8 2 3" xfId="729" xr:uid="{00000000-0005-0000-0000-000099020000}"/>
    <cellStyle name="計算 8 2 3 2" xfId="7081" xr:uid="{D1BFBFF0-33B0-476A-A5D6-CEC231548602}"/>
    <cellStyle name="計算 8 2 3 2 2" xfId="21960" xr:uid="{238DBC8B-C788-495A-8DD9-91168B93AE15}"/>
    <cellStyle name="計算 8 2 3 3" xfId="10075" xr:uid="{E5D40666-6FC2-4F25-B124-B5A2A8B7EE08}"/>
    <cellStyle name="計算 8 2 3 3 2" xfId="24954" xr:uid="{B7BFCCE8-35C4-415E-A64A-DADD0D605889}"/>
    <cellStyle name="計算 8 2 3 4" xfId="14900" xr:uid="{0BB36312-968F-4CA0-AA79-E5F8A92DE83D}"/>
    <cellStyle name="計算 8 2 3 4 2" xfId="29779" xr:uid="{51E7826D-A436-4520-99C5-3A2DEF453CBB}"/>
    <cellStyle name="計算 8 2 3 5" xfId="15903" xr:uid="{35E7E953-B157-45BD-972D-2302591B40D9}"/>
    <cellStyle name="計算 8 2 3 5 2" xfId="30782" xr:uid="{C363E97C-B964-4565-AE7B-9D9D24751A04}"/>
    <cellStyle name="計算 8 2 3 6" xfId="3948" xr:uid="{51F2B047-5AA9-411E-AE2B-156B2F035CC1}"/>
    <cellStyle name="計算 8 2 3 7" xfId="18809" xr:uid="{3B9876A1-2105-4A02-8B62-CD68B33DA60C}"/>
    <cellStyle name="計算 8 2 4" xfId="894" xr:uid="{00000000-0005-0000-0000-000099020000}"/>
    <cellStyle name="計算 8 2 4 2" xfId="7246" xr:uid="{5C9CC49E-FE58-4B1C-BACF-D1191C66C8F2}"/>
    <cellStyle name="計算 8 2 4 2 2" xfId="22125" xr:uid="{65586395-589A-4480-9818-7FFE65B0DE79}"/>
    <cellStyle name="計算 8 2 4 3" xfId="10238" xr:uid="{A0EA424F-B13F-4926-9DBE-F3180C142B26}"/>
    <cellStyle name="計算 8 2 4 3 2" xfId="25117" xr:uid="{5269318B-3E84-4A8B-A6CD-4B269B7D6A68}"/>
    <cellStyle name="計算 8 2 4 4" xfId="15095" xr:uid="{EC00B1E1-A87F-4E7E-982A-5CD02E55ACAD}"/>
    <cellStyle name="計算 8 2 4 4 2" xfId="29974" xr:uid="{F9A5C008-0DDC-463D-8E90-B4E04285CD7D}"/>
    <cellStyle name="計算 8 2 4 5" xfId="16061" xr:uid="{9B1019ED-B817-483A-8DDA-EA5C4C2B137B}"/>
    <cellStyle name="計算 8 2 4 5 2" xfId="30940" xr:uid="{9A85D493-57E1-41AB-972E-F54D401E0C7E}"/>
    <cellStyle name="計算 8 2 4 6" xfId="4113" xr:uid="{7693EBDC-EC6D-43AA-96AF-6C5E59748CF9}"/>
    <cellStyle name="計算 8 2 4 7" xfId="18974" xr:uid="{6C38931C-B26B-4A99-8330-DA3924E4CC86}"/>
    <cellStyle name="計算 8 2 5" xfId="1067" xr:uid="{00000000-0005-0000-0000-000099020000}"/>
    <cellStyle name="計算 8 2 5 2" xfId="7419" xr:uid="{18019D4E-A7CA-468E-ADA6-5BB04CDA1BFA}"/>
    <cellStyle name="計算 8 2 5 2 2" xfId="22298" xr:uid="{644EA636-6192-4837-BBC8-A5626A9BED3B}"/>
    <cellStyle name="計算 8 2 5 3" xfId="10408" xr:uid="{73D4FB02-98D6-490E-9716-7A316840C278}"/>
    <cellStyle name="計算 8 2 5 3 2" xfId="25287" xr:uid="{81B5F8FC-988C-4433-87DE-500B559635F7}"/>
    <cellStyle name="計算 8 2 5 4" xfId="14503" xr:uid="{AFE68333-0B15-4622-822A-39EEF3995426}"/>
    <cellStyle name="計算 8 2 5 4 2" xfId="29382" xr:uid="{9CD83534-F560-4A30-9BDA-4BE8985F9D45}"/>
    <cellStyle name="計算 8 2 5 5" xfId="16229" xr:uid="{67EAA07B-8F25-4522-8D03-B7CE68CD96D1}"/>
    <cellStyle name="計算 8 2 5 5 2" xfId="31108" xr:uid="{B5F0DD69-C2CF-48AF-9208-6E418C5E55D8}"/>
    <cellStyle name="計算 8 2 5 6" xfId="4286" xr:uid="{F04485F5-B2E3-4296-BB1E-CB869DABB093}"/>
    <cellStyle name="計算 8 2 5 7" xfId="19147" xr:uid="{B6C5F2BE-F143-4269-A90E-DF0F315E13F0}"/>
    <cellStyle name="計算 8 2 6" xfId="1162" xr:uid="{00000000-0005-0000-0000-000099020000}"/>
    <cellStyle name="計算 8 2 6 2" xfId="7514" xr:uid="{DBA608B1-60FE-4789-BF94-41D621B870E6}"/>
    <cellStyle name="計算 8 2 6 2 2" xfId="22393" xr:uid="{1FBACB77-F612-4072-9991-9D2657C49104}"/>
    <cellStyle name="計算 8 2 6 3" xfId="10501" xr:uid="{B4FE7BFC-3C44-4497-9283-F913125718CA}"/>
    <cellStyle name="計算 8 2 6 3 2" xfId="25380" xr:uid="{29A7EB53-10BC-4D0A-85E7-D86818522622}"/>
    <cellStyle name="計算 8 2 6 4" xfId="15371" xr:uid="{7C5B630D-94A6-4E6E-8352-160635B5B4D9}"/>
    <cellStyle name="計算 8 2 6 4 2" xfId="30250" xr:uid="{B7BF5A3C-1DD4-45D8-AFB5-A775F9A570EC}"/>
    <cellStyle name="計算 8 2 6 5" xfId="16316" xr:uid="{D99CA4DD-ADE0-48B8-80A5-A9BCC74F8B38}"/>
    <cellStyle name="計算 8 2 6 5 2" xfId="31195" xr:uid="{46D87707-A0D8-43D8-B444-54238327A0C2}"/>
    <cellStyle name="計算 8 2 6 6" xfId="4381" xr:uid="{35BBC515-D507-4886-BE3E-C05C41EDBD8D}"/>
    <cellStyle name="計算 8 2 6 7" xfId="19242" xr:uid="{5B2F82CD-5FDD-4A29-A643-459B109D4839}"/>
    <cellStyle name="計算 8 2 7" xfId="1245" xr:uid="{00000000-0005-0000-0000-000099020000}"/>
    <cellStyle name="計算 8 2 7 2" xfId="7596" xr:uid="{098A9D6B-219F-465A-9870-17C3E9C7D0DD}"/>
    <cellStyle name="計算 8 2 7 2 2" xfId="22475" xr:uid="{05CAF4C5-4708-45C3-A9BE-7FF791317305}"/>
    <cellStyle name="計算 8 2 7 3" xfId="10583" xr:uid="{8A0D7295-35FF-4176-9871-7DC8868C6E93}"/>
    <cellStyle name="計算 8 2 7 3 2" xfId="25462" xr:uid="{398DF882-AC2F-44B3-8FDA-C9346679501D}"/>
    <cellStyle name="計算 8 2 7 4" xfId="14031" xr:uid="{7816DBFD-96F2-4B1D-B599-C693218907F4}"/>
    <cellStyle name="計算 8 2 7 4 2" xfId="28910" xr:uid="{C735394C-BA51-4B75-BB4C-6DDE4ABF65F9}"/>
    <cellStyle name="計算 8 2 7 5" xfId="16392" xr:uid="{9B0AC852-8477-479B-A701-CD02F958AE42}"/>
    <cellStyle name="計算 8 2 7 5 2" xfId="31271" xr:uid="{FDA18D08-D8C9-42A6-8D53-BE9E62FA2BD6}"/>
    <cellStyle name="計算 8 2 7 6" xfId="4464" xr:uid="{4F16F958-3B92-4C59-871E-C95CB9DE453B}"/>
    <cellStyle name="計算 8 2 7 7" xfId="19325" xr:uid="{698151F3-75DD-422F-80C5-F55021B25AB6}"/>
    <cellStyle name="計算 8 2 8" xfId="1328" xr:uid="{00000000-0005-0000-0000-000099020000}"/>
    <cellStyle name="計算 8 2 8 2" xfId="7679" xr:uid="{A7E609D4-649B-4248-9D2B-A2B946B4BF5B}"/>
    <cellStyle name="計算 8 2 8 2 2" xfId="22558" xr:uid="{E3615C15-7EAC-47BC-BDE2-FE5BB9878061}"/>
    <cellStyle name="計算 8 2 8 3" xfId="10665" xr:uid="{49190808-761F-4E8A-A296-D45402845691}"/>
    <cellStyle name="計算 8 2 8 3 2" xfId="25544" xr:uid="{E7FCF08D-D7EB-441F-962A-221EF6E3ED90}"/>
    <cellStyle name="計算 8 2 8 4" xfId="12563" xr:uid="{193C9261-0A8D-4AC6-8BBF-F3EFE68225FB}"/>
    <cellStyle name="計算 8 2 8 4 2" xfId="27442" xr:uid="{4B3EAEB2-66A6-49B0-81FF-4D28F5C07BF3}"/>
    <cellStyle name="計算 8 2 8 5" xfId="16468" xr:uid="{F0406A54-4A87-499D-8730-1D113866716B}"/>
    <cellStyle name="計算 8 2 8 5 2" xfId="31347" xr:uid="{70322378-238A-40AF-9F8D-67FE4A73BADA}"/>
    <cellStyle name="計算 8 2 8 6" xfId="4547" xr:uid="{277D2021-981A-40F1-9492-DEE062C1AD47}"/>
    <cellStyle name="計算 8 2 8 7" xfId="19408" xr:uid="{A0759269-6394-4897-B470-32E9BD849568}"/>
    <cellStyle name="計算 8 2 9" xfId="1501" xr:uid="{00000000-0005-0000-0000-000099020000}"/>
    <cellStyle name="計算 8 2 9 2" xfId="7852" xr:uid="{C2E3657B-2545-4B6E-A5B1-9179D5937222}"/>
    <cellStyle name="計算 8 2 9 2 2" xfId="22731" xr:uid="{BD01AFDE-64EC-4207-AF95-65728B3C81F6}"/>
    <cellStyle name="計算 8 2 9 3" xfId="10838" xr:uid="{4B921598-7772-4AA8-918D-F61C0E24F948}"/>
    <cellStyle name="計算 8 2 9 3 2" xfId="25717" xr:uid="{DE4524A3-C168-4251-8AFA-AE243F3DAD1F}"/>
    <cellStyle name="計算 8 2 9 4" xfId="14167" xr:uid="{B3A4D5F6-869E-42CF-82EB-407969D40FCA}"/>
    <cellStyle name="計算 8 2 9 4 2" xfId="29046" xr:uid="{49A31E7A-31A5-4F90-81EB-71F81108AB5A}"/>
    <cellStyle name="計算 8 2 9 5" xfId="16641" xr:uid="{DBD864D4-0F3B-4B00-B055-E85ADDE79679}"/>
    <cellStyle name="計算 8 2 9 5 2" xfId="31520" xr:uid="{799B1886-3772-4E34-90D6-3A017F25511C}"/>
    <cellStyle name="計算 8 2 9 6" xfId="4720" xr:uid="{7E32B610-3B90-4832-AB49-D7DE16183D43}"/>
    <cellStyle name="計算 8 2 9 7" xfId="19581" xr:uid="{607AFBF3-A5E2-43CC-9CCE-680A02BAC910}"/>
    <cellStyle name="計算 8 3" xfId="465" xr:uid="{00000000-0005-0000-0000-000099020000}"/>
    <cellStyle name="計算 8 3 2" xfId="6817" xr:uid="{52F584FF-B6AD-4D31-86E7-ED4C6C712656}"/>
    <cellStyle name="計算 8 3 2 2" xfId="21696" xr:uid="{B3326196-0DEE-41A8-A608-B593664CDB37}"/>
    <cellStyle name="計算 8 3 3" xfId="9814" xr:uid="{0F831F51-30D1-4CAE-BAD8-AB525141DACF}"/>
    <cellStyle name="計算 8 3 3 2" xfId="24693" xr:uid="{D9B2CEEA-C587-4EB6-BAB7-B8BF82954C5A}"/>
    <cellStyle name="計算 8 3 4" xfId="12848" xr:uid="{812C52CF-9CD5-4633-8B20-C8F3A36A48B0}"/>
    <cellStyle name="計算 8 3 4 2" xfId="27727" xr:uid="{6E88161F-DDBF-4BA2-8B4D-4450F5B7C21E}"/>
    <cellStyle name="計算 8 3 5" xfId="15646" xr:uid="{A6BDE2F8-2922-484C-8F14-2F826F50490D}"/>
    <cellStyle name="計算 8 3 5 2" xfId="30525" xr:uid="{1C3EFFFE-530B-42B5-979E-9B14A8EDAAE6}"/>
    <cellStyle name="計算 8 3 6" xfId="3684" xr:uid="{2D717EEB-C358-4917-9620-A089371ACD40}"/>
    <cellStyle name="計算 8 3 7" xfId="18545" xr:uid="{C71BF9D5-4EEF-4804-B89E-DC40BA181430}"/>
    <cellStyle name="計算 8 4" xfId="638" xr:uid="{00000000-0005-0000-0000-000099020000}"/>
    <cellStyle name="計算 8 4 2" xfId="6990" xr:uid="{2A5AFFCD-C983-402C-83EA-5CCC41E1942B}"/>
    <cellStyle name="計算 8 4 2 2" xfId="21869" xr:uid="{6EAC39E3-5CAC-4CF2-A5B4-5ADD9B86AE65}"/>
    <cellStyle name="計算 8 4 3" xfId="9984" xr:uid="{C0DF8327-8658-4987-8693-9772119C4EB8}"/>
    <cellStyle name="計算 8 4 3 2" xfId="24863" xr:uid="{EE72C8A8-7117-4190-A5C4-818BFCA352B8}"/>
    <cellStyle name="計算 8 4 4" xfId="15367" xr:uid="{D4F27E6C-6CDB-4159-BDA3-E218492B76AC}"/>
    <cellStyle name="計算 8 4 4 2" xfId="30246" xr:uid="{FC02C5A5-5E7D-4AE1-8D2E-4A436677B30F}"/>
    <cellStyle name="計算 8 4 5" xfId="15812" xr:uid="{B8CDCAC0-56E0-4F4C-B818-B8EACDA26D77}"/>
    <cellStyle name="計算 8 4 5 2" xfId="30691" xr:uid="{34739A97-4CEB-48FE-9B21-9F785A46B366}"/>
    <cellStyle name="計算 8 4 6" xfId="3857" xr:uid="{B312630A-6A6A-4747-8E89-5BB0CE0DC76D}"/>
    <cellStyle name="計算 8 4 7" xfId="18718" xr:uid="{7EAFDD1F-C9B4-438E-BD58-A2AC317034AE}"/>
    <cellStyle name="計算 8 5" xfId="803" xr:uid="{00000000-0005-0000-0000-000099020000}"/>
    <cellStyle name="計算 8 5 2" xfId="7155" xr:uid="{33B77A6E-9460-4612-841F-C9B66BD8DB14}"/>
    <cellStyle name="計算 8 5 2 2" xfId="22034" xr:uid="{9CD0BCC0-790A-4D44-8763-1E98C96C4DCF}"/>
    <cellStyle name="計算 8 5 3" xfId="10149" xr:uid="{6671A032-D42C-478C-B5D9-D137C25160B5}"/>
    <cellStyle name="計算 8 5 3 2" xfId="25028" xr:uid="{78631142-A14C-4152-B486-69B2ED514302}"/>
    <cellStyle name="計算 8 5 4" xfId="14386" xr:uid="{037B6096-A7C4-4E1C-AB66-C07C07A1833A}"/>
    <cellStyle name="計算 8 5 4 2" xfId="29265" xr:uid="{2777C557-E264-4C52-9C5C-98CFFE76D3D1}"/>
    <cellStyle name="計算 8 5 5" xfId="15977" xr:uid="{C7F04E9E-54D2-48F4-9655-C15D9414455C}"/>
    <cellStyle name="計算 8 5 5 2" xfId="30856" xr:uid="{54821E05-22CF-4416-BDC7-E8A448F41774}"/>
    <cellStyle name="計算 8 5 6" xfId="4022" xr:uid="{A6F74BE5-9457-4CBD-9C83-ADB14305441B}"/>
    <cellStyle name="計算 8 5 7" xfId="18883" xr:uid="{1CA5C51B-6484-49BA-9634-4DF5418E9EE0}"/>
    <cellStyle name="計算 8 6" xfId="723" xr:uid="{00000000-0005-0000-0000-000099020000}"/>
    <cellStyle name="計算 8 6 2" xfId="7075" xr:uid="{4E766ACC-F23B-4311-8C97-E2D9E2E1CD83}"/>
    <cellStyle name="計算 8 6 2 2" xfId="21954" xr:uid="{BABB5B02-6926-4F78-A877-4ED5BECCD9A0}"/>
    <cellStyle name="計算 8 6 3" xfId="10069" xr:uid="{0786E84F-DA49-4430-A055-85F64A194019}"/>
    <cellStyle name="計算 8 6 3 2" xfId="24948" xr:uid="{3F9F5FA8-B5D0-4AD0-819C-A6CF98F73FC6}"/>
    <cellStyle name="計算 8 6 4" xfId="14108" xr:uid="{E95394F8-109D-40B9-8BB4-5A3B0F32DB50}"/>
    <cellStyle name="計算 8 6 4 2" xfId="28987" xr:uid="{E66D3E1B-C2E7-4E39-812B-F8AB05F93D03}"/>
    <cellStyle name="計算 8 6 5" xfId="15897" xr:uid="{2593474D-0E37-43FD-BBCC-14BF1A458505}"/>
    <cellStyle name="計算 8 6 5 2" xfId="30776" xr:uid="{995283B4-DA2A-4B35-B54E-8D03AD96461B}"/>
    <cellStyle name="計算 8 6 6" xfId="3942" xr:uid="{F1960CA9-320F-4B37-BEC4-557C7B8969F9}"/>
    <cellStyle name="計算 8 6 7" xfId="18803" xr:uid="{A652584B-92EF-4CD8-B2B1-61980FABA100}"/>
    <cellStyle name="計算 8 7" xfId="1410" xr:uid="{00000000-0005-0000-0000-000099020000}"/>
    <cellStyle name="計算 8 7 2" xfId="7761" xr:uid="{6193BAA0-FA1B-4ED5-A93C-50C4FF764C04}"/>
    <cellStyle name="計算 8 7 2 2" xfId="22640" xr:uid="{AAF1F6C5-A52E-4C90-8839-4F34D6668D3A}"/>
    <cellStyle name="計算 8 7 3" xfId="10747" xr:uid="{B35A6D62-F85D-4590-88AF-849739FC12FF}"/>
    <cellStyle name="計算 8 7 3 2" xfId="25626" xr:uid="{9ABE0456-63BD-4A78-9C2E-86BE2F335A7C}"/>
    <cellStyle name="計算 8 7 4" xfId="13763" xr:uid="{9F364117-D15B-4435-824C-D6D3899465D1}"/>
    <cellStyle name="計算 8 7 4 2" xfId="28642" xr:uid="{5BDF6D5E-69A0-4272-91CE-D20D46D27D55}"/>
    <cellStyle name="計算 8 7 5" xfId="16550" xr:uid="{DD6D6CEB-056D-44C2-B752-374BD88321BC}"/>
    <cellStyle name="計算 8 7 5 2" xfId="31429" xr:uid="{FA2E764E-F7F7-4B6D-A0DB-0BCDA75C4015}"/>
    <cellStyle name="計算 8 7 6" xfId="4629" xr:uid="{E7802CD5-24CF-461F-A77B-3E471CAAF207}"/>
    <cellStyle name="計算 8 7 7" xfId="19490" xr:uid="{F6A1B581-D472-45DA-B446-EE23F6EB0BAD}"/>
    <cellStyle name="計算 8 8" xfId="1609" xr:uid="{00000000-0005-0000-0000-000099020000}"/>
    <cellStyle name="計算 8 8 2" xfId="7959" xr:uid="{EB0AF87D-09AD-4B5D-85EF-1CF7D43FC490}"/>
    <cellStyle name="計算 8 8 2 2" xfId="22838" xr:uid="{7AF6D2EF-7384-4DE5-8C76-2948630B1639}"/>
    <cellStyle name="計算 8 8 3" xfId="10946" xr:uid="{EFFA4960-D2FA-4BF6-BE96-C1669E686A2D}"/>
    <cellStyle name="計算 8 8 3 2" xfId="25825" xr:uid="{BE31FD5F-B3EC-418E-9152-165FE2DE81D8}"/>
    <cellStyle name="計算 8 8 4" xfId="14286" xr:uid="{B28FA871-C389-4DA5-BF47-22A3AEECAD18}"/>
    <cellStyle name="計算 8 8 4 2" xfId="29165" xr:uid="{729AA8F6-D1C7-4539-9C1F-CDC7D0676B0F}"/>
    <cellStyle name="計算 8 8 5" xfId="16746" xr:uid="{F768F0FE-8C3C-4246-BD38-59E7616E9798}"/>
    <cellStyle name="計算 8 8 5 2" xfId="31625" xr:uid="{2297E44F-C9DB-4224-B147-58CF2765BAB1}"/>
    <cellStyle name="計算 8 8 6" xfId="4828" xr:uid="{0D9D591F-A2D2-4705-BEAF-D8CDFB4D5E32}"/>
    <cellStyle name="計算 8 8 7" xfId="19689" xr:uid="{A8F5FD52-2391-4AB7-8B7F-A1C71E3446B7}"/>
    <cellStyle name="計算 8 9" xfId="2006" xr:uid="{00000000-0005-0000-0000-000099020000}"/>
    <cellStyle name="計算 8 9 2" xfId="8354" xr:uid="{F90C6E51-D456-4C5E-843F-CD6C44DAD11D}"/>
    <cellStyle name="計算 8 9 2 2" xfId="23233" xr:uid="{9116939A-9C00-43B2-9FDE-6DD9710EAC0C}"/>
    <cellStyle name="計算 8 9 3" xfId="11336" xr:uid="{D4D266C6-2193-47E4-A8E0-10F0705E9FEA}"/>
    <cellStyle name="計算 8 9 3 2" xfId="26215" xr:uid="{F3D3BA44-582A-4497-A98E-B291E7F007FA}"/>
    <cellStyle name="計算 8 9 4" xfId="13032" xr:uid="{5EF1BDA4-F973-408E-A49A-95690B50523F}"/>
    <cellStyle name="計算 8 9 4 2" xfId="27911" xr:uid="{902FB1A5-D397-4ABC-A0F9-6AABC8613475}"/>
    <cellStyle name="計算 8 9 5" xfId="17121" xr:uid="{1F94E1C8-64B2-45AE-BB57-E3E56C3470C7}"/>
    <cellStyle name="計算 8 9 5 2" xfId="32000" xr:uid="{C0B1DAD4-0FA5-4067-B0C0-FFA650D26340}"/>
    <cellStyle name="計算 8 9 6" xfId="5225" xr:uid="{A31547A8-57B8-420C-B1BF-69BDFA8BC663}"/>
    <cellStyle name="計算 8 9 7" xfId="20086" xr:uid="{38896535-C02B-44EB-A7E2-CA9481526AC8}"/>
    <cellStyle name="計算 9" xfId="241" xr:uid="{00000000-0005-0000-0000-000099020000}"/>
    <cellStyle name="計算 9 10" xfId="1545" xr:uid="{00000000-0005-0000-0000-000099020000}"/>
    <cellStyle name="計算 9 10 2" xfId="7895" xr:uid="{B32B64CD-28DF-479D-8AEA-23C96AD1A18E}"/>
    <cellStyle name="計算 9 10 2 2" xfId="22774" xr:uid="{2A82BBA6-B32E-4224-B6A9-6BA5ACB6B50D}"/>
    <cellStyle name="計算 9 10 3" xfId="10882" xr:uid="{C7FDDA0D-B9A3-46A0-B82D-B41EC1CCC479}"/>
    <cellStyle name="計算 9 10 3 2" xfId="25761" xr:uid="{7A93B21F-EA2C-4D73-BE20-A8AC2959EDBD}"/>
    <cellStyle name="計算 9 10 4" xfId="14516" xr:uid="{89115E90-9953-4692-8017-C44268F603C5}"/>
    <cellStyle name="計算 9 10 4 2" xfId="29395" xr:uid="{401FB8F4-A153-4D04-9233-56DCFFC0B596}"/>
    <cellStyle name="計算 9 10 5" xfId="16684" xr:uid="{63F35EBF-72A9-415F-9264-397D2C35B916}"/>
    <cellStyle name="計算 9 10 5 2" xfId="31563" xr:uid="{D4B011D8-6763-497E-B00C-42616EDCD377}"/>
    <cellStyle name="計算 9 10 6" xfId="4764" xr:uid="{30C6A051-C7DA-456C-A55F-B1B416A948A3}"/>
    <cellStyle name="計算 9 10 7" xfId="19625" xr:uid="{A71C549F-3656-40DA-BD0D-1E447F3BF4E1}"/>
    <cellStyle name="計算 9 11" xfId="2478" xr:uid="{00000000-0005-0000-0000-000099020000}"/>
    <cellStyle name="計算 9 11 2" xfId="8825" xr:uid="{B22C2D88-DB36-4E32-8CA9-B05EF431CA12}"/>
    <cellStyle name="計算 9 11 2 2" xfId="23704" xr:uid="{DCF54DAC-FD53-4A87-B8FE-6553726F2F60}"/>
    <cellStyle name="計算 9 11 3" xfId="11805" xr:uid="{E00F2FE8-D449-456F-9FF5-B8CAC503DEB5}"/>
    <cellStyle name="計算 9 11 3 2" xfId="26684" xr:uid="{D9B8ED6D-F6B6-410E-8045-C0C2D9ABA856}"/>
    <cellStyle name="計算 9 11 4" xfId="12705" xr:uid="{1033C927-9DCD-468A-BC49-20220382F779}"/>
    <cellStyle name="計算 9 11 4 2" xfId="27584" xr:uid="{24B07029-B96F-4EAA-BFA5-267DD370B771}"/>
    <cellStyle name="計算 9 11 5" xfId="17572" xr:uid="{08308146-42A2-4294-A347-69ADB99FA6EC}"/>
    <cellStyle name="計算 9 11 5 2" xfId="32451" xr:uid="{8A0BB91D-17CF-4339-9793-6EB11B165897}"/>
    <cellStyle name="計算 9 11 6" xfId="5694" xr:uid="{87F31CA1-3F9C-4764-9505-3602CBE81630}"/>
    <cellStyle name="計算 9 11 7" xfId="20558" xr:uid="{10462CF6-9A79-4147-BA22-1F55A3C8D39C}"/>
    <cellStyle name="計算 9 12" xfId="2637" xr:uid="{00000000-0005-0000-0000-000099020000}"/>
    <cellStyle name="計算 9 12 2" xfId="8984" xr:uid="{DF3FCD4E-CD51-4297-AB03-CE1A98E29707}"/>
    <cellStyle name="計算 9 12 2 2" xfId="23863" xr:uid="{EEC8689B-CD3F-4C91-8390-9B9176534AFC}"/>
    <cellStyle name="計算 9 12 3" xfId="11964" xr:uid="{9CC9573E-A5F0-48F0-AED9-83D7F88CF1C9}"/>
    <cellStyle name="計算 9 12 3 2" xfId="26843" xr:uid="{C1C806EB-9972-4E5F-965F-D32DE1A034D3}"/>
    <cellStyle name="計算 9 12 4" xfId="14225" xr:uid="{74956E06-E76A-43AD-B9DB-942833283F29}"/>
    <cellStyle name="計算 9 12 4 2" xfId="29104" xr:uid="{18EDCA8D-E7E9-4CD4-A9EE-A0756C23501A}"/>
    <cellStyle name="計算 9 12 5" xfId="17730" xr:uid="{9BE9D80B-786D-4149-A3A5-4D27AE9AF64B}"/>
    <cellStyle name="計算 9 12 5 2" xfId="32609" xr:uid="{6F6786EA-BF33-4E6B-92CA-7F8593491165}"/>
    <cellStyle name="計算 9 12 6" xfId="5852" xr:uid="{6C3C3907-897B-4E15-9255-3301E1FC9E66}"/>
    <cellStyle name="計算 9 12 7" xfId="20716" xr:uid="{1CB281F5-6C27-48B0-A447-A7B7140DA8A5}"/>
    <cellStyle name="計算 9 13" xfId="2806" xr:uid="{00000000-0005-0000-0000-000099020000}"/>
    <cellStyle name="計算 9 13 2" xfId="9153" xr:uid="{76FEA076-90F4-411A-8DF3-F09F441C4DA4}"/>
    <cellStyle name="計算 9 13 2 2" xfId="24032" xr:uid="{765CA0EF-8DD6-4BE1-9319-EB424BFAF74C}"/>
    <cellStyle name="計算 9 13 3" xfId="12131" xr:uid="{3AB93D25-D3A0-41A3-B61C-6A7D5A41A778}"/>
    <cellStyle name="計算 9 13 3 2" xfId="27010" xr:uid="{18BF1C1B-75A3-4D89-B769-073E5F7FC407}"/>
    <cellStyle name="計算 9 13 4" xfId="14800" xr:uid="{D8DD74B9-DA55-43E8-A5DF-6C81C1FBF2F5}"/>
    <cellStyle name="計算 9 13 4 2" xfId="29679" xr:uid="{56762E4C-F544-477F-9D17-1844663DC898}"/>
    <cellStyle name="計算 9 13 5" xfId="17892" xr:uid="{5D7D84F4-71CD-4652-A3B9-0EB96167A560}"/>
    <cellStyle name="計算 9 13 5 2" xfId="32771" xr:uid="{FC5A4840-5AF3-4186-9C05-C56DE80DD3BC}"/>
    <cellStyle name="計算 9 13 6" xfId="6018" xr:uid="{72758B76-7293-4E07-8B60-8B243FA5CE98}"/>
    <cellStyle name="計算 9 13 7" xfId="20885" xr:uid="{8852791D-C9E2-4D96-8478-D7A7ECD0D237}"/>
    <cellStyle name="計算 9 14" xfId="2966" xr:uid="{00000000-0005-0000-0000-000099020000}"/>
    <cellStyle name="計算 9 14 2" xfId="9313" xr:uid="{1E81DDBA-0F10-4862-BE16-D39DDCB5EEEC}"/>
    <cellStyle name="計算 9 14 2 2" xfId="24192" xr:uid="{55A5AE31-1DF7-48B8-9F01-66E44ACEC345}"/>
    <cellStyle name="計算 9 14 3" xfId="12291" xr:uid="{BDFF0A36-F5B4-4EB8-901B-E3471F76DDC5}"/>
    <cellStyle name="計算 9 14 3 2" xfId="27170" xr:uid="{FA598E0C-494C-40CF-86BB-C23363C0C6B5}"/>
    <cellStyle name="計算 9 14 4" xfId="13198" xr:uid="{CC590F50-008F-4091-9F3E-545C8BC1C185}"/>
    <cellStyle name="計算 9 14 4 2" xfId="28077" xr:uid="{AC4E46EA-BD7B-4118-BBDA-A96EF33790D1}"/>
    <cellStyle name="計算 9 14 5" xfId="18052" xr:uid="{0451935F-93E0-44B8-A5E6-D5796CC3602D}"/>
    <cellStyle name="計算 9 14 5 2" xfId="32931" xr:uid="{278DF2FB-8C65-405E-9215-FE12AC4DDB8D}"/>
    <cellStyle name="計算 9 14 6" xfId="6169" xr:uid="{B6AC5EBD-69C9-4587-9375-6E1D192CDF65}"/>
    <cellStyle name="計算 9 14 7" xfId="21045" xr:uid="{8BFD027C-B50F-4B34-92AB-B177403D1A58}"/>
    <cellStyle name="計算 9 15" xfId="6598" xr:uid="{71D20A06-424E-4FFA-9155-CDDBDC51F79F}"/>
    <cellStyle name="計算 9 15 2" xfId="21477" xr:uid="{933F1114-51A5-4BC3-A7AE-77C6D6636F53}"/>
    <cellStyle name="計算 9 16" xfId="9595" xr:uid="{9ECC472F-AA2D-498C-ABEC-87A4A9B6C16A}"/>
    <cellStyle name="計算 9 16 2" xfId="24474" xr:uid="{5CF750D2-3457-487D-B01B-0468D9513803}"/>
    <cellStyle name="計算 9 17" xfId="14072" xr:uid="{60B5F7F8-424F-4FFC-91E9-5ACF3B8D9011}"/>
    <cellStyle name="計算 9 17 2" xfId="28951" xr:uid="{BB0DF1CF-E719-4CF1-9C1E-5570BC9DCEE0}"/>
    <cellStyle name="計算 9 18" xfId="18336" xr:uid="{AEAB7B67-065B-4C87-B9AD-59C6857ABC46}"/>
    <cellStyle name="計算 9 2" xfId="336" xr:uid="{00000000-0005-0000-0000-000099020000}"/>
    <cellStyle name="計算 9 2 10" xfId="1365" xr:uid="{00000000-0005-0000-0000-000099020000}"/>
    <cellStyle name="計算 9 2 10 2" xfId="7716" xr:uid="{C91DD18E-7579-4A03-A092-3E1B0012FC07}"/>
    <cellStyle name="計算 9 2 10 2 2" xfId="22595" xr:uid="{51919E01-12F3-44F2-B167-0EFF34FD078C}"/>
    <cellStyle name="計算 9 2 10 3" xfId="10702" xr:uid="{72E39CCD-94F3-4917-81E3-80AC15DF8743}"/>
    <cellStyle name="計算 9 2 10 3 2" xfId="25581" xr:uid="{4D792229-9C07-4F43-BBEB-C6065EFBA7D8}"/>
    <cellStyle name="計算 9 2 10 4" xfId="12581" xr:uid="{0670287F-1C60-4CAC-973C-A9B3D9B98865}"/>
    <cellStyle name="計算 9 2 10 4 2" xfId="27460" xr:uid="{6E342286-7D1D-417F-9657-B62775E46E3B}"/>
    <cellStyle name="計算 9 2 10 5" xfId="16505" xr:uid="{7764AEB2-79ED-4687-98C3-A968EAB4FAAD}"/>
    <cellStyle name="計算 9 2 10 5 2" xfId="31384" xr:uid="{16965E52-223F-41AA-85AD-5813DEB22F82}"/>
    <cellStyle name="計算 9 2 10 6" xfId="4584" xr:uid="{9373402B-35C0-479E-9533-83C56B6F4BCC}"/>
    <cellStyle name="計算 9 2 10 7" xfId="19445" xr:uid="{BC0EE9C9-BD65-48E2-B4C0-98C6AAC2B975}"/>
    <cellStyle name="計算 9 2 11" xfId="1739" xr:uid="{00000000-0005-0000-0000-000099020000}"/>
    <cellStyle name="計算 9 2 11 2" xfId="8087" xr:uid="{B9380168-E256-49DC-A964-7BC3C47C7211}"/>
    <cellStyle name="計算 9 2 11 2 2" xfId="22966" xr:uid="{AA4D305E-4B9F-4D3B-900E-69364F933344}"/>
    <cellStyle name="計算 9 2 11 3" xfId="11072" xr:uid="{683912AD-47E4-410F-AD53-8AD2BBA23A5C}"/>
    <cellStyle name="計算 9 2 11 3 2" xfId="25951" xr:uid="{399187D6-BB32-4276-B313-EC063307BA59}"/>
    <cellStyle name="計算 9 2 11 4" xfId="3282" xr:uid="{95C38306-A72C-492C-82DA-904E3ED1B418}"/>
    <cellStyle name="計算 9 2 11 4 2" xfId="5422" xr:uid="{73ADD50B-934C-4A8C-A21A-F718157E8AC1}"/>
    <cellStyle name="計算 9 2 11 5" xfId="16864" xr:uid="{15AB89F2-A84C-4A38-AC04-0B5A6CC9F9BA}"/>
    <cellStyle name="計算 9 2 11 5 2" xfId="31743" xr:uid="{3670BF7C-5C7F-423A-B3A5-2F8877DE7208}"/>
    <cellStyle name="計算 9 2 11 6" xfId="4958" xr:uid="{2D657BE0-F253-4853-81C9-44F6437DBEB0}"/>
    <cellStyle name="計算 9 2 11 7" xfId="19819" xr:uid="{B279CA53-3008-4139-A76E-B0AD7A766BCC}"/>
    <cellStyle name="計算 9 2 12" xfId="1822" xr:uid="{00000000-0005-0000-0000-000099020000}"/>
    <cellStyle name="計算 9 2 12 2" xfId="8170" xr:uid="{C2B54D20-9C67-4F1E-A364-B856D640A363}"/>
    <cellStyle name="計算 9 2 12 2 2" xfId="23049" xr:uid="{47809BBD-E0BB-444A-87A2-919AFD1AD4E7}"/>
    <cellStyle name="計算 9 2 12 3" xfId="11155" xr:uid="{EF56CC1C-DBE9-4412-B8F3-FD7001BF9E3D}"/>
    <cellStyle name="計算 9 2 12 3 2" xfId="26034" xr:uid="{D39EC9D0-83DB-45DC-89F9-849FE7FEF8E6}"/>
    <cellStyle name="計算 9 2 12 4" xfId="14255" xr:uid="{77648D83-CEE8-4101-934B-8958B2157B22}"/>
    <cellStyle name="計算 9 2 12 4 2" xfId="29134" xr:uid="{50E387AB-60A8-4F74-9738-90C34A93D200}"/>
    <cellStyle name="計算 9 2 12 5" xfId="16945" xr:uid="{D87AE27E-5639-465E-8E3B-4DC3D4A8E177}"/>
    <cellStyle name="計算 9 2 12 5 2" xfId="31824" xr:uid="{8A308FD1-5B40-4394-B963-52AC055B5E6C}"/>
    <cellStyle name="計算 9 2 12 6" xfId="5041" xr:uid="{2709190B-9B44-4334-A824-EDE42F058B91}"/>
    <cellStyle name="計算 9 2 12 7" xfId="19902" xr:uid="{A313F3E6-E11B-466A-9B37-C9F57888EF2A}"/>
    <cellStyle name="計算 9 2 13" xfId="1917" xr:uid="{00000000-0005-0000-0000-000099020000}"/>
    <cellStyle name="計算 9 2 13 2" xfId="8265" xr:uid="{A420176E-2A50-4B68-A042-B10786FC88F7}"/>
    <cellStyle name="計算 9 2 13 2 2" xfId="23144" xr:uid="{0EC0F43B-8811-46BE-BA30-6AD868D18630}"/>
    <cellStyle name="計算 9 2 13 3" xfId="11248" xr:uid="{B62E6611-DFB5-48A0-B187-D9703F690DEB}"/>
    <cellStyle name="計算 9 2 13 3 2" xfId="26127" xr:uid="{4FCA662E-06DA-4845-B20B-EC7E5DF348B8}"/>
    <cellStyle name="計算 9 2 13 4" xfId="14330" xr:uid="{F9CCE905-29B2-4D22-B147-EF3C37EA20FE}"/>
    <cellStyle name="計算 9 2 13 4 2" xfId="29209" xr:uid="{457C73BB-685F-46CA-8573-368A692ADB2A}"/>
    <cellStyle name="計算 9 2 13 5" xfId="17035" xr:uid="{9254AD51-8FBA-4375-8A15-D28A30136852}"/>
    <cellStyle name="計算 9 2 13 5 2" xfId="31914" xr:uid="{3412819E-0669-485D-A9EC-021EE0257C37}"/>
    <cellStyle name="計算 9 2 13 6" xfId="5136" xr:uid="{48BA9EB7-A5C5-49BB-939E-034E816F5E3E}"/>
    <cellStyle name="計算 9 2 13 7" xfId="19997" xr:uid="{4D3CF623-EBED-4903-8E19-1151A6DDB423}"/>
    <cellStyle name="計算 9 2 14" xfId="2089" xr:uid="{00000000-0005-0000-0000-000099020000}"/>
    <cellStyle name="計算 9 2 14 2" xfId="8437" xr:uid="{7131BEA9-C5FB-44CE-8EDB-6C73A05E291D}"/>
    <cellStyle name="計算 9 2 14 2 2" xfId="23316" xr:uid="{BF426AFA-D116-4724-B88D-9F4BCFB44F46}"/>
    <cellStyle name="計算 9 2 14 3" xfId="11418" xr:uid="{01555004-B01F-4CDB-8F10-DC623D535B13}"/>
    <cellStyle name="計算 9 2 14 3 2" xfId="26297" xr:uid="{C48760F0-C6F6-4321-BEC2-82E387BC4A23}"/>
    <cellStyle name="計算 9 2 14 4" xfId="14678" xr:uid="{4CE5D513-A341-49D4-A1F8-E9EEEC16E246}"/>
    <cellStyle name="計算 9 2 14 4 2" xfId="29557" xr:uid="{1C5577A1-1847-4EC0-B699-F08988FFC935}"/>
    <cellStyle name="計算 9 2 14 5" xfId="17199" xr:uid="{F1114759-7416-47E7-8119-770324A3992A}"/>
    <cellStyle name="計算 9 2 14 5 2" xfId="32078" xr:uid="{EC760FD7-429B-453A-B00D-637591E82F9A}"/>
    <cellStyle name="計算 9 2 14 6" xfId="5308" xr:uid="{DA322071-0689-42BC-8E69-E57F3F50FEBA}"/>
    <cellStyle name="計算 9 2 14 7" xfId="20169" xr:uid="{BEF8D95E-2EF4-4355-A524-2B43CC4EA1C9}"/>
    <cellStyle name="計算 9 2 15" xfId="2258" xr:uid="{00000000-0005-0000-0000-000099020000}"/>
    <cellStyle name="計算 9 2 15 2" xfId="8606" xr:uid="{CD938893-7F01-4DF8-8FBA-B5239259A39D}"/>
    <cellStyle name="計算 9 2 15 2 2" xfId="23485" xr:uid="{0D3B209A-AC62-4D78-979E-6ED512EDBDD6}"/>
    <cellStyle name="計算 9 2 15 3" xfId="11587" xr:uid="{016B4247-C07F-473E-9067-98675ED309CC}"/>
    <cellStyle name="計算 9 2 15 3 2" xfId="26466" xr:uid="{A0BA7EAA-B894-488E-BCE1-757720844970}"/>
    <cellStyle name="計算 9 2 15 4" xfId="12601" xr:uid="{14F18329-7535-411B-BE6C-78DCC46B6CFD}"/>
    <cellStyle name="計算 9 2 15 4 2" xfId="27480" xr:uid="{0A9D904B-36C8-4E1E-BB7F-A5D4FB29E9C8}"/>
    <cellStyle name="計算 9 2 15 5" xfId="17366" xr:uid="{7F3EF042-3088-4053-BECA-D956BFA4FC16}"/>
    <cellStyle name="計算 9 2 15 5 2" xfId="32245" xr:uid="{125CC364-D1EF-47E5-876B-A4B341DC8FA9}"/>
    <cellStyle name="計算 9 2 15 6" xfId="5477" xr:uid="{6130BDBA-0201-4B2C-B67D-04D50831FA51}"/>
    <cellStyle name="計算 9 2 15 7" xfId="20338" xr:uid="{7FA3530E-C33F-4E11-B058-F1EAC7EA9F95}"/>
    <cellStyle name="計算 9 2 16" xfId="2333" xr:uid="{00000000-0005-0000-0000-000099020000}"/>
    <cellStyle name="計算 9 2 16 2" xfId="8680" xr:uid="{34CB9BCC-299D-4FA3-A85F-63675A60AC0A}"/>
    <cellStyle name="計算 9 2 16 2 2" xfId="23559" xr:uid="{0CF72CB0-6302-4761-8C05-389AF5F7CE26}"/>
    <cellStyle name="計算 9 2 16 3" xfId="11661" xr:uid="{3391DEA7-E723-4F2B-B4C2-F957AB8F09FD}"/>
    <cellStyle name="計算 9 2 16 3 2" xfId="26540" xr:uid="{2A701241-6417-457D-8A03-C8B63612317A}"/>
    <cellStyle name="計算 9 2 16 4" xfId="14040" xr:uid="{97093F84-D2F4-40B7-BE6F-78D21464C1A6}"/>
    <cellStyle name="計算 9 2 16 4 2" xfId="28919" xr:uid="{25F4A177-4B81-456E-9214-0B791464BDE3}"/>
    <cellStyle name="計算 9 2 16 5" xfId="17436" xr:uid="{93563E3B-6185-4B72-AE06-F29DC9B3D04B}"/>
    <cellStyle name="計算 9 2 16 5 2" xfId="32315" xr:uid="{C58D184B-3710-4C73-A328-70DFEFDA4F57}"/>
    <cellStyle name="計算 9 2 16 6" xfId="5552" xr:uid="{6B8F874B-97EC-4974-B1BB-F2A86754DCB6}"/>
    <cellStyle name="計算 9 2 16 7" xfId="20413" xr:uid="{4D6D0AA3-2A75-4C69-B148-5333AC2B1B42}"/>
    <cellStyle name="計算 9 2 17" xfId="2418" xr:uid="{00000000-0005-0000-0000-000099020000}"/>
    <cellStyle name="計算 9 2 17 2" xfId="8765" xr:uid="{C4DE1578-C3A7-4B31-A83B-98ED2CF1995D}"/>
    <cellStyle name="計算 9 2 17 2 2" xfId="23644" xr:uid="{4C706CAC-A3C6-490A-A5BE-9377FF2B8556}"/>
    <cellStyle name="計算 9 2 17 3" xfId="11745" xr:uid="{235D52BD-A578-42E4-85D5-B608C565C972}"/>
    <cellStyle name="計算 9 2 17 3 2" xfId="26624" xr:uid="{512631CC-C4FA-42AB-8AD8-83323316F9A8}"/>
    <cellStyle name="計算 9 2 17 4" xfId="14714" xr:uid="{82725BF4-9DD8-4110-AAB2-684809AF02EC}"/>
    <cellStyle name="計算 9 2 17 4 2" xfId="29593" xr:uid="{DE7DDC4C-2B23-491F-BBDE-641CDB7FF544}"/>
    <cellStyle name="計算 9 2 17 5" xfId="17514" xr:uid="{9815487F-3CD4-4A6A-A4FE-936F414B515E}"/>
    <cellStyle name="計算 9 2 17 5 2" xfId="32393" xr:uid="{7066B6B3-C778-4704-A23B-E9B1488C578D}"/>
    <cellStyle name="計算 9 2 17 6" xfId="5634" xr:uid="{847D395A-6937-4DE8-A861-B1323EDBD82A}"/>
    <cellStyle name="計算 9 2 17 7" xfId="20498" xr:uid="{899FA7A1-77CC-4815-94E3-BA1C9716B626}"/>
    <cellStyle name="計算 9 2 18" xfId="2570" xr:uid="{00000000-0005-0000-0000-000099020000}"/>
    <cellStyle name="計算 9 2 18 2" xfId="8917" xr:uid="{5AF0BA4B-B7B7-4478-A562-AEF8027EC96C}"/>
    <cellStyle name="計算 9 2 18 2 2" xfId="23796" xr:uid="{1A0194CC-4DC3-4EE4-A9AC-424E418780F1}"/>
    <cellStyle name="計算 9 2 18 3" xfId="11897" xr:uid="{FDFEAD1C-B3E1-45AC-AEEF-80D3400391AA}"/>
    <cellStyle name="計算 9 2 18 3 2" xfId="26776" xr:uid="{81A8EB91-7270-4F53-994C-1C90AF4A3D1D}"/>
    <cellStyle name="計算 9 2 18 4" xfId="13410" xr:uid="{882A15E1-DE39-482D-ACEE-ABCF440F469D}"/>
    <cellStyle name="計算 9 2 18 4 2" xfId="28289" xr:uid="{FEA8208C-C659-4558-B51E-2B10A58A0FA3}"/>
    <cellStyle name="計算 9 2 18 5" xfId="17664" xr:uid="{6E878EAB-6710-4D2C-A90E-901EAE8B748A}"/>
    <cellStyle name="計算 9 2 18 5 2" xfId="32543" xr:uid="{1A4F2207-C5B3-42BB-9CF6-5300E634DC8B}"/>
    <cellStyle name="計算 9 2 18 6" xfId="5786" xr:uid="{B42A748B-1FA7-4594-ADAC-153A89C92F82}"/>
    <cellStyle name="計算 9 2 18 7" xfId="20650" xr:uid="{8AF3EF48-33DF-424D-8FAA-AC88668ED22F}"/>
    <cellStyle name="計算 9 2 19" xfId="2732" xr:uid="{00000000-0005-0000-0000-000099020000}"/>
    <cellStyle name="計算 9 2 19 2" xfId="9079" xr:uid="{6EA984B5-4DFA-44F1-BFBE-0DBECEE46681}"/>
    <cellStyle name="計算 9 2 19 2 2" xfId="23958" xr:uid="{9F077075-EDA8-4009-852E-C6383F770A10}"/>
    <cellStyle name="計算 9 2 19 3" xfId="12058" xr:uid="{C6392D5D-20F5-4FAF-9324-644481309ED8}"/>
    <cellStyle name="計算 9 2 19 3 2" xfId="26937" xr:uid="{E3FDEA1F-99A1-4FB5-9A57-182CA2361428}"/>
    <cellStyle name="計算 9 2 19 4" xfId="14806" xr:uid="{9FB7D6F7-18BA-475D-8392-DFE1B038A9FE}"/>
    <cellStyle name="計算 9 2 19 4 2" xfId="29685" xr:uid="{A1FC1F7D-7352-436A-81DB-A57580C14C11}"/>
    <cellStyle name="計算 9 2 19 5" xfId="17820" xr:uid="{C43C4E88-9721-410A-9781-2BC0027B2DF3}"/>
    <cellStyle name="計算 9 2 19 5 2" xfId="32699" xr:uid="{B6D4B350-7ED2-43C3-A453-664475740212}"/>
    <cellStyle name="計算 9 2 19 6" xfId="5946" xr:uid="{33011B77-4461-4384-85F9-7DADFF1C27C2}"/>
    <cellStyle name="計算 9 2 19 7" xfId="20811" xr:uid="{0249BA4B-09E2-41E2-9319-08CB7CD10843}"/>
    <cellStyle name="計算 9 2 2" xfId="548" xr:uid="{00000000-0005-0000-0000-000099020000}"/>
    <cellStyle name="計算 9 2 2 2" xfId="6900" xr:uid="{411042C4-3AFF-414C-AC87-C9BE84FE3F71}"/>
    <cellStyle name="計算 9 2 2 2 2" xfId="21779" xr:uid="{EC97C18F-E789-42D3-9E9B-874D9884AF1F}"/>
    <cellStyle name="計算 9 2 2 3" xfId="9895" xr:uid="{E9E15C47-35CD-497F-866C-AF149E40C83D}"/>
    <cellStyle name="計算 9 2 2 3 2" xfId="24774" xr:uid="{ED8294D5-DDFC-4E10-A823-84A247E04DFA}"/>
    <cellStyle name="計算 9 2 2 4" xfId="14290" xr:uid="{3B51F872-D9A9-43F4-B28F-E786EBD9081B}"/>
    <cellStyle name="計算 9 2 2 4 2" xfId="29169" xr:uid="{3D9A8395-4D16-48BD-ADD9-34E80ECA1163}"/>
    <cellStyle name="計算 9 2 2 5" xfId="15724" xr:uid="{929438D6-EFB1-4149-8DEB-D71C842EC14E}"/>
    <cellStyle name="計算 9 2 2 5 2" xfId="30603" xr:uid="{86E159B7-5632-4D84-B99C-F5B5522CC091}"/>
    <cellStyle name="計算 9 2 2 6" xfId="3767" xr:uid="{5E700224-BDF5-40E5-B6A9-55042A5076C0}"/>
    <cellStyle name="計算 9 2 2 7" xfId="18628" xr:uid="{3A1D4964-20C2-420A-863B-A2704DE29F5A}"/>
    <cellStyle name="計算 9 2 20" xfId="2898" xr:uid="{00000000-0005-0000-0000-000099020000}"/>
    <cellStyle name="計算 9 2 20 2" xfId="9245" xr:uid="{AEE6DBE3-AC4C-407B-BD91-FBAFFD77A3D9}"/>
    <cellStyle name="計算 9 2 20 2 2" xfId="24124" xr:uid="{96222819-59CF-47FD-8D6F-C4E3B70DB010}"/>
    <cellStyle name="計算 9 2 20 3" xfId="12223" xr:uid="{58B53595-89C0-43E1-BC05-C5E21892E86B}"/>
    <cellStyle name="計算 9 2 20 3 2" xfId="27102" xr:uid="{8B3CCABB-19AF-4D8A-B57F-1392A8CC754F}"/>
    <cellStyle name="計算 9 2 20 4" xfId="15048" xr:uid="{875B7419-CEF6-4A07-9B6E-229D1E883A12}"/>
    <cellStyle name="計算 9 2 20 4 2" xfId="29927" xr:uid="{05CAF772-243B-4B4B-8336-E20EC9AE7872}"/>
    <cellStyle name="計算 9 2 20 5" xfId="17984" xr:uid="{377FFC18-2160-4B3D-A0CE-03BC25CB1B3A}"/>
    <cellStyle name="計算 9 2 20 5 2" xfId="32863" xr:uid="{52610864-4087-4F45-907A-61A080F873F1}"/>
    <cellStyle name="計算 9 2 20 6" xfId="6110" xr:uid="{69F38B45-7B24-407B-9940-AA59E78E5DF8}"/>
    <cellStyle name="計算 9 2 20 7" xfId="20977" xr:uid="{1D8A8425-FFBD-49C7-BBAF-9BF26C01899F}"/>
    <cellStyle name="計算 9 2 21" xfId="3031" xr:uid="{00000000-0005-0000-0000-000099020000}"/>
    <cellStyle name="計算 9 2 21 2" xfId="9377" xr:uid="{4CFECDFF-C710-4165-8647-A71D238DEEF6}"/>
    <cellStyle name="計算 9 2 21 2 2" xfId="24256" xr:uid="{53D71C41-88FA-4571-8C06-C756F9A5EB3D}"/>
    <cellStyle name="計算 9 2 21 3" xfId="12355" xr:uid="{52326FEE-C856-43D8-AB83-3BB126FF5E1B}"/>
    <cellStyle name="計算 9 2 21 3 2" xfId="27234" xr:uid="{2123A531-179F-4036-ACDD-34282E4529F7}"/>
    <cellStyle name="計算 9 2 21 4" xfId="13942" xr:uid="{F998EC03-06E8-4956-9F79-4A32B2FDCC55}"/>
    <cellStyle name="計算 9 2 21 4 2" xfId="28821" xr:uid="{E3E4B08C-F5E4-401A-BB62-3CBC026EE574}"/>
    <cellStyle name="計算 9 2 21 5" xfId="18112" xr:uid="{BC5E2E10-12AA-47C2-B7A2-5C5C3BC83415}"/>
    <cellStyle name="計算 9 2 21 5 2" xfId="32991" xr:uid="{2849C1E5-0101-45E9-B16F-DD268C0549B5}"/>
    <cellStyle name="計算 9 2 21 6" xfId="6233" xr:uid="{26E8795E-93E3-46F2-9DDB-6499502A9D0E}"/>
    <cellStyle name="計算 9 2 21 7" xfId="21105" xr:uid="{E995C657-7457-43EF-A088-148D645910D4}"/>
    <cellStyle name="計算 9 2 22" xfId="3111" xr:uid="{00000000-0005-0000-0000-000099020000}"/>
    <cellStyle name="計算 9 2 22 2" xfId="9457" xr:uid="{6F7610EE-2B0C-4A19-A49D-FF996A9EA3CD}"/>
    <cellStyle name="計算 9 2 22 2 2" xfId="24336" xr:uid="{F6E28110-4041-41DF-82E7-CD98B7A561A7}"/>
    <cellStyle name="計算 9 2 22 3" xfId="12435" xr:uid="{27E1CE06-A31E-424F-9100-3383562E99A6}"/>
    <cellStyle name="計算 9 2 22 3 2" xfId="27314" xr:uid="{ED91844C-B361-45E0-AF0A-9122D3878B2D}"/>
    <cellStyle name="計算 9 2 22 4" xfId="15130" xr:uid="{8A73C680-ED86-4554-9AD8-477C2964F6EE}"/>
    <cellStyle name="計算 9 2 22 4 2" xfId="30009" xr:uid="{5E1E0DC1-76BF-437E-8C73-3D73F187EBAF}"/>
    <cellStyle name="計算 9 2 22 5" xfId="18190" xr:uid="{1284D571-A15F-4AB7-A111-537321E98216}"/>
    <cellStyle name="計算 9 2 22 5 2" xfId="33069" xr:uid="{1EC196B0-AF66-4436-A39A-CC95DFDD4BD8}"/>
    <cellStyle name="計算 9 2 22 6" xfId="6312" xr:uid="{4BF22244-3C8C-4424-B610-7B0E3E3BC63C}"/>
    <cellStyle name="計算 9 2 22 7" xfId="21183" xr:uid="{1F62419D-B8D5-48F6-B2AC-BE734B1A23CD}"/>
    <cellStyle name="計算 9 2 23" xfId="3181" xr:uid="{00000000-0005-0000-0000-000099020000}"/>
    <cellStyle name="計算 9 2 23 2" xfId="9527" xr:uid="{EF318D57-EF46-4B8B-BAF6-08B8125323BF}"/>
    <cellStyle name="計算 9 2 23 2 2" xfId="24406" xr:uid="{E3C9662C-5DBB-4EEA-BD42-E71F903A30D7}"/>
    <cellStyle name="計算 9 2 23 3" xfId="12505" xr:uid="{14004FC0-F775-43EC-B35A-F88AB3E6AE89}"/>
    <cellStyle name="計算 9 2 23 3 2" xfId="27384" xr:uid="{CCCAC222-0CD4-4BFD-8F9B-68C0B9F5F6F0}"/>
    <cellStyle name="計算 9 2 23 4" xfId="15199" xr:uid="{7955C794-52BE-4D62-A7F1-EB11E6A183D4}"/>
    <cellStyle name="計算 9 2 23 4 2" xfId="30078" xr:uid="{94649233-AECC-4C5D-8F6C-EC4D4541AE08}"/>
    <cellStyle name="計算 9 2 23 5" xfId="18260" xr:uid="{1865727A-AB59-4653-989B-61D53AD2E941}"/>
    <cellStyle name="計算 9 2 23 5 2" xfId="33139" xr:uid="{1937FDCF-5198-4AA0-BE9F-3E4532A40E5C}"/>
    <cellStyle name="計算 9 2 23 6" xfId="6382" xr:uid="{05392985-5E11-42C4-A375-1A7AC866085C}"/>
    <cellStyle name="計算 9 2 23 7" xfId="21253" xr:uid="{B94BE471-A6B2-4099-AA87-17AC5320D6D4}"/>
    <cellStyle name="計算 9 2 24" xfId="2938" xr:uid="{00000000-0005-0000-0000-000099020000}"/>
    <cellStyle name="計算 9 2 24 2" xfId="9285" xr:uid="{2C2FCFBE-BFED-4DBC-8A26-974E54DF30AB}"/>
    <cellStyle name="計算 9 2 24 2 2" xfId="24164" xr:uid="{902B2708-8AE5-40D0-B866-CC19497F4A62}"/>
    <cellStyle name="計算 9 2 24 3" xfId="12263" xr:uid="{2FA7373D-F4CF-4C71-97F6-D3A7183D24BA}"/>
    <cellStyle name="計算 9 2 24 3 2" xfId="27142" xr:uid="{38A6B55B-602D-4098-9123-5275375BA912}"/>
    <cellStyle name="計算 9 2 24 4" xfId="12625" xr:uid="{F858332A-60B1-4A79-BFEE-54A162E898C1}"/>
    <cellStyle name="計算 9 2 24 4 2" xfId="27504" xr:uid="{9154C764-BAC8-4A92-B9DF-F858652E1D07}"/>
    <cellStyle name="計算 9 2 24 5" xfId="18024" xr:uid="{AE036360-3F68-4FEC-AE6A-9CC3C75A5F35}"/>
    <cellStyle name="計算 9 2 24 5 2" xfId="32903" xr:uid="{22A3A662-B4AC-4F06-9C68-D82C89450DC8}"/>
    <cellStyle name="計算 9 2 24 6" xfId="21017" xr:uid="{906F5C39-31F8-4D85-B44D-F83E9ECB72A6}"/>
    <cellStyle name="計算 9 2 25" xfId="6688" xr:uid="{2D0EBDFB-1FE6-4DA7-BEF4-B8ED23F0DD28}"/>
    <cellStyle name="計算 9 2 25 2" xfId="21567" xr:uid="{EAAFCC6B-C149-4A55-BEA8-1028E5DDCADD}"/>
    <cellStyle name="計算 9 2 26" xfId="9685" xr:uid="{1647D893-960E-4BB4-97D0-853F9093AC2E}"/>
    <cellStyle name="計算 9 2 26 2" xfId="24564" xr:uid="{FC6CEF96-FF04-42A6-9737-3CA542107DF8}"/>
    <cellStyle name="計算 9 2 27" xfId="15414" xr:uid="{F83BD27B-F769-419B-AA8C-A78624D4F0F2}"/>
    <cellStyle name="計算 9 2 27 2" xfId="30293" xr:uid="{6C5F02D3-BB30-401F-99A4-342424E9C9F2}"/>
    <cellStyle name="計算 9 2 28" xfId="15521" xr:uid="{C6A429B9-E484-435D-8A18-FD634AF52FB5}"/>
    <cellStyle name="計算 9 2 28 2" xfId="30400" xr:uid="{321D2453-6451-42BB-9AD8-3919395E8CF1}"/>
    <cellStyle name="計算 9 2 29" xfId="18418" xr:uid="{C6F23DC2-B213-4B20-98C7-236727676D79}"/>
    <cellStyle name="計算 9 2 3" xfId="721" xr:uid="{00000000-0005-0000-0000-000099020000}"/>
    <cellStyle name="計算 9 2 3 2" xfId="7073" xr:uid="{AFE259C4-42FB-4C43-9DB9-3777773E9DD2}"/>
    <cellStyle name="計算 9 2 3 2 2" xfId="21952" xr:uid="{1729B56A-413B-48AC-A821-EF25F2F4E7D6}"/>
    <cellStyle name="計算 9 2 3 3" xfId="10067" xr:uid="{77D90766-8D38-4B9F-8CD2-011D70D7ACBF}"/>
    <cellStyle name="計算 9 2 3 3 2" xfId="24946" xr:uid="{613CBAB7-895A-4C4D-BF20-3B517AF3BF68}"/>
    <cellStyle name="計算 9 2 3 4" xfId="14368" xr:uid="{8FE0611D-820A-4960-8DD5-10BE7D7C1539}"/>
    <cellStyle name="計算 9 2 3 4 2" xfId="29247" xr:uid="{C0597BBC-28C5-4389-B66F-FA931188442A}"/>
    <cellStyle name="計算 9 2 3 5" xfId="15895" xr:uid="{F309B819-2DF8-4E6B-8196-5A4C011D560B}"/>
    <cellStyle name="計算 9 2 3 5 2" xfId="30774" xr:uid="{6CDF6B73-295E-464B-9C53-701641E99BCD}"/>
    <cellStyle name="計算 9 2 3 6" xfId="3940" xr:uid="{AFA8BB10-546A-43AA-8665-B3437426ED38}"/>
    <cellStyle name="計算 9 2 3 7" xfId="18801" xr:uid="{DF399D8F-FD5B-4F80-B70C-DCC4F6B7669B}"/>
    <cellStyle name="計算 9 2 4" xfId="886" xr:uid="{00000000-0005-0000-0000-000099020000}"/>
    <cellStyle name="計算 9 2 4 2" xfId="7238" xr:uid="{4A8D7868-ABBB-4B98-B081-AF847BE5BF3F}"/>
    <cellStyle name="計算 9 2 4 2 2" xfId="22117" xr:uid="{F9B0F467-5E8B-4D32-A6DB-7158D8BEE51A}"/>
    <cellStyle name="計算 9 2 4 3" xfId="10231" xr:uid="{D1EAE498-2DCD-4E18-ADDE-1A9CF2DEC969}"/>
    <cellStyle name="計算 9 2 4 3 2" xfId="25110" xr:uid="{456D7573-2200-4282-B051-0B8594539574}"/>
    <cellStyle name="計算 9 2 4 4" xfId="13313" xr:uid="{786A91D8-55B3-4D47-AA2C-618B953FD374}"/>
    <cellStyle name="計算 9 2 4 4 2" xfId="28192" xr:uid="{7D673AFF-75A6-4B7D-8706-BCA1FAF8F5C9}"/>
    <cellStyle name="計算 9 2 4 5" xfId="16055" xr:uid="{E99A9457-97BD-451B-93A8-E4C678C29DE9}"/>
    <cellStyle name="計算 9 2 4 5 2" xfId="30934" xr:uid="{7A5DCC55-D459-434F-B6C0-2743522826AE}"/>
    <cellStyle name="計算 9 2 4 6" xfId="4105" xr:uid="{D0961239-7D73-4796-978C-5613C47799A0}"/>
    <cellStyle name="計算 9 2 4 7" xfId="18966" xr:uid="{73EF8DF7-5FC8-4098-9C99-C17CB8838DAD}"/>
    <cellStyle name="計算 9 2 5" xfId="1059" xr:uid="{00000000-0005-0000-0000-000099020000}"/>
    <cellStyle name="計算 9 2 5 2" xfId="7411" xr:uid="{760DE15A-256F-4969-8370-6CB9B626284F}"/>
    <cellStyle name="計算 9 2 5 2 2" xfId="22290" xr:uid="{1BB83BCB-4950-4EF4-B3CA-2FE28CF142AE}"/>
    <cellStyle name="計算 9 2 5 3" xfId="10400" xr:uid="{4FBED2B7-418A-4556-876C-913D5657E3AB}"/>
    <cellStyle name="計算 9 2 5 3 2" xfId="25279" xr:uid="{EBCC96D3-E381-4A0F-9C83-D36F8A2DB89A}"/>
    <cellStyle name="計算 9 2 5 4" xfId="15399" xr:uid="{530B3A9F-6825-4426-854E-76A45B20B471}"/>
    <cellStyle name="計算 9 2 5 4 2" xfId="30278" xr:uid="{73DBC42C-6D87-4445-9837-FA17C8E369B6}"/>
    <cellStyle name="計算 9 2 5 5" xfId="16221" xr:uid="{0F428E34-78D3-49B8-A707-704687B10388}"/>
    <cellStyle name="計算 9 2 5 5 2" xfId="31100" xr:uid="{CF1C4558-448F-48E4-B061-1BD1072D4017}"/>
    <cellStyle name="計算 9 2 5 6" xfId="4278" xr:uid="{08BE91AF-3A6A-4E7C-9421-941B7216F55B}"/>
    <cellStyle name="計算 9 2 5 7" xfId="19139" xr:uid="{9EE2EC77-743B-469B-B986-E2435DBEAAAC}"/>
    <cellStyle name="計算 9 2 6" xfId="1154" xr:uid="{00000000-0005-0000-0000-000099020000}"/>
    <cellStyle name="計算 9 2 6 2" xfId="7506" xr:uid="{A94D23CA-32D6-4F6B-9953-60FBD9207D7F}"/>
    <cellStyle name="計算 9 2 6 2 2" xfId="22385" xr:uid="{E2177C57-3119-41DC-BAB6-AA30393CAE53}"/>
    <cellStyle name="計算 9 2 6 3" xfId="10494" xr:uid="{584E816F-3725-4B85-9E60-B7C3F1A965F6}"/>
    <cellStyle name="計算 9 2 6 3 2" xfId="25373" xr:uid="{1DA01544-850E-42B1-8C80-1386D2F55529}"/>
    <cellStyle name="計算 9 2 6 4" xfId="13634" xr:uid="{4AB630D1-BA31-4C6D-A24E-3F1CE711DF9D}"/>
    <cellStyle name="計算 9 2 6 4 2" xfId="28513" xr:uid="{50BAFCB3-B259-4541-AFAF-CA758730F842}"/>
    <cellStyle name="計算 9 2 6 5" xfId="16310" xr:uid="{E63E389C-0935-4924-8D62-0DF9BC234034}"/>
    <cellStyle name="計算 9 2 6 5 2" xfId="31189" xr:uid="{CA539453-2A64-444D-807C-7CEB5AFA542C}"/>
    <cellStyle name="計算 9 2 6 6" xfId="4373" xr:uid="{78F1D494-5A43-4D9C-804C-50761368FA5B}"/>
    <cellStyle name="計算 9 2 6 7" xfId="19234" xr:uid="{E9B49186-4BEA-49B5-A5C3-9AF549346BE8}"/>
    <cellStyle name="計算 9 2 7" xfId="1237" xr:uid="{00000000-0005-0000-0000-000099020000}"/>
    <cellStyle name="計算 9 2 7 2" xfId="7588" xr:uid="{307DBC99-3F96-4D43-B909-6FB3A95402D1}"/>
    <cellStyle name="計算 9 2 7 2 2" xfId="22467" xr:uid="{8F2C51D5-EB92-48B8-AFC0-BE69E3E9705A}"/>
    <cellStyle name="計算 9 2 7 3" xfId="10575" xr:uid="{79F563A3-4684-46C5-A9C7-35913C4900DD}"/>
    <cellStyle name="計算 9 2 7 3 2" xfId="25454" xr:uid="{227555C6-1535-49DA-A99D-323198208F97}"/>
    <cellStyle name="計算 9 2 7 4" xfId="15156" xr:uid="{EE8333DF-A55D-48E1-8706-903B35D5BEBB}"/>
    <cellStyle name="計算 9 2 7 4 2" xfId="30035" xr:uid="{4D3886F1-E25B-4754-9B0A-38534E542ACA}"/>
    <cellStyle name="計算 9 2 7 5" xfId="16386" xr:uid="{9EFB7F9A-821A-4EBD-A174-717F3D8F2707}"/>
    <cellStyle name="計算 9 2 7 5 2" xfId="31265" xr:uid="{C2D91BAE-ED76-4B85-B0CD-B39425C7674C}"/>
    <cellStyle name="計算 9 2 7 6" xfId="4456" xr:uid="{B081C5F7-D99C-4FFB-B564-360B94CC708F}"/>
    <cellStyle name="計算 9 2 7 7" xfId="19317" xr:uid="{EDFA4578-EE54-43FE-8B48-6375FE9775A4}"/>
    <cellStyle name="計算 9 2 8" xfId="1320" xr:uid="{00000000-0005-0000-0000-000099020000}"/>
    <cellStyle name="計算 9 2 8 2" xfId="7671" xr:uid="{AA74A1CA-C2F8-4935-9E72-EAA85DCB9298}"/>
    <cellStyle name="計算 9 2 8 2 2" xfId="22550" xr:uid="{839AB5FF-CF3D-4635-B8A2-12E859E47743}"/>
    <cellStyle name="計算 9 2 8 3" xfId="10657" xr:uid="{2F4ABB18-914E-4BED-80F3-F646BCB446E2}"/>
    <cellStyle name="計算 9 2 8 3 2" xfId="25536" xr:uid="{48EB1356-C69A-4E67-AFCA-098650EBC1A8}"/>
    <cellStyle name="計算 9 2 8 4" xfId="14003" xr:uid="{5AB99C53-CBFC-41F0-B6F3-71CD09114BBB}"/>
    <cellStyle name="計算 9 2 8 4 2" xfId="28882" xr:uid="{716775D8-5359-4682-BD33-A642E9271360}"/>
    <cellStyle name="計算 9 2 8 5" xfId="16462" xr:uid="{FDC4E508-BB86-4D1A-81E4-257497F5E0B9}"/>
    <cellStyle name="計算 9 2 8 5 2" xfId="31341" xr:uid="{3A54F502-3C63-48A6-A244-F46A40C12776}"/>
    <cellStyle name="計算 9 2 8 6" xfId="4539" xr:uid="{D5B73C26-C514-426E-8162-2A9B3F174226}"/>
    <cellStyle name="計算 9 2 8 7" xfId="19400" xr:uid="{83C3966F-4B22-4CD3-B33D-158B4341DDDC}"/>
    <cellStyle name="計算 9 2 9" xfId="1493" xr:uid="{00000000-0005-0000-0000-000099020000}"/>
    <cellStyle name="計算 9 2 9 2" xfId="7844" xr:uid="{80F0CD0F-5B7C-484A-B873-5496D2A03216}"/>
    <cellStyle name="計算 9 2 9 2 2" xfId="22723" xr:uid="{793E9F96-05CD-4E3F-962F-88B7CADD4464}"/>
    <cellStyle name="計算 9 2 9 3" xfId="10830" xr:uid="{C4635EC7-4867-4C93-9430-8ECB85FE0657}"/>
    <cellStyle name="計算 9 2 9 3 2" xfId="25709" xr:uid="{5ECE41EB-4D92-4FF9-BEA6-F6AFF542AD58}"/>
    <cellStyle name="計算 9 2 9 4" xfId="15118" xr:uid="{F9D12A1F-2CA5-47EE-ACB6-65CBCC23964D}"/>
    <cellStyle name="計算 9 2 9 4 2" xfId="29997" xr:uid="{37504A7E-B095-4D2D-9522-74F1812B0D64}"/>
    <cellStyle name="計算 9 2 9 5" xfId="16633" xr:uid="{CA5196B8-32A5-4731-A66E-F3EF7A9B6533}"/>
    <cellStyle name="計算 9 2 9 5 2" xfId="31512" xr:uid="{8A0398AC-0A96-4801-8FBC-094A56C91BF8}"/>
    <cellStyle name="計算 9 2 9 6" xfId="4712" xr:uid="{A9C1C81A-21AF-4BD2-8949-274E4030CEFD}"/>
    <cellStyle name="計算 9 2 9 7" xfId="19573" xr:uid="{6600A534-881E-4724-BE60-D35D5B07DB4E}"/>
    <cellStyle name="計算 9 3" xfId="453" xr:uid="{00000000-0005-0000-0000-000099020000}"/>
    <cellStyle name="計算 9 3 2" xfId="6805" xr:uid="{C54F0664-3CDC-4A70-90F5-CE036C697211}"/>
    <cellStyle name="計算 9 3 2 2" xfId="21684" xr:uid="{C90CEAE7-B0AC-4CDC-89C9-8B8C5433CA01}"/>
    <cellStyle name="計算 9 3 3" xfId="9802" xr:uid="{DA1EAEFF-B26D-415B-B3BB-0EE146B54A17}"/>
    <cellStyle name="計算 9 3 3 2" xfId="24681" xr:uid="{23AD90EC-59D4-4AA5-B37B-A1585C95FE4B}"/>
    <cellStyle name="計算 9 3 4" xfId="13758" xr:uid="{980EB92D-4D48-48D3-BEAF-9B544AEBB741}"/>
    <cellStyle name="計算 9 3 4 2" xfId="28637" xr:uid="{8AA41CE3-459B-40BA-A212-3C6FE826679E}"/>
    <cellStyle name="計算 9 3 5" xfId="15634" xr:uid="{F0025F38-AB2C-4802-8EBA-F55F6E4590AC}"/>
    <cellStyle name="計算 9 3 5 2" xfId="30513" xr:uid="{B30F18C6-0F4D-470A-9530-D19890005DCD}"/>
    <cellStyle name="計算 9 3 6" xfId="3672" xr:uid="{2467B4FF-2BE9-4797-9C90-1587B1C623D7}"/>
    <cellStyle name="計算 9 3 7" xfId="18533" xr:uid="{06E568DC-B9C9-4925-887C-5C9B628813BA}"/>
    <cellStyle name="計算 9 4" xfId="626" xr:uid="{00000000-0005-0000-0000-000099020000}"/>
    <cellStyle name="計算 9 4 2" xfId="6978" xr:uid="{E5B55EB5-1E8E-4F7D-9185-211F81821912}"/>
    <cellStyle name="計算 9 4 2 2" xfId="21857" xr:uid="{EF924B90-3427-4231-B80A-169E0AB5A47F}"/>
    <cellStyle name="計算 9 4 3" xfId="9972" xr:uid="{CC473575-0D14-423F-9BA9-6A86224A3B8B}"/>
    <cellStyle name="計算 9 4 3 2" xfId="24851" xr:uid="{618EBB5B-94FF-434E-B062-2B18451E90ED}"/>
    <cellStyle name="計算 9 4 4" xfId="13122" xr:uid="{4EF35CE6-A439-43F4-916C-F6FDB09B7226}"/>
    <cellStyle name="計算 9 4 4 2" xfId="28001" xr:uid="{464D8DE7-72F0-415F-8FF3-582B82651E36}"/>
    <cellStyle name="計算 9 4 5" xfId="15800" xr:uid="{0D023CDF-D429-421F-BB8D-C9BDAA6496BB}"/>
    <cellStyle name="計算 9 4 5 2" xfId="30679" xr:uid="{C9BE23FF-F4C1-48F6-BC9A-3BAC107C2ED2}"/>
    <cellStyle name="計算 9 4 6" xfId="3845" xr:uid="{CCB95D33-760C-4492-AC6A-68AE9BA162C4}"/>
    <cellStyle name="計算 9 4 7" xfId="18706" xr:uid="{31CA7F8C-0E4C-4D5B-920E-48D97F0F1859}"/>
    <cellStyle name="計算 9 5" xfId="791" xr:uid="{00000000-0005-0000-0000-000099020000}"/>
    <cellStyle name="計算 9 5 2" xfId="7143" xr:uid="{AC1CF544-AB9A-4A91-9371-D168755BA74E}"/>
    <cellStyle name="計算 9 5 2 2" xfId="22022" xr:uid="{75165836-9127-407D-9EC3-18DA25E12CA9}"/>
    <cellStyle name="計算 9 5 3" xfId="10137" xr:uid="{C1706FBE-B622-4A22-9C80-726BE5F60BA4}"/>
    <cellStyle name="計算 9 5 3 2" xfId="25016" xr:uid="{9FAC26E5-9C87-44BB-9F59-A858C9D7345E}"/>
    <cellStyle name="計算 9 5 4" xfId="14561" xr:uid="{347AEFAD-1B82-4FA2-AEDF-8F2009BB173B}"/>
    <cellStyle name="計算 9 5 4 2" xfId="29440" xr:uid="{13664438-8899-46F2-A543-C3344F45A1F2}"/>
    <cellStyle name="計算 9 5 5" xfId="15965" xr:uid="{90AAA490-9B8E-43CD-BAF0-B3831DDA3A1B}"/>
    <cellStyle name="計算 9 5 5 2" xfId="30844" xr:uid="{B95FAC86-65E6-4EC2-A9C8-598AD61CA934}"/>
    <cellStyle name="計算 9 5 6" xfId="4010" xr:uid="{9B2FF655-2E18-409C-84B1-22F58FA91614}"/>
    <cellStyle name="計算 9 5 7" xfId="18871" xr:uid="{04A6F6FE-4A2D-4BD2-86A8-07542D247261}"/>
    <cellStyle name="計算 9 6" xfId="413" xr:uid="{00000000-0005-0000-0000-000099020000}"/>
    <cellStyle name="計算 9 6 2" xfId="6765" xr:uid="{103E27BC-17BA-4EA4-B876-47DA3A9240A5}"/>
    <cellStyle name="計算 9 6 2 2" xfId="21644" xr:uid="{9EA3B0E6-E58E-4A2F-BF67-6BC1348F59B8}"/>
    <cellStyle name="計算 9 6 3" xfId="9762" xr:uid="{EBF1BD90-C2F8-47F0-8E1B-A2CCB923BDD6}"/>
    <cellStyle name="計算 9 6 3 2" xfId="24641" xr:uid="{6CB25800-55D2-4C16-BC52-7A2A9D5F83DF}"/>
    <cellStyle name="計算 9 6 4" xfId="13114" xr:uid="{0D5CD5FC-E1EE-44AA-958C-6B146DB40C3B}"/>
    <cellStyle name="計算 9 6 4 2" xfId="27993" xr:uid="{8FAA2290-9525-4CD2-B047-21960DF0627F}"/>
    <cellStyle name="計算 9 6 5" xfId="15595" xr:uid="{284C5B6F-19A9-4DD1-9A62-F3DB8105C8C3}"/>
    <cellStyle name="計算 9 6 5 2" xfId="30474" xr:uid="{B54133F2-1F29-4F12-BFAD-CB822737F2D4}"/>
    <cellStyle name="計算 9 6 6" xfId="3632" xr:uid="{B1CE82D7-48D8-4017-BD35-5452B9DFEE86}"/>
    <cellStyle name="計算 9 6 7" xfId="18493" xr:uid="{474F4C62-778F-4D71-9650-DE2A97DAC0B3}"/>
    <cellStyle name="計算 9 7" xfId="1398" xr:uid="{00000000-0005-0000-0000-000099020000}"/>
    <cellStyle name="計算 9 7 2" xfId="7749" xr:uid="{D3C66FF2-6172-47D3-9A92-4C40B28BBCE8}"/>
    <cellStyle name="計算 9 7 2 2" xfId="22628" xr:uid="{EF19DCD9-02EB-4294-8E36-6C4AB0507E2B}"/>
    <cellStyle name="計算 9 7 3" xfId="10735" xr:uid="{5C191A29-BEE1-4951-93FB-1834F6D5A666}"/>
    <cellStyle name="計算 9 7 3 2" xfId="25614" xr:uid="{4B7D7FBC-4274-4675-9B7B-C60F41257887}"/>
    <cellStyle name="計算 9 7 4" xfId="14220" xr:uid="{20FB01F7-F947-4499-9C23-D5B2AE8ADA0F}"/>
    <cellStyle name="計算 9 7 4 2" xfId="29099" xr:uid="{75A94BB3-7CEC-4324-AF89-4A6B94B5C8D9}"/>
    <cellStyle name="計算 9 7 5" xfId="16538" xr:uid="{D68BBBB9-36FE-4C1B-A509-9378E9047512}"/>
    <cellStyle name="計算 9 7 5 2" xfId="31417" xr:uid="{272A73EA-655A-442A-99F3-F584860049E5}"/>
    <cellStyle name="計算 9 7 6" xfId="4617" xr:uid="{13F57BB5-4E4C-49A0-B9B0-5B2D6E65A104}"/>
    <cellStyle name="計算 9 7 7" xfId="19478" xr:uid="{A56207D3-E291-4036-B4DE-20A84D4C4C9D}"/>
    <cellStyle name="計算 9 8" xfId="1568" xr:uid="{00000000-0005-0000-0000-000099020000}"/>
    <cellStyle name="計算 9 8 2" xfId="7918" xr:uid="{7BD183A2-0CC1-4AA3-B553-BFB3DCEC493A}"/>
    <cellStyle name="計算 9 8 2 2" xfId="22797" xr:uid="{43530FA3-880D-4B3A-963E-59133BCA8ED8}"/>
    <cellStyle name="計算 9 8 3" xfId="10905" xr:uid="{DE5B2B29-747A-41E4-A5BB-2CE037D3451A}"/>
    <cellStyle name="計算 9 8 3 2" xfId="25784" xr:uid="{9929FD42-C169-4D98-8C03-78DF155FE22A}"/>
    <cellStyle name="計算 9 8 4" xfId="12733" xr:uid="{4F60ED0C-3F28-4221-BC76-A6C3F4E6CD2D}"/>
    <cellStyle name="計算 9 8 4 2" xfId="27612" xr:uid="{3FAF118C-1397-4469-88E3-8F17A2A3F9DE}"/>
    <cellStyle name="計算 9 8 5" xfId="16707" xr:uid="{E0D94C4C-E226-467D-B254-A29B857726BA}"/>
    <cellStyle name="計算 9 8 5 2" xfId="31586" xr:uid="{E007A010-BE70-482A-BCBD-CBAB9E03A25B}"/>
    <cellStyle name="計算 9 8 6" xfId="4787" xr:uid="{AB7C9115-03DA-4565-BF1D-0564B8EBC59C}"/>
    <cellStyle name="計算 9 8 7" xfId="19648" xr:uid="{0C204FFC-D83F-4176-B300-66AF6F4CD50E}"/>
    <cellStyle name="計算 9 9" xfId="1994" xr:uid="{00000000-0005-0000-0000-000099020000}"/>
    <cellStyle name="計算 9 9 2" xfId="8342" xr:uid="{8D76656E-8E6F-4EC1-B06D-699399EEF0CD}"/>
    <cellStyle name="計算 9 9 2 2" xfId="23221" xr:uid="{1673B2C0-28D8-4012-B1F4-F75674779D96}"/>
    <cellStyle name="計算 9 9 3" xfId="11324" xr:uid="{2D4A0C89-84F7-4F73-9519-D8AE30344F3B}"/>
    <cellStyle name="計算 9 9 3 2" xfId="26203" xr:uid="{690DB7F1-1880-4868-B596-4537E1C2271F}"/>
    <cellStyle name="計算 9 9 4" xfId="13851" xr:uid="{B2C9DEFC-017F-46CA-9309-25BD533C7B7B}"/>
    <cellStyle name="計算 9 9 4 2" xfId="28730" xr:uid="{C6D64778-EE87-4F03-889C-7E114AFCC3B8}"/>
    <cellStyle name="計算 9 9 5" xfId="17110" xr:uid="{93933C9D-11E7-4281-A673-CD4E9574EAA3}"/>
    <cellStyle name="計算 9 9 5 2" xfId="31989" xr:uid="{F36E923C-6AB6-40A0-9B2A-F940BECEEAFC}"/>
    <cellStyle name="計算 9 9 6" xfId="5213" xr:uid="{736EEC71-F7BF-4717-9E95-2A9AC8D986E5}"/>
    <cellStyle name="計算 9 9 7" xfId="20074" xr:uid="{3E59B862-A6AE-4426-B61E-4C4B48B4F7CA}"/>
    <cellStyle name="警告文" xfId="51" xr:uid="{00000000-0005-0000-0000-0000B1020000}"/>
    <cellStyle name="桁区切り" xfId="54" builtinId="6"/>
    <cellStyle name="桁区切り 2" xfId="81" xr:uid="{00ECDBB8-5673-43FC-8CBE-C9CB7C066B94}"/>
    <cellStyle name="桁区切り 2 2" xfId="152" xr:uid="{D60F0909-97A9-4E11-BA1A-C51E92A611A8}"/>
    <cellStyle name="桁区切り 2 2 2" xfId="211" xr:uid="{D60F0909-97A9-4E11-BA1A-C51E92A611A8}"/>
    <cellStyle name="桁区切り 2 2 2 2" xfId="3471" xr:uid="{53CAC9C2-4FD5-4877-BCED-8219C2A448ED}"/>
    <cellStyle name="桁区切り 2 2 3" xfId="175" xr:uid="{6D181690-171D-4C38-83F3-3CBDBF809D3A}"/>
    <cellStyle name="桁区切り 2 2 3 2" xfId="3444" xr:uid="{63455464-8300-4918-97D8-EA63119CEF09}"/>
    <cellStyle name="桁区切り 2 2 4" xfId="3423" xr:uid="{9DAF4F96-B238-49E8-A48D-D9A3CDEED603}"/>
    <cellStyle name="桁区切り 2 2 5" xfId="3236" xr:uid="{1879DD21-9498-46FE-9744-E050955E1314}"/>
    <cellStyle name="桁区切り 2 2 5 2" xfId="6427" xr:uid="{E6678330-4BDB-438C-99E6-23ABB116D254}"/>
    <cellStyle name="桁区切り 2 2 5 3" xfId="3279" xr:uid="{0AF92C09-AFE5-4BA8-B2DE-C08E3FE8D854}"/>
    <cellStyle name="桁区切り 2 2 6" xfId="3275" xr:uid="{027FEF38-24EC-4BC8-B8B6-7EA9EB7037AA}"/>
    <cellStyle name="桁区切り 2 3" xfId="209" xr:uid="{F67E3C81-16B0-4D4E-A60C-05A90A75F900}"/>
    <cellStyle name="桁区切り 2 3 2" xfId="3469" xr:uid="{59EFCD09-BABC-4FEA-9593-75E09CEBAA4C}"/>
    <cellStyle name="桁区切り 2 4" xfId="173" xr:uid="{9F275920-012F-4643-8961-677A481600DB}"/>
    <cellStyle name="桁区切り 2 4 2" xfId="3442" xr:uid="{D4CDB63F-C576-4ABC-B134-56D541339165}"/>
    <cellStyle name="桁区切り 2 5" xfId="150" xr:uid="{F67E3C81-16B0-4D4E-A60C-05A90A75F900}"/>
    <cellStyle name="桁区切り 2 5 2" xfId="3421" xr:uid="{65091484-A6A2-4A1A-B090-C04E02E9C34C}"/>
    <cellStyle name="桁区切り 2 6" xfId="3352" xr:uid="{E5A1C2AE-D4E7-4A9B-8D83-EB0E8D855A94}"/>
    <cellStyle name="桁区切り 2 7" xfId="3273" xr:uid="{56B1D3A3-883B-4EA3-A0BA-166B527EC545}"/>
    <cellStyle name="見出し 1" xfId="45" xr:uid="{00000000-0005-0000-0000-00006D020000}"/>
    <cellStyle name="見出し 2" xfId="46" xr:uid="{00000000-0005-0000-0000-000078020000}"/>
    <cellStyle name="見出し 3" xfId="47" xr:uid="{00000000-0005-0000-0000-000083020000}"/>
    <cellStyle name="見出し 3 2" xfId="71" xr:uid="{00000000-0005-0000-0000-000083020000}"/>
    <cellStyle name="見出し 3 2 2" xfId="247" xr:uid="{00000000-0005-0000-0000-00007E020000}"/>
    <cellStyle name="見出し 3 2 2 2" xfId="338" xr:uid="{00000000-0005-0000-0000-00007E020000}"/>
    <cellStyle name="見出し 3 2 2 2 10" xfId="2091" xr:uid="{00000000-0005-0000-0000-00007E020000}"/>
    <cellStyle name="見出し 3 2 2 2 10 2" xfId="5310" xr:uid="{A0C07436-00F6-4EFD-BF69-74AC06BA51A8}"/>
    <cellStyle name="見出し 3 2 2 2 10 3" xfId="20171" xr:uid="{F4E39DED-5671-48F5-9136-4E4EFCB8FEF6}"/>
    <cellStyle name="見出し 3 2 2 2 11" xfId="2335" xr:uid="{00000000-0005-0000-0000-00007E020000}"/>
    <cellStyle name="見出し 3 2 2 2 11 2" xfId="5554" xr:uid="{E7332537-1DA7-4731-B611-6FED2E426241}"/>
    <cellStyle name="見出し 3 2 2 2 11 3" xfId="20415" xr:uid="{C94DBB0F-FF5D-448C-A368-E60C2A1EA47B}"/>
    <cellStyle name="見出し 3 2 2 2 12" xfId="2420" xr:uid="{00000000-0005-0000-0000-00007E020000}"/>
    <cellStyle name="見出し 3 2 2 2 12 2" xfId="5636" xr:uid="{8DCEE428-E957-4AED-B02C-87A3EB51FB2A}"/>
    <cellStyle name="見出し 3 2 2 2 12 3" xfId="20500" xr:uid="{9B0ADE9F-DA89-4649-B111-AE8812CF76A6}"/>
    <cellStyle name="見出し 3 2 2 2 13" xfId="2734" xr:uid="{00000000-0005-0000-0000-00007E020000}"/>
    <cellStyle name="見出し 3 2 2 2 13 2" xfId="5948" xr:uid="{FBEF1681-95E4-4992-874D-1EB7CA73B274}"/>
    <cellStyle name="見出し 3 2 2 2 13 3" xfId="20813" xr:uid="{D7F9D108-0CE2-4540-8DEB-C0EAC03E1CED}"/>
    <cellStyle name="見出し 3 2 2 2 14" xfId="3033" xr:uid="{00000000-0005-0000-0000-00007E020000}"/>
    <cellStyle name="見出し 3 2 2 2 14 2" xfId="6235" xr:uid="{B0C8863A-43A3-47F4-B8D4-5A8721FB4BB2}"/>
    <cellStyle name="見出し 3 2 2 2 15" xfId="3563" xr:uid="{C7F02502-0EE4-4622-9B82-A78C89519677}"/>
    <cellStyle name="見出し 3 2 2 2 2" xfId="550" xr:uid="{00000000-0005-0000-0000-00007E020000}"/>
    <cellStyle name="見出し 3 2 2 2 2 2" xfId="3769" xr:uid="{F7EC3CB5-39E1-4E61-996B-F6D61D468A51}"/>
    <cellStyle name="見出し 3 2 2 2 2 3" xfId="18630" xr:uid="{BC0D6F73-5A2F-4FBC-AD4C-244C01D65581}"/>
    <cellStyle name="見出し 3 2 2 2 3" xfId="888" xr:uid="{00000000-0005-0000-0000-00007E020000}"/>
    <cellStyle name="見出し 3 2 2 2 3 2" xfId="4107" xr:uid="{037094EE-25A1-4BD9-877B-4676B11FE8B6}"/>
    <cellStyle name="見出し 3 2 2 2 3 3" xfId="18968" xr:uid="{EE42F1C8-28C6-427C-ABF8-DC3D9AF82418}"/>
    <cellStyle name="見出し 3 2 2 2 4" xfId="1156" xr:uid="{00000000-0005-0000-0000-00007E020000}"/>
    <cellStyle name="見出し 3 2 2 2 4 2" xfId="4375" xr:uid="{6FFB06E9-A269-4C30-9617-179DBBE340E8}"/>
    <cellStyle name="見出し 3 2 2 2 4 3" xfId="19236" xr:uid="{C32E0933-5AA6-47FC-9FC1-991E04ACF4C5}"/>
    <cellStyle name="見出し 3 2 2 2 5" xfId="1239" xr:uid="{00000000-0005-0000-0000-00007E020000}"/>
    <cellStyle name="見出し 3 2 2 2 5 2" xfId="4458" xr:uid="{EE471803-0EAB-486B-9400-0081264BAC27}"/>
    <cellStyle name="見出し 3 2 2 2 5 3" xfId="19319" xr:uid="{643A1448-F316-4628-946F-68E35A0A12F8}"/>
    <cellStyle name="見出し 3 2 2 2 6" xfId="1322" xr:uid="{00000000-0005-0000-0000-00007E020000}"/>
    <cellStyle name="見出し 3 2 2 2 6 2" xfId="4541" xr:uid="{DB31E375-019B-43DF-8569-FD4957FC6506}"/>
    <cellStyle name="見出し 3 2 2 2 6 3" xfId="19402" xr:uid="{E6258DDE-82D2-467B-9701-24D27079EA9C}"/>
    <cellStyle name="見出し 3 2 2 2 7" xfId="1658" xr:uid="{00000000-0005-0000-0000-00007E020000}"/>
    <cellStyle name="見出し 3 2 2 2 7 2" xfId="4877" xr:uid="{700EE8B4-D7D8-401D-9E51-4FB0C302B2C9}"/>
    <cellStyle name="見出し 3 2 2 2 7 3" xfId="19738" xr:uid="{0831B1BA-277C-4EB5-9280-39DBFE691E13}"/>
    <cellStyle name="見出し 3 2 2 2 8" xfId="1741" xr:uid="{00000000-0005-0000-0000-00007E020000}"/>
    <cellStyle name="見出し 3 2 2 2 8 2" xfId="4960" xr:uid="{20217493-B0D4-4D83-AE79-B839214AFBD1}"/>
    <cellStyle name="見出し 3 2 2 2 8 3" xfId="19821" xr:uid="{9DD41035-9379-415B-AC75-4CAFACCD6609}"/>
    <cellStyle name="見出し 3 2 2 2 9" xfId="1919" xr:uid="{00000000-0005-0000-0000-00007E020000}"/>
    <cellStyle name="見出し 3 2 2 2 9 2" xfId="5138" xr:uid="{375AFA63-E0DB-4D89-8E55-772EF79026EE}"/>
    <cellStyle name="見出し 3 2 2 2 9 3" xfId="19999" xr:uid="{9097ADF1-C745-4175-B161-56CAF42B2AFF}"/>
    <cellStyle name="見出し 3 2 2 3" xfId="3498" xr:uid="{2218E0C1-DF1B-4D65-998D-CA30CEBCC7D4}"/>
    <cellStyle name="見出し 3 2 3" xfId="301" xr:uid="{00000000-0005-0000-0000-000083020000}"/>
    <cellStyle name="見出し 3 2 3 10" xfId="2054" xr:uid="{00000000-0005-0000-0000-000083020000}"/>
    <cellStyle name="見出し 3 2 3 10 2" xfId="5273" xr:uid="{74B57988-1323-4F9F-899D-606932BBB97D}"/>
    <cellStyle name="見出し 3 2 3 10 3" xfId="20134" xr:uid="{8A0CC9B9-966F-4ACA-9DD3-2428CCF40574}"/>
    <cellStyle name="見出し 3 2 3 11" xfId="2298" xr:uid="{00000000-0005-0000-0000-000083020000}"/>
    <cellStyle name="見出し 3 2 3 11 2" xfId="5517" xr:uid="{2894E921-D902-4663-B62E-E6530E16E467}"/>
    <cellStyle name="見出し 3 2 3 11 3" xfId="20378" xr:uid="{E344F291-BD24-45B0-8CF5-B3ED120DBFE6}"/>
    <cellStyle name="見出し 3 2 3 12" xfId="2384" xr:uid="{00000000-0005-0000-0000-000083020000}"/>
    <cellStyle name="見出し 3 2 3 12 2" xfId="5602" xr:uid="{F347ECD2-B715-4E50-BD70-09980ECC8D48}"/>
    <cellStyle name="見出し 3 2 3 12 3" xfId="20464" xr:uid="{E4095C76-7A8A-4A64-9B04-96FC790FEBB5}"/>
    <cellStyle name="見出し 3 2 3 13" xfId="2697" xr:uid="{00000000-0005-0000-0000-000083020000}"/>
    <cellStyle name="見出し 3 2 3 13 2" xfId="5911" xr:uid="{E4B98D15-4048-4B62-BC36-2760C0F1A491}"/>
    <cellStyle name="見出し 3 2 3 13 3" xfId="20776" xr:uid="{CA8ACC9E-9BD4-4327-8C42-C37BF8B5298D}"/>
    <cellStyle name="見出し 3 2 3 14" xfId="2996" xr:uid="{00000000-0005-0000-0000-000083020000}"/>
    <cellStyle name="見出し 3 2 3 14 2" xfId="6198" xr:uid="{645F07DB-08D9-499A-880B-3B91DE838552}"/>
    <cellStyle name="見出し 3 2 3 15" xfId="3535" xr:uid="{AAC40EE9-4F94-4D91-9A8F-430A787A4F62}"/>
    <cellStyle name="見出し 3 2 3 2" xfId="513" xr:uid="{00000000-0005-0000-0000-000083020000}"/>
    <cellStyle name="見出し 3 2 3 2 2" xfId="3732" xr:uid="{066BD6B8-FA85-4230-BC60-55FC05BCCB65}"/>
    <cellStyle name="見出し 3 2 3 2 3" xfId="18593" xr:uid="{EAB76E5D-1BC3-4E26-B99B-6D23123EDC15}"/>
    <cellStyle name="見出し 3 2 3 3" xfId="851" xr:uid="{00000000-0005-0000-0000-000083020000}"/>
    <cellStyle name="見出し 3 2 3 3 2" xfId="4070" xr:uid="{CDF6287B-81D8-4903-9828-0A29630B3A42}"/>
    <cellStyle name="見出し 3 2 3 3 3" xfId="18931" xr:uid="{81171A67-09E5-454A-AF2C-7D49509A745E}"/>
    <cellStyle name="見出し 3 2 3 4" xfId="1119" xr:uid="{00000000-0005-0000-0000-000083020000}"/>
    <cellStyle name="見出し 3 2 3 4 2" xfId="4338" xr:uid="{43D002D3-22B0-400C-8F70-23ECE63B4617}"/>
    <cellStyle name="見出し 3 2 3 4 3" xfId="19199" xr:uid="{832700D7-2C60-4B49-ABE4-6CD40BCB0627}"/>
    <cellStyle name="見出し 3 2 3 5" xfId="1202" xr:uid="{00000000-0005-0000-0000-000083020000}"/>
    <cellStyle name="見出し 3 2 3 5 2" xfId="4421" xr:uid="{F80BC61C-30CC-4DFE-A1F7-255E5485E069}"/>
    <cellStyle name="見出し 3 2 3 5 3" xfId="19282" xr:uid="{A1A328AC-16D7-4894-A244-324B1D3DFEBD}"/>
    <cellStyle name="見出し 3 2 3 6" xfId="1285" xr:uid="{00000000-0005-0000-0000-000083020000}"/>
    <cellStyle name="見出し 3 2 3 6 2" xfId="4504" xr:uid="{0F820EDD-AB98-4BE6-8790-26B9A7EF79D0}"/>
    <cellStyle name="見出し 3 2 3 6 3" xfId="19365" xr:uid="{3651D25C-B42F-47E0-8698-90EA6C41F17C}"/>
    <cellStyle name="見出し 3 2 3 7" xfId="1621" xr:uid="{00000000-0005-0000-0000-000083020000}"/>
    <cellStyle name="見出し 3 2 3 7 2" xfId="4840" xr:uid="{CA8585D2-0193-4BBE-B3DB-2DC29F188D2E}"/>
    <cellStyle name="見出し 3 2 3 7 3" xfId="19701" xr:uid="{FE469A13-C5FD-48AE-84C0-E7624256AC29}"/>
    <cellStyle name="見出し 3 2 3 8" xfId="1704" xr:uid="{00000000-0005-0000-0000-000083020000}"/>
    <cellStyle name="見出し 3 2 3 8 2" xfId="4923" xr:uid="{AFD0C2B6-B3EB-4911-80BE-671B04C6D07B}"/>
    <cellStyle name="見出し 3 2 3 8 3" xfId="19784" xr:uid="{E8BD5D8A-85E8-44DA-8F13-4326176009E7}"/>
    <cellStyle name="見出し 3 2 3 9" xfId="1882" xr:uid="{00000000-0005-0000-0000-000083020000}"/>
    <cellStyle name="見出し 3 2 3 9 2" xfId="5101" xr:uid="{265E4D5C-FEF4-46A0-92F5-A95749B39BD5}"/>
    <cellStyle name="見出し 3 2 3 9 3" xfId="19962" xr:uid="{676B95E7-A0EC-4AC9-A676-3889FBD056E4}"/>
    <cellStyle name="見出し 3 2 4" xfId="3342" xr:uid="{9707DD22-D449-4580-B942-2861BCEE196D}"/>
    <cellStyle name="見出し 3 2 4 2" xfId="3510" xr:uid="{B3DA6CA2-1316-41FE-9F97-ABC5B7624285}"/>
    <cellStyle name="見出し 3 3" xfId="213" xr:uid="{00000000-0005-0000-0000-000040020000}"/>
    <cellStyle name="見出し 3 3 2" xfId="311" xr:uid="{00000000-0005-0000-0000-000040020000}"/>
    <cellStyle name="見出し 3 3 2 10" xfId="2064" xr:uid="{00000000-0005-0000-0000-000040020000}"/>
    <cellStyle name="見出し 3 3 2 10 2" xfId="5283" xr:uid="{7F0797D7-1AC5-4DDE-85FE-E8C9C960F6A8}"/>
    <cellStyle name="見出し 3 3 2 10 3" xfId="20144" xr:uid="{E930F952-5AD6-4F21-93D5-67D7C7C1E810}"/>
    <cellStyle name="見出し 3 3 2 11" xfId="2308" xr:uid="{00000000-0005-0000-0000-000040020000}"/>
    <cellStyle name="見出し 3 3 2 11 2" xfId="5527" xr:uid="{999B29E3-22E6-441A-A82B-70A181645CE8}"/>
    <cellStyle name="見出し 3 3 2 11 3" xfId="20388" xr:uid="{C2D05C22-CBA9-4584-98F0-E0C9ED9CBED5}"/>
    <cellStyle name="見出し 3 3 2 12" xfId="2394" xr:uid="{00000000-0005-0000-0000-000040020000}"/>
    <cellStyle name="見出し 3 3 2 12 2" xfId="5611" xr:uid="{44F91C8F-8F19-43FD-8547-A3FCA22791C2}"/>
    <cellStyle name="見出し 3 3 2 12 3" xfId="20474" xr:uid="{6704F845-BD54-458A-B62C-34762C5C62B2}"/>
    <cellStyle name="見出し 3 3 2 13" xfId="2707" xr:uid="{00000000-0005-0000-0000-000040020000}"/>
    <cellStyle name="見出し 3 3 2 13 2" xfId="5921" xr:uid="{C4614692-4B63-4A9F-9F7A-27D9546F5885}"/>
    <cellStyle name="見出し 3 3 2 13 3" xfId="20786" xr:uid="{6826147D-90A9-4ED9-9437-7286AC478DDF}"/>
    <cellStyle name="見出し 3 3 2 14" xfId="3006" xr:uid="{00000000-0005-0000-0000-000040020000}"/>
    <cellStyle name="見出し 3 3 2 14 2" xfId="6208" xr:uid="{1ED0DA93-742B-4E87-9999-755A24828CF0}"/>
    <cellStyle name="見出し 3 3 2 15" xfId="3544" xr:uid="{8347A742-3456-4619-B290-9260A48A33E6}"/>
    <cellStyle name="見出し 3 3 2 2" xfId="523" xr:uid="{00000000-0005-0000-0000-000040020000}"/>
    <cellStyle name="見出し 3 3 2 2 2" xfId="3742" xr:uid="{793FE277-5DDF-4815-87D5-C9990716BC02}"/>
    <cellStyle name="見出し 3 3 2 2 3" xfId="18603" xr:uid="{7CC945A4-02AD-4E04-8A8A-3F2D05456E4B}"/>
    <cellStyle name="見出し 3 3 2 3" xfId="861" xr:uid="{00000000-0005-0000-0000-000040020000}"/>
    <cellStyle name="見出し 3 3 2 3 2" xfId="4080" xr:uid="{02BA4EE2-4C99-4365-9D79-0703D039BFDB}"/>
    <cellStyle name="見出し 3 3 2 3 3" xfId="18941" xr:uid="{C9A7F6FF-9C26-4733-861F-6F52E6BFD00A}"/>
    <cellStyle name="見出し 3 3 2 4" xfId="1129" xr:uid="{00000000-0005-0000-0000-000040020000}"/>
    <cellStyle name="見出し 3 3 2 4 2" xfId="4348" xr:uid="{9F17D779-FAAF-4F1C-A447-DAECC57382E3}"/>
    <cellStyle name="見出し 3 3 2 4 3" xfId="19209" xr:uid="{8A009214-740C-454F-A559-D1AE3E427EEF}"/>
    <cellStyle name="見出し 3 3 2 5" xfId="1212" xr:uid="{00000000-0005-0000-0000-000040020000}"/>
    <cellStyle name="見出し 3 3 2 5 2" xfId="4431" xr:uid="{B70CAF86-EC46-4827-9D99-5BBB3931005F}"/>
    <cellStyle name="見出し 3 3 2 5 3" xfId="19292" xr:uid="{6CEF736D-DB3D-415F-B656-BBEFF3A9EC6F}"/>
    <cellStyle name="見出し 3 3 2 6" xfId="1295" xr:uid="{00000000-0005-0000-0000-000040020000}"/>
    <cellStyle name="見出し 3 3 2 6 2" xfId="4514" xr:uid="{A41D99A3-C40B-482A-B036-E83242DFE358}"/>
    <cellStyle name="見出し 3 3 2 6 3" xfId="19375" xr:uid="{92949C11-1C22-44A3-8830-09E04E0C60F5}"/>
    <cellStyle name="見出し 3 3 2 7" xfId="1631" xr:uid="{00000000-0005-0000-0000-000040020000}"/>
    <cellStyle name="見出し 3 3 2 7 2" xfId="4850" xr:uid="{54FF91D8-D112-4926-8FA0-0E25EB21A585}"/>
    <cellStyle name="見出し 3 3 2 7 3" xfId="19711" xr:uid="{3D89FAC4-33AF-48FC-8858-BD03E6ABC565}"/>
    <cellStyle name="見出し 3 3 2 8" xfId="1714" xr:uid="{00000000-0005-0000-0000-000040020000}"/>
    <cellStyle name="見出し 3 3 2 8 2" xfId="4933" xr:uid="{4E1588F1-FCD4-4F0A-9C36-3392D32C9F45}"/>
    <cellStyle name="見出し 3 3 2 8 3" xfId="19794" xr:uid="{61F01017-305E-457F-A6E1-34D32F65F7C8}"/>
    <cellStyle name="見出し 3 3 2 9" xfId="1892" xr:uid="{00000000-0005-0000-0000-000040020000}"/>
    <cellStyle name="見出し 3 3 2 9 2" xfId="5111" xr:uid="{A1107338-F34C-4BFC-ACAF-B0D8C8C3F29D}"/>
    <cellStyle name="見出し 3 3 2 9 3" xfId="19972" xr:uid="{0F4C36BF-A7A3-4C9A-B971-FD0258D8C984}"/>
    <cellStyle name="見出し 3 3 3" xfId="3473" xr:uid="{42846150-8E34-4689-A1D2-2CF48F50DF8F}"/>
    <cellStyle name="見出し 3 4" xfId="234" xr:uid="{00000000-0005-0000-0000-000083020000}"/>
    <cellStyle name="見出し 3 4 2" xfId="329" xr:uid="{00000000-0005-0000-0000-000083020000}"/>
    <cellStyle name="見出し 3 4 2 10" xfId="2082" xr:uid="{00000000-0005-0000-0000-000083020000}"/>
    <cellStyle name="見出し 3 4 2 10 2" xfId="5301" xr:uid="{2776C434-6645-454F-9750-90803A79BD9D}"/>
    <cellStyle name="見出し 3 4 2 10 3" xfId="20162" xr:uid="{378B1F34-ACEB-4CCD-8B5B-28FD19646F66}"/>
    <cellStyle name="見出し 3 4 2 11" xfId="2326" xr:uid="{00000000-0005-0000-0000-000083020000}"/>
    <cellStyle name="見出し 3 4 2 11 2" xfId="5545" xr:uid="{87D199EB-69B2-4DB1-A480-C8A65AAD84EE}"/>
    <cellStyle name="見出し 3 4 2 11 3" xfId="20406" xr:uid="{B57899DA-D85B-4539-BDBE-6368CDDBAB5C}"/>
    <cellStyle name="見出し 3 4 2 12" xfId="2411" xr:uid="{00000000-0005-0000-0000-000083020000}"/>
    <cellStyle name="見出し 3 4 2 12 2" xfId="5627" xr:uid="{9EC9B98F-BC1F-4F10-A7E1-E2F81B196CC2}"/>
    <cellStyle name="見出し 3 4 2 12 3" xfId="20491" xr:uid="{757FF5FC-18B5-474E-A0DC-7CFA6D4934D6}"/>
    <cellStyle name="見出し 3 4 2 13" xfId="2725" xr:uid="{00000000-0005-0000-0000-000083020000}"/>
    <cellStyle name="見出し 3 4 2 13 2" xfId="5939" xr:uid="{FCC2CA1A-69AF-4A87-85FB-2626DAB79731}"/>
    <cellStyle name="見出し 3 4 2 13 3" xfId="20804" xr:uid="{005CEAEB-8B01-4711-B33F-BD5F7869E2D9}"/>
    <cellStyle name="見出し 3 4 2 14" xfId="3024" xr:uid="{00000000-0005-0000-0000-000083020000}"/>
    <cellStyle name="見出し 3 4 2 14 2" xfId="6226" xr:uid="{896DD1AD-C9A6-47E8-AD94-10E07DD74B2D}"/>
    <cellStyle name="見出し 3 4 2 15" xfId="3557" xr:uid="{4C9FB7F6-C4F3-4756-973F-040F248A5620}"/>
    <cellStyle name="見出し 3 4 2 2" xfId="541" xr:uid="{00000000-0005-0000-0000-000083020000}"/>
    <cellStyle name="見出し 3 4 2 2 2" xfId="3760" xr:uid="{65BE5F40-4A71-41D7-B7D8-6D3E9E3641D5}"/>
    <cellStyle name="見出し 3 4 2 2 3" xfId="18621" xr:uid="{7D99DCE5-8501-459B-9AC8-C1126B40E299}"/>
    <cellStyle name="見出し 3 4 2 3" xfId="879" xr:uid="{00000000-0005-0000-0000-000083020000}"/>
    <cellStyle name="見出し 3 4 2 3 2" xfId="4098" xr:uid="{521CDFAD-892E-48C1-B01F-502FC6598E76}"/>
    <cellStyle name="見出し 3 4 2 3 3" xfId="18959" xr:uid="{0598B1F4-5D77-4221-8279-BDD301964C3B}"/>
    <cellStyle name="見出し 3 4 2 4" xfId="1147" xr:uid="{00000000-0005-0000-0000-000083020000}"/>
    <cellStyle name="見出し 3 4 2 4 2" xfId="4366" xr:uid="{A3F53919-8896-402E-A662-1039F081137D}"/>
    <cellStyle name="見出し 3 4 2 4 3" xfId="19227" xr:uid="{B4CC2015-2BB5-4381-ABC9-2C687554AE8A}"/>
    <cellStyle name="見出し 3 4 2 5" xfId="1230" xr:uid="{00000000-0005-0000-0000-000083020000}"/>
    <cellStyle name="見出し 3 4 2 5 2" xfId="4449" xr:uid="{FADED325-0C16-4CCC-BCEC-FE74525B1DDB}"/>
    <cellStyle name="見出し 3 4 2 5 3" xfId="19310" xr:uid="{B6B94FBD-F3E7-467E-A04C-1CE2D22FB48F}"/>
    <cellStyle name="見出し 3 4 2 6" xfId="1313" xr:uid="{00000000-0005-0000-0000-000083020000}"/>
    <cellStyle name="見出し 3 4 2 6 2" xfId="4532" xr:uid="{B036A6FE-5F8C-4F7D-9CB0-48B81361B404}"/>
    <cellStyle name="見出し 3 4 2 6 3" xfId="19393" xr:uid="{841B1E63-5977-42FC-8C40-9D4F4D5A4321}"/>
    <cellStyle name="見出し 3 4 2 7" xfId="1649" xr:uid="{00000000-0005-0000-0000-000083020000}"/>
    <cellStyle name="見出し 3 4 2 7 2" xfId="4868" xr:uid="{85C201B0-AA7F-4B0A-8950-88E86AF1D3D2}"/>
    <cellStyle name="見出し 3 4 2 7 3" xfId="19729" xr:uid="{083CA61F-768F-403B-A988-B5CC419D9726}"/>
    <cellStyle name="見出し 3 4 2 8" xfId="1732" xr:uid="{00000000-0005-0000-0000-000083020000}"/>
    <cellStyle name="見出し 3 4 2 8 2" xfId="4951" xr:uid="{5A9556B9-38BC-4CF9-AB40-172FDFEBADF0}"/>
    <cellStyle name="見出し 3 4 2 8 3" xfId="19812" xr:uid="{491E6AD6-6FB6-4644-AC5F-CC4A1BE10962}"/>
    <cellStyle name="見出し 3 4 2 9" xfId="1910" xr:uid="{00000000-0005-0000-0000-000083020000}"/>
    <cellStyle name="見出し 3 4 2 9 2" xfId="5129" xr:uid="{48C1543B-63A0-45EB-A9C6-1525B35D4D5E}"/>
    <cellStyle name="見出し 3 4 2 9 3" xfId="19990" xr:uid="{D970A370-A825-46A6-B8D5-22EF8E0C7F6D}"/>
    <cellStyle name="見出し 3 4 3" xfId="3488" xr:uid="{D915630A-CA64-4CBB-9816-63032372A403}"/>
    <cellStyle name="見出し 3 5" xfId="206" xr:uid="{00000000-0005-0000-0000-000083020000}"/>
    <cellStyle name="見出し 3 5 2" xfId="309" xr:uid="{00000000-0005-0000-0000-000083020000}"/>
    <cellStyle name="見出し 3 5 2 10" xfId="2062" xr:uid="{00000000-0005-0000-0000-000083020000}"/>
    <cellStyle name="見出し 3 5 2 10 2" xfId="5281" xr:uid="{6540F14E-4540-407B-BB43-CC0C8E06CB5E}"/>
    <cellStyle name="見出し 3 5 2 10 3" xfId="20142" xr:uid="{8C055997-0AE6-4BF3-A2E7-27CFEA7B3A53}"/>
    <cellStyle name="見出し 3 5 2 11" xfId="2306" xr:uid="{00000000-0005-0000-0000-000083020000}"/>
    <cellStyle name="見出し 3 5 2 11 2" xfId="5525" xr:uid="{B42C763D-FBD4-40F3-BB5A-B89E3D30B58C}"/>
    <cellStyle name="見出し 3 5 2 11 3" xfId="20386" xr:uid="{C3DCF871-EF04-4D15-B531-FCB168C6C2A9}"/>
    <cellStyle name="見出し 3 5 2 12" xfId="2392" xr:uid="{00000000-0005-0000-0000-000083020000}"/>
    <cellStyle name="見出し 3 5 2 12 2" xfId="5609" xr:uid="{6C3B53A4-A3B7-4AB1-A11B-48C35DDDC412}"/>
    <cellStyle name="見出し 3 5 2 12 3" xfId="20472" xr:uid="{2CB2996B-7651-425D-B83C-9A9D5557C795}"/>
    <cellStyle name="見出し 3 5 2 13" xfId="2705" xr:uid="{00000000-0005-0000-0000-000083020000}"/>
    <cellStyle name="見出し 3 5 2 13 2" xfId="5919" xr:uid="{988B18E1-4F9A-464F-98E5-FC4C20B92BE2}"/>
    <cellStyle name="見出し 3 5 2 13 3" xfId="20784" xr:uid="{1CF5256D-E577-4650-8899-7E4FD4C8B550}"/>
    <cellStyle name="見出し 3 5 2 14" xfId="3004" xr:uid="{00000000-0005-0000-0000-000083020000}"/>
    <cellStyle name="見出し 3 5 2 14 2" xfId="6206" xr:uid="{68D1C988-01EE-4512-8159-8A6B0422D77B}"/>
    <cellStyle name="見出し 3 5 2 15" xfId="3542" xr:uid="{D9DF29C1-50E7-483D-BF3F-8D0F77A36F6B}"/>
    <cellStyle name="見出し 3 5 2 2" xfId="521" xr:uid="{00000000-0005-0000-0000-000083020000}"/>
    <cellStyle name="見出し 3 5 2 2 2" xfId="3740" xr:uid="{12F1DB7A-4E98-47D9-B12E-B3F745E45D95}"/>
    <cellStyle name="見出し 3 5 2 2 3" xfId="18601" xr:uid="{7643EE65-F563-44D2-B6FC-5591497C9EB8}"/>
    <cellStyle name="見出し 3 5 2 3" xfId="859" xr:uid="{00000000-0005-0000-0000-000083020000}"/>
    <cellStyle name="見出し 3 5 2 3 2" xfId="4078" xr:uid="{138A089B-DD48-47DB-8E7F-617A44B8A2E5}"/>
    <cellStyle name="見出し 3 5 2 3 3" xfId="18939" xr:uid="{6EFE487A-D8A2-49A2-B0CF-07B59746B760}"/>
    <cellStyle name="見出し 3 5 2 4" xfId="1127" xr:uid="{00000000-0005-0000-0000-000083020000}"/>
    <cellStyle name="見出し 3 5 2 4 2" xfId="4346" xr:uid="{1879F54F-847D-4F28-8265-2F2181350954}"/>
    <cellStyle name="見出し 3 5 2 4 3" xfId="19207" xr:uid="{3C52D938-5740-4C94-A58C-6A7284E1B0DE}"/>
    <cellStyle name="見出し 3 5 2 5" xfId="1210" xr:uid="{00000000-0005-0000-0000-000083020000}"/>
    <cellStyle name="見出し 3 5 2 5 2" xfId="4429" xr:uid="{DF82FC00-B278-47BC-B429-A0E7DC41958E}"/>
    <cellStyle name="見出し 3 5 2 5 3" xfId="19290" xr:uid="{9CAD847A-F3A9-4A0D-A92C-AE71D4C99E02}"/>
    <cellStyle name="見出し 3 5 2 6" xfId="1293" xr:uid="{00000000-0005-0000-0000-000083020000}"/>
    <cellStyle name="見出し 3 5 2 6 2" xfId="4512" xr:uid="{DC451304-26FF-4594-9E33-47A3C4757542}"/>
    <cellStyle name="見出し 3 5 2 6 3" xfId="19373" xr:uid="{69218865-F068-4C0C-964E-CF8B835429F6}"/>
    <cellStyle name="見出し 3 5 2 7" xfId="1629" xr:uid="{00000000-0005-0000-0000-000083020000}"/>
    <cellStyle name="見出し 3 5 2 7 2" xfId="4848" xr:uid="{5919BC93-0802-4408-879A-C0C31C8E152F}"/>
    <cellStyle name="見出し 3 5 2 7 3" xfId="19709" xr:uid="{A70760B5-B718-4EBA-93DE-7770BA6C5646}"/>
    <cellStyle name="見出し 3 5 2 8" xfId="1712" xr:uid="{00000000-0005-0000-0000-000083020000}"/>
    <cellStyle name="見出し 3 5 2 8 2" xfId="4931" xr:uid="{9494E6FC-EA3A-4C75-A27C-6776B9FCB651}"/>
    <cellStyle name="見出し 3 5 2 8 3" xfId="19792" xr:uid="{99011E11-817F-4338-B1EB-A811E9ECE19E}"/>
    <cellStyle name="見出し 3 5 2 9" xfId="1890" xr:uid="{00000000-0005-0000-0000-000083020000}"/>
    <cellStyle name="見出し 3 5 2 9 2" xfId="5109" xr:uid="{0DF0EB65-7259-483D-A24D-A4F0631262C6}"/>
    <cellStyle name="見出し 3 5 2 9 3" xfId="19970" xr:uid="{17D59AD4-29B9-4996-97F8-F4A9F965B94F}"/>
    <cellStyle name="見出し 3 5 3" xfId="3466" xr:uid="{03296DA4-6514-496A-B4B1-BB21CB396D7C}"/>
    <cellStyle name="見出し 3 6" xfId="248" xr:uid="{00000000-0005-0000-0000-000083020000}"/>
    <cellStyle name="見出し 3 6 2" xfId="339" xr:uid="{00000000-0005-0000-0000-000083020000}"/>
    <cellStyle name="見出し 3 6 2 10" xfId="2092" xr:uid="{00000000-0005-0000-0000-000083020000}"/>
    <cellStyle name="見出し 3 6 2 10 2" xfId="5311" xr:uid="{219A6372-3A93-469C-BCBF-6568B0ED5DE0}"/>
    <cellStyle name="見出し 3 6 2 10 3" xfId="20172" xr:uid="{33529DAB-5CCC-45C4-94BA-E1BB6D620F93}"/>
    <cellStyle name="見出し 3 6 2 11" xfId="2336" xr:uid="{00000000-0005-0000-0000-000083020000}"/>
    <cellStyle name="見出し 3 6 2 11 2" xfId="5555" xr:uid="{D89837F0-BF4D-47EC-8F67-DDBCEDAFD018}"/>
    <cellStyle name="見出し 3 6 2 11 3" xfId="20416" xr:uid="{CC65C0A3-CF54-496F-8BAA-5E708CB5D5E1}"/>
    <cellStyle name="見出し 3 6 2 12" xfId="2421" xr:uid="{00000000-0005-0000-0000-000083020000}"/>
    <cellStyle name="見出し 3 6 2 12 2" xfId="5637" xr:uid="{52E58FCE-2EE4-4C13-A7D0-31AFD32BCE7A}"/>
    <cellStyle name="見出し 3 6 2 12 3" xfId="20501" xr:uid="{DA34A87A-7A6E-4079-B844-48C31F710879}"/>
    <cellStyle name="見出し 3 6 2 13" xfId="2735" xr:uid="{00000000-0005-0000-0000-000083020000}"/>
    <cellStyle name="見出し 3 6 2 13 2" xfId="5949" xr:uid="{41726578-F10F-4C3B-B532-EABBF35FD186}"/>
    <cellStyle name="見出し 3 6 2 13 3" xfId="20814" xr:uid="{186338E5-557D-4C50-BF1D-12B3ED903409}"/>
    <cellStyle name="見出し 3 6 2 14" xfId="3034" xr:uid="{00000000-0005-0000-0000-000083020000}"/>
    <cellStyle name="見出し 3 6 2 14 2" xfId="6236" xr:uid="{B96E81EE-404A-4701-B0BF-0D8C9255889B}"/>
    <cellStyle name="見出し 3 6 2 15" xfId="3564" xr:uid="{06DD1ACA-C0F6-4138-9D77-9AB4DA4B28C9}"/>
    <cellStyle name="見出し 3 6 2 2" xfId="551" xr:uid="{00000000-0005-0000-0000-000083020000}"/>
    <cellStyle name="見出し 3 6 2 2 2" xfId="3770" xr:uid="{9AB163BC-4F5A-48D9-95A2-008F8CD41DD5}"/>
    <cellStyle name="見出し 3 6 2 2 3" xfId="18631" xr:uid="{E24208BA-34EA-4DEB-BB57-0E0540D79AF1}"/>
    <cellStyle name="見出し 3 6 2 3" xfId="889" xr:uid="{00000000-0005-0000-0000-000083020000}"/>
    <cellStyle name="見出し 3 6 2 3 2" xfId="4108" xr:uid="{37B045C8-E4C2-4971-88D3-4B2075896780}"/>
    <cellStyle name="見出し 3 6 2 3 3" xfId="18969" xr:uid="{899251CF-E633-4B4B-8A33-04D4F98EADE0}"/>
    <cellStyle name="見出し 3 6 2 4" xfId="1157" xr:uid="{00000000-0005-0000-0000-000083020000}"/>
    <cellStyle name="見出し 3 6 2 4 2" xfId="4376" xr:uid="{B6FE472F-553F-4063-B4FB-480BF1E11B75}"/>
    <cellStyle name="見出し 3 6 2 4 3" xfId="19237" xr:uid="{CDC82F06-3FA9-40CE-88BA-1F0ABFC55015}"/>
    <cellStyle name="見出し 3 6 2 5" xfId="1240" xr:uid="{00000000-0005-0000-0000-000083020000}"/>
    <cellStyle name="見出し 3 6 2 5 2" xfId="4459" xr:uid="{D0B6CA39-C365-4839-8B1D-C6BEB66F1742}"/>
    <cellStyle name="見出し 3 6 2 5 3" xfId="19320" xr:uid="{5461C7C0-0953-4EA1-8731-57510E08D44A}"/>
    <cellStyle name="見出し 3 6 2 6" xfId="1323" xr:uid="{00000000-0005-0000-0000-000083020000}"/>
    <cellStyle name="見出し 3 6 2 6 2" xfId="4542" xr:uid="{833ED003-F596-466C-8BF3-73A066042A4F}"/>
    <cellStyle name="見出し 3 6 2 6 3" xfId="19403" xr:uid="{B938A912-91E5-4F7F-9318-44C3307FBB8F}"/>
    <cellStyle name="見出し 3 6 2 7" xfId="1659" xr:uid="{00000000-0005-0000-0000-000083020000}"/>
    <cellStyle name="見出し 3 6 2 7 2" xfId="4878" xr:uid="{4D79345A-5F58-460C-9544-4651F46A0314}"/>
    <cellStyle name="見出し 3 6 2 7 3" xfId="19739" xr:uid="{5A3516E9-A207-43E1-9E71-A89514D6EDD8}"/>
    <cellStyle name="見出し 3 6 2 8" xfId="1742" xr:uid="{00000000-0005-0000-0000-000083020000}"/>
    <cellStyle name="見出し 3 6 2 8 2" xfId="4961" xr:uid="{48E86959-64FE-4B85-92EA-61B853CA43FC}"/>
    <cellStyle name="見出し 3 6 2 8 3" xfId="19822" xr:uid="{A774301C-634B-4E3A-98C2-3A061086EB8D}"/>
    <cellStyle name="見出し 3 6 2 9" xfId="1920" xr:uid="{00000000-0005-0000-0000-000083020000}"/>
    <cellStyle name="見出し 3 6 2 9 2" xfId="5139" xr:uid="{F9E78705-EF6E-4C2C-935A-DB85496D4682}"/>
    <cellStyle name="見出し 3 6 2 9 3" xfId="20000" xr:uid="{D2E572FA-0106-446D-9EA5-CC66A349E0BA}"/>
    <cellStyle name="見出し 3 6 3" xfId="3499" xr:uid="{7BE90568-AE07-4E0D-AE69-AE7B775B1B1C}"/>
    <cellStyle name="見出し 3 7" xfId="203" xr:uid="{00000000-0005-0000-0000-000083020000}"/>
    <cellStyle name="見出し 3 7 2" xfId="307" xr:uid="{00000000-0005-0000-0000-000083020000}"/>
    <cellStyle name="見出し 3 7 2 10" xfId="2060" xr:uid="{00000000-0005-0000-0000-000083020000}"/>
    <cellStyle name="見出し 3 7 2 10 2" xfId="5279" xr:uid="{650CE215-BE09-4A5E-9087-977D8661095B}"/>
    <cellStyle name="見出し 3 7 2 10 3" xfId="20140" xr:uid="{2918DDA9-38FB-4DEB-A432-FB844A022A79}"/>
    <cellStyle name="見出し 3 7 2 11" xfId="2304" xr:uid="{00000000-0005-0000-0000-000083020000}"/>
    <cellStyle name="見出し 3 7 2 11 2" xfId="5523" xr:uid="{89A8AEFF-84C7-42E4-86CA-B91AAA9905F4}"/>
    <cellStyle name="見出し 3 7 2 11 3" xfId="20384" xr:uid="{4FA285ED-20A3-4F1B-849F-BB84BD8D6C67}"/>
    <cellStyle name="見出し 3 7 2 12" xfId="2390" xr:uid="{00000000-0005-0000-0000-000083020000}"/>
    <cellStyle name="見出し 3 7 2 12 2" xfId="5607" xr:uid="{E27B9E8B-681E-4C97-BF77-22733EEA833D}"/>
    <cellStyle name="見出し 3 7 2 12 3" xfId="20470" xr:uid="{B7CBA724-E845-41A4-BAE6-713B152404E6}"/>
    <cellStyle name="見出し 3 7 2 13" xfId="2703" xr:uid="{00000000-0005-0000-0000-000083020000}"/>
    <cellStyle name="見出し 3 7 2 13 2" xfId="5917" xr:uid="{0B881CAC-9E9E-4137-8C20-A30FC5B36C1F}"/>
    <cellStyle name="見出し 3 7 2 13 3" xfId="20782" xr:uid="{C54104E8-8FE5-4AA8-A5B4-D2AFF00AC05C}"/>
    <cellStyle name="見出し 3 7 2 14" xfId="3002" xr:uid="{00000000-0005-0000-0000-000083020000}"/>
    <cellStyle name="見出し 3 7 2 14 2" xfId="6204" xr:uid="{E4166FDD-6BE0-447A-AD9F-82CBA49B654B}"/>
    <cellStyle name="見出し 3 7 2 15" xfId="3540" xr:uid="{CF18088C-6585-4508-A1D9-F5CAFEE69B90}"/>
    <cellStyle name="見出し 3 7 2 2" xfId="519" xr:uid="{00000000-0005-0000-0000-000083020000}"/>
    <cellStyle name="見出し 3 7 2 2 2" xfId="3738" xr:uid="{78541261-F0EE-442A-A86F-6F0BDFBAEB55}"/>
    <cellStyle name="見出し 3 7 2 2 3" xfId="18599" xr:uid="{9624A20F-3579-4FC4-BA2C-E7C399C909D0}"/>
    <cellStyle name="見出し 3 7 2 3" xfId="857" xr:uid="{00000000-0005-0000-0000-000083020000}"/>
    <cellStyle name="見出し 3 7 2 3 2" xfId="4076" xr:uid="{8839127B-89C0-4519-A743-4308146F0A42}"/>
    <cellStyle name="見出し 3 7 2 3 3" xfId="18937" xr:uid="{73619259-6F15-4D29-984A-72146A59F251}"/>
    <cellStyle name="見出し 3 7 2 4" xfId="1125" xr:uid="{00000000-0005-0000-0000-000083020000}"/>
    <cellStyle name="見出し 3 7 2 4 2" xfId="4344" xr:uid="{4098A7F7-A135-4EB9-8344-F9A18826BB0A}"/>
    <cellStyle name="見出し 3 7 2 4 3" xfId="19205" xr:uid="{1FCA94D4-8975-4612-802B-1252D3F22DD2}"/>
    <cellStyle name="見出し 3 7 2 5" xfId="1208" xr:uid="{00000000-0005-0000-0000-000083020000}"/>
    <cellStyle name="見出し 3 7 2 5 2" xfId="4427" xr:uid="{C6DA9CBF-D965-437E-AAD0-29EC71F78BBC}"/>
    <cellStyle name="見出し 3 7 2 5 3" xfId="19288" xr:uid="{3A208AF4-C80F-4252-955F-DAE6265B07D4}"/>
    <cellStyle name="見出し 3 7 2 6" xfId="1291" xr:uid="{00000000-0005-0000-0000-000083020000}"/>
    <cellStyle name="見出し 3 7 2 6 2" xfId="4510" xr:uid="{24AA3A90-0249-45AE-8E84-A920977C7DB6}"/>
    <cellStyle name="見出し 3 7 2 6 3" xfId="19371" xr:uid="{DC261916-5D15-4534-B632-1F4336973C91}"/>
    <cellStyle name="見出し 3 7 2 7" xfId="1627" xr:uid="{00000000-0005-0000-0000-000083020000}"/>
    <cellStyle name="見出し 3 7 2 7 2" xfId="4846" xr:uid="{E5EF65E2-BEF3-4EF3-9D1A-0F84B12E1514}"/>
    <cellStyle name="見出し 3 7 2 7 3" xfId="19707" xr:uid="{78038A3C-9F7C-4EB4-BD5E-098718A221F9}"/>
    <cellStyle name="見出し 3 7 2 8" xfId="1710" xr:uid="{00000000-0005-0000-0000-000083020000}"/>
    <cellStyle name="見出し 3 7 2 8 2" xfId="4929" xr:uid="{202AFA40-A885-4D7B-AACC-EB607D5C3197}"/>
    <cellStyle name="見出し 3 7 2 8 3" xfId="19790" xr:uid="{FD24EFE2-0531-4C0B-BAC7-2B0BF337DC22}"/>
    <cellStyle name="見出し 3 7 2 9" xfId="1888" xr:uid="{00000000-0005-0000-0000-000083020000}"/>
    <cellStyle name="見出し 3 7 2 9 2" xfId="5107" xr:uid="{A6F84EEA-2F70-4E86-925F-6B98A34EED79}"/>
    <cellStyle name="見出し 3 7 2 9 3" xfId="19968" xr:uid="{8D07A839-ED1C-42BD-B67E-5A7E6F6C5B2B}"/>
    <cellStyle name="見出し 3 7 3" xfId="3463" xr:uid="{9AEB495D-5282-4CDE-86DF-50C8B4E9E3E7}"/>
    <cellStyle name="見出し 3 8" xfId="164" xr:uid="{00000000-0005-0000-0000-000076020000}"/>
    <cellStyle name="見出し 3 8 10" xfId="1534" xr:uid="{00000000-0005-0000-0000-000076020000}"/>
    <cellStyle name="見出し 3 8 10 2" xfId="4753" xr:uid="{354923AD-FD36-4C80-9818-E491C71A9344}"/>
    <cellStyle name="見出し 3 8 10 3" xfId="19614" xr:uid="{3B6F5223-D8B2-4B9B-8071-10F3FEB6CAF5}"/>
    <cellStyle name="見出し 3 8 11" xfId="1578" xr:uid="{00000000-0005-0000-0000-000076020000}"/>
    <cellStyle name="見出し 3 8 11 2" xfId="4797" xr:uid="{BB2C5759-3010-4EDC-81FE-7E4E9A284C1B}"/>
    <cellStyle name="見出し 3 8 11 3" xfId="19658" xr:uid="{215906B9-8B60-4A05-9C0B-94C37D731E7F}"/>
    <cellStyle name="見出し 3 8 12" xfId="1997" xr:uid="{00000000-0005-0000-0000-000076020000}"/>
    <cellStyle name="見出し 3 8 12 2" xfId="5216" xr:uid="{149C6893-07E7-4F51-BF0E-5B5C6DFB621D}"/>
    <cellStyle name="見出し 3 8 12 3" xfId="20077" xr:uid="{3C74D150-19A3-49E9-8D0B-D4F60F4D5F2D}"/>
    <cellStyle name="見出し 3 8 13" xfId="1574" xr:uid="{00000000-0005-0000-0000-000076020000}"/>
    <cellStyle name="見出し 3 8 13 2" xfId="4793" xr:uid="{30133BE9-1541-4368-9407-25FEAA855B0D}"/>
    <cellStyle name="見出し 3 8 13 3" xfId="19654" xr:uid="{ADB7EDB2-62F3-4B12-BF92-C936A89E0234}"/>
    <cellStyle name="見出し 3 8 14" xfId="2621" xr:uid="{00000000-0005-0000-0000-000076020000}"/>
    <cellStyle name="見出し 3 8 14 2" xfId="5836" xr:uid="{5B64440D-1A1A-40F0-8C7A-BBD0C7743321}"/>
    <cellStyle name="見出し 3 8 15" xfId="3434" xr:uid="{D5B3799F-66AC-4A0F-88CE-15B6C9D65177}"/>
    <cellStyle name="見出し 3 8 2" xfId="376" xr:uid="{00000000-0005-0000-0000-000076020000}"/>
    <cellStyle name="見出し 3 8 2 2" xfId="3595" xr:uid="{67C354D2-B691-4E04-8E09-96EBE6165112}"/>
    <cellStyle name="見出し 3 8 2 3" xfId="18456" xr:uid="{12594AA8-8CC9-4065-96FE-14F74AA47B9A}"/>
    <cellStyle name="見出し 3 8 3" xfId="437" xr:uid="{00000000-0005-0000-0000-000076020000}"/>
    <cellStyle name="見出し 3 8 3 2" xfId="3656" xr:uid="{F8DA960D-4A6A-4E72-BC86-7D8E8AF3679F}"/>
    <cellStyle name="見出し 3 8 3 3" xfId="18517" xr:uid="{5B3874FD-D70E-4C64-911F-39EC2BEA6251}"/>
    <cellStyle name="見出し 3 8 4" xfId="974" xr:uid="{00000000-0005-0000-0000-000076020000}"/>
    <cellStyle name="見出し 3 8 4 2" xfId="4193" xr:uid="{0CE123CF-B6D7-4106-BF9A-B5F37F664583}"/>
    <cellStyle name="見出し 3 8 4 3" xfId="19054" xr:uid="{ED5E2DE6-959A-432E-B41A-2E5CFCAE080A}"/>
    <cellStyle name="見出し 3 8 5" xfId="913" xr:uid="{00000000-0005-0000-0000-000076020000}"/>
    <cellStyle name="見出し 3 8 5 2" xfId="4132" xr:uid="{A551D055-3451-46AB-8019-0E19AE43136B}"/>
    <cellStyle name="見出し 3 8 5 3" xfId="18993" xr:uid="{7B8C500A-80D0-4FAF-9DB1-ADA4AB863021}"/>
    <cellStyle name="見出し 3 8 6" xfId="1090" xr:uid="{00000000-0005-0000-0000-000076020000}"/>
    <cellStyle name="見出し 3 8 6 2" xfId="4309" xr:uid="{0AF9B18C-BF96-4F50-A07F-F5AF4E467264}"/>
    <cellStyle name="見出し 3 8 6 3" xfId="19170" xr:uid="{260BCE29-EA96-446F-97C8-CC68F83B3155}"/>
    <cellStyle name="見出し 3 8 7" xfId="926" xr:uid="{00000000-0005-0000-0000-000076020000}"/>
    <cellStyle name="見出し 3 8 7 2" xfId="4145" xr:uid="{A16E482E-80D3-48B5-95C2-D8B3E9D01937}"/>
    <cellStyle name="見出し 3 8 7 3" xfId="19006" xr:uid="{63A48289-FB81-42BC-BD1F-E865393D3FA6}"/>
    <cellStyle name="見出し 3 8 8" xfId="971" xr:uid="{00000000-0005-0000-0000-000076020000}"/>
    <cellStyle name="見出し 3 8 8 2" xfId="4190" xr:uid="{DF50FF7B-F0E1-4354-AC4B-A6A95DBFED56}"/>
    <cellStyle name="見出し 3 8 8 3" xfId="19051" xr:uid="{892AFE06-165A-4823-9469-10A4A72A7A5F}"/>
    <cellStyle name="見出し 3 8 9" xfId="921" xr:uid="{00000000-0005-0000-0000-000076020000}"/>
    <cellStyle name="見出し 3 8 9 2" xfId="4140" xr:uid="{644CB7DE-2DD5-437C-8BB7-CBE62786757F}"/>
    <cellStyle name="見出し 3 8 9 3" xfId="19001" xr:uid="{2790F885-CB97-4332-A4C0-1DA7CDD1B217}"/>
    <cellStyle name="見出し 4" xfId="48" xr:uid="{00000000-0005-0000-0000-00008E020000}"/>
    <cellStyle name="集計" xfId="52" xr:uid="{00000000-0005-0000-0000-0000F6020000}"/>
    <cellStyle name="集計 10" xfId="232" xr:uid="{00000000-0005-0000-0000-0000F6020000}"/>
    <cellStyle name="集計 10 10" xfId="2151" xr:uid="{00000000-0005-0000-0000-0000F6020000}"/>
    <cellStyle name="集計 10 10 2" xfId="8499" xr:uid="{CB50CED0-4DA1-46C8-B875-117891AFBF98}"/>
    <cellStyle name="集計 10 10 2 2" xfId="23378" xr:uid="{C6C998A1-EB68-4FD6-936C-FB17C2C86597}"/>
    <cellStyle name="集計 10 10 3" xfId="11480" xr:uid="{BCC132DA-21C3-47A9-BDDB-E1799A6A4191}"/>
    <cellStyle name="集計 10 10 3 2" xfId="26359" xr:uid="{550BB4FE-E780-4E47-AB58-2C3985446C68}"/>
    <cellStyle name="集計 10 10 4" xfId="13428" xr:uid="{7AF147C4-44D8-481A-890D-FD79375928F2}"/>
    <cellStyle name="集計 10 10 4 2" xfId="28307" xr:uid="{18B1D423-37F9-4226-AE16-D4D1866CAD03}"/>
    <cellStyle name="集計 10 10 5" xfId="17259" xr:uid="{EEF1E830-46CB-4428-B990-8E3E518AE3EA}"/>
    <cellStyle name="集計 10 10 5 2" xfId="32138" xr:uid="{CF96BDF6-E534-4AC1-945F-9BE6309687E3}"/>
    <cellStyle name="集計 10 10 6" xfId="5370" xr:uid="{FA1242F7-71D3-4030-A1F9-D9B0D320C2FB}"/>
    <cellStyle name="集計 10 10 7" xfId="20231" xr:uid="{5986A27F-13BE-4911-9D8F-44D8F566C9C9}"/>
    <cellStyle name="集計 10 11" xfId="2469" xr:uid="{00000000-0005-0000-0000-0000F6020000}"/>
    <cellStyle name="集計 10 11 2" xfId="8816" xr:uid="{A16CF49E-901C-4502-9C0D-AB2F7DDB5C83}"/>
    <cellStyle name="集計 10 11 2 2" xfId="23695" xr:uid="{D0D35864-A528-44DD-BABB-0B1D96FFDC25}"/>
    <cellStyle name="集計 10 11 3" xfId="11796" xr:uid="{DEC31DED-C38A-42C8-B292-5CB9EA767AE7}"/>
    <cellStyle name="集計 10 11 3 2" xfId="26675" xr:uid="{4A2B01EA-F644-404A-AC40-054DF7215005}"/>
    <cellStyle name="集計 10 11 4" xfId="13856" xr:uid="{5F34FC60-5C1B-41C6-99CD-6A9B14A1671E}"/>
    <cellStyle name="集計 10 11 4 2" xfId="28735" xr:uid="{462B11D6-3BBE-49FC-9C78-7E721CD7C1FC}"/>
    <cellStyle name="集計 10 11 5" xfId="17563" xr:uid="{F08C28CA-40A1-4F4E-B4E0-D9BBDFEC1DE5}"/>
    <cellStyle name="集計 10 11 5 2" xfId="32442" xr:uid="{25F9A537-9A7E-4991-9E67-9420B72CE968}"/>
    <cellStyle name="集計 10 11 6" xfId="5685" xr:uid="{036DF7AB-13BF-4708-AB8A-96F70C64376E}"/>
    <cellStyle name="集計 10 11 7" xfId="20549" xr:uid="{D4C46E8B-F4C9-4444-8CAC-943C49919841}"/>
    <cellStyle name="集計 10 12" xfId="2628" xr:uid="{00000000-0005-0000-0000-0000F6020000}"/>
    <cellStyle name="集計 10 12 2" xfId="8975" xr:uid="{F24C0EAE-09CC-42C7-A39B-80D3DAE86E66}"/>
    <cellStyle name="集計 10 12 2 2" xfId="23854" xr:uid="{01C9FD44-B4FE-4A17-BF5D-F2A2A4FDEE62}"/>
    <cellStyle name="集計 10 12 3" xfId="11955" xr:uid="{896482F8-6DE7-44D6-9CB5-E54EC5E5A693}"/>
    <cellStyle name="集計 10 12 3 2" xfId="26834" xr:uid="{321D313F-62D3-480E-9DB4-B4ECE2C393EC}"/>
    <cellStyle name="集計 10 12 4" xfId="14029" xr:uid="{DD0357F3-ED24-40A2-8E2E-B84EC68F3583}"/>
    <cellStyle name="集計 10 12 4 2" xfId="28908" xr:uid="{8A2EB82C-DC47-4651-981B-1705F9ACEF42}"/>
    <cellStyle name="集計 10 12 5" xfId="17721" xr:uid="{42EA4BEB-5034-4928-B125-2D88DBB790DD}"/>
    <cellStyle name="集計 10 12 5 2" xfId="32600" xr:uid="{BEF0AA27-2550-4910-AA1D-C519EB81D42C}"/>
    <cellStyle name="集計 10 12 6" xfId="5843" xr:uid="{283CCC3D-CD45-4D52-893D-C9A23F97FA78}"/>
    <cellStyle name="集計 10 12 7" xfId="20707" xr:uid="{012CBF2F-9A59-4C05-A5E5-89BFC7D2C7AB}"/>
    <cellStyle name="集計 10 13" xfId="2797" xr:uid="{00000000-0005-0000-0000-0000F6020000}"/>
    <cellStyle name="集計 10 13 2" xfId="9144" xr:uid="{8611EA31-261B-46E6-BB02-F65912FBCB42}"/>
    <cellStyle name="集計 10 13 2 2" xfId="24023" xr:uid="{6A9C48E0-C034-4EBE-B9E7-6D0D3580F772}"/>
    <cellStyle name="集計 10 13 3" xfId="12122" xr:uid="{4C416BDB-6198-4D79-AD84-DFB621C7EBFC}"/>
    <cellStyle name="集計 10 13 3 2" xfId="27001" xr:uid="{653DD61E-75C6-4BC1-B61D-772563108EE0}"/>
    <cellStyle name="集計 10 13 4" xfId="13171" xr:uid="{16C0040A-8570-4F87-91D3-78ACEE375165}"/>
    <cellStyle name="集計 10 13 4 2" xfId="28050" xr:uid="{78B794B8-1824-4E06-B6AD-C90E0302B978}"/>
    <cellStyle name="集計 10 13 5" xfId="17883" xr:uid="{5836DA9D-E2BF-4972-82A2-B0516CE36399}"/>
    <cellStyle name="集計 10 13 5 2" xfId="32762" xr:uid="{3E15739A-A94C-4EEC-8288-49CF2A489104}"/>
    <cellStyle name="集計 10 13 6" xfId="6009" xr:uid="{717B04AE-7805-4494-BBE5-55DD120CE01D}"/>
    <cellStyle name="集計 10 13 7" xfId="20876" xr:uid="{BFBC6BF8-B494-47A3-A618-19259323069C}"/>
    <cellStyle name="集計 10 14" xfId="2140" xr:uid="{00000000-0005-0000-0000-0000F6020000}"/>
    <cellStyle name="集計 10 14 2" xfId="8488" xr:uid="{9B61C9B4-9517-47FF-8B9B-0CC3DBD90AED}"/>
    <cellStyle name="集計 10 14 2 2" xfId="23367" xr:uid="{8EFFB9DF-6746-4D05-A681-15B997542AB9}"/>
    <cellStyle name="集計 10 14 3" xfId="11469" xr:uid="{4303B560-7B4B-4139-966F-DEDF8630A1BC}"/>
    <cellStyle name="集計 10 14 3 2" xfId="26348" xr:uid="{08D49ADA-D721-4CA1-955E-0A9C2B28DF54}"/>
    <cellStyle name="集計 10 14 4" xfId="12569" xr:uid="{B3A6EE84-EE9E-4B2B-A79E-1DC2C3469A39}"/>
    <cellStyle name="集計 10 14 4 2" xfId="27448" xr:uid="{63268AA8-B741-4BCE-B143-CD1BE7E0D379}"/>
    <cellStyle name="集計 10 14 5" xfId="17248" xr:uid="{36DA17BD-D327-4EC8-9382-F03244092D5D}"/>
    <cellStyle name="集計 10 14 5 2" xfId="32127" xr:uid="{92E8C3FA-74E0-434B-8003-F0EEFEF6A7A4}"/>
    <cellStyle name="集計 10 14 6" xfId="5359" xr:uid="{6149215A-8D6A-4E92-8FC0-7DFD06F25268}"/>
    <cellStyle name="集計 10 14 7" xfId="20220" xr:uid="{6EDBC3D8-0B97-4900-9495-123A962935AF}"/>
    <cellStyle name="集計 10 15" xfId="6589" xr:uid="{42953DB5-96D9-45DE-882C-566802DC8607}"/>
    <cellStyle name="集計 10 15 2" xfId="21468" xr:uid="{8F500978-AFFC-4BB3-998C-AEFC8499C034}"/>
    <cellStyle name="集計 10 16" xfId="9586" xr:uid="{5A715B4E-580A-492F-9C21-5DCCA827A204}"/>
    <cellStyle name="集計 10 16 2" xfId="24465" xr:uid="{C0CAD802-2AAC-4621-ADCD-925CB3267B0B}"/>
    <cellStyle name="集計 10 17" xfId="13877" xr:uid="{106646E4-B3B4-4AAC-B4BA-4083AAB550CC}"/>
    <cellStyle name="集計 10 17 2" xfId="28756" xr:uid="{9FD5A2CE-85C3-4BAF-942E-AEDE2BA37183}"/>
    <cellStyle name="集計 10 18" xfId="18328" xr:uid="{E1CF604C-C96A-4852-873E-DDB337A67F43}"/>
    <cellStyle name="集計 10 2" xfId="327" xr:uid="{00000000-0005-0000-0000-0000F6020000}"/>
    <cellStyle name="集計 10 2 10" xfId="963" xr:uid="{00000000-0005-0000-0000-0000F6020000}"/>
    <cellStyle name="集計 10 2 10 2" xfId="7315" xr:uid="{EF5316D6-E82D-44A4-A7F9-07C767846BE7}"/>
    <cellStyle name="集計 10 2 10 2 2" xfId="22194" xr:uid="{6536E4E8-59DF-4057-A3E2-F7DB301497D8}"/>
    <cellStyle name="集計 10 2 10 3" xfId="10305" xr:uid="{C37F0ACF-D8B9-479E-9A63-4738E9341E9B}"/>
    <cellStyle name="集計 10 2 10 3 2" xfId="25184" xr:uid="{30DB2E60-0D9C-4FBC-A173-7D79F18D1FD6}"/>
    <cellStyle name="集計 10 2 10 4" xfId="14100" xr:uid="{0EDBE22F-5C98-4E0C-ADCF-B0D1793957C9}"/>
    <cellStyle name="集計 10 2 10 4 2" xfId="28979" xr:uid="{062DF890-F642-4C63-B559-BBB2EC9468AA}"/>
    <cellStyle name="集計 10 2 10 5" xfId="16127" xr:uid="{BBE7DA71-4142-4FD3-90BD-135F4276D680}"/>
    <cellStyle name="集計 10 2 10 5 2" xfId="31006" xr:uid="{863353E7-7F8C-40C0-A49E-8D4B62F80005}"/>
    <cellStyle name="集計 10 2 10 6" xfId="4182" xr:uid="{A84DC1F5-982A-40CE-B3AB-CA629D44FF88}"/>
    <cellStyle name="集計 10 2 10 7" xfId="19043" xr:uid="{C47A02E8-3A75-487E-A16E-12F3B675EAA3}"/>
    <cellStyle name="集計 10 2 11" xfId="1730" xr:uid="{00000000-0005-0000-0000-0000F6020000}"/>
    <cellStyle name="集計 10 2 11 2" xfId="8078" xr:uid="{1403D8A3-15A8-41B2-8FAA-52006DB07037}"/>
    <cellStyle name="集計 10 2 11 2 2" xfId="22957" xr:uid="{A4D50C05-4D16-4B11-9458-154F1D3C1EFC}"/>
    <cellStyle name="集計 10 2 11 3" xfId="11063" xr:uid="{8393A046-5138-4F4B-A3E9-186EC378CE3D}"/>
    <cellStyle name="集計 10 2 11 3 2" xfId="25942" xr:uid="{341C62BF-A425-4962-903F-63B467226F88}"/>
    <cellStyle name="集計 10 2 11 4" xfId="13926" xr:uid="{4B773F70-8554-49BE-8782-C4D8A6557AAD}"/>
    <cellStyle name="集計 10 2 11 4 2" xfId="28805" xr:uid="{7BD5B9BD-EE9B-4202-86C5-7AE6D6427661}"/>
    <cellStyle name="集計 10 2 11 5" xfId="16856" xr:uid="{05B1A2F9-F712-4D8F-B286-CFAB050C2E10}"/>
    <cellStyle name="集計 10 2 11 5 2" xfId="31735" xr:uid="{2FED568B-BB62-40FB-A8BB-9B7329B90074}"/>
    <cellStyle name="集計 10 2 11 6" xfId="4949" xr:uid="{C635A50A-3523-42F0-822B-76D527B57AE5}"/>
    <cellStyle name="集計 10 2 11 7" xfId="19810" xr:uid="{DBE9371C-6A5D-494F-99E7-A24A03582F93}"/>
    <cellStyle name="集計 10 2 12" xfId="1813" xr:uid="{00000000-0005-0000-0000-0000F6020000}"/>
    <cellStyle name="集計 10 2 12 2" xfId="8161" xr:uid="{82A46770-58F4-4C7F-8C31-4ABAE5C226BD}"/>
    <cellStyle name="集計 10 2 12 2 2" xfId="23040" xr:uid="{271FCB7E-E0C5-45F5-9842-C334EC035263}"/>
    <cellStyle name="集計 10 2 12 3" xfId="11146" xr:uid="{69C1AD99-DCBA-46DD-9D5E-2FD5AD23A971}"/>
    <cellStyle name="集計 10 2 12 3 2" xfId="26025" xr:uid="{292B404E-2D4F-47B8-8818-B2B916DE9F62}"/>
    <cellStyle name="集計 10 2 12 4" xfId="13968" xr:uid="{3CE740DB-859D-4224-9E85-C948F8F5F57C}"/>
    <cellStyle name="集計 10 2 12 4 2" xfId="28847" xr:uid="{7121BF8F-CEEB-42C0-A8B4-A7D1EB4EDFC1}"/>
    <cellStyle name="集計 10 2 12 5" xfId="16936" xr:uid="{A0A88E46-0B10-4414-99AC-BF693BCDE559}"/>
    <cellStyle name="集計 10 2 12 5 2" xfId="31815" xr:uid="{FCD4F8C5-A960-48BD-AE5C-C6E92F2AB084}"/>
    <cellStyle name="集計 10 2 12 6" xfId="5032" xr:uid="{CED716DA-FF12-46B0-8A26-2B42F7D87098}"/>
    <cellStyle name="集計 10 2 12 7" xfId="19893" xr:uid="{40780212-CF93-411B-8289-0030A6261B5A}"/>
    <cellStyle name="集計 10 2 13" xfId="1908" xr:uid="{00000000-0005-0000-0000-0000F6020000}"/>
    <cellStyle name="集計 10 2 13 2" xfId="8256" xr:uid="{64447442-925D-44AD-B4FF-7A99334C30A6}"/>
    <cellStyle name="集計 10 2 13 2 2" xfId="23135" xr:uid="{A0A4D02C-3FF6-4E43-9EA8-ED68B7424D30}"/>
    <cellStyle name="集計 10 2 13 3" xfId="11239" xr:uid="{F1D162C5-DC95-4B08-BFB6-84359109C999}"/>
    <cellStyle name="集計 10 2 13 3 2" xfId="26118" xr:uid="{5E30C061-6888-4447-BDA6-14D5F16E9E23}"/>
    <cellStyle name="集計 10 2 13 4" xfId="13585" xr:uid="{D3621615-55CC-49B9-B12A-A82F37BB3539}"/>
    <cellStyle name="集計 10 2 13 4 2" xfId="28464" xr:uid="{C056D501-9E3B-4935-B271-A09E739DE4DE}"/>
    <cellStyle name="集計 10 2 13 5" xfId="17027" xr:uid="{486631AD-1E65-4AD8-92C6-74CBE341D10E}"/>
    <cellStyle name="集計 10 2 13 5 2" xfId="31906" xr:uid="{6E05C17A-DDB8-4538-B84E-040D3FC152DB}"/>
    <cellStyle name="集計 10 2 13 6" xfId="5127" xr:uid="{3EB38A19-3FB4-4852-8781-1938464DE5AB}"/>
    <cellStyle name="集計 10 2 13 7" xfId="19988" xr:uid="{646A2705-6120-435B-A654-44C51D24F243}"/>
    <cellStyle name="集計 10 2 14" xfId="2080" xr:uid="{00000000-0005-0000-0000-0000F6020000}"/>
    <cellStyle name="集計 10 2 14 2" xfId="8428" xr:uid="{30C888D7-2C43-472B-9A84-1D568EA00201}"/>
    <cellStyle name="集計 10 2 14 2 2" xfId="23307" xr:uid="{FEE9BD4A-BBAE-4641-A2AA-583C5ED6EFCB}"/>
    <cellStyle name="集計 10 2 14 3" xfId="11409" xr:uid="{096EB5A9-9510-45C3-917F-9C7BB62DF28D}"/>
    <cellStyle name="集計 10 2 14 3 2" xfId="26288" xr:uid="{279B172A-DD5C-41FD-8167-3E3873D9CE65}"/>
    <cellStyle name="集計 10 2 14 4" xfId="13037" xr:uid="{EF8480CD-63A1-47B9-BC53-0F9683DC85E8}"/>
    <cellStyle name="集計 10 2 14 4 2" xfId="27916" xr:uid="{3ADE567F-858F-4765-8CAA-96F471B152AC}"/>
    <cellStyle name="集計 10 2 14 5" xfId="17191" xr:uid="{FC78EDD3-92D0-48F8-8814-E802EE215E77}"/>
    <cellStyle name="集計 10 2 14 5 2" xfId="32070" xr:uid="{25D007F3-14BA-4A75-A16B-4255D5DCF637}"/>
    <cellStyle name="集計 10 2 14 6" xfId="5299" xr:uid="{EEAD9788-63E0-4A77-BF70-778525E67DF2}"/>
    <cellStyle name="集計 10 2 14 7" xfId="20160" xr:uid="{1C28DB40-A29B-4DE6-952F-662B7AA0D4AD}"/>
    <cellStyle name="集計 10 2 15" xfId="2249" xr:uid="{00000000-0005-0000-0000-0000F6020000}"/>
    <cellStyle name="集計 10 2 15 2" xfId="8597" xr:uid="{757268AA-3570-405D-AD2C-2D35705FF697}"/>
    <cellStyle name="集計 10 2 15 2 2" xfId="23476" xr:uid="{AA78384F-9AA7-4F69-8E80-6AD7F5760599}"/>
    <cellStyle name="集計 10 2 15 3" xfId="11578" xr:uid="{57AACEB7-E8B4-4357-A556-1AF78CDCC60C}"/>
    <cellStyle name="集計 10 2 15 3 2" xfId="26457" xr:uid="{DF14BBD4-E5D6-44BF-94AD-C2286BA51EDE}"/>
    <cellStyle name="集計 10 2 15 4" xfId="13130" xr:uid="{A8640048-1FED-48EE-97B9-AA35B20D39F1}"/>
    <cellStyle name="集計 10 2 15 4 2" xfId="28009" xr:uid="{107A098D-9AB4-4046-A3D3-C529379A5DFE}"/>
    <cellStyle name="集計 10 2 15 5" xfId="17357" xr:uid="{1B84E8CF-3064-49C4-A415-BD6211857464}"/>
    <cellStyle name="集計 10 2 15 5 2" xfId="32236" xr:uid="{00AE846F-093F-458C-A7EC-A52344AF3588}"/>
    <cellStyle name="集計 10 2 15 6" xfId="5468" xr:uid="{A91D5EEC-97EE-4F69-869F-2BAA619A9FCB}"/>
    <cellStyle name="集計 10 2 15 7" xfId="20329" xr:uid="{8EB2A47B-42A3-4E50-9424-37017E68D23F}"/>
    <cellStyle name="集計 10 2 16" xfId="2324" xr:uid="{00000000-0005-0000-0000-0000F6020000}"/>
    <cellStyle name="集計 10 2 16 2" xfId="8671" xr:uid="{AF74809F-4C2B-496D-B8F8-89885D628055}"/>
    <cellStyle name="集計 10 2 16 2 2" xfId="23550" xr:uid="{306F5817-BD54-4B1C-B912-0C4EDB2E5EC9}"/>
    <cellStyle name="集計 10 2 16 3" xfId="11652" xr:uid="{99E33B81-E470-4762-AFA5-1FF886C69C1E}"/>
    <cellStyle name="集計 10 2 16 3 2" xfId="26531" xr:uid="{073BC1AE-84FC-41DF-AF3E-DD6288A37C67}"/>
    <cellStyle name="集計 10 2 16 4" xfId="14560" xr:uid="{35699325-02DD-483B-A8A3-4869DE0D0740}"/>
    <cellStyle name="集計 10 2 16 4 2" xfId="29439" xr:uid="{E7696B30-CF33-4657-88A0-7ECC8A1A84F2}"/>
    <cellStyle name="集計 10 2 16 5" xfId="17428" xr:uid="{93B12CED-87B4-4B3D-863B-6EA1EFA32285}"/>
    <cellStyle name="集計 10 2 16 5 2" xfId="32307" xr:uid="{73FBABAF-31A8-4F7E-989C-46D44594850F}"/>
    <cellStyle name="集計 10 2 16 6" xfId="5543" xr:uid="{2E91E806-85A4-4884-8773-536FECF0DB5D}"/>
    <cellStyle name="集計 10 2 16 7" xfId="20404" xr:uid="{C01047D9-7EFF-4672-89D5-9601EC280BCF}"/>
    <cellStyle name="集計 10 2 17" xfId="2409" xr:uid="{00000000-0005-0000-0000-0000F6020000}"/>
    <cellStyle name="集計 10 2 17 2" xfId="8756" xr:uid="{E9628963-441B-4B11-B47B-94B5EC11D4A7}"/>
    <cellStyle name="集計 10 2 17 2 2" xfId="23635" xr:uid="{E68CAFE6-63BA-46F0-9B1D-AE66127A86BB}"/>
    <cellStyle name="集計 10 2 17 3" xfId="11736" xr:uid="{6A7E2E7E-010E-42EA-902E-03AA88C4E377}"/>
    <cellStyle name="集計 10 2 17 3 2" xfId="26615" xr:uid="{309A2726-FDD5-4E62-9B84-9EF5D0BE0A42}"/>
    <cellStyle name="集計 10 2 17 4" xfId="14340" xr:uid="{9F99AF93-C318-4930-ACFC-BBEBD9BD1B18}"/>
    <cellStyle name="集計 10 2 17 4 2" xfId="29219" xr:uid="{774041E7-32F6-4F52-A5B7-1D23A3A837BC}"/>
    <cellStyle name="集計 10 2 17 5" xfId="17506" xr:uid="{68C96C77-E9F2-49D1-AD2B-7A6E0186A8D1}"/>
    <cellStyle name="集計 10 2 17 5 2" xfId="32385" xr:uid="{A97F3F57-E140-4AAB-884F-86DEEDAF6676}"/>
    <cellStyle name="集計 10 2 17 6" xfId="5625" xr:uid="{A9B2F510-DABF-46D5-A4F6-AEFBCB09312E}"/>
    <cellStyle name="集計 10 2 17 7" xfId="20489" xr:uid="{456DB496-28B8-40BE-AF46-01D75E4F7076}"/>
    <cellStyle name="集計 10 2 18" xfId="2561" xr:uid="{00000000-0005-0000-0000-0000F6020000}"/>
    <cellStyle name="集計 10 2 18 2" xfId="8908" xr:uid="{6BD5F2F2-3286-4D1E-A2C5-0F7128727AFF}"/>
    <cellStyle name="集計 10 2 18 2 2" xfId="23787" xr:uid="{47DF6813-36FF-4AEB-845C-2056DB280FB2}"/>
    <cellStyle name="集計 10 2 18 3" xfId="11888" xr:uid="{E443A3FA-939F-4A8F-AA4B-00CB17CEB6B8}"/>
    <cellStyle name="集計 10 2 18 3 2" xfId="26767" xr:uid="{1DA2A43A-2979-4039-8946-07828489E930}"/>
    <cellStyle name="集計 10 2 18 4" xfId="13934" xr:uid="{BCB8C3F8-3386-42BC-8741-8C0413993659}"/>
    <cellStyle name="集計 10 2 18 4 2" xfId="28813" xr:uid="{37780032-448D-4A78-AFC4-F180D0E50174}"/>
    <cellStyle name="集計 10 2 18 5" xfId="17655" xr:uid="{E813D962-7D41-4DED-95CA-18BA97E42B70}"/>
    <cellStyle name="集計 10 2 18 5 2" xfId="32534" xr:uid="{90A85083-F31D-4D1F-8DA8-C873F95115B3}"/>
    <cellStyle name="集計 10 2 18 6" xfId="5777" xr:uid="{EA46D27A-F014-45D3-A4E4-87208B4777E0}"/>
    <cellStyle name="集計 10 2 18 7" xfId="20641" xr:uid="{3C9FFB39-1A8D-44E9-BF60-EA3D175AD9D4}"/>
    <cellStyle name="集計 10 2 19" xfId="2723" xr:uid="{00000000-0005-0000-0000-0000F6020000}"/>
    <cellStyle name="集計 10 2 19 2" xfId="9070" xr:uid="{73824181-60E6-4CF7-B485-FC4AF9639CF3}"/>
    <cellStyle name="集計 10 2 19 2 2" xfId="23949" xr:uid="{AE5E3C02-6729-42AB-AE78-3CB019F858B8}"/>
    <cellStyle name="集計 10 2 19 3" xfId="12050" xr:uid="{D53DC430-779E-4C99-83C8-25FAF7E57B50}"/>
    <cellStyle name="集計 10 2 19 3 2" xfId="26929" xr:uid="{4F111EBC-E18E-40AC-938E-8A9E5424FE30}"/>
    <cellStyle name="集計 10 2 19 4" xfId="13176" xr:uid="{0AF93C81-0052-4242-8B14-A47BF2B8DFFF}"/>
    <cellStyle name="集計 10 2 19 4 2" xfId="28055" xr:uid="{DA4BC584-7BC8-4610-A2FE-D43A1E5831D5}"/>
    <cellStyle name="集計 10 2 19 5" xfId="17812" xr:uid="{9F6D45B7-B077-43EF-904F-35BA193274DF}"/>
    <cellStyle name="集計 10 2 19 5 2" xfId="32691" xr:uid="{C10BE92F-C8E4-49EF-A232-82D4F0529D5D}"/>
    <cellStyle name="集計 10 2 19 6" xfId="5937" xr:uid="{6155EA3F-AA1D-4A52-8350-295173B39524}"/>
    <cellStyle name="集計 10 2 19 7" xfId="20802" xr:uid="{81D3208E-FBE5-4A28-9985-7CCE59379978}"/>
    <cellStyle name="集計 10 2 2" xfId="539" xr:uid="{00000000-0005-0000-0000-0000F6020000}"/>
    <cellStyle name="集計 10 2 2 2" xfId="6891" xr:uid="{67AA4905-3F5D-44D7-BEA1-766D146CD843}"/>
    <cellStyle name="集計 10 2 2 2 2" xfId="21770" xr:uid="{ED88BB57-FF64-4EDE-90AE-DEDF022E8273}"/>
    <cellStyle name="集計 10 2 2 3" xfId="9886" xr:uid="{23225E8B-7D14-4EA0-8718-867109DCAAD1}"/>
    <cellStyle name="集計 10 2 2 3 2" xfId="24765" xr:uid="{793493A5-698E-42AA-A0F9-EA880065DB98}"/>
    <cellStyle name="集計 10 2 2 4" xfId="11411" xr:uid="{8CB15B2A-9253-46C4-966E-8A15CFFE3679}"/>
    <cellStyle name="集計 10 2 2 4 2" xfId="26290" xr:uid="{D5F80592-2996-4137-BFB5-B3DDD122568A}"/>
    <cellStyle name="集計 10 2 2 5" xfId="15716" xr:uid="{A6137FA9-9C55-4110-B12C-DC82097A626A}"/>
    <cellStyle name="集計 10 2 2 5 2" xfId="30595" xr:uid="{D16F1138-AAB7-4CDB-A16E-05CF9260533E}"/>
    <cellStyle name="集計 10 2 2 6" xfId="3758" xr:uid="{9325C8DF-662A-46AF-B1B3-DCAE40443CD9}"/>
    <cellStyle name="集計 10 2 2 7" xfId="18619" xr:uid="{F6E2D507-528E-4D0D-B96C-705B96820AF7}"/>
    <cellStyle name="集計 10 2 20" xfId="2889" xr:uid="{00000000-0005-0000-0000-0000F6020000}"/>
    <cellStyle name="集計 10 2 20 2" xfId="9236" xr:uid="{3516CD33-85B7-4ADD-944E-F82E1D212630}"/>
    <cellStyle name="集計 10 2 20 2 2" xfId="24115" xr:uid="{E5EB8B83-CCD9-43F0-86F1-8A865F08A08D}"/>
    <cellStyle name="集計 10 2 20 3" xfId="12214" xr:uid="{DDE457FC-341F-46C1-B5E3-A20C5B811761}"/>
    <cellStyle name="集計 10 2 20 3 2" xfId="27093" xr:uid="{4CEB422D-2AEC-463F-B3C9-93164C5E4CF2}"/>
    <cellStyle name="集計 10 2 20 4" xfId="14591" xr:uid="{F8B36CD6-E4E3-4321-B652-8AE4C4B4BAF1}"/>
    <cellStyle name="集計 10 2 20 4 2" xfId="29470" xr:uid="{EDA01449-BFEB-4CA7-AEEA-4026E1F7177C}"/>
    <cellStyle name="集計 10 2 20 5" xfId="17975" xr:uid="{1851BF6C-BC85-4BDB-94C0-3FF7CA70B481}"/>
    <cellStyle name="集計 10 2 20 5 2" xfId="32854" xr:uid="{5EAE751A-48D5-49FE-83C8-D4FD7711766A}"/>
    <cellStyle name="集計 10 2 20 6" xfId="6101" xr:uid="{F4CCD042-8440-4CCD-9EBE-F61284BE8A6F}"/>
    <cellStyle name="集計 10 2 20 7" xfId="20968" xr:uid="{106AE72B-7E1A-4543-BE48-A7B0668C26BD}"/>
    <cellStyle name="集計 10 2 21" xfId="3022" xr:uid="{00000000-0005-0000-0000-0000F6020000}"/>
    <cellStyle name="集計 10 2 21 2" xfId="9368" xr:uid="{4A007F09-47BE-4ADA-96B9-6B93E8F8D02E}"/>
    <cellStyle name="集計 10 2 21 2 2" xfId="24247" xr:uid="{4B94F661-0759-4CA7-9542-DF33ED39D31F}"/>
    <cellStyle name="集計 10 2 21 3" xfId="12346" xr:uid="{285FF786-C82F-4CF6-8A94-C612FF8E1E29}"/>
    <cellStyle name="集計 10 2 21 3 2" xfId="27225" xr:uid="{AAE269B1-816F-43A6-A76D-340F69B0E9C6}"/>
    <cellStyle name="集計 10 2 21 4" xfId="15210" xr:uid="{AB2966C3-840B-4032-B0C2-380021EE420E}"/>
    <cellStyle name="集計 10 2 21 4 2" xfId="30089" xr:uid="{D72F2BAF-2B2A-4D0F-9030-1E4781E09897}"/>
    <cellStyle name="集計 10 2 21 5" xfId="18104" xr:uid="{9493C33F-9FDC-49A9-AB26-9599264B5D90}"/>
    <cellStyle name="集計 10 2 21 5 2" xfId="32983" xr:uid="{05F8EBFD-65DB-4B53-9090-51BF61B3D42D}"/>
    <cellStyle name="集計 10 2 21 6" xfId="6224" xr:uid="{DC29A69A-B693-446F-BA04-4D94B2C50742}"/>
    <cellStyle name="集計 10 2 21 7" xfId="21097" xr:uid="{232AAD50-170B-4E3F-9D33-ACE8540F93B7}"/>
    <cellStyle name="集計 10 2 22" xfId="3102" xr:uid="{00000000-0005-0000-0000-0000F6020000}"/>
    <cellStyle name="集計 10 2 22 2" xfId="9448" xr:uid="{067D4D49-BB96-4D87-9481-7FE24322A0DF}"/>
    <cellStyle name="集計 10 2 22 2 2" xfId="24327" xr:uid="{DF5D0AE2-9413-4941-B007-B67BFDE5970D}"/>
    <cellStyle name="集計 10 2 22 3" xfId="12426" xr:uid="{E50FDA27-7B86-4A45-A25B-2FD7FD9A88FD}"/>
    <cellStyle name="集計 10 2 22 3 2" xfId="27305" xr:uid="{95E9EC28-CBE7-4F8B-A262-3690FDB74ACD}"/>
    <cellStyle name="集計 10 2 22 4" xfId="13522" xr:uid="{84F3170F-0162-4A12-A7E5-EBA4F5C943FA}"/>
    <cellStyle name="集計 10 2 22 4 2" xfId="28401" xr:uid="{C708DB5C-CDC5-4777-85B8-EE97EFCDC4F0}"/>
    <cellStyle name="集計 10 2 22 5" xfId="18181" xr:uid="{D89B55E5-680C-44A4-969E-982E0F152FB9}"/>
    <cellStyle name="集計 10 2 22 5 2" xfId="33060" xr:uid="{2471C1CD-C4E2-40AE-966A-83F1BB706346}"/>
    <cellStyle name="集計 10 2 22 6" xfId="6303" xr:uid="{824FDE3B-BB02-4CF5-A595-F0883A40C09C}"/>
    <cellStyle name="集計 10 2 22 7" xfId="21174" xr:uid="{A6782586-9400-49D1-895E-9F6FBD22CB76}"/>
    <cellStyle name="集計 10 2 23" xfId="3173" xr:uid="{00000000-0005-0000-0000-0000F6020000}"/>
    <cellStyle name="集計 10 2 23 2" xfId="9519" xr:uid="{6616A4E1-86B9-4AD1-8705-DACE41D6B504}"/>
    <cellStyle name="集計 10 2 23 2 2" xfId="24398" xr:uid="{22F91DA6-81F8-47B1-8EB3-DE7C224046EA}"/>
    <cellStyle name="集計 10 2 23 3" xfId="12497" xr:uid="{3015C211-1F63-4CFB-A633-43EA555C9FC4}"/>
    <cellStyle name="集計 10 2 23 3 2" xfId="27376" xr:uid="{2CD75029-7167-4AFA-A2C9-0D5076AC3E9C}"/>
    <cellStyle name="集計 10 2 23 4" xfId="12791" xr:uid="{4B9DF1CF-0E88-42AD-AAF3-4FD8E1D05231}"/>
    <cellStyle name="集計 10 2 23 4 2" xfId="27670" xr:uid="{11450BC0-71AA-4230-AB6B-8899A5827410}"/>
    <cellStyle name="集計 10 2 23 5" xfId="18252" xr:uid="{7616CF26-1294-4D4E-AE31-BBECB9662BD8}"/>
    <cellStyle name="集計 10 2 23 5 2" xfId="33131" xr:uid="{F7604845-BFD3-4D4F-BDB3-C04506ED8F75}"/>
    <cellStyle name="集計 10 2 23 6" xfId="6374" xr:uid="{BCB91233-23E6-4063-AC58-C09E971641EE}"/>
    <cellStyle name="集計 10 2 23 7" xfId="21245" xr:uid="{93870249-AA52-4111-91EC-DB2265B5C682}"/>
    <cellStyle name="集計 10 2 24" xfId="3215" xr:uid="{00000000-0005-0000-0000-0000F6020000}"/>
    <cellStyle name="集計 10 2 24 2" xfId="9561" xr:uid="{4E5171D5-0D20-485C-8FA8-AA297DCDC332}"/>
    <cellStyle name="集計 10 2 24 2 2" xfId="24440" xr:uid="{1636DB12-5EF6-4A31-A09C-E3595F0A0713}"/>
    <cellStyle name="集計 10 2 24 3" xfId="12539" xr:uid="{3C89798B-434C-4779-8611-8F399DF807BD}"/>
    <cellStyle name="集計 10 2 24 3 2" xfId="27418" xr:uid="{B895586E-FD63-40AC-AA59-138E2AC70720}"/>
    <cellStyle name="集計 10 2 24 4" xfId="7477" xr:uid="{01CF873E-1D5E-426D-BFA0-EA52A9FE437B}"/>
    <cellStyle name="集計 10 2 24 4 2" xfId="22356" xr:uid="{387E1426-100F-40F8-A39E-7B7686F9E449}"/>
    <cellStyle name="集計 10 2 24 5" xfId="18294" xr:uid="{6E3C505D-9C70-41D2-9143-2B8F49A9E535}"/>
    <cellStyle name="集計 10 2 24 5 2" xfId="33173" xr:uid="{D4BA134C-23C6-4E87-A981-5D8CA937CDF1}"/>
    <cellStyle name="集計 10 2 24 6" xfId="21287" xr:uid="{CE34BD64-D1A2-4B36-89DC-39A182E40419}"/>
    <cellStyle name="集計 10 2 25" xfId="6679" xr:uid="{F36DB53D-CC03-4980-93E9-5153DCE30EB3}"/>
    <cellStyle name="集計 10 2 25 2" xfId="21558" xr:uid="{6F4030AB-E9F7-4A1F-B24E-9AC43852342D}"/>
    <cellStyle name="集計 10 2 26" xfId="9676" xr:uid="{EF1F3D0D-0DD6-4528-93BD-6338B83E7BA3}"/>
    <cellStyle name="集計 10 2 26 2" xfId="24555" xr:uid="{5E51EE5F-AA3A-4438-8086-EB63C9491AFC}"/>
    <cellStyle name="集計 10 2 27" xfId="12772" xr:uid="{C88BE86B-C209-4636-80B7-A13B6199A015}"/>
    <cellStyle name="集計 10 2 27 2" xfId="27651" xr:uid="{4A09D6AD-7069-4244-A96F-B5523BCCAD4E}"/>
    <cellStyle name="集計 10 2 28" xfId="15513" xr:uid="{CC0647C4-313F-4E9D-967C-5909293999A4}"/>
    <cellStyle name="集計 10 2 28 2" xfId="30392" xr:uid="{59B61115-28CC-4E5B-BF75-4AB40A85A06F}"/>
    <cellStyle name="集計 10 2 29" xfId="18410" xr:uid="{9C6DDBEC-C7E6-4A98-970F-9E48451B5F5F}"/>
    <cellStyle name="集計 10 2 3" xfId="712" xr:uid="{00000000-0005-0000-0000-0000F6020000}"/>
    <cellStyle name="集計 10 2 3 2" xfId="7064" xr:uid="{BB36FF05-68B9-484F-90C9-20DE781AE8EF}"/>
    <cellStyle name="集計 10 2 3 2 2" xfId="21943" xr:uid="{0C3A4498-53F2-4A9F-9479-A703D518827F}"/>
    <cellStyle name="集計 10 2 3 3" xfId="10058" xr:uid="{1C6A9741-4022-450A-AAEA-B2D64057D2BC}"/>
    <cellStyle name="集計 10 2 3 3 2" xfId="24937" xr:uid="{D55CFCED-7403-469B-9E4A-F1CBA8951BAE}"/>
    <cellStyle name="集計 10 2 3 4" xfId="15426" xr:uid="{ABF78921-C8D2-41AC-B3AB-C0248C124C5C}"/>
    <cellStyle name="集計 10 2 3 4 2" xfId="30305" xr:uid="{B3F964E7-B1E0-4467-BE94-DBAA11D9885C}"/>
    <cellStyle name="集計 10 2 3 5" xfId="15886" xr:uid="{6CB82015-902A-41AA-B159-46AA75CDDFE0}"/>
    <cellStyle name="集計 10 2 3 5 2" xfId="30765" xr:uid="{BB61D91C-AFFE-445E-B26F-E11038D9950E}"/>
    <cellStyle name="集計 10 2 3 6" xfId="3931" xr:uid="{2C32D0F8-5C1D-48E2-891F-1FED52D4CFE1}"/>
    <cellStyle name="集計 10 2 3 7" xfId="18792" xr:uid="{423A4F91-1D00-474D-BE29-A0AC3F0EC843}"/>
    <cellStyle name="集計 10 2 4" xfId="877" xr:uid="{00000000-0005-0000-0000-0000F6020000}"/>
    <cellStyle name="集計 10 2 4 2" xfId="7229" xr:uid="{70D57A13-7D83-467C-88ED-24F786CEFD5E}"/>
    <cellStyle name="集計 10 2 4 2 2" xfId="22108" xr:uid="{B8CED826-B07F-4CAB-8606-9F70203769BA}"/>
    <cellStyle name="集計 10 2 4 3" xfId="10222" xr:uid="{6D4D87CF-7B0A-4AC9-815D-3E49DB52FDFA}"/>
    <cellStyle name="集計 10 2 4 3 2" xfId="25101" xr:uid="{7A152D72-EE91-4A16-B83B-A80E75918B50}"/>
    <cellStyle name="集計 10 2 4 4" xfId="13078" xr:uid="{2F6845E2-AFDF-4122-934B-E87BA290B5C9}"/>
    <cellStyle name="集計 10 2 4 4 2" xfId="27957" xr:uid="{13B1F4D8-E0B0-40F2-B94E-2DAC6AC249A7}"/>
    <cellStyle name="集計 10 2 4 5" xfId="16047" xr:uid="{2D1DECD2-88AD-4E38-B5F4-44529A6A2F7F}"/>
    <cellStyle name="集計 10 2 4 5 2" xfId="30926" xr:uid="{BC6E0821-AE37-437D-A4BC-220AA3FAD7DF}"/>
    <cellStyle name="集計 10 2 4 6" xfId="4096" xr:uid="{7D241C40-775A-44D7-BE42-049D54DCA224}"/>
    <cellStyle name="集計 10 2 4 7" xfId="18957" xr:uid="{314A5F56-69B1-4BF2-8E97-C8FCC07EA123}"/>
    <cellStyle name="集計 10 2 5" xfId="1050" xr:uid="{00000000-0005-0000-0000-0000F6020000}"/>
    <cellStyle name="集計 10 2 5 2" xfId="7402" xr:uid="{0FB199D5-F210-48CE-AA34-B6953692D3DA}"/>
    <cellStyle name="集計 10 2 5 2 2" xfId="22281" xr:uid="{F76B1F7A-4BDE-430E-9F71-3405EA7CDAFA}"/>
    <cellStyle name="集計 10 2 5 3" xfId="10391" xr:uid="{1FD1EDC6-27DC-44F8-8C0F-3C2BEC0CD9C5}"/>
    <cellStyle name="集計 10 2 5 3 2" xfId="25270" xr:uid="{1EF1CCAF-918F-4354-A59A-F1A6F4631179}"/>
    <cellStyle name="集計 10 2 5 4" xfId="12754" xr:uid="{E8D7ECAE-6534-4B27-A2B8-A520F2C4B787}"/>
    <cellStyle name="集計 10 2 5 4 2" xfId="27633" xr:uid="{4BF3B587-D8E9-49D3-88B3-EA7C60F813D6}"/>
    <cellStyle name="集計 10 2 5 5" xfId="16212" xr:uid="{20DDFF5B-2537-4918-A12A-413C1780B16B}"/>
    <cellStyle name="集計 10 2 5 5 2" xfId="31091" xr:uid="{710AE499-C07D-4B75-BE55-DFD3759C7B5C}"/>
    <cellStyle name="集計 10 2 5 6" xfId="4269" xr:uid="{2174F5A7-F6E9-4D09-B9B1-2235589BDF83}"/>
    <cellStyle name="集計 10 2 5 7" xfId="19130" xr:uid="{AAB8BEB6-C41F-4F92-9E18-98C6F49D67E6}"/>
    <cellStyle name="集計 10 2 6" xfId="1145" xr:uid="{00000000-0005-0000-0000-0000F6020000}"/>
    <cellStyle name="集計 10 2 6 2" xfId="7497" xr:uid="{9E4F6D47-6C71-4F91-BA9F-39250AA62363}"/>
    <cellStyle name="集計 10 2 6 2 2" xfId="22376" xr:uid="{FB6058D5-2687-4440-8136-A49D5CD703E4}"/>
    <cellStyle name="集計 10 2 6 3" xfId="10485" xr:uid="{426D0AC1-A7CD-41BC-AEFC-E56ACE7946C8}"/>
    <cellStyle name="集計 10 2 6 3 2" xfId="25364" xr:uid="{D0399C45-E5D8-49BE-910F-EFCC03C66983}"/>
    <cellStyle name="集計 10 2 6 4" xfId="9652" xr:uid="{535F01ED-3E00-4821-ADE5-E6327D0FF537}"/>
    <cellStyle name="集計 10 2 6 4 2" xfId="24531" xr:uid="{DDAB088C-4B17-4CD9-B4A7-A7B9513C7B34}"/>
    <cellStyle name="集計 10 2 6 5" xfId="16302" xr:uid="{181F3FC7-2EC4-445C-9B59-46E65E1DD4DE}"/>
    <cellStyle name="集計 10 2 6 5 2" xfId="31181" xr:uid="{08040397-23A9-4A05-A3A8-C3AFBBB32143}"/>
    <cellStyle name="集計 10 2 6 6" xfId="4364" xr:uid="{E4AADD7B-DFFD-46BE-B1F4-9405449E6D9D}"/>
    <cellStyle name="集計 10 2 6 7" xfId="19225" xr:uid="{8B4E6019-1DB7-44F6-846E-805D020994A0}"/>
    <cellStyle name="集計 10 2 7" xfId="1228" xr:uid="{00000000-0005-0000-0000-0000F6020000}"/>
    <cellStyle name="集計 10 2 7 2" xfId="7579" xr:uid="{B147F3EE-2EE9-4866-A273-7DB066855E74}"/>
    <cellStyle name="集計 10 2 7 2 2" xfId="22458" xr:uid="{0DBFF5EB-1916-42F4-8DCE-C47DA8E7E3BB}"/>
    <cellStyle name="集計 10 2 7 3" xfId="10566" xr:uid="{8AB5A7E8-D779-40F6-95A4-6DDF0796C879}"/>
    <cellStyle name="集計 10 2 7 3 2" xfId="25445" xr:uid="{6473ADB1-A284-474D-9946-9D56A96DE0AD}"/>
    <cellStyle name="集計 10 2 7 4" xfId="13467" xr:uid="{F9577A5E-D364-444E-B2D6-977D15287A2A}"/>
    <cellStyle name="集計 10 2 7 4 2" xfId="28346" xr:uid="{4A070597-1AE7-408F-8FFC-0DED940BDAA7}"/>
    <cellStyle name="集計 10 2 7 5" xfId="16378" xr:uid="{E61C3ED8-0913-4254-A67D-B4A65E9E5920}"/>
    <cellStyle name="集計 10 2 7 5 2" xfId="31257" xr:uid="{55D9E983-15B3-4529-B6F3-2F0CAF7247D4}"/>
    <cellStyle name="集計 10 2 7 6" xfId="4447" xr:uid="{10616858-B824-4BCC-94B2-99F12041A82B}"/>
    <cellStyle name="集計 10 2 7 7" xfId="19308" xr:uid="{E7A66C9F-EBCE-41C1-9F3D-7296C80FB945}"/>
    <cellStyle name="集計 10 2 8" xfId="1311" xr:uid="{00000000-0005-0000-0000-0000F6020000}"/>
    <cellStyle name="集計 10 2 8 2" xfId="7662" xr:uid="{333196B6-A8F8-47DC-8A79-4F961485B621}"/>
    <cellStyle name="集計 10 2 8 2 2" xfId="22541" xr:uid="{47352458-2815-4489-A247-FF15591D7866}"/>
    <cellStyle name="集計 10 2 8 3" xfId="10648" xr:uid="{C3AAE98C-95FC-48F1-81D3-5BBE87D331D5}"/>
    <cellStyle name="集計 10 2 8 3 2" xfId="25527" xr:uid="{A4560F59-D086-411D-BCD6-DBD8BA66AB4E}"/>
    <cellStyle name="集計 10 2 8 4" xfId="12854" xr:uid="{682B05DB-7A9A-4C80-B5A8-7672F8D00610}"/>
    <cellStyle name="集計 10 2 8 4 2" xfId="27733" xr:uid="{A7A591BA-C292-4CB9-8287-0E98A16CA8AA}"/>
    <cellStyle name="集計 10 2 8 5" xfId="16454" xr:uid="{3465A2C6-6DD7-4155-93FA-FF769CB8EE61}"/>
    <cellStyle name="集計 10 2 8 5 2" xfId="31333" xr:uid="{DEF4CBF8-0446-4D5B-B8F5-D1792DE6B55A}"/>
    <cellStyle name="集計 10 2 8 6" xfId="4530" xr:uid="{0046CA03-9685-4CFB-AF94-392F23D8A67A}"/>
    <cellStyle name="集計 10 2 8 7" xfId="19391" xr:uid="{84752BEE-3E6A-44F1-9516-AD3BFB86E219}"/>
    <cellStyle name="集計 10 2 9" xfId="1484" xr:uid="{00000000-0005-0000-0000-0000F6020000}"/>
    <cellStyle name="集計 10 2 9 2" xfId="7835" xr:uid="{F91CF6BC-32B7-4623-8744-E00FA3BF17EA}"/>
    <cellStyle name="集計 10 2 9 2 2" xfId="22714" xr:uid="{43EBD50F-A316-4CF4-84F9-1C352568E240}"/>
    <cellStyle name="集計 10 2 9 3" xfId="10821" xr:uid="{28B07055-F845-4AC2-8151-0923ECFBA2B8}"/>
    <cellStyle name="集計 10 2 9 3 2" xfId="25700" xr:uid="{4471ABF8-F0F2-4AB8-8D0D-1845DC58D064}"/>
    <cellStyle name="集計 10 2 9 4" xfId="13510" xr:uid="{58C193AA-13C0-42F2-BC3B-A43BB7894088}"/>
    <cellStyle name="集計 10 2 9 4 2" xfId="28389" xr:uid="{DCBC6C7F-2658-4B4D-98DA-4AFA3C7E0976}"/>
    <cellStyle name="集計 10 2 9 5" xfId="16624" xr:uid="{58C2F4F6-3BC0-4F7D-B1D1-F45453CC7EEF}"/>
    <cellStyle name="集計 10 2 9 5 2" xfId="31503" xr:uid="{FE5509CF-58C2-4560-A4F8-259502A68201}"/>
    <cellStyle name="集計 10 2 9 6" xfId="4703" xr:uid="{3BFD4AE4-D5FA-4796-B13B-58788D295311}"/>
    <cellStyle name="集計 10 2 9 7" xfId="19564" xr:uid="{02969C59-2AC0-4890-9A29-2DB019002858}"/>
    <cellStyle name="集計 10 3" xfId="444" xr:uid="{00000000-0005-0000-0000-0000F6020000}"/>
    <cellStyle name="集計 10 3 2" xfId="6796" xr:uid="{CB7E4C0C-62AB-4242-B883-D976EB732183}"/>
    <cellStyle name="集計 10 3 2 2" xfId="21675" xr:uid="{6C422321-332C-4BC9-9192-113229D9C414}"/>
    <cellStyle name="集計 10 3 3" xfId="9793" xr:uid="{9FCDE1F2-2212-4578-8611-58B56BDCF442}"/>
    <cellStyle name="集計 10 3 3 2" xfId="24672" xr:uid="{4387EE63-30FB-4327-94D5-A456A8982954}"/>
    <cellStyle name="集計 10 3 4" xfId="14403" xr:uid="{2D339497-25DF-42E9-A1D4-72C2DB361F27}"/>
    <cellStyle name="集計 10 3 4 2" xfId="29282" xr:uid="{293E4092-FB22-4535-A8C1-4B3324689546}"/>
    <cellStyle name="集計 10 3 5" xfId="15625" xr:uid="{E1ACA2FB-5507-4BBE-9D6C-82BB8E36B36B}"/>
    <cellStyle name="集計 10 3 5 2" xfId="30504" xr:uid="{FE0DFC48-C9AE-4BD4-AD2C-6CA534B62499}"/>
    <cellStyle name="集計 10 3 6" xfId="3663" xr:uid="{8D51B07F-E9DC-4377-A5F5-6A4A3E0B4633}"/>
    <cellStyle name="集計 10 3 7" xfId="18524" xr:uid="{E2527E24-8758-4636-9E01-D2261F69B2A4}"/>
    <cellStyle name="集計 10 4" xfId="617" xr:uid="{00000000-0005-0000-0000-0000F6020000}"/>
    <cellStyle name="集計 10 4 2" xfId="6969" xr:uid="{A5BBD251-2914-42E4-A118-480259441D23}"/>
    <cellStyle name="集計 10 4 2 2" xfId="21848" xr:uid="{1F7880AC-B142-4349-944A-EE9C919D9366}"/>
    <cellStyle name="集計 10 4 3" xfId="9963" xr:uid="{262146A3-9BF3-45EC-9475-4F5345B3B6C4}"/>
    <cellStyle name="集計 10 4 3 2" xfId="24842" xr:uid="{CC6FF236-E680-424F-9513-AFB4897B580E}"/>
    <cellStyle name="集計 10 4 4" xfId="14407" xr:uid="{84DCD17F-EEAE-4025-8F6F-947B37957C80}"/>
    <cellStyle name="集計 10 4 4 2" xfId="29286" xr:uid="{6EEF719C-7BE4-4681-81CF-4F4DF629A686}"/>
    <cellStyle name="集計 10 4 5" xfId="15791" xr:uid="{92833F6D-5DC8-41D3-A67D-EBC5F834A40A}"/>
    <cellStyle name="集計 10 4 5 2" xfId="30670" xr:uid="{0A75D148-9F6F-40D4-8B40-40B66D4E0236}"/>
    <cellStyle name="集計 10 4 6" xfId="3836" xr:uid="{825C55F4-C4CF-402E-9E70-E5FE534D523A}"/>
    <cellStyle name="集計 10 4 7" xfId="18697" xr:uid="{7874F43A-4BED-4A95-8312-ED16CDCD365C}"/>
    <cellStyle name="集計 10 5" xfId="782" xr:uid="{00000000-0005-0000-0000-0000F6020000}"/>
    <cellStyle name="集計 10 5 2" xfId="7134" xr:uid="{AC7989CF-D7B5-44E6-8F00-DC2CD6F65C6E}"/>
    <cellStyle name="集計 10 5 2 2" xfId="22013" xr:uid="{FC47027A-901C-457A-898D-046E95810D9A}"/>
    <cellStyle name="集計 10 5 3" xfId="10128" xr:uid="{78FC30FD-13B3-4383-ABB7-A13762240A49}"/>
    <cellStyle name="集計 10 5 3 2" xfId="25007" xr:uid="{058B997A-A524-4A51-A449-E27736A972EF}"/>
    <cellStyle name="集計 10 5 4" xfId="13001" xr:uid="{936F89E8-835A-419B-B4DE-8F962C4E93F2}"/>
    <cellStyle name="集計 10 5 4 2" xfId="27880" xr:uid="{9B59E266-8F6B-4072-9179-2239EA99F25F}"/>
    <cellStyle name="集計 10 5 5" xfId="15956" xr:uid="{40008EE2-F364-4BB5-9689-D7CA76F26580}"/>
    <cellStyle name="集計 10 5 5 2" xfId="30835" xr:uid="{15AC831B-2C58-4EA9-A3FB-E5A672B1EBC9}"/>
    <cellStyle name="集計 10 5 6" xfId="4001" xr:uid="{76D022F6-62FA-4595-A466-4AEBFC6DB335}"/>
    <cellStyle name="集計 10 5 7" xfId="18862" xr:uid="{70CE6B17-0583-4CC3-AEC5-51BCDE1F3067}"/>
    <cellStyle name="集計 10 6" xfId="919" xr:uid="{00000000-0005-0000-0000-0000F6020000}"/>
    <cellStyle name="集計 10 6 2" xfId="7271" xr:uid="{F8BF46B0-9005-4A61-9DFB-40929AE29C00}"/>
    <cellStyle name="集計 10 6 2 2" xfId="22150" xr:uid="{D5FDB0E4-BE47-4D66-BA57-EE96989A8584}"/>
    <cellStyle name="集計 10 6 3" xfId="10263" xr:uid="{B8207ADF-1547-4339-8CC1-2CF4D8E1ABB7}"/>
    <cellStyle name="集計 10 6 3 2" xfId="25142" xr:uid="{45CA1484-5028-468C-AF92-9230635DFAA7}"/>
    <cellStyle name="集計 10 6 4" xfId="14294" xr:uid="{71A64FE2-0D56-496E-8574-2E946EF0647B}"/>
    <cellStyle name="集計 10 6 4 2" xfId="29173" xr:uid="{F7E151FE-2E6D-4E97-AF4B-A2C6AB39FF59}"/>
    <cellStyle name="集計 10 6 5" xfId="16085" xr:uid="{2C910804-1AC1-4645-9BB3-DF13BF842906}"/>
    <cellStyle name="集計 10 6 5 2" xfId="30964" xr:uid="{9082D477-CF9E-4E3D-8CB3-DAA219B0B9EC}"/>
    <cellStyle name="集計 10 6 6" xfId="4138" xr:uid="{F7019966-314A-4069-9A71-62D81D846989}"/>
    <cellStyle name="集計 10 6 7" xfId="18999" xr:uid="{C6059E51-2E81-42F8-AF79-B0F3FFE7BB01}"/>
    <cellStyle name="集計 10 7" xfId="1389" xr:uid="{00000000-0005-0000-0000-0000F6020000}"/>
    <cellStyle name="集計 10 7 2" xfId="7740" xr:uid="{9D4B1E51-296C-471D-B351-068E37A9B1D9}"/>
    <cellStyle name="集計 10 7 2 2" xfId="22619" xr:uid="{0F98F132-3378-488B-AEBD-A6BED288A882}"/>
    <cellStyle name="集計 10 7 3" xfId="10726" xr:uid="{AD076357-0AC7-404F-9404-AD69D7BED437}"/>
    <cellStyle name="集計 10 7 3 2" xfId="25605" xr:uid="{69328F3B-3C6C-43D7-B483-0C8FAF53FE5E}"/>
    <cellStyle name="集計 10 7 4" xfId="14550" xr:uid="{E2ACC288-9341-4A5D-8D0D-5696577D0B16}"/>
    <cellStyle name="集計 10 7 4 2" xfId="29429" xr:uid="{A03553DB-DA63-4A6D-8858-1D660A180778}"/>
    <cellStyle name="集計 10 7 5" xfId="16529" xr:uid="{C2953D45-A827-49BB-A3E5-0D8C2FB89CB9}"/>
    <cellStyle name="集計 10 7 5 2" xfId="31408" xr:uid="{3378B3CD-4994-4DB8-A0EB-126863EBF93B}"/>
    <cellStyle name="集計 10 7 6" xfId="4608" xr:uid="{15761F6A-5261-4774-A9F4-3E875B8A1DEC}"/>
    <cellStyle name="集計 10 7 7" xfId="19469" xr:uid="{6B1B5094-8C9E-4DBB-9113-CCAE12A10709}"/>
    <cellStyle name="集計 10 8" xfId="1571" xr:uid="{00000000-0005-0000-0000-0000F6020000}"/>
    <cellStyle name="集計 10 8 2" xfId="7921" xr:uid="{6EB4DCEC-C132-422A-8CDB-D7D89C516CA9}"/>
    <cellStyle name="集計 10 8 2 2" xfId="22800" xr:uid="{37F94DFC-1281-4BD1-A289-10C4DC6DE756}"/>
    <cellStyle name="集計 10 8 3" xfId="10908" xr:uid="{18A7F9B8-824D-4B3E-B9F0-FC2ABDF277A5}"/>
    <cellStyle name="集計 10 8 3 2" xfId="25787" xr:uid="{27B5C213-493E-47D9-B6B2-C2B4A8F7B043}"/>
    <cellStyle name="集計 10 8 4" xfId="13581" xr:uid="{54BE03AF-1952-4EAD-9E4A-85613D0C2C07}"/>
    <cellStyle name="集計 10 8 4 2" xfId="28460" xr:uid="{38C53470-81B8-4ECA-9B5B-31EC2B0937D7}"/>
    <cellStyle name="集計 10 8 5" xfId="16710" xr:uid="{01F51FC5-8CE2-4868-B46A-71413A8F2D0D}"/>
    <cellStyle name="集計 10 8 5 2" xfId="31589" xr:uid="{79EF239C-A221-42BB-8D33-94DE9EE25341}"/>
    <cellStyle name="集計 10 8 6" xfId="4790" xr:uid="{A2A7C69E-EC06-4169-89E1-C4A03B880683}"/>
    <cellStyle name="集計 10 8 7" xfId="19651" xr:uid="{197293AA-90DF-4B44-9769-8B5CC698C858}"/>
    <cellStyle name="集計 10 9" xfId="1985" xr:uid="{00000000-0005-0000-0000-0000F6020000}"/>
    <cellStyle name="集計 10 9 2" xfId="8333" xr:uid="{54B42804-FA62-40B2-9BB9-3C668C9B8C84}"/>
    <cellStyle name="集計 10 9 2 2" xfId="23212" xr:uid="{8ED802AD-8007-4FA4-897B-E75265295096}"/>
    <cellStyle name="集計 10 9 3" xfId="11315" xr:uid="{47DA211A-1D7B-4665-9A27-2AC869F214F8}"/>
    <cellStyle name="集計 10 9 3 2" xfId="26194" xr:uid="{EEAA2B0C-89B6-4E14-B84B-6DB68794D62A}"/>
    <cellStyle name="集計 10 9 4" xfId="6447" xr:uid="{84CC0DDE-62F6-4C1B-A620-1F26A06453BB}"/>
    <cellStyle name="集計 10 9 4 2" xfId="21326" xr:uid="{9BA3888C-9D51-449D-BD6F-536CB58AFE43}"/>
    <cellStyle name="集計 10 9 5" xfId="17101" xr:uid="{F3B31578-682F-4367-BFF6-350B924CB9B1}"/>
    <cellStyle name="集計 10 9 5 2" xfId="31980" xr:uid="{A2C31AEA-CF49-41D8-9248-31D7B30BE9C1}"/>
    <cellStyle name="集計 10 9 6" xfId="5204" xr:uid="{2042E7B2-4516-494D-8EB2-4065A4D67A6D}"/>
    <cellStyle name="集計 10 9 7" xfId="20065" xr:uid="{3E6427C9-5543-435E-A25B-45EA9F0A60E1}"/>
    <cellStyle name="集計 11" xfId="180" xr:uid="{00000000-0005-0000-0000-0000AF020000}"/>
    <cellStyle name="集計 11 10" xfId="2180" xr:uid="{00000000-0005-0000-0000-0000AF020000}"/>
    <cellStyle name="集計 11 10 2" xfId="8528" xr:uid="{06A95C0D-BFD6-42D8-8F3B-0AB7283D831E}"/>
    <cellStyle name="集計 11 10 2 2" xfId="23407" xr:uid="{959AA11D-66E8-4639-8687-AABC3B88B56E}"/>
    <cellStyle name="集計 11 10 3" xfId="11509" xr:uid="{54B6DAF2-6FEA-4DD1-93C7-249D784CD8AF}"/>
    <cellStyle name="集計 11 10 3 2" xfId="26388" xr:uid="{A72C8935-94A3-4A48-AE3D-E4B86E590175}"/>
    <cellStyle name="集計 11 10 4" xfId="13651" xr:uid="{78E8DAA2-4616-43C5-91CF-1F68E373910E}"/>
    <cellStyle name="集計 11 10 4 2" xfId="28530" xr:uid="{88D3DE7D-2849-4C7C-B321-9A008EF782AE}"/>
    <cellStyle name="集計 11 10 5" xfId="17288" xr:uid="{370114AB-40EE-4376-85B0-094E76254C65}"/>
    <cellStyle name="集計 11 10 5 2" xfId="32167" xr:uid="{2BFDE73A-785E-4373-B3BC-3F6C34B9BCF7}"/>
    <cellStyle name="集計 11 10 6" xfId="5399" xr:uid="{A7BDDDC6-AD76-4979-8609-09F571BC8C0D}"/>
    <cellStyle name="集計 11 10 7" xfId="20260" xr:uid="{23945904-E7AB-437B-80B4-F425E48369E4}"/>
    <cellStyle name="集計 11 11" xfId="1594" xr:uid="{00000000-0005-0000-0000-0000AF020000}"/>
    <cellStyle name="集計 11 11 2" xfId="7944" xr:uid="{9403F6DE-93DD-4AE7-A87C-024D7F373E73}"/>
    <cellStyle name="集計 11 11 2 2" xfId="22823" xr:uid="{853468C9-A89B-4E52-B6E6-CDF05EA5326C}"/>
    <cellStyle name="集計 11 11 3" xfId="10931" xr:uid="{C84864D9-0854-45FE-B5FB-AB6DFB8261B2}"/>
    <cellStyle name="集計 11 11 3 2" xfId="25810" xr:uid="{E78F384E-436A-439F-B363-2EC0C68DE35E}"/>
    <cellStyle name="集計 11 11 4" xfId="14134" xr:uid="{675CC432-A829-408F-94A1-4F1E1342F73B}"/>
    <cellStyle name="集計 11 11 4 2" xfId="29013" xr:uid="{2B2978AE-FAD4-4F46-9390-115ED903AE3C}"/>
    <cellStyle name="集計 11 11 5" xfId="16731" xr:uid="{8403B0FF-8D08-4441-A2FA-A7AED28DDE7D}"/>
    <cellStyle name="集計 11 11 5 2" xfId="31610" xr:uid="{1BBD0228-EC6A-41EE-9A2C-CDE414DB38A1}"/>
    <cellStyle name="集計 11 11 6" xfId="4813" xr:uid="{7B588591-2B77-4CCA-9885-05D6C4213F4B}"/>
    <cellStyle name="集計 11 11 7" xfId="19674" xr:uid="{7EB2B7AD-C356-4F66-B25B-F1BAE2F82DEC}"/>
    <cellStyle name="集計 11 12" xfId="1606" xr:uid="{00000000-0005-0000-0000-0000AF020000}"/>
    <cellStyle name="集計 11 12 2" xfId="7956" xr:uid="{2475F218-3CBB-4B00-B875-7813DF4B5955}"/>
    <cellStyle name="集計 11 12 2 2" xfId="22835" xr:uid="{2FBD6212-8803-46C6-A504-CC65FBED43C3}"/>
    <cellStyle name="集計 11 12 3" xfId="10943" xr:uid="{564797A2-688C-454F-A57F-C807BD0DEC8F}"/>
    <cellStyle name="集計 11 12 3 2" xfId="25822" xr:uid="{7B3E9768-2DDE-4050-8657-94FCA727FB2D}"/>
    <cellStyle name="集計 11 12 4" xfId="14621" xr:uid="{DC5588AD-6486-480A-B574-70EBE3B3E158}"/>
    <cellStyle name="集計 11 12 4 2" xfId="29500" xr:uid="{EC99A890-A7FA-4661-9AB5-EB5CA575A803}"/>
    <cellStyle name="集計 11 12 5" xfId="16743" xr:uid="{7A9922BE-FC6E-437D-BB80-433C422D072B}"/>
    <cellStyle name="集計 11 12 5 2" xfId="31622" xr:uid="{3AD8B863-4449-4534-BFCA-B29967E943AD}"/>
    <cellStyle name="集計 11 12 6" xfId="4825" xr:uid="{A1165222-C5B7-4E65-BAF2-77186E7F843B}"/>
    <cellStyle name="集計 11 12 7" xfId="19686" xr:uid="{188CBFD7-AC1A-4395-9ED3-220D60209935}"/>
    <cellStyle name="集計 11 13" xfId="2364" xr:uid="{00000000-0005-0000-0000-0000AF020000}"/>
    <cellStyle name="集計 11 13 2" xfId="8711" xr:uid="{A2D71BF0-DCA3-4E4C-B753-1F4C8E48B6AA}"/>
    <cellStyle name="集計 11 13 2 2" xfId="23590" xr:uid="{495C9825-AFE3-4F1B-98C1-76CE7E83ECDE}"/>
    <cellStyle name="集計 11 13 3" xfId="11691" xr:uid="{C10183BB-6C62-463C-9A86-935E64C551F6}"/>
    <cellStyle name="集計 11 13 3 2" xfId="26570" xr:uid="{F4BD0E73-A773-4F8A-B3B5-13F520BC012C}"/>
    <cellStyle name="集計 11 13 4" xfId="15246" xr:uid="{16135BA0-9F25-4983-995C-7D2B6DBCF472}"/>
    <cellStyle name="集計 11 13 4 2" xfId="30125" xr:uid="{E0BFF337-3F32-421F-B64A-B754BF8F005E}"/>
    <cellStyle name="集計 11 13 5" xfId="17465" xr:uid="{B5A23640-CF59-426A-8E43-F55CD6BB9543}"/>
    <cellStyle name="集計 11 13 5 2" xfId="32344" xr:uid="{7342B002-66E3-47BE-BA82-AEFBD442C9DC}"/>
    <cellStyle name="集計 11 13 6" xfId="5583" xr:uid="{FC49F03B-6C40-480D-A429-DBDC60EB71BB}"/>
    <cellStyle name="集計 11 13 7" xfId="20444" xr:uid="{BE86F253-DE24-419A-B403-F20F5D9C371E}"/>
    <cellStyle name="集計 11 14" xfId="2604" xr:uid="{00000000-0005-0000-0000-0000AF020000}"/>
    <cellStyle name="集計 11 14 2" xfId="8951" xr:uid="{CE9325B1-9CE1-40C8-9799-864282365A23}"/>
    <cellStyle name="集計 11 14 2 2" xfId="23830" xr:uid="{3F86DC48-BA6F-411F-9168-5C246B2A9FAF}"/>
    <cellStyle name="集計 11 14 3" xfId="11931" xr:uid="{B8CD40AD-6336-48F5-AAD7-353309FEE3DD}"/>
    <cellStyle name="集計 11 14 3 2" xfId="26810" xr:uid="{09F5B6C4-32FA-48FD-A530-7AAA455152CF}"/>
    <cellStyle name="集計 11 14 4" xfId="13118" xr:uid="{9913E1C5-D435-4CFD-993A-C73E51137EC0}"/>
    <cellStyle name="集計 11 14 4 2" xfId="27997" xr:uid="{C7BB4787-C2BC-4146-87DB-6DB23FCBF23E}"/>
    <cellStyle name="集計 11 14 5" xfId="17698" xr:uid="{A25B330F-E1FE-4293-B27E-A57AD3F6A9B9}"/>
    <cellStyle name="集計 11 14 5 2" xfId="32577" xr:uid="{24DEEBF3-31D4-44A1-A168-25AB328F4ABF}"/>
    <cellStyle name="集計 11 14 6" xfId="5820" xr:uid="{2E73FB63-CFD4-4DED-8FB1-33CCF4853188}"/>
    <cellStyle name="集計 11 14 7" xfId="20684" xr:uid="{46E123FF-FDE4-4500-9C88-CCD63ECA9B1B}"/>
    <cellStyle name="集計 11 15" xfId="6538" xr:uid="{52EB5F57-2909-48CF-A9B4-0A59C14EE010}"/>
    <cellStyle name="集計 11 15 2" xfId="21417" xr:uid="{BA690A65-EDD1-4389-9F07-D6B48B7EE0B3}"/>
    <cellStyle name="集計 11 16" xfId="6601" xr:uid="{D367A461-7150-4D80-96AB-4BEA23FD4C0C}"/>
    <cellStyle name="集計 11 16 2" xfId="21480" xr:uid="{28F0F391-1360-44CA-A1EB-EFEE7137981C}"/>
    <cellStyle name="集計 11 17" xfId="15458" xr:uid="{6C858BE3-6778-4C13-B490-462756B6E39A}"/>
    <cellStyle name="集計 11 17 2" xfId="30337" xr:uid="{A91B9436-056F-4F18-A639-48645F3F056E}"/>
    <cellStyle name="集計 11 18" xfId="5858" xr:uid="{9C13CDE9-B8A1-4309-A201-0EFEA74288A8}"/>
    <cellStyle name="集計 11 2" xfId="287" xr:uid="{00000000-0005-0000-0000-0000AF020000}"/>
    <cellStyle name="集計 11 2 10" xfId="1359" xr:uid="{00000000-0005-0000-0000-0000AF020000}"/>
    <cellStyle name="集計 11 2 10 2" xfId="7710" xr:uid="{5636BD85-71CC-4DBA-A0AF-9E29FB4FB39E}"/>
    <cellStyle name="集計 11 2 10 2 2" xfId="22589" xr:uid="{D71D69A1-F09B-415A-A4E3-96ABF6BD7A29}"/>
    <cellStyle name="集計 11 2 10 3" xfId="10696" xr:uid="{85D6C149-9477-49FE-AFAC-6213E199EB61}"/>
    <cellStyle name="集計 11 2 10 3 2" xfId="25575" xr:uid="{5A76A252-DE2A-4B18-806E-11760B6ED189}"/>
    <cellStyle name="集計 11 2 10 4" xfId="12670" xr:uid="{D9F1FF6B-BAFB-4103-A4F4-B7253E12A24D}"/>
    <cellStyle name="集計 11 2 10 4 2" xfId="27549" xr:uid="{EAC14C78-634F-4361-8CCA-A7B4E190CCCC}"/>
    <cellStyle name="集計 11 2 10 5" xfId="16499" xr:uid="{89C41581-9FBE-48B4-96FB-6A61DA9C0CBB}"/>
    <cellStyle name="集計 11 2 10 5 2" xfId="31378" xr:uid="{FBCC9909-59DA-4337-80D1-B2CA74DB1D28}"/>
    <cellStyle name="集計 11 2 10 6" xfId="4578" xr:uid="{B76F9EB5-5573-4118-9F92-277105C39A56}"/>
    <cellStyle name="集計 11 2 10 7" xfId="19439" xr:uid="{D85CB684-4511-4A55-A597-C1347C45D943}"/>
    <cellStyle name="集計 11 2 11" xfId="1690" xr:uid="{00000000-0005-0000-0000-0000AF020000}"/>
    <cellStyle name="集計 11 2 11 2" xfId="8039" xr:uid="{19E0B7CC-0C0F-4729-B046-13B216D46FED}"/>
    <cellStyle name="集計 11 2 11 2 2" xfId="22918" xr:uid="{5CF9E2DF-BB15-4F85-9C1A-FA0B0DB7437F}"/>
    <cellStyle name="集計 11 2 11 3" xfId="11024" xr:uid="{027B4C98-013D-4F0B-8F0C-252E785BECF2}"/>
    <cellStyle name="集計 11 2 11 3 2" xfId="25903" xr:uid="{0B5D266A-2DE1-4606-839E-D9ED7621DC23}"/>
    <cellStyle name="集計 11 2 11 4" xfId="13646" xr:uid="{2ED08991-3B3C-4762-8F09-C9F798275255}"/>
    <cellStyle name="集計 11 2 11 4 2" xfId="28525" xr:uid="{F6FC9043-7ADA-4711-91EE-8781991102FB}"/>
    <cellStyle name="集計 11 2 11 5" xfId="16820" xr:uid="{B8115870-4545-413F-8EA6-FA62F2FB1A05}"/>
    <cellStyle name="集計 11 2 11 5 2" xfId="31699" xr:uid="{8C3EA261-943C-48B4-89E1-7D089F76CF61}"/>
    <cellStyle name="集計 11 2 11 6" xfId="4909" xr:uid="{CC98960D-9C02-46D1-973A-28254BE4B0CC}"/>
    <cellStyle name="集計 11 2 11 7" xfId="19770" xr:uid="{3F98D187-37DE-4A20-9D85-6D5AF018B3CE}"/>
    <cellStyle name="集計 11 2 12" xfId="1773" xr:uid="{00000000-0005-0000-0000-0000AF020000}"/>
    <cellStyle name="集計 11 2 12 2" xfId="8121" xr:uid="{003AE1DD-5262-4AB7-965C-18C9DA191F26}"/>
    <cellStyle name="集計 11 2 12 2 2" xfId="23000" xr:uid="{0C70CAAA-7EAC-4F8D-AB32-E370ED5CA771}"/>
    <cellStyle name="集計 11 2 12 3" xfId="11106" xr:uid="{7D26321A-9ED7-4E14-99DA-9F65114534BD}"/>
    <cellStyle name="集計 11 2 12 3 2" xfId="25985" xr:uid="{C02E9333-0B27-4A93-A68F-1EAD1F7739E5}"/>
    <cellStyle name="集計 11 2 12 4" xfId="14378" xr:uid="{0364A9B9-3CCC-44EC-8670-1F227787A4DB}"/>
    <cellStyle name="集計 11 2 12 4 2" xfId="29257" xr:uid="{34D20505-A4D5-4C98-8D22-206BC4CB2FC3}"/>
    <cellStyle name="集計 11 2 12 5" xfId="16896" xr:uid="{F038959D-EDCC-4ACB-80C1-9237E53313FA}"/>
    <cellStyle name="集計 11 2 12 5 2" xfId="31775" xr:uid="{59676958-1329-42C6-8F8C-DFD98DC139FD}"/>
    <cellStyle name="集計 11 2 12 6" xfId="4992" xr:uid="{F4905432-5AC7-4444-A280-D4AF22205C39}"/>
    <cellStyle name="集計 11 2 12 7" xfId="19853" xr:uid="{0DD19925-6138-4560-8ED4-822891AD61FF}"/>
    <cellStyle name="集計 11 2 13" xfId="1868" xr:uid="{00000000-0005-0000-0000-0000AF020000}"/>
    <cellStyle name="集計 11 2 13 2" xfId="8216" xr:uid="{91657F08-117B-44EF-863A-0A2F9407E369}"/>
    <cellStyle name="集計 11 2 13 2 2" xfId="23095" xr:uid="{9A3A895E-DE6A-4DD9-A766-A7A6F48D47DF}"/>
    <cellStyle name="集計 11 2 13 3" xfId="11201" xr:uid="{913D5423-5F94-433A-83F2-30D66108F30B}"/>
    <cellStyle name="集計 11 2 13 3 2" xfId="26080" xr:uid="{947FE558-FD21-4BB8-9446-4E0EC39906CC}"/>
    <cellStyle name="集計 11 2 13 4" xfId="12704" xr:uid="{9515BA2B-147B-4EA8-8E13-A70446627BBE}"/>
    <cellStyle name="集計 11 2 13 4 2" xfId="27583" xr:uid="{2A359874-0147-40DC-B863-49ED08121ECA}"/>
    <cellStyle name="集計 11 2 13 5" xfId="16991" xr:uid="{CCCD823E-A564-44C0-B953-ED76F0E6415F}"/>
    <cellStyle name="集計 11 2 13 5 2" xfId="31870" xr:uid="{AD076042-308B-47FD-8996-E7469A433ADF}"/>
    <cellStyle name="集計 11 2 13 6" xfId="5087" xr:uid="{7CAE9263-490B-4CCE-9942-DB990C45F1AB}"/>
    <cellStyle name="集計 11 2 13 7" xfId="19948" xr:uid="{87F3D755-8F87-4A16-8528-1C58F2886EA6}"/>
    <cellStyle name="集計 11 2 14" xfId="2040" xr:uid="{00000000-0005-0000-0000-0000AF020000}"/>
    <cellStyle name="集計 11 2 14 2" xfId="8388" xr:uid="{FF513604-CE18-4FC5-94B7-C6203ECD450F}"/>
    <cellStyle name="集計 11 2 14 2 2" xfId="23267" xr:uid="{903F158B-0A5B-4A48-8AFB-93D97A16D46B}"/>
    <cellStyle name="集計 11 2 14 3" xfId="11370" xr:uid="{83CFCA23-A8E9-41CC-9AC0-AC382E1F1DB9}"/>
    <cellStyle name="集計 11 2 14 3 2" xfId="26249" xr:uid="{EC7D7CB6-7110-4DC4-B7C9-A1F4AD9D7D93}"/>
    <cellStyle name="集計 11 2 14 4" xfId="13459" xr:uid="{9BB08873-899D-48AD-BCDC-B0FE6117705C}"/>
    <cellStyle name="集計 11 2 14 4 2" xfId="28338" xr:uid="{5291552E-3CFC-47A2-8071-8C6A68BAD7C1}"/>
    <cellStyle name="集計 11 2 14 5" xfId="17155" xr:uid="{C912B4F2-809D-47B5-B1E5-0BB334490E35}"/>
    <cellStyle name="集計 11 2 14 5 2" xfId="32034" xr:uid="{A8FD32F7-8D16-4B5C-8FDE-8CBFF0CB2689}"/>
    <cellStyle name="集計 11 2 14 6" xfId="5259" xr:uid="{A6844320-13E5-465E-88CA-193F20A498F2}"/>
    <cellStyle name="集計 11 2 14 7" xfId="20120" xr:uid="{CDA96381-8835-4AD7-A620-7400C9494BF7}"/>
    <cellStyle name="集計 11 2 15" xfId="2209" xr:uid="{00000000-0005-0000-0000-0000AF020000}"/>
    <cellStyle name="集計 11 2 15 2" xfId="8557" xr:uid="{62288CF5-849A-48F4-9F53-32871D2FE0C2}"/>
    <cellStyle name="集計 11 2 15 2 2" xfId="23436" xr:uid="{5A286FD1-1012-4431-8504-C124FD2CF8DD}"/>
    <cellStyle name="集計 11 2 15 3" xfId="11538" xr:uid="{1480F6C8-2EF5-46B7-82D1-8916318B2090}"/>
    <cellStyle name="集計 11 2 15 3 2" xfId="26417" xr:uid="{B41BA7C6-8C62-4E73-A6EE-D87FFC73038D}"/>
    <cellStyle name="集計 11 2 15 4" xfId="15193" xr:uid="{47B2E1B8-04EF-4B99-AB7F-043DEED2AFC5}"/>
    <cellStyle name="集計 11 2 15 4 2" xfId="30072" xr:uid="{964E17DA-9D96-400F-8737-6778A182C7E1}"/>
    <cellStyle name="集計 11 2 15 5" xfId="17317" xr:uid="{29C38759-19B6-4386-8CD8-68EBE7B90A0F}"/>
    <cellStyle name="集計 11 2 15 5 2" xfId="32196" xr:uid="{B4CE4978-2B06-4E2C-8D8E-CEB39102EC07}"/>
    <cellStyle name="集計 11 2 15 6" xfId="5428" xr:uid="{4D1FEA34-29F2-4588-AF81-60F109166C49}"/>
    <cellStyle name="集計 11 2 15 7" xfId="20289" xr:uid="{C58EAB1C-0160-4DD9-95F1-30FDC738F49E}"/>
    <cellStyle name="集計 11 2 16" xfId="2284" xr:uid="{00000000-0005-0000-0000-0000AF020000}"/>
    <cellStyle name="集計 11 2 16 2" xfId="8632" xr:uid="{EDAB4D7C-C0B0-4E8A-A57B-554E9DA4D090}"/>
    <cellStyle name="集計 11 2 16 2 2" xfId="23511" xr:uid="{1CE6A7E6-A8A2-4B86-91AA-0939E9DCEE07}"/>
    <cellStyle name="集計 11 2 16 3" xfId="11613" xr:uid="{66AE51DA-2555-451E-96A5-82A4EFEE22F5}"/>
    <cellStyle name="集計 11 2 16 3 2" xfId="26492" xr:uid="{B1480E80-C84D-4875-98BC-014CCFCF685D}"/>
    <cellStyle name="集計 11 2 16 4" xfId="14353" xr:uid="{09689E9D-3E40-4E73-92A2-E34A226022B3}"/>
    <cellStyle name="集計 11 2 16 4 2" xfId="29232" xr:uid="{66F809F8-C940-42A8-804B-184ED182F1D0}"/>
    <cellStyle name="集計 11 2 16 5" xfId="17392" xr:uid="{AB761664-06A7-45CB-B568-208A8759D9FB}"/>
    <cellStyle name="集計 11 2 16 5 2" xfId="32271" xr:uid="{0A2E1012-ABD1-44B2-98B5-B9506E8DF7E3}"/>
    <cellStyle name="集計 11 2 16 6" xfId="5503" xr:uid="{5E390AD4-0445-4333-98C6-67CF8A76BE45}"/>
    <cellStyle name="集計 11 2 16 7" xfId="20364" xr:uid="{4FB5DCB3-4B46-4BBE-8629-D669A7F078DD}"/>
    <cellStyle name="集計 11 2 17" xfId="2370" xr:uid="{00000000-0005-0000-0000-0000AF020000}"/>
    <cellStyle name="集計 11 2 17 2" xfId="8717" xr:uid="{72728881-6C3C-4CEF-BDF9-790CA453E682}"/>
    <cellStyle name="集計 11 2 17 2 2" xfId="23596" xr:uid="{BE46138B-7A1F-49BB-834B-482CAB1B8DAB}"/>
    <cellStyle name="集計 11 2 17 3" xfId="11697" xr:uid="{73D16DAA-A1A1-410F-97FD-E2A6AA9259AB}"/>
    <cellStyle name="集計 11 2 17 3 2" xfId="26576" xr:uid="{7E154226-3DAC-4533-90EA-DAFEF7AF8658}"/>
    <cellStyle name="集計 11 2 17 4" xfId="14567" xr:uid="{772184B7-7097-4FB9-A80A-336EBBA73510}"/>
    <cellStyle name="集計 11 2 17 4 2" xfId="29446" xr:uid="{9F512030-FC61-4821-AE7D-4C7C34C25820}"/>
    <cellStyle name="集計 11 2 17 5" xfId="17471" xr:uid="{DB12F410-D4F6-4A9D-9B9B-EB8DD70F0745}"/>
    <cellStyle name="集計 11 2 17 5 2" xfId="32350" xr:uid="{A130C5BF-0492-424F-AFF5-EE8415F60999}"/>
    <cellStyle name="集計 11 2 17 6" xfId="5589" xr:uid="{DC767A76-8AC3-4E28-9273-6CBC41910A16}"/>
    <cellStyle name="集計 11 2 17 7" xfId="20450" xr:uid="{5CF9D1DD-97EA-41F4-BE98-992AAE9245D9}"/>
    <cellStyle name="集計 11 2 18" xfId="2523" xr:uid="{00000000-0005-0000-0000-0000AF020000}"/>
    <cellStyle name="集計 11 2 18 2" xfId="8870" xr:uid="{F9F73ECB-0046-490E-B7C1-E07279A75CDB}"/>
    <cellStyle name="集計 11 2 18 2 2" xfId="23749" xr:uid="{9E9DE80F-71D6-486C-87F9-96DB2737C68F}"/>
    <cellStyle name="集計 11 2 18 3" xfId="11850" xr:uid="{3F5A8886-4A6F-4322-B842-5458AAE99353}"/>
    <cellStyle name="集計 11 2 18 3 2" xfId="26729" xr:uid="{358827F3-F6D7-4BE6-8AE8-3EDD5327C3BE}"/>
    <cellStyle name="集計 11 2 18 4" xfId="14284" xr:uid="{A452920B-8481-435C-82A1-B24369F9B58A}"/>
    <cellStyle name="集計 11 2 18 4 2" xfId="29163" xr:uid="{80360523-19EB-401B-BBC9-B43054E86C78}"/>
    <cellStyle name="集計 11 2 18 5" xfId="17617" xr:uid="{6B3197D5-1181-4B5A-BBC5-ADEE86548F52}"/>
    <cellStyle name="集計 11 2 18 5 2" xfId="32496" xr:uid="{1ACCD796-1639-4A68-A3E4-A8BCB8C2BC23}"/>
    <cellStyle name="集計 11 2 18 6" xfId="5739" xr:uid="{26D71B71-0C30-4084-967D-4F42406050D2}"/>
    <cellStyle name="集計 11 2 18 7" xfId="20603" xr:uid="{8AF96E79-C820-442E-9D78-ED6BBCBE14E5}"/>
    <cellStyle name="集計 11 2 19" xfId="2683" xr:uid="{00000000-0005-0000-0000-0000AF020000}"/>
    <cellStyle name="集計 11 2 19 2" xfId="9030" xr:uid="{77D4C43D-427C-4ACD-B658-3BD090169D20}"/>
    <cellStyle name="集計 11 2 19 2 2" xfId="23909" xr:uid="{A7355177-2E12-448F-9D08-2278B8A340F3}"/>
    <cellStyle name="集計 11 2 19 3" xfId="12010" xr:uid="{05464C2F-0296-4561-BC5C-E908A5647A90}"/>
    <cellStyle name="集計 11 2 19 3 2" xfId="26889" xr:uid="{7ABDA93C-2E66-46AA-9281-B9ECBF902B73}"/>
    <cellStyle name="集計 11 2 19 4" xfId="13541" xr:uid="{6D8D948E-5C29-4F76-A3FD-4097691EB218}"/>
    <cellStyle name="集計 11 2 19 4 2" xfId="28420" xr:uid="{E428EA92-67E4-4C08-A6A1-75DDA436CF02}"/>
    <cellStyle name="集計 11 2 19 5" xfId="17776" xr:uid="{7C87631C-F921-4AC2-9A67-1BF5569D45E1}"/>
    <cellStyle name="集計 11 2 19 5 2" xfId="32655" xr:uid="{C8A63D8C-DDB5-4F12-9042-8FC21C952089}"/>
    <cellStyle name="集計 11 2 19 6" xfId="5897" xr:uid="{0FE0F4E8-582C-4986-B12C-68CBE8BDE41A}"/>
    <cellStyle name="集計 11 2 19 7" xfId="20762" xr:uid="{86A2EEAE-545F-495F-860F-5E90E872E841}"/>
    <cellStyle name="集計 11 2 2" xfId="499" xr:uid="{00000000-0005-0000-0000-0000AF020000}"/>
    <cellStyle name="集計 11 2 2 2" xfId="6851" xr:uid="{1571A85C-EE15-47F8-B955-2DD7BEC41584}"/>
    <cellStyle name="集計 11 2 2 2 2" xfId="21730" xr:uid="{8BB06412-D133-481A-9491-50A90E9C9C96}"/>
    <cellStyle name="集計 11 2 2 3" xfId="9848" xr:uid="{DBD262FC-5BE3-4A91-B770-42B47AA7206E}"/>
    <cellStyle name="集計 11 2 2 3 2" xfId="24727" xr:uid="{BE8C41FB-2A65-4B5F-AF1F-CF2805034D5E}"/>
    <cellStyle name="集計 11 2 2 4" xfId="3328" xr:uid="{43456137-127A-45B6-8584-ECA499FDAF36}"/>
    <cellStyle name="集計 11 2 2 4 2" xfId="3551" xr:uid="{D3E24128-F7D6-4CED-B2AF-8D7590E1DBCA}"/>
    <cellStyle name="集計 11 2 2 5" xfId="15680" xr:uid="{CB1881AE-FC77-4D85-89E8-957491B27138}"/>
    <cellStyle name="集計 11 2 2 5 2" xfId="30559" xr:uid="{729669AF-59CC-4B79-8764-CD5344E17CB5}"/>
    <cellStyle name="集計 11 2 2 6" xfId="3718" xr:uid="{BDA5CDE4-4EC5-4277-8182-C9498724929A}"/>
    <cellStyle name="集計 11 2 2 7" xfId="18579" xr:uid="{419DD1D0-607A-48A1-AA74-DBD83E339319}"/>
    <cellStyle name="集計 11 2 20" xfId="2851" xr:uid="{00000000-0005-0000-0000-0000AF020000}"/>
    <cellStyle name="集計 11 2 20 2" xfId="9198" xr:uid="{0CB55DFB-3D06-4508-9BFF-043923138BAB}"/>
    <cellStyle name="集計 11 2 20 2 2" xfId="24077" xr:uid="{4DF530AF-93D4-42E4-AE37-5BB4813A2407}"/>
    <cellStyle name="集計 11 2 20 3" xfId="12176" xr:uid="{659E382E-22D9-465B-9214-5AD7103266EB}"/>
    <cellStyle name="集計 11 2 20 3 2" xfId="27055" xr:uid="{638FFE12-17DB-406C-8530-CCECFF95FD17}"/>
    <cellStyle name="集計 11 2 20 4" xfId="14129" xr:uid="{E4A02E34-F59B-4B2D-825C-40EBA2339EEC}"/>
    <cellStyle name="集計 11 2 20 4 2" xfId="29008" xr:uid="{BA6C07C0-C607-49F0-A046-2601A80E9187}"/>
    <cellStyle name="集計 11 2 20 5" xfId="17937" xr:uid="{DCE888EA-503A-4FCE-8E80-F64DF730A006}"/>
    <cellStyle name="集計 11 2 20 5 2" xfId="32816" xr:uid="{8A3CAB0A-5530-4306-9DB6-3C4CA0FE2480}"/>
    <cellStyle name="集計 11 2 20 6" xfId="6063" xr:uid="{204DE2C5-82D7-49A6-B870-C7CB4A516FC6}"/>
    <cellStyle name="集計 11 2 20 7" xfId="20930" xr:uid="{E4CBFFEB-4CBB-489A-B1C0-27C269B48484}"/>
    <cellStyle name="集計 11 2 21" xfId="2982" xr:uid="{00000000-0005-0000-0000-0000AF020000}"/>
    <cellStyle name="集計 11 2 21 2" xfId="9329" xr:uid="{30A7739A-37E1-4E16-91B2-5476F66FCB10}"/>
    <cellStyle name="集計 11 2 21 2 2" xfId="24208" xr:uid="{53624A15-028C-4761-A9DF-F06DC8766F05}"/>
    <cellStyle name="集計 11 2 21 3" xfId="12307" xr:uid="{00D819A5-3E83-43CC-A276-4ADFF3F11BC2}"/>
    <cellStyle name="集計 11 2 21 3 2" xfId="27186" xr:uid="{97F4B9BC-BBAE-45EA-9F98-43190C1BEEFF}"/>
    <cellStyle name="集計 11 2 21 4" xfId="14023" xr:uid="{9A6DC298-9280-4FE4-8FAC-6CC19EFD82C4}"/>
    <cellStyle name="集計 11 2 21 4 2" xfId="28902" xr:uid="{D8CBA90F-2A21-4295-A0F1-9F0878B16969}"/>
    <cellStyle name="集計 11 2 21 5" xfId="18068" xr:uid="{B6BDBC29-ED4F-446A-9DD7-534633C76A79}"/>
    <cellStyle name="集計 11 2 21 5 2" xfId="32947" xr:uid="{82D96422-36E7-49C2-AC0D-AE190EDD82D6}"/>
    <cellStyle name="集計 11 2 21 6" xfId="6184" xr:uid="{5900E1C4-AF79-4A0D-B5C2-7F77022DEFB9}"/>
    <cellStyle name="集計 11 2 21 7" xfId="21061" xr:uid="{52B04589-8633-472C-A025-AFAF3178AF9A}"/>
    <cellStyle name="集計 11 2 22" xfId="3064" xr:uid="{00000000-0005-0000-0000-0000AF020000}"/>
    <cellStyle name="集計 11 2 22 2" xfId="9410" xr:uid="{43292B25-C885-41EE-94A8-51EC7FC6E8C1}"/>
    <cellStyle name="集計 11 2 22 2 2" xfId="24289" xr:uid="{FAA8D35E-8B72-4142-97F9-94107A73F199}"/>
    <cellStyle name="集計 11 2 22 3" xfId="12388" xr:uid="{582CFC74-A8C4-4927-A571-4F7E409FBCCC}"/>
    <cellStyle name="集計 11 2 22 3 2" xfId="27267" xr:uid="{95638C68-307D-4869-BAD7-D4896248386F}"/>
    <cellStyle name="集計 11 2 22 4" xfId="13805" xr:uid="{A14AB0CB-24CC-4DCB-A201-FC84B1F4DF22}"/>
    <cellStyle name="集計 11 2 22 4 2" xfId="28684" xr:uid="{4508BE17-183A-4593-B8C5-6B6968A251F5}"/>
    <cellStyle name="集計 11 2 22 5" xfId="18143" xr:uid="{B61403EB-49E2-4F25-9858-B564E6CA1D97}"/>
    <cellStyle name="集計 11 2 22 5 2" xfId="33022" xr:uid="{9A408429-970E-45FC-9CB6-AB2E61BC1539}"/>
    <cellStyle name="集計 11 2 22 6" xfId="6265" xr:uid="{789DD186-B9F0-479A-B6A7-4ABC33B2D5C2}"/>
    <cellStyle name="集計 11 2 22 7" xfId="21136" xr:uid="{22AEA036-875C-43DD-9502-514D73BBE13D}"/>
    <cellStyle name="集計 11 2 23" xfId="3137" xr:uid="{00000000-0005-0000-0000-0000AF020000}"/>
    <cellStyle name="集計 11 2 23 2" xfId="9483" xr:uid="{C55853AD-C70B-4078-BDDC-88E6882BBF63}"/>
    <cellStyle name="集計 11 2 23 2 2" xfId="24362" xr:uid="{E3986CDD-F934-4771-9405-9A4D89EC2AE6}"/>
    <cellStyle name="集計 11 2 23 3" xfId="12461" xr:uid="{7B32CB74-1551-49EC-9AE7-5220E072A70E}"/>
    <cellStyle name="集計 11 2 23 3 2" xfId="27340" xr:uid="{DC5B2253-FD00-4DBE-B080-8F8F4FD08BBF}"/>
    <cellStyle name="集計 11 2 23 4" xfId="13792" xr:uid="{4E083939-762E-4C4C-9089-38AC208231D6}"/>
    <cellStyle name="集計 11 2 23 4 2" xfId="28671" xr:uid="{C8083A2E-BD9F-4E59-BC20-1CFCF78F3518}"/>
    <cellStyle name="集計 11 2 23 5" xfId="18216" xr:uid="{77EEA5A5-7FEF-4F46-8B9E-469267D354E2}"/>
    <cellStyle name="集計 11 2 23 5 2" xfId="33095" xr:uid="{9010BEEB-24AC-441E-A1EF-6086D2BE506E}"/>
    <cellStyle name="集計 11 2 23 6" xfId="6338" xr:uid="{D88E20BD-A6BF-4128-A0E0-373F7346240C}"/>
    <cellStyle name="集計 11 2 23 7" xfId="21209" xr:uid="{7EA8B54A-00B6-484A-B8E5-EBB57238FD34}"/>
    <cellStyle name="集計 11 2 24" xfId="2961" xr:uid="{00000000-0005-0000-0000-0000AF020000}"/>
    <cellStyle name="集計 11 2 24 2" xfId="9308" xr:uid="{004C69B5-FFEF-42AE-B003-1395CC0B86ED}"/>
    <cellStyle name="集計 11 2 24 2 2" xfId="24187" xr:uid="{E6338CD2-34F4-4840-A620-6135348DDA42}"/>
    <cellStyle name="集計 11 2 24 3" xfId="12286" xr:uid="{9AE3CC93-EDEC-4B31-9FE5-9922A58CB7C3}"/>
    <cellStyle name="集計 11 2 24 3 2" xfId="27165" xr:uid="{7CECC14E-8D50-43CC-AA3A-73A6D4F09B06}"/>
    <cellStyle name="集計 11 2 24 4" xfId="13784" xr:uid="{C0B2D0E4-185C-4ECB-9A70-124E0BD4FF2D}"/>
    <cellStyle name="集計 11 2 24 4 2" xfId="28663" xr:uid="{FC3E7CD8-1A3A-4ABA-AC4B-31DE1EDBCDFE}"/>
    <cellStyle name="集計 11 2 24 5" xfId="18047" xr:uid="{F42525EE-2119-42A0-9BE2-20C31ACECFA9}"/>
    <cellStyle name="集計 11 2 24 5 2" xfId="32926" xr:uid="{ACC8380F-FC17-4DC1-A12F-960940F3C643}"/>
    <cellStyle name="集計 11 2 24 6" xfId="21040" xr:uid="{E9D15688-24F7-4F74-9E4E-2CD78D63331C}"/>
    <cellStyle name="集計 11 2 25" xfId="6639" xr:uid="{C100FC65-846E-4654-90B8-248489EEE89C}"/>
    <cellStyle name="集計 11 2 25 2" xfId="21518" xr:uid="{22BA4AFF-F4AC-4C20-AA49-D903670EEBAC}"/>
    <cellStyle name="集計 11 2 26" xfId="9638" xr:uid="{F8F5ADB7-D6E7-432E-BC64-CDC7B6B4EBB4}"/>
    <cellStyle name="集計 11 2 26 2" xfId="24517" xr:uid="{C3138325-AC00-44F1-A679-18D2A173F0E5}"/>
    <cellStyle name="集計 11 2 27" xfId="13147" xr:uid="{5C8D7537-AB14-4F91-88E7-E4968F850CE3}"/>
    <cellStyle name="集計 11 2 27 2" xfId="28026" xr:uid="{10D42499-7575-4FE3-8FE4-10F2466F7BB4}"/>
    <cellStyle name="集計 11 2 28" xfId="15477" xr:uid="{3FEECEF8-2F1B-4D44-9F99-208621D0887E}"/>
    <cellStyle name="集計 11 2 28 2" xfId="30356" xr:uid="{FF4CDAC9-8BD3-4E0C-B2F1-863A6A70A3A3}"/>
    <cellStyle name="集計 11 2 29" xfId="18374" xr:uid="{72EE3C96-AE6B-43FD-8F85-F1D45D41FB22}"/>
    <cellStyle name="集計 11 2 3" xfId="672" xr:uid="{00000000-0005-0000-0000-0000AF020000}"/>
    <cellStyle name="集計 11 2 3 2" xfId="7024" xr:uid="{119AE89D-F55A-414D-AB7C-98988D9BFE41}"/>
    <cellStyle name="集計 11 2 3 2 2" xfId="21903" xr:uid="{330D21A5-CFA6-4D43-8B5A-BB3E1FBF8722}"/>
    <cellStyle name="集計 11 2 3 3" xfId="10018" xr:uid="{19CD97BD-E5DD-4434-843D-012C92FCA83A}"/>
    <cellStyle name="集計 11 2 3 3 2" xfId="24897" xr:uid="{D67EA25F-38BD-4A81-AFAA-9CC1602E6437}"/>
    <cellStyle name="集計 11 2 3 4" xfId="13349" xr:uid="{EC06CE5C-49AF-4103-9C27-0C7F6F34D62C}"/>
    <cellStyle name="集計 11 2 3 4 2" xfId="28228" xr:uid="{030DE7C7-4DFC-4A34-805B-21FEA5E25345}"/>
    <cellStyle name="集計 11 2 3 5" xfId="15846" xr:uid="{05B0C5E0-BA0A-488F-B4FC-40D3D9DC4759}"/>
    <cellStyle name="集計 11 2 3 5 2" xfId="30725" xr:uid="{26C41034-152F-4D13-9607-711E63DF3878}"/>
    <cellStyle name="集計 11 2 3 6" xfId="3891" xr:uid="{72E7D4CA-4461-40F2-88C2-1EB13F95B225}"/>
    <cellStyle name="集計 11 2 3 7" xfId="18752" xr:uid="{EBE109D9-1023-482D-A8AA-AE53A7E8F3DF}"/>
    <cellStyle name="集計 11 2 4" xfId="837" xr:uid="{00000000-0005-0000-0000-0000AF020000}"/>
    <cellStyle name="集計 11 2 4 2" xfId="7189" xr:uid="{99F97054-B8FE-4892-AF5C-44E3ED1507EA}"/>
    <cellStyle name="集計 11 2 4 2 2" xfId="22068" xr:uid="{AA29446A-9F06-49BB-B9DE-A645412587A5}"/>
    <cellStyle name="集計 11 2 4 3" xfId="10183" xr:uid="{ABBAF83B-4B46-4858-ACDE-6510AD5540F0}"/>
    <cellStyle name="集計 11 2 4 3 2" xfId="25062" xr:uid="{0C3B9970-5C27-40F9-8A53-B39E967D0740}"/>
    <cellStyle name="集計 11 2 4 4" xfId="14893" xr:uid="{D7AC0DB5-C8B0-4B77-A011-FD81A8B81DF2}"/>
    <cellStyle name="集計 11 2 4 4 2" xfId="29772" xr:uid="{E04A7F2E-EC95-47F3-B744-F14A84D4997E}"/>
    <cellStyle name="集計 11 2 4 5" xfId="16011" xr:uid="{5ECF9AEB-4189-4FD3-8D7A-52F6FE796CEB}"/>
    <cellStyle name="集計 11 2 4 5 2" xfId="30890" xr:uid="{0FFDDB01-ECE0-4AF4-BE39-48BF2809FCB3}"/>
    <cellStyle name="集計 11 2 4 6" xfId="4056" xr:uid="{2227F90E-79CE-43FB-984A-8D863282A35E}"/>
    <cellStyle name="集計 11 2 4 7" xfId="18917" xr:uid="{6E65A56F-9D0D-40E4-AF69-8867F35B3F7F}"/>
    <cellStyle name="集計 11 2 5" xfId="1010" xr:uid="{00000000-0005-0000-0000-0000AF020000}"/>
    <cellStyle name="集計 11 2 5 2" xfId="7362" xr:uid="{03E56FB7-670D-4ADB-AED3-5CAA5A9DEE18}"/>
    <cellStyle name="集計 11 2 5 2 2" xfId="22241" xr:uid="{65FEEE4A-761A-42E3-B239-702975D7BEAC}"/>
    <cellStyle name="集計 11 2 5 3" xfId="10351" xr:uid="{7B8EE1B9-D363-48E3-9232-8087C589C611}"/>
    <cellStyle name="集計 11 2 5 3 2" xfId="25230" xr:uid="{A31D4E32-1B45-45C6-B259-024E13FADC51}"/>
    <cellStyle name="集計 11 2 5 4" xfId="13676" xr:uid="{9DCFC194-E855-41E9-90F4-EB21FCE0C063}"/>
    <cellStyle name="集計 11 2 5 4 2" xfId="28555" xr:uid="{A1F8F4E7-1C8C-44DC-A08D-62199828E124}"/>
    <cellStyle name="集計 11 2 5 5" xfId="16172" xr:uid="{DB50FB67-71A8-4CB9-A7A9-F148558E40DE}"/>
    <cellStyle name="集計 11 2 5 5 2" xfId="31051" xr:uid="{8F32B205-E105-4955-A0D5-759966A65A2A}"/>
    <cellStyle name="集計 11 2 5 6" xfId="4229" xr:uid="{5B8CFFF3-21B1-4A22-83B4-CE34EC1AD9C5}"/>
    <cellStyle name="集計 11 2 5 7" xfId="19090" xr:uid="{27219173-E405-42E3-9163-E09967F0CCC9}"/>
    <cellStyle name="集計 11 2 6" xfId="1105" xr:uid="{00000000-0005-0000-0000-0000AF020000}"/>
    <cellStyle name="集計 11 2 6 2" xfId="7457" xr:uid="{E5A8EFAB-3043-4AD6-8081-5FE6D34B09C2}"/>
    <cellStyle name="集計 11 2 6 2 2" xfId="22336" xr:uid="{C8B5A0BA-99F7-4A08-96E6-8C114858FC35}"/>
    <cellStyle name="集計 11 2 6 3" xfId="10446" xr:uid="{DC481B24-C6ED-479F-BF13-E69DFA559DF5}"/>
    <cellStyle name="集計 11 2 6 3 2" xfId="25325" xr:uid="{BF192D2C-BBD5-4555-AD98-BAFE97294065}"/>
    <cellStyle name="集計 11 2 6 4" xfId="14770" xr:uid="{5C5C3FB3-240D-49C2-B847-56F7777177E1}"/>
    <cellStyle name="集計 11 2 6 4 2" xfId="29649" xr:uid="{5E34C143-1717-492A-9470-1843D225643D}"/>
    <cellStyle name="集計 11 2 6 5" xfId="16266" xr:uid="{51B066D6-E12D-4B3A-9B71-6311BA6F71D9}"/>
    <cellStyle name="集計 11 2 6 5 2" xfId="31145" xr:uid="{6EA59C5D-AEA9-47AA-B70F-2FC722001A85}"/>
    <cellStyle name="集計 11 2 6 6" xfId="4324" xr:uid="{A766A15B-112F-46DB-8BDF-443C6D32F93E}"/>
    <cellStyle name="集計 11 2 6 7" xfId="19185" xr:uid="{30E1D170-A105-4BA7-9DDE-5DAA27BB24F3}"/>
    <cellStyle name="集計 11 2 7" xfId="1188" xr:uid="{00000000-0005-0000-0000-0000AF020000}"/>
    <cellStyle name="集計 11 2 7 2" xfId="7540" xr:uid="{07965CBC-0FE1-4C45-BF50-E139974718F1}"/>
    <cellStyle name="集計 11 2 7 2 2" xfId="22419" xr:uid="{A3FD7777-3EF8-48A1-840C-C33124E509C4}"/>
    <cellStyle name="集計 11 2 7 3" xfId="10527" xr:uid="{DB870F0A-1AFE-4147-A0A5-6493035F0C12}"/>
    <cellStyle name="集計 11 2 7 3 2" xfId="25406" xr:uid="{5CB48D99-766B-436F-97EC-826911BBC5C1}"/>
    <cellStyle name="集計 11 2 7 4" xfId="12790" xr:uid="{CC9F3B40-2D68-4BAA-A3D7-DCC67B30FDBB}"/>
    <cellStyle name="集計 11 2 7 4 2" xfId="27669" xr:uid="{92F534C5-8B41-40D5-BA4A-B082E3B7A8B2}"/>
    <cellStyle name="集計 11 2 7 5" xfId="16342" xr:uid="{9EF4DDC0-6BB3-4382-A8D7-8B98FF5B4EA7}"/>
    <cellStyle name="集計 11 2 7 5 2" xfId="31221" xr:uid="{8C8FE777-039C-42D0-80AB-3DF746ACD4D5}"/>
    <cellStyle name="集計 11 2 7 6" xfId="4407" xr:uid="{16C56414-180B-4C07-BAE0-9DF458CDD0E0}"/>
    <cellStyle name="集計 11 2 7 7" xfId="19268" xr:uid="{88BDBD30-0D0B-4692-BA24-8DA9B340AF40}"/>
    <cellStyle name="集計 11 2 8" xfId="1271" xr:uid="{00000000-0005-0000-0000-0000AF020000}"/>
    <cellStyle name="集計 11 2 8 2" xfId="7622" xr:uid="{F35A8DB8-C993-4694-A533-EC5CE2919603}"/>
    <cellStyle name="集計 11 2 8 2 2" xfId="22501" xr:uid="{625EED60-D28C-419F-95E1-037AE117C812}"/>
    <cellStyle name="集計 11 2 8 3" xfId="10609" xr:uid="{0AA7EB98-5C69-4C89-989B-A2F08964B661}"/>
    <cellStyle name="集計 11 2 8 3 2" xfId="25488" xr:uid="{8324A8F3-9474-416C-8DB6-8E6A8734CC4A}"/>
    <cellStyle name="集計 11 2 8 4" xfId="15341" xr:uid="{CDFF31DA-5CF0-4762-8F2B-61F33FFF208A}"/>
    <cellStyle name="集計 11 2 8 4 2" xfId="30220" xr:uid="{58A531D4-F8DE-4B34-BCC7-C52D1250C4D3}"/>
    <cellStyle name="集計 11 2 8 5" xfId="16418" xr:uid="{16584153-F149-4AC4-AA54-D0620D58B0FD}"/>
    <cellStyle name="集計 11 2 8 5 2" xfId="31297" xr:uid="{8C0DBB2D-ABEE-4329-AF98-84A32FB1C155}"/>
    <cellStyle name="集計 11 2 8 6" xfId="4490" xr:uid="{3E7EE64E-FC0F-4DD3-BD64-99DC1B4C2F26}"/>
    <cellStyle name="集計 11 2 8 7" xfId="19351" xr:uid="{C3D86CEA-CEB3-4DCF-8FFD-96E05A5F07E4}"/>
    <cellStyle name="集計 11 2 9" xfId="1444" xr:uid="{00000000-0005-0000-0000-0000AF020000}"/>
    <cellStyle name="集計 11 2 9 2" xfId="7795" xr:uid="{BD7DC70F-5240-4DA6-9526-D7FFF2686E56}"/>
    <cellStyle name="集計 11 2 9 2 2" xfId="22674" xr:uid="{FF82BD29-C25D-4662-89C6-1BD5A136F060}"/>
    <cellStyle name="集計 11 2 9 3" xfId="10781" xr:uid="{7386B053-3F44-4F25-BC0D-6585BBFE9694}"/>
    <cellStyle name="集計 11 2 9 3 2" xfId="25660" xr:uid="{975144FA-BA6F-4B4C-BD91-3B83B47BE536}"/>
    <cellStyle name="集計 11 2 9 4" xfId="12729" xr:uid="{DFC65E3D-5CDD-4EEE-9171-ACA18A6E7617}"/>
    <cellStyle name="集計 11 2 9 4 2" xfId="27608" xr:uid="{4EB3DE3B-7005-4649-B953-0D7D030A01CB}"/>
    <cellStyle name="集計 11 2 9 5" xfId="16584" xr:uid="{DDA7D479-4B72-42BF-B213-A11DA7C51631}"/>
    <cellStyle name="集計 11 2 9 5 2" xfId="31463" xr:uid="{EE626DC4-6B98-43CB-AFD7-04DCED8AA835}"/>
    <cellStyle name="集計 11 2 9 6" xfId="4663" xr:uid="{A9BF24C2-28ED-4435-BC73-5D680D99850F}"/>
    <cellStyle name="集計 11 2 9 7" xfId="19524" xr:uid="{70DA31F6-83D4-4C2F-A4A3-6EB0498586A6}"/>
    <cellStyle name="集計 11 3" xfId="392" xr:uid="{00000000-0005-0000-0000-0000AF020000}"/>
    <cellStyle name="集計 11 3 2" xfId="6744" xr:uid="{82A13A87-9BAF-4CBB-BE54-DEC3A17A5E06}"/>
    <cellStyle name="集計 11 3 2 2" xfId="21623" xr:uid="{B25210F7-AFA6-4EB3-8D3E-40EABBC35E0F}"/>
    <cellStyle name="集計 11 3 3" xfId="9741" xr:uid="{7BDC5D12-DECF-4941-ABAA-970BD0D61CF2}"/>
    <cellStyle name="集計 11 3 3 2" xfId="24620" xr:uid="{182A0790-57E4-4E78-A2CA-95D35A2DF105}"/>
    <cellStyle name="集計 11 3 4" xfId="13832" xr:uid="{1E111020-96AA-4030-A022-96398EE2850E}"/>
    <cellStyle name="集計 11 3 4 2" xfId="28711" xr:uid="{C6C1D6CC-10E3-4143-A113-C5A788525246}"/>
    <cellStyle name="集計 11 3 5" xfId="15574" xr:uid="{38CDEEE0-EBF6-4693-93F0-2B2263C99EE9}"/>
    <cellStyle name="集計 11 3 5 2" xfId="30453" xr:uid="{EC84F1E2-1C9C-41E3-901F-F58A543F34EE}"/>
    <cellStyle name="集計 11 3 6" xfId="3611" xr:uid="{6AFC8AF3-8F4D-4306-9254-1203461ACF09}"/>
    <cellStyle name="集計 11 3 7" xfId="18472" xr:uid="{3D5D2187-C470-4A0A-834D-55D39302042E}"/>
    <cellStyle name="集計 11 4" xfId="122" xr:uid="{00000000-0005-0000-0000-0000AF020000}"/>
    <cellStyle name="集計 11 4 2" xfId="6485" xr:uid="{CF00A756-761A-43B2-9BAD-195E8CF5AFA5}"/>
    <cellStyle name="集計 11 4 2 2" xfId="21364" xr:uid="{7DA9ED1B-878E-4E62-8B4A-F43F8C41FE0A}"/>
    <cellStyle name="集計 11 4 3" xfId="8258" xr:uid="{757DFE3E-A16E-4981-94DF-271D0A650C13}"/>
    <cellStyle name="集計 11 4 3 2" xfId="23137" xr:uid="{A919893F-0096-4DE8-929E-BC6ED79D3B31}"/>
    <cellStyle name="集計 11 4 4" xfId="12665" xr:uid="{315BF9B2-03DE-4A74-ABD7-BCD79DC36508}"/>
    <cellStyle name="集計 11 4 4 2" xfId="27544" xr:uid="{79569A74-9690-4819-9D88-F8B703636FC6}"/>
    <cellStyle name="集計 11 4 5" xfId="13425" xr:uid="{785541F2-5D93-465F-9C7A-88FEDD0A263F}"/>
    <cellStyle name="集計 11 4 5 2" xfId="28304" xr:uid="{3126AC5A-87FC-4BA4-AF96-ADFEB6973AFE}"/>
    <cellStyle name="集計 11 4 6" xfId="3393" xr:uid="{195E903B-ED9B-47B4-AA2A-413F71E976C1}"/>
    <cellStyle name="集計 11 4 7" xfId="3543" xr:uid="{4C1758E7-DD2D-442E-87A3-3C0995CAD46B}"/>
    <cellStyle name="集計 11 5" xfId="384" xr:uid="{00000000-0005-0000-0000-0000AF020000}"/>
    <cellStyle name="集計 11 5 2" xfId="6736" xr:uid="{1C69FD05-7265-4778-A323-7298D87E553B}"/>
    <cellStyle name="集計 11 5 2 2" xfId="21615" xr:uid="{24B6BA7B-C1AA-451F-B7FE-4039A0E80CE0}"/>
    <cellStyle name="集計 11 5 3" xfId="9733" xr:uid="{B4D0913D-3E5A-4EE8-9F9C-8072E335E3F3}"/>
    <cellStyle name="集計 11 5 3 2" xfId="24612" xr:uid="{2A639FDC-339E-4875-8AB2-19C5A96685D6}"/>
    <cellStyle name="集計 11 5 4" xfId="14785" xr:uid="{F1346D67-F2E8-4089-A79A-2FCBE8D7B94D}"/>
    <cellStyle name="集計 11 5 4 2" xfId="29664" xr:uid="{5C88FB78-04BB-4129-A70F-77B5568D7887}"/>
    <cellStyle name="集計 11 5 5" xfId="15566" xr:uid="{C7181447-EE74-4CE0-A1DD-7ADC2263B8B7}"/>
    <cellStyle name="集計 11 5 5 2" xfId="30445" xr:uid="{C7AA7C36-10E3-4396-A4A3-16E1CBAC249E}"/>
    <cellStyle name="集計 11 5 6" xfId="3603" xr:uid="{92786653-9924-4F1C-91DD-47360556E48B}"/>
    <cellStyle name="集計 11 5 7" xfId="18464" xr:uid="{953031DE-CC12-4DD4-86CD-B2F7AD7293B2}"/>
    <cellStyle name="集計 11 6" xfId="755" xr:uid="{00000000-0005-0000-0000-0000AF020000}"/>
    <cellStyle name="集計 11 6 2" xfId="7107" xr:uid="{CBA50528-B95C-42C3-B123-2343FA77A7E1}"/>
    <cellStyle name="集計 11 6 2 2" xfId="21986" xr:uid="{25005419-EDED-4A94-8944-CB7E82717B6B}"/>
    <cellStyle name="集計 11 6 3" xfId="10101" xr:uid="{549B9271-346E-4540-AA30-CB745AACEFFF}"/>
    <cellStyle name="集計 11 6 3 2" xfId="24980" xr:uid="{4F99EB79-17CE-4817-9106-DC6216AAC8AF}"/>
    <cellStyle name="集計 11 6 4" xfId="14543" xr:uid="{7E7F1169-DEF6-4014-A1CF-DBCFCABA8E44}"/>
    <cellStyle name="集計 11 6 4 2" xfId="29422" xr:uid="{676E93D3-C820-4444-A747-F962D483E1CA}"/>
    <cellStyle name="集計 11 6 5" xfId="15929" xr:uid="{16538FDC-9E65-44A8-B7AF-124877CA068A}"/>
    <cellStyle name="集計 11 6 5 2" xfId="30808" xr:uid="{8B066FE7-5D85-4584-A869-0F118251D1AC}"/>
    <cellStyle name="集計 11 6 6" xfId="3974" xr:uid="{70C97025-C571-4D02-9D1D-00D9B28218F6}"/>
    <cellStyle name="集計 11 6 7" xfId="18835" xr:uid="{AD8C452F-88ED-4D6B-B8EC-7F0F39AD040D}"/>
    <cellStyle name="集計 11 7" xfId="1099" xr:uid="{00000000-0005-0000-0000-0000AF020000}"/>
    <cellStyle name="集計 11 7 2" xfId="7451" xr:uid="{CF53DDF1-3E84-4173-93C7-B2A2A93C8B25}"/>
    <cellStyle name="集計 11 7 2 2" xfId="22330" xr:uid="{21305EAA-CB5F-4B1B-B108-830F6B82A8F3}"/>
    <cellStyle name="集計 11 7 3" xfId="10440" xr:uid="{A6D9782D-FF42-409C-B9B4-B952B42C66E5}"/>
    <cellStyle name="集計 11 7 3 2" xfId="25319" xr:uid="{3674CD36-BF9F-4D92-B85D-3D1810282D8E}"/>
    <cellStyle name="集計 11 7 4" xfId="15015" xr:uid="{2DA85F6F-65EC-414E-A867-90BE826FBC1E}"/>
    <cellStyle name="集計 11 7 4 2" xfId="29894" xr:uid="{8F8EBBAD-09C1-48F4-80B7-D01208E9E181}"/>
    <cellStyle name="集計 11 7 5" xfId="16260" xr:uid="{8340AEBD-4CE9-45C2-9F25-824B23E5374E}"/>
    <cellStyle name="集計 11 7 5 2" xfId="31139" xr:uid="{1BA82714-E2A2-40CB-81D7-4E2E04B68F78}"/>
    <cellStyle name="集計 11 7 6" xfId="4318" xr:uid="{A101688B-3EE7-4B55-9933-786217138475}"/>
    <cellStyle name="集計 11 7 7" xfId="19179" xr:uid="{C51718F5-B402-40DC-804B-031C1399C1A3}"/>
    <cellStyle name="集計 11 8" xfId="964" xr:uid="{00000000-0005-0000-0000-0000AF020000}"/>
    <cellStyle name="集計 11 8 2" xfId="7316" xr:uid="{1BC8BCCD-21EE-4367-8F8D-F8728146BF3D}"/>
    <cellStyle name="集計 11 8 2 2" xfId="22195" xr:uid="{DE7E7CCC-0567-4004-A9A7-D73CFBB985D0}"/>
    <cellStyle name="集計 11 8 3" xfId="10306" xr:uid="{1362207F-A04E-461E-B68B-7615054123C2}"/>
    <cellStyle name="集計 11 8 3 2" xfId="25185" xr:uid="{1FE70D48-5CC9-44C1-84E1-3B161BB0BDB4}"/>
    <cellStyle name="集計 11 8 4" xfId="10315" xr:uid="{EC1E2F1C-F182-424F-9BB4-B4BE5C28675C}"/>
    <cellStyle name="集計 11 8 4 2" xfId="25194" xr:uid="{5F94303E-6A25-45F1-B5B1-ADD0B6027C1E}"/>
    <cellStyle name="集計 11 8 5" xfId="16128" xr:uid="{50A948EF-B520-4D8F-BDBA-EF0E4B592CFF}"/>
    <cellStyle name="集計 11 8 5 2" xfId="31007" xr:uid="{A49AC09C-CC88-4D1F-9A3B-D2A6194B6C32}"/>
    <cellStyle name="集計 11 8 6" xfId="4183" xr:uid="{D2C44575-BBE9-4483-B871-C3CB7F3BE15F}"/>
    <cellStyle name="集計 11 8 7" xfId="19044" xr:uid="{1B2408E9-9695-42E6-801E-3D473C01933B}"/>
    <cellStyle name="集計 11 9" xfId="118" xr:uid="{00000000-0005-0000-0000-0000AF020000}"/>
    <cellStyle name="集計 11 9 2" xfId="6481" xr:uid="{D30BA83F-9CEE-4E3F-BA2E-71B1C5A9C417}"/>
    <cellStyle name="集計 11 9 2 2" xfId="21360" xr:uid="{4AD8CF3E-7F14-40F9-BD58-127A908413B2}"/>
    <cellStyle name="集計 11 9 3" xfId="8653" xr:uid="{F5F6EB7F-21CA-4642-A75E-BDEB1DC6A36C}"/>
    <cellStyle name="集計 11 9 3 2" xfId="23532" xr:uid="{AF1416E5-2CD2-4EC3-82C7-F6B4377545B9}"/>
    <cellStyle name="集計 11 9 4" xfId="14190" xr:uid="{3130244B-6CFF-4609-ADD1-1EB9549449D7}"/>
    <cellStyle name="集計 11 9 4 2" xfId="29069" xr:uid="{0F0F2554-543A-4604-ACD7-6E22F271A297}"/>
    <cellStyle name="集計 11 9 5" xfId="12731" xr:uid="{C837138F-5D98-43DC-84ED-E68CDBFE6627}"/>
    <cellStyle name="集計 11 9 5 2" xfId="27610" xr:uid="{EB103101-641C-41DE-8BC0-8D7DC8003A4A}"/>
    <cellStyle name="集計 11 9 6" xfId="3389" xr:uid="{D09F2D7B-AF32-4674-BD98-6BCE08CFB1A2}"/>
    <cellStyle name="集計 11 9 7" xfId="3336" xr:uid="{4F91B36B-286E-4010-BE61-093667711E92}"/>
    <cellStyle name="集計 12" xfId="266" xr:uid="{00000000-0005-0000-0000-0000F6020000}"/>
    <cellStyle name="集計 12 10" xfId="2034" xr:uid="{00000000-0005-0000-0000-0000F6020000}"/>
    <cellStyle name="集計 12 10 2" xfId="8382" xr:uid="{3AFB68AB-9527-4ABE-A235-1870474056DF}"/>
    <cellStyle name="集計 12 10 2 2" xfId="23261" xr:uid="{83391582-94E8-494A-8C73-B48A59C603D1}"/>
    <cellStyle name="集計 12 10 3" xfId="11364" xr:uid="{B5AB1BE9-16E2-4E6A-925A-B146471550C6}"/>
    <cellStyle name="集計 12 10 3 2" xfId="26243" xr:uid="{972DD0BC-37FA-413A-842C-A81CCD1AB6D9}"/>
    <cellStyle name="集計 12 10 4" xfId="13112" xr:uid="{B9EBED29-7CAA-49D6-8D71-9DD5BCBBCDB2}"/>
    <cellStyle name="集計 12 10 4 2" xfId="27991" xr:uid="{3E002070-FFAC-421C-9BCF-D567BF02B9A8}"/>
    <cellStyle name="集計 12 10 5" xfId="17149" xr:uid="{F1D26472-B560-4B1B-8DFF-C5C040AF3C51}"/>
    <cellStyle name="集計 12 10 5 2" xfId="32028" xr:uid="{323B4074-90E2-433F-8250-F16EF73C7F4E}"/>
    <cellStyle name="集計 12 10 6" xfId="5253" xr:uid="{3EC03432-4499-4229-B17D-0885CB11CEC2}"/>
    <cellStyle name="集計 12 10 7" xfId="20114" xr:uid="{8DEACE86-D4A8-43EF-825C-9BD94303449E}"/>
    <cellStyle name="集計 12 11" xfId="2502" xr:uid="{00000000-0005-0000-0000-0000F6020000}"/>
    <cellStyle name="集計 12 11 2" xfId="8849" xr:uid="{9E126852-6ADC-4D74-A326-3C946B468701}"/>
    <cellStyle name="集計 12 11 2 2" xfId="23728" xr:uid="{57A651A5-9AD1-49ED-805D-8046678B9E0C}"/>
    <cellStyle name="集計 12 11 3" xfId="11829" xr:uid="{41E3A384-3342-418D-AD77-944576E8D600}"/>
    <cellStyle name="集計 12 11 3 2" xfId="26708" xr:uid="{A6A7FF31-60B2-40DA-B455-190D5D84D939}"/>
    <cellStyle name="集計 12 11 4" xfId="15369" xr:uid="{121A3CAB-6048-48F1-96EC-299501DA0B09}"/>
    <cellStyle name="集計 12 11 4 2" xfId="30248" xr:uid="{6843C468-3E32-446F-9195-F1985CF62266}"/>
    <cellStyle name="集計 12 11 5" xfId="17596" xr:uid="{DA7CB223-CAF1-4DD6-B598-D605DD9585A1}"/>
    <cellStyle name="集計 12 11 5 2" xfId="32475" xr:uid="{F52C95F0-E49A-49D9-9C6B-4536E5E2D8AC}"/>
    <cellStyle name="集計 12 11 6" xfId="5718" xr:uid="{B1773ED3-FBEA-4F47-A266-437CA4EAFAAC}"/>
    <cellStyle name="集計 12 11 7" xfId="20582" xr:uid="{D70B8FC4-25E4-41C2-B517-61B6A8C95CD0}"/>
    <cellStyle name="集計 12 12" xfId="2662" xr:uid="{00000000-0005-0000-0000-0000F6020000}"/>
    <cellStyle name="集計 12 12 2" xfId="9009" xr:uid="{E1B0B53D-FDF2-4A50-BB6D-881694EEB122}"/>
    <cellStyle name="集計 12 12 2 2" xfId="23888" xr:uid="{943AE72F-EE38-4B35-AE65-E3C5F03A70E3}"/>
    <cellStyle name="集計 12 12 3" xfId="11989" xr:uid="{AD2680A2-193A-4DD6-9A09-D65DCB75725D}"/>
    <cellStyle name="集計 12 12 3 2" xfId="26868" xr:uid="{56E98927-6D8D-45D4-BE62-45A55D8A8F89}"/>
    <cellStyle name="集計 12 12 4" xfId="14327" xr:uid="{0D98DA88-BBC5-4382-A551-F1D7EE043771}"/>
    <cellStyle name="集計 12 12 4 2" xfId="29206" xr:uid="{C78C0488-8529-4263-823E-A5AA1C5DB3D3}"/>
    <cellStyle name="集計 12 12 5" xfId="17755" xr:uid="{53D9B93A-2B73-48EF-A765-9A39CCAEC385}"/>
    <cellStyle name="集計 12 12 5 2" xfId="32634" xr:uid="{AF1B4F1E-F7E3-477C-8596-CC565968136C}"/>
    <cellStyle name="集計 12 12 6" xfId="5876" xr:uid="{0BAD7049-3D48-4E7D-8A24-657E299B67C4}"/>
    <cellStyle name="集計 12 12 7" xfId="20741" xr:uid="{3F56B248-9B50-49EF-BA66-14D1F08E9DA8}"/>
    <cellStyle name="集計 12 13" xfId="2831" xr:uid="{00000000-0005-0000-0000-0000F6020000}"/>
    <cellStyle name="集計 12 13 2" xfId="9178" xr:uid="{A5E5E14F-CD8D-43D7-9655-F8E218D7A500}"/>
    <cellStyle name="集計 12 13 2 2" xfId="24057" xr:uid="{0377E76F-2CCC-4387-8E5B-966DC0A0182C}"/>
    <cellStyle name="集計 12 13 3" xfId="12156" xr:uid="{DA1AB497-74BC-4F03-8441-F74F5B656359}"/>
    <cellStyle name="集計 12 13 3 2" xfId="27035" xr:uid="{BA82883A-F1F8-4DE2-A02F-3490C71ACEF3}"/>
    <cellStyle name="集計 12 13 4" xfId="13315" xr:uid="{EECB3F85-E6A5-4F12-A219-5E8AB0B50156}"/>
    <cellStyle name="集計 12 13 4 2" xfId="28194" xr:uid="{9DE134E0-340F-4832-9C05-1E49C019BB99}"/>
    <cellStyle name="集計 12 13 5" xfId="17917" xr:uid="{6804B2A6-5E82-4606-8AF6-BD4949B70011}"/>
    <cellStyle name="集計 12 13 5 2" xfId="32796" xr:uid="{B0DC4B78-6273-4543-8B7A-8011BD132526}"/>
    <cellStyle name="集計 12 13 6" xfId="6043" xr:uid="{7F0DABEA-8A60-4257-A4B9-5C76B63A0246}"/>
    <cellStyle name="集計 12 13 7" xfId="20910" xr:uid="{F278CBF1-6734-4C48-8D88-87B2D220ABA5}"/>
    <cellStyle name="集計 12 14" xfId="2812" xr:uid="{00000000-0005-0000-0000-0000F6020000}"/>
    <cellStyle name="集計 12 14 2" xfId="9159" xr:uid="{824A454D-B3EE-48C2-A0C7-0F29AA595AC7}"/>
    <cellStyle name="集計 12 14 2 2" xfId="24038" xr:uid="{AE7B1ECE-876B-4F80-8BC4-4643C169BFEC}"/>
    <cellStyle name="集計 12 14 3" xfId="12137" xr:uid="{545D402D-96E7-4384-8C8C-193C47C63C7A}"/>
    <cellStyle name="集計 12 14 3 2" xfId="27016" xr:uid="{4FC8F754-C156-4B87-8910-EF1A98FA64F2}"/>
    <cellStyle name="集計 12 14 4" xfId="14076" xr:uid="{CA0E4AB3-1CF0-401C-83A5-9334118E269D}"/>
    <cellStyle name="集計 12 14 4 2" xfId="28955" xr:uid="{F6D3B1BB-A4A6-40EC-B8C2-948C40A1E4C9}"/>
    <cellStyle name="集計 12 14 5" xfId="17898" xr:uid="{0975204A-47F3-44FC-899A-91C43FF4140E}"/>
    <cellStyle name="集計 12 14 5 2" xfId="32777" xr:uid="{BDEE568C-B539-4CF1-89F3-4F1A13EBB209}"/>
    <cellStyle name="集計 12 14 6" xfId="6024" xr:uid="{F8D9B330-53C2-4C01-9698-677A5056A6A3}"/>
    <cellStyle name="集計 12 14 7" xfId="20891" xr:uid="{806C1E90-3C6F-4186-8ACB-28B5C44645A1}"/>
    <cellStyle name="集計 12 15" xfId="6620" xr:uid="{26715B51-B15B-43A6-A6BF-5DFF3033D027}"/>
    <cellStyle name="集計 12 15 2" xfId="21499" xr:uid="{3A09C2C3-A137-4F0E-98EB-B28F6E2360EC}"/>
    <cellStyle name="集計 12 16" xfId="9617" xr:uid="{17732926-5356-4216-BE6B-555B89721DB2}"/>
    <cellStyle name="集計 12 16 2" xfId="24496" xr:uid="{F362B9D8-9B15-4E6A-93C5-F148ADCC4E26}"/>
    <cellStyle name="集計 12 17" xfId="14147" xr:uid="{24104845-9CFF-4DEA-AA8D-2347456560CB}"/>
    <cellStyle name="集計 12 17 2" xfId="29026" xr:uid="{9FA68BF4-64B2-44F0-AB3C-EC3CDB949899}"/>
    <cellStyle name="集計 12 18" xfId="18355" xr:uid="{9AAF433A-D169-4CBA-BBD6-AC533ECD0292}"/>
    <cellStyle name="集計 12 2" xfId="357" xr:uid="{00000000-0005-0000-0000-0000F6020000}"/>
    <cellStyle name="集計 12 2 10" xfId="1685" xr:uid="{00000000-0005-0000-0000-0000F6020000}"/>
    <cellStyle name="集計 12 2 10 2" xfId="8034" xr:uid="{8574835E-221E-42F2-8D5A-7E1551AC269C}"/>
    <cellStyle name="集計 12 2 10 2 2" xfId="22913" xr:uid="{B67B2709-86BF-472C-82B4-50782957216D}"/>
    <cellStyle name="集計 12 2 10 3" xfId="11019" xr:uid="{1AC5B5EA-0F13-4CA4-9539-0913620C7FEE}"/>
    <cellStyle name="集計 12 2 10 3 2" xfId="25898" xr:uid="{A8DA426D-CA77-4CF0-924A-15059F155253}"/>
    <cellStyle name="集計 12 2 10 4" xfId="14847" xr:uid="{020F213C-5C3A-4FCC-98A7-91D196F08A36}"/>
    <cellStyle name="集計 12 2 10 4 2" xfId="29726" xr:uid="{AD4E58CC-FC27-4B52-8C41-33CCE4FAA69F}"/>
    <cellStyle name="集計 12 2 10 5" xfId="16815" xr:uid="{F4842063-4272-49A9-9D92-B7CFD9794859}"/>
    <cellStyle name="集計 12 2 10 5 2" xfId="31694" xr:uid="{4B3BFA92-AED6-4D4D-B4B6-E647F48C9642}"/>
    <cellStyle name="集計 12 2 10 6" xfId="4904" xr:uid="{2E6B9B7D-AED5-4EB4-A3E8-6247F0862052}"/>
    <cellStyle name="集計 12 2 10 7" xfId="19765" xr:uid="{9CA05E06-F8AE-41FD-8FB4-4822934AC61A}"/>
    <cellStyle name="集計 12 2 11" xfId="1760" xr:uid="{00000000-0005-0000-0000-0000F6020000}"/>
    <cellStyle name="集計 12 2 11 2" xfId="8108" xr:uid="{8A8143C1-9EFF-439E-B173-9FF41F094238}"/>
    <cellStyle name="集計 12 2 11 2 2" xfId="22987" xr:uid="{CC34D94D-EF4C-4C65-B2EE-B71EF48D1587}"/>
    <cellStyle name="集計 12 2 11 3" xfId="11093" xr:uid="{6E95E44E-3474-40EF-8CE7-1A00480D7A5C}"/>
    <cellStyle name="集計 12 2 11 3 2" xfId="25972" xr:uid="{55C4E262-7746-49B7-B04D-8D248E0EECFD}"/>
    <cellStyle name="集計 12 2 11 4" xfId="13211" xr:uid="{568B3BAA-A397-475E-99C2-69E58026679F}"/>
    <cellStyle name="集計 12 2 11 4 2" xfId="28090" xr:uid="{04E6B8B6-373A-45FD-A899-6B749EAAA3F4}"/>
    <cellStyle name="集計 12 2 11 5" xfId="16883" xr:uid="{A36F0CC8-37A7-407E-851F-9A655ECBBC96}"/>
    <cellStyle name="集計 12 2 11 5 2" xfId="31762" xr:uid="{8E599CB7-67FE-4EE3-ADAF-00F2B71583D7}"/>
    <cellStyle name="集計 12 2 11 6" xfId="4979" xr:uid="{9D264DFC-3312-4351-AE5A-465AA1F72B98}"/>
    <cellStyle name="集計 12 2 11 7" xfId="19840" xr:uid="{364FEFC1-2284-4311-BFFC-6D3BDE31C115}"/>
    <cellStyle name="集計 12 2 12" xfId="1843" xr:uid="{00000000-0005-0000-0000-0000F6020000}"/>
    <cellStyle name="集計 12 2 12 2" xfId="8191" xr:uid="{6F218B7E-66A9-4CAC-B3B7-B406283CCCEE}"/>
    <cellStyle name="集計 12 2 12 2 2" xfId="23070" xr:uid="{CB9F8BBC-8525-4BC4-8522-E4520FE1122F}"/>
    <cellStyle name="集計 12 2 12 3" xfId="11176" xr:uid="{4CB5348D-AD23-4DA4-97B3-BA5174CC2964}"/>
    <cellStyle name="集計 12 2 12 3 2" xfId="26055" xr:uid="{68C3D215-1700-46C5-B4D5-9F8958172E6A}"/>
    <cellStyle name="集計 12 2 12 4" xfId="14812" xr:uid="{DDF37DAF-465D-4214-9001-C25BB667FD76}"/>
    <cellStyle name="集計 12 2 12 4 2" xfId="29691" xr:uid="{9F6A3BB3-2495-4B7F-BE1A-678C056DC35D}"/>
    <cellStyle name="集計 12 2 12 5" xfId="16966" xr:uid="{81F960E7-E300-44B0-9DD4-7E91A3C38C8E}"/>
    <cellStyle name="集計 12 2 12 5 2" xfId="31845" xr:uid="{31061837-C0B6-43CB-9F1F-AA4F99280F5D}"/>
    <cellStyle name="集計 12 2 12 6" xfId="5062" xr:uid="{193F18EB-FCAE-4C80-B77A-58E2964C793C}"/>
    <cellStyle name="集計 12 2 12 7" xfId="19923" xr:uid="{762F228C-D481-4172-8CD7-4EB5E6DA9851}"/>
    <cellStyle name="集計 12 2 13" xfId="1938" xr:uid="{00000000-0005-0000-0000-0000F6020000}"/>
    <cellStyle name="集計 12 2 13 2" xfId="8286" xr:uid="{25BC12B4-4F4A-4ACA-B3DD-B468EF0845ED}"/>
    <cellStyle name="集計 12 2 13 2 2" xfId="23165" xr:uid="{F2C14A16-B9B8-4B81-A6EB-237CA72A8CDD}"/>
    <cellStyle name="集計 12 2 13 3" xfId="11268" xr:uid="{2858B9A5-A7D4-47DD-8715-2D53D4EDBD8A}"/>
    <cellStyle name="集計 12 2 13 3 2" xfId="26147" xr:uid="{EBF0C042-2615-4C61-A952-A97DF5D0FA50}"/>
    <cellStyle name="集計 12 2 13 4" xfId="13587" xr:uid="{DBE2FDCD-42DF-4478-A145-F141278B0EB1}"/>
    <cellStyle name="集計 12 2 13 4 2" xfId="28466" xr:uid="{40B8A2B4-24D5-454B-8F44-64EE83F9227A}"/>
    <cellStyle name="集計 12 2 13 5" xfId="17054" xr:uid="{29E8840A-94E9-4D5A-8301-9AD257566EF5}"/>
    <cellStyle name="集計 12 2 13 5 2" xfId="31933" xr:uid="{FB28255B-DDEB-4150-9A0E-78516583DC7A}"/>
    <cellStyle name="集計 12 2 13 6" xfId="5157" xr:uid="{9FA72014-1A49-44D8-A7AA-9EC419171753}"/>
    <cellStyle name="集計 12 2 13 7" xfId="20018" xr:uid="{7A952D37-8171-43C6-8318-244638E9CD6D}"/>
    <cellStyle name="集計 12 2 14" xfId="2110" xr:uid="{00000000-0005-0000-0000-0000F6020000}"/>
    <cellStyle name="集計 12 2 14 2" xfId="8458" xr:uid="{DC9364A7-CDF1-4CA6-AFB5-21CA03C4A596}"/>
    <cellStyle name="集計 12 2 14 2 2" xfId="23337" xr:uid="{2F32BEB2-D340-4341-AD6B-CDEB8AE419E2}"/>
    <cellStyle name="集計 12 2 14 3" xfId="11439" xr:uid="{2DF87AFF-FC1E-4B58-A616-8D3B14BE6E46}"/>
    <cellStyle name="集計 12 2 14 3 2" xfId="26318" xr:uid="{69FF3CC5-F49A-46DD-BF35-7C7B582E7B5D}"/>
    <cellStyle name="集計 12 2 14 4" xfId="12768" xr:uid="{0C82D8D0-5A77-4F44-8537-B0A0C0352A99}"/>
    <cellStyle name="集計 12 2 14 4 2" xfId="27647" xr:uid="{E55891C3-D65A-4292-ADCF-DCC244DD078B}"/>
    <cellStyle name="集計 12 2 14 5" xfId="17218" xr:uid="{0B240D68-9889-4B27-B420-48CAEA4849D4}"/>
    <cellStyle name="集計 12 2 14 5 2" xfId="32097" xr:uid="{D73D9F69-0B53-400D-B4FC-614D1E5C3487}"/>
    <cellStyle name="集計 12 2 14 6" xfId="5329" xr:uid="{DB2D6D70-5A50-43DA-880D-56718730A10D}"/>
    <cellStyle name="集計 12 2 14 7" xfId="20190" xr:uid="{64972A40-13CE-4FB1-8E8A-999E07979F22}"/>
    <cellStyle name="集計 12 2 15" xfId="2279" xr:uid="{00000000-0005-0000-0000-0000F6020000}"/>
    <cellStyle name="集計 12 2 15 2" xfId="8627" xr:uid="{539669B9-FF66-4F15-A039-390F0DE4166F}"/>
    <cellStyle name="集計 12 2 15 2 2" xfId="23506" xr:uid="{81BA3A55-8EB0-4DDC-A69C-3E432F013E5E}"/>
    <cellStyle name="集計 12 2 15 3" xfId="11608" xr:uid="{D188A622-D6A3-41E1-8E0F-C0E6AB4E9DD0}"/>
    <cellStyle name="集計 12 2 15 3 2" xfId="26487" xr:uid="{29960DEB-1A91-4924-8E44-7A13E3941F70}"/>
    <cellStyle name="集計 12 2 15 4" xfId="14974" xr:uid="{067D5610-16FB-401F-BBC3-84991C93EC54}"/>
    <cellStyle name="集計 12 2 15 4 2" xfId="29853" xr:uid="{2082C764-768C-49C0-A1FE-B5F8342F5905}"/>
    <cellStyle name="集計 12 2 15 5" xfId="17387" xr:uid="{5B63068E-07C9-4E30-84F4-F0507ABA321F}"/>
    <cellStyle name="集計 12 2 15 5 2" xfId="32266" xr:uid="{09EDD9D9-105F-4B3E-8FFC-D40BE63D1B12}"/>
    <cellStyle name="集計 12 2 15 6" xfId="5498" xr:uid="{53AF996B-B68B-4AA4-B195-86FDC1B5509E}"/>
    <cellStyle name="集計 12 2 15 7" xfId="20359" xr:uid="{6542F59A-8A4E-4BD3-8825-0C09C5C42DEE}"/>
    <cellStyle name="集計 12 2 16" xfId="2354" xr:uid="{00000000-0005-0000-0000-0000F6020000}"/>
    <cellStyle name="集計 12 2 16 2" xfId="8701" xr:uid="{8F9610DF-44E6-401A-9008-8E2C1E84802E}"/>
    <cellStyle name="集計 12 2 16 2 2" xfId="23580" xr:uid="{742BBA59-2D77-40D8-93EA-9A58D5660C2F}"/>
    <cellStyle name="集計 12 2 16 3" xfId="11681" xr:uid="{371644CE-8657-48CC-9E43-59438CA69C71}"/>
    <cellStyle name="集計 12 2 16 3 2" xfId="26560" xr:uid="{BE6A53DE-9794-4A7B-95F7-DB7AE3A1AD28}"/>
    <cellStyle name="集計 12 2 16 4" xfId="13751" xr:uid="{0D9F0D7C-9EDC-4CA4-ABA8-73A60EEB02AB}"/>
    <cellStyle name="集計 12 2 16 4 2" xfId="28630" xr:uid="{026C7D4B-308A-4D46-9022-22978A28482D}"/>
    <cellStyle name="集計 12 2 16 5" xfId="17455" xr:uid="{2C51EB99-2194-482A-936B-72A2CA91AC57}"/>
    <cellStyle name="集計 12 2 16 5 2" xfId="32334" xr:uid="{EFF64694-CD6D-4BD5-B1AD-0E9585E60858}"/>
    <cellStyle name="集計 12 2 16 6" xfId="5573" xr:uid="{9936819C-E778-4585-A2F3-2DC37DBA2DF9}"/>
    <cellStyle name="集計 12 2 16 7" xfId="20434" xr:uid="{12115ECF-1A8E-41F6-9DC6-AA3065AFF6E9}"/>
    <cellStyle name="集計 12 2 17" xfId="2439" xr:uid="{00000000-0005-0000-0000-0000F6020000}"/>
    <cellStyle name="集計 12 2 17 2" xfId="8786" xr:uid="{DDD9395C-D3EE-4B3A-BDBF-356F44E83F74}"/>
    <cellStyle name="集計 12 2 17 2 2" xfId="23665" xr:uid="{9F0107E8-1AE1-460A-BA37-C4F816F2CE03}"/>
    <cellStyle name="集計 12 2 17 3" xfId="11766" xr:uid="{04288F0E-F869-4CA9-9131-E366211C9DB2}"/>
    <cellStyle name="集計 12 2 17 3 2" xfId="26645" xr:uid="{5319B6B8-ED24-4D2F-AABA-01FE4BD10D75}"/>
    <cellStyle name="集計 12 2 17 4" xfId="15462" xr:uid="{24D2B2C9-3179-4F85-9DAF-843B0237DC9E}"/>
    <cellStyle name="集計 12 2 17 4 2" xfId="30341" xr:uid="{6800DEE4-2497-464D-BFBF-14E9722AF76F}"/>
    <cellStyle name="集計 12 2 17 5" xfId="17533" xr:uid="{230D71A4-CE12-4494-A4E3-60298B0F91A0}"/>
    <cellStyle name="集計 12 2 17 5 2" xfId="32412" xr:uid="{DF115DC6-BD08-4073-9601-D8DEDF723EE9}"/>
    <cellStyle name="集計 12 2 17 6" xfId="5655" xr:uid="{B1662AC1-1B3D-4CFC-B42F-200BBBD458B0}"/>
    <cellStyle name="集計 12 2 17 7" xfId="20519" xr:uid="{3EE7C3A9-F5EB-42F4-964B-C81A695D473D}"/>
    <cellStyle name="集計 12 2 18" xfId="2591" xr:uid="{00000000-0005-0000-0000-0000F6020000}"/>
    <cellStyle name="集計 12 2 18 2" xfId="8938" xr:uid="{89660EEE-502F-4540-92EE-B8C3886D13F3}"/>
    <cellStyle name="集計 12 2 18 2 2" xfId="23817" xr:uid="{1D0538B8-55CE-479A-9175-D31EFF648F90}"/>
    <cellStyle name="集計 12 2 18 3" xfId="11918" xr:uid="{EC6E9AD9-78F6-454F-B396-21FA1F348205}"/>
    <cellStyle name="集計 12 2 18 3 2" xfId="26797" xr:uid="{7ED313E8-EF83-4F60-8910-A15A89032A5F}"/>
    <cellStyle name="集計 12 2 18 4" xfId="15203" xr:uid="{985CA3FB-5ECA-462A-88CC-4ED0ADDFC95C}"/>
    <cellStyle name="集計 12 2 18 4 2" xfId="30082" xr:uid="{B03A9780-B26C-45AD-9BFD-D9AF7E284DAE}"/>
    <cellStyle name="集計 12 2 18 5" xfId="17685" xr:uid="{A15692C8-F9DF-4551-B4C5-22FE16C80243}"/>
    <cellStyle name="集計 12 2 18 5 2" xfId="32564" xr:uid="{7FAD018F-767E-405A-870C-CB1D27F89467}"/>
    <cellStyle name="集計 12 2 18 6" xfId="5807" xr:uid="{9120FF95-C445-4ACB-8A8A-0BDC6A0B9300}"/>
    <cellStyle name="集計 12 2 18 7" xfId="20671" xr:uid="{C0C2BE89-0518-4E5E-9B86-63B151C76ED2}"/>
    <cellStyle name="集計 12 2 19" xfId="2753" xr:uid="{00000000-0005-0000-0000-0000F6020000}"/>
    <cellStyle name="集計 12 2 19 2" xfId="9100" xr:uid="{C6EF8120-98B0-470A-88A1-BC5CC5097E00}"/>
    <cellStyle name="集計 12 2 19 2 2" xfId="23979" xr:uid="{EDDD9BCC-3E0F-498A-B774-BEBFFDE7351B}"/>
    <cellStyle name="集計 12 2 19 3" xfId="12078" xr:uid="{B9ADF53F-D424-4ACC-9EA0-E0BF42FA07D3}"/>
    <cellStyle name="集計 12 2 19 3 2" xfId="26957" xr:uid="{25148268-EE93-40DB-ADC0-1902E85D1E6C}"/>
    <cellStyle name="集計 12 2 19 4" xfId="11241" xr:uid="{92C57F29-5726-4F4A-A73E-34A85EBA0CA1}"/>
    <cellStyle name="集計 12 2 19 4 2" xfId="26120" xr:uid="{28DF5B61-AF3E-4D16-98E2-033A65D9B687}"/>
    <cellStyle name="集計 12 2 19 5" xfId="17839" xr:uid="{C8021F5E-6DD5-4E56-AE22-0319EBFE78AD}"/>
    <cellStyle name="集計 12 2 19 5 2" xfId="32718" xr:uid="{B15552B8-EFFC-4D69-9429-B082581D1322}"/>
    <cellStyle name="集計 12 2 19 6" xfId="5967" xr:uid="{61212F89-23E3-4AF9-A639-8436AC747D15}"/>
    <cellStyle name="集計 12 2 19 7" xfId="20832" xr:uid="{BCD49CC8-C809-4532-B252-864D4CFB9B3B}"/>
    <cellStyle name="集計 12 2 2" xfId="569" xr:uid="{00000000-0005-0000-0000-0000F6020000}"/>
    <cellStyle name="集計 12 2 2 2" xfId="6921" xr:uid="{70C87F3A-DBC3-4BCD-AC0B-66BA4465F7B4}"/>
    <cellStyle name="集計 12 2 2 2 2" xfId="21800" xr:uid="{A29B5D2F-E649-4A9D-B311-340D83EF6539}"/>
    <cellStyle name="集計 12 2 2 3" xfId="9915" xr:uid="{4AACD619-EA39-41BF-B3A9-5D1A919720DE}"/>
    <cellStyle name="集計 12 2 2 3 2" xfId="24794" xr:uid="{BF047453-243D-4740-845C-EEE96282D731}"/>
    <cellStyle name="集計 12 2 2 4" xfId="14842" xr:uid="{B1DBAA7A-3F3D-43FE-AAC8-D646EBC0EE62}"/>
    <cellStyle name="集計 12 2 2 4 2" xfId="29721" xr:uid="{144650E5-4530-4E22-B1B7-BF715907FC53}"/>
    <cellStyle name="集計 12 2 2 5" xfId="15743" xr:uid="{03B57B55-5342-4247-9715-88ECB17010ED}"/>
    <cellStyle name="集計 12 2 2 5 2" xfId="30622" xr:uid="{E39C08B0-2E08-4B8A-B54C-48B52AD7CD96}"/>
    <cellStyle name="集計 12 2 2 6" xfId="3788" xr:uid="{DC6B5A42-FB39-4D80-8947-752DD1542C7F}"/>
    <cellStyle name="集計 12 2 2 7" xfId="18649" xr:uid="{CD3F0961-ABFE-4F7A-8781-95A24F4EF26A}"/>
    <cellStyle name="集計 12 2 20" xfId="2919" xr:uid="{00000000-0005-0000-0000-0000F6020000}"/>
    <cellStyle name="集計 12 2 20 2" xfId="9266" xr:uid="{F74E191E-BF59-40C0-9247-62B5218B892B}"/>
    <cellStyle name="集計 12 2 20 2 2" xfId="24145" xr:uid="{95CDF656-08B6-4485-AB90-D6CFC8716CDF}"/>
    <cellStyle name="集計 12 2 20 3" xfId="12244" xr:uid="{E0D0C543-486D-438F-BEE9-68B4885911EF}"/>
    <cellStyle name="集計 12 2 20 3 2" xfId="27123" xr:uid="{0418C43D-7991-485E-9AF9-02E7162A1E96}"/>
    <cellStyle name="集計 12 2 20 4" xfId="13320" xr:uid="{C68E9182-0D21-4EC6-AF8A-455644A077B7}"/>
    <cellStyle name="集計 12 2 20 4 2" xfId="28199" xr:uid="{8E377AEA-1601-4C41-BC85-8FDE188DC7AD}"/>
    <cellStyle name="集計 12 2 20 5" xfId="18005" xr:uid="{1C9AEBF4-0708-4C13-8CC6-555CB9840EE7}"/>
    <cellStyle name="集計 12 2 20 5 2" xfId="32884" xr:uid="{00EF16DE-3421-40BE-A8FD-952BE15F03A1}"/>
    <cellStyle name="集計 12 2 20 6" xfId="6131" xr:uid="{2EF8429F-412E-4C62-A8D8-3EA358F0C9C1}"/>
    <cellStyle name="集計 12 2 20 7" xfId="20998" xr:uid="{BEE58E0F-9045-499B-BD17-152FDD222DF2}"/>
    <cellStyle name="集計 12 2 21" xfId="3052" xr:uid="{00000000-0005-0000-0000-0000F6020000}"/>
    <cellStyle name="集計 12 2 21 2" xfId="9398" xr:uid="{9F23FBFC-3CE6-45F9-8C48-4E30FDB431A9}"/>
    <cellStyle name="集計 12 2 21 2 2" xfId="24277" xr:uid="{B1EAD83D-F29D-4D00-8475-DC9CB38BFA26}"/>
    <cellStyle name="集計 12 2 21 3" xfId="12376" xr:uid="{7850C385-CEEF-44C0-80EC-429E8B5A0738}"/>
    <cellStyle name="集計 12 2 21 3 2" xfId="27255" xr:uid="{5E7E6493-A718-43DF-A7A5-5350E1232B6B}"/>
    <cellStyle name="集計 12 2 21 4" xfId="14702" xr:uid="{6F818A9B-B6B7-4D75-A1B1-8680ED64EC20}"/>
    <cellStyle name="集計 12 2 21 4 2" xfId="29581" xr:uid="{7FFE7680-B6EB-4DB7-B887-C1796BF0F198}"/>
    <cellStyle name="集計 12 2 21 5" xfId="18131" xr:uid="{7ECB850A-9878-4F14-AD9C-18377332768C}"/>
    <cellStyle name="集計 12 2 21 5 2" xfId="33010" xr:uid="{5778EB9A-FDE4-443D-A569-570160AE0223}"/>
    <cellStyle name="集計 12 2 21 6" xfId="6254" xr:uid="{C7F6549B-1921-4FA8-B963-E8D363526B17}"/>
    <cellStyle name="集計 12 2 21 7" xfId="21124" xr:uid="{29331ED7-9079-42E2-B4AB-3D76DDC8060C}"/>
    <cellStyle name="集計 12 2 22" xfId="3132" xr:uid="{00000000-0005-0000-0000-0000F6020000}"/>
    <cellStyle name="集計 12 2 22 2" xfId="9478" xr:uid="{599E18AB-074B-4527-8F2F-26C68448FC55}"/>
    <cellStyle name="集計 12 2 22 2 2" xfId="24357" xr:uid="{4622B3CB-1D3E-4DCD-A14B-CBA301C24982}"/>
    <cellStyle name="集計 12 2 22 3" xfId="12456" xr:uid="{482836BC-BF8E-40FB-B328-E63E3150377B}"/>
    <cellStyle name="集計 12 2 22 3 2" xfId="27335" xr:uid="{573F0E0C-75F2-4026-8073-64C9E66172ED}"/>
    <cellStyle name="集計 12 2 22 4" xfId="13707" xr:uid="{58471DFA-5610-4014-AD43-1367B3A57FC1}"/>
    <cellStyle name="集計 12 2 22 4 2" xfId="28586" xr:uid="{40FA5AFB-8A46-407B-B7B2-AF714237C735}"/>
    <cellStyle name="集計 12 2 22 5" xfId="18211" xr:uid="{9A1E36FC-AB83-4A13-A1A8-0F8F64C79A2E}"/>
    <cellStyle name="集計 12 2 22 5 2" xfId="33090" xr:uid="{0A8F1516-DCF3-45D9-AE66-7F73605FE859}"/>
    <cellStyle name="集計 12 2 22 6" xfId="6333" xr:uid="{F873FC00-E54E-4882-A2C5-5E954D9365B7}"/>
    <cellStyle name="集計 12 2 22 7" xfId="21204" xr:uid="{5FCF3074-9577-422D-A6FB-C13120F5C568}"/>
    <cellStyle name="集計 12 2 23" xfId="3201" xr:uid="{00000000-0005-0000-0000-0000F6020000}"/>
    <cellStyle name="集計 12 2 23 2" xfId="9547" xr:uid="{2E7F49A1-81B7-4393-A7B3-C315E35F2F05}"/>
    <cellStyle name="集計 12 2 23 2 2" xfId="24426" xr:uid="{C6FF29A2-E0DE-4DFA-8464-AB347FF25C90}"/>
    <cellStyle name="集計 12 2 23 3" xfId="12525" xr:uid="{022762A3-EFDB-4675-B1FB-40EA53F6E7FE}"/>
    <cellStyle name="集計 12 2 23 3 2" xfId="27404" xr:uid="{47A281EC-893D-4171-9D33-676D3ED2E5E4}"/>
    <cellStyle name="集計 12 2 23 4" xfId="14748" xr:uid="{69D32DD8-5B20-4D03-8E99-339B937E7F53}"/>
    <cellStyle name="集計 12 2 23 4 2" xfId="29627" xr:uid="{A49542BF-8910-4771-8A69-2F13C0E196A4}"/>
    <cellStyle name="集計 12 2 23 5" xfId="18280" xr:uid="{7812A319-9FD2-458D-9442-D852650F4E8F}"/>
    <cellStyle name="集計 12 2 23 5 2" xfId="33159" xr:uid="{F1C7108A-B814-4697-87B1-4FD301B19FED}"/>
    <cellStyle name="集計 12 2 23 6" xfId="6402" xr:uid="{AC7DB573-16F9-4313-9F39-EBAD6A0116B6}"/>
    <cellStyle name="集計 12 2 23 7" xfId="21273" xr:uid="{4DB8DB45-6B74-4F04-A580-63D7B23F9891}"/>
    <cellStyle name="集計 12 2 24" xfId="2643" xr:uid="{00000000-0005-0000-0000-0000F6020000}"/>
    <cellStyle name="集計 12 2 24 2" xfId="8990" xr:uid="{A826B56E-EB45-4164-B5B6-3868062FD4E4}"/>
    <cellStyle name="集計 12 2 24 2 2" xfId="23869" xr:uid="{4517A60C-238E-4D92-AB64-7F626757995C}"/>
    <cellStyle name="集計 12 2 24 3" xfId="11970" xr:uid="{3E82BA0B-FCC3-4B4B-A296-816B6CAA1B9D}"/>
    <cellStyle name="集計 12 2 24 3 2" xfId="26849" xr:uid="{EE691628-0369-4F70-A1A5-C6E05E2BA873}"/>
    <cellStyle name="集計 12 2 24 4" xfId="12734" xr:uid="{D3CD7935-7BD9-4D19-8FCE-4F3ED8E66B8A}"/>
    <cellStyle name="集計 12 2 24 4 2" xfId="27613" xr:uid="{47417989-8438-4204-8B8A-A086EA5FC6B7}"/>
    <cellStyle name="集計 12 2 24 5" xfId="17736" xr:uid="{86E266B8-6090-48E7-AC0E-FFD0A12C2D56}"/>
    <cellStyle name="集計 12 2 24 5 2" xfId="32615" xr:uid="{DBFE42D9-DC8B-40C3-91A0-FDE99556DB80}"/>
    <cellStyle name="集計 12 2 24 6" xfId="20722" xr:uid="{BA1D0B11-0D8A-4F71-B2BE-8BEC8DA67E5C}"/>
    <cellStyle name="集計 12 2 25" xfId="6709" xr:uid="{0DC0FFA0-93ED-4DCB-AD1B-4223794EE514}"/>
    <cellStyle name="集計 12 2 25 2" xfId="21588" xr:uid="{A82D17F3-E4A7-4D70-9C9D-29A5D8FC62E8}"/>
    <cellStyle name="集計 12 2 26" xfId="9706" xr:uid="{7094F775-2BAA-4720-9D82-181CCE6D0E2C}"/>
    <cellStyle name="集計 12 2 26 2" xfId="24585" xr:uid="{55D8BDF9-ED3F-427E-9351-FE5AF03EBC8A}"/>
    <cellStyle name="集計 12 2 27" xfId="12573" xr:uid="{E4E2B5B0-E322-4945-BE84-E20731CCAB92}"/>
    <cellStyle name="集計 12 2 27 2" xfId="27452" xr:uid="{A84D88A2-7E7A-41A5-BF08-D0ACFEE87AB2}"/>
    <cellStyle name="集計 12 2 28" xfId="15540" xr:uid="{66103ECB-9034-41BC-BBC8-82710C3DBCDE}"/>
    <cellStyle name="集計 12 2 28 2" xfId="30419" xr:uid="{1AE72BDB-D915-4712-A033-6E951C05A17F}"/>
    <cellStyle name="集計 12 2 29" xfId="18437" xr:uid="{5CFC69CC-EAFE-463D-9D74-4E9E334F9A81}"/>
    <cellStyle name="集計 12 2 3" xfId="742" xr:uid="{00000000-0005-0000-0000-0000F6020000}"/>
    <cellStyle name="集計 12 2 3 2" xfId="7094" xr:uid="{D40CE34A-277F-4095-BD45-C2E4766EDEE3}"/>
    <cellStyle name="集計 12 2 3 2 2" xfId="21973" xr:uid="{433B0112-F316-4D95-BD68-21E440D5E0BE}"/>
    <cellStyle name="集計 12 2 3 3" xfId="10088" xr:uid="{27E19112-6C00-4CEA-A05A-78B3451BF6B2}"/>
    <cellStyle name="集計 12 2 3 3 2" xfId="24967" xr:uid="{75FC7102-981A-4AE9-8B4D-6F31DBEBBB9E}"/>
    <cellStyle name="集計 12 2 3 4" xfId="13483" xr:uid="{693E01DE-9672-4B27-92CF-9A6C46F5E572}"/>
    <cellStyle name="集計 12 2 3 4 2" xfId="28362" xr:uid="{7CC71859-E4DE-4E5F-9CE9-8384460DE081}"/>
    <cellStyle name="集計 12 2 3 5" xfId="15916" xr:uid="{E3409890-A386-492B-94C7-C270A1BD5FC1}"/>
    <cellStyle name="集計 12 2 3 5 2" xfId="30795" xr:uid="{B9E93CD2-9B20-432C-BB5A-6DA9E1B3EFF3}"/>
    <cellStyle name="集計 12 2 3 6" xfId="3961" xr:uid="{E80F4659-926D-4CEC-AF73-A7946C571EAB}"/>
    <cellStyle name="集計 12 2 3 7" xfId="18822" xr:uid="{71544997-8E9F-4ABD-9CC2-D677F4144CA3}"/>
    <cellStyle name="集計 12 2 4" xfId="907" xr:uid="{00000000-0005-0000-0000-0000F6020000}"/>
    <cellStyle name="集計 12 2 4 2" xfId="7259" xr:uid="{39F4AE62-0703-42E8-B44F-10F7C4D1C588}"/>
    <cellStyle name="集計 12 2 4 2 2" xfId="22138" xr:uid="{BCC124D2-88AF-4175-A4FF-58FF23F60394}"/>
    <cellStyle name="集計 12 2 4 3" xfId="10251" xr:uid="{A9D1273D-B2B7-4CE5-A8BC-ABC580B092CD}"/>
    <cellStyle name="集計 12 2 4 3 2" xfId="25130" xr:uid="{7894FFEB-5F40-4F7F-B809-A4FEB2696B3F}"/>
    <cellStyle name="集計 12 2 4 4" xfId="13718" xr:uid="{2CB20868-E430-4624-91CB-E6FBF48C58AD}"/>
    <cellStyle name="集計 12 2 4 4 2" xfId="28597" xr:uid="{EE123651-02A8-45C4-A99F-2D9AAF5C9A19}"/>
    <cellStyle name="集計 12 2 4 5" xfId="16074" xr:uid="{1AB17768-AEB0-4A2F-9BFB-F22D1E5516B5}"/>
    <cellStyle name="集計 12 2 4 5 2" xfId="30953" xr:uid="{36ED15DD-7D1A-4247-95F1-CEF1497CED7D}"/>
    <cellStyle name="集計 12 2 4 6" xfId="4126" xr:uid="{78D5AFD1-B850-4C93-85A6-516561A53DEE}"/>
    <cellStyle name="集計 12 2 4 7" xfId="18987" xr:uid="{91D589FD-9AAC-4ABE-B451-7EDD22773639}"/>
    <cellStyle name="集計 12 2 5" xfId="1080" xr:uid="{00000000-0005-0000-0000-0000F6020000}"/>
    <cellStyle name="集計 12 2 5 2" xfId="7432" xr:uid="{876D53F9-98E3-4D97-9381-888D829CA0A2}"/>
    <cellStyle name="集計 12 2 5 2 2" xfId="22311" xr:uid="{0A4424D4-0288-4770-9E73-B31C91868E50}"/>
    <cellStyle name="集計 12 2 5 3" xfId="10421" xr:uid="{4BF4D9FA-2865-4F8F-ABEA-FA36FA5D25F8}"/>
    <cellStyle name="集計 12 2 5 3 2" xfId="25300" xr:uid="{C159BAB1-1346-4095-A9E0-C86A2ABFB714}"/>
    <cellStyle name="集計 12 2 5 4" xfId="15022" xr:uid="{EAADD162-5CEA-472A-898C-129DB72D8187}"/>
    <cellStyle name="集計 12 2 5 4 2" xfId="29901" xr:uid="{D960B667-0FE7-4E8F-B38F-7681BB731884}"/>
    <cellStyle name="集計 12 2 5 5" xfId="16242" xr:uid="{11A573A7-182C-4DB4-8037-4A56AE18727F}"/>
    <cellStyle name="集計 12 2 5 5 2" xfId="31121" xr:uid="{99503F0C-8FB0-4ACB-AA5B-EA37D4532973}"/>
    <cellStyle name="集計 12 2 5 6" xfId="4299" xr:uid="{2A8B1021-E1E4-4950-BE6F-9E6EE0FE05CF}"/>
    <cellStyle name="集計 12 2 5 7" xfId="19160" xr:uid="{47935E99-DC97-40A1-915F-0DD801B1A0E3}"/>
    <cellStyle name="集計 12 2 6" xfId="1175" xr:uid="{00000000-0005-0000-0000-0000F6020000}"/>
    <cellStyle name="集計 12 2 6 2" xfId="7527" xr:uid="{0E095F08-ECDB-4EA7-9642-0DEBEF93E257}"/>
    <cellStyle name="集計 12 2 6 2 2" xfId="22406" xr:uid="{156EDF29-D68A-4D56-9448-8FBACA57F1FA}"/>
    <cellStyle name="集計 12 2 6 3" xfId="10514" xr:uid="{6BD6E600-317A-4F27-B432-951C3581798A}"/>
    <cellStyle name="集計 12 2 6 3 2" xfId="25393" xr:uid="{C60F9EC4-454E-462C-8496-ECD6BD329A3D}"/>
    <cellStyle name="集計 12 2 6 4" xfId="12686" xr:uid="{0578F213-D1EF-4548-B1C9-4430BC0A150B}"/>
    <cellStyle name="集計 12 2 6 4 2" xfId="27565" xr:uid="{89E4C7C6-2AA2-4EEF-943F-9C4C99CC9A7D}"/>
    <cellStyle name="集計 12 2 6 5" xfId="16329" xr:uid="{A4F0AC55-98B7-42FC-AC77-3073702EBFF1}"/>
    <cellStyle name="集計 12 2 6 5 2" xfId="31208" xr:uid="{FEDBB4FC-1C81-4EC1-A727-0576B9793CEA}"/>
    <cellStyle name="集計 12 2 6 6" xfId="4394" xr:uid="{65AB29C1-F77F-452A-B80F-E1C0A9110BAC}"/>
    <cellStyle name="集計 12 2 6 7" xfId="19255" xr:uid="{104CEF01-24F8-49EA-BAA8-3D8FC2DB67B8}"/>
    <cellStyle name="集計 12 2 7" xfId="1258" xr:uid="{00000000-0005-0000-0000-0000F6020000}"/>
    <cellStyle name="集計 12 2 7 2" xfId="7609" xr:uid="{91203A95-FFCD-46F9-B62A-4E3667356CAA}"/>
    <cellStyle name="集計 12 2 7 2 2" xfId="22488" xr:uid="{83AD5A0A-00DB-4649-AC62-F1442CB57112}"/>
    <cellStyle name="集計 12 2 7 3" xfId="10596" xr:uid="{1A481FFF-0D06-468C-8ECA-3CDB0EDA2EC6}"/>
    <cellStyle name="集計 12 2 7 3 2" xfId="25475" xr:uid="{DC4D004D-CFC5-470A-A66B-25CC026895F9}"/>
    <cellStyle name="集計 12 2 7 4" xfId="13389" xr:uid="{B29663B4-64C5-4C02-920B-FB565C7A116E}"/>
    <cellStyle name="集計 12 2 7 4 2" xfId="28268" xr:uid="{B08AF103-2FC8-466F-9EBA-E0B92D18EC3A}"/>
    <cellStyle name="集計 12 2 7 5" xfId="16405" xr:uid="{5225C575-A63C-43F5-AE67-99C962C12311}"/>
    <cellStyle name="集計 12 2 7 5 2" xfId="31284" xr:uid="{DE1339E0-5974-4B32-A0EC-AD1BD9EA4E2C}"/>
    <cellStyle name="集計 12 2 7 6" xfId="4477" xr:uid="{5680AB80-AEFB-4790-BCBA-FC898D466570}"/>
    <cellStyle name="集計 12 2 7 7" xfId="19338" xr:uid="{5A54D016-AB11-430C-B472-0D1AC76A137F}"/>
    <cellStyle name="集計 12 2 8" xfId="1341" xr:uid="{00000000-0005-0000-0000-0000F6020000}"/>
    <cellStyle name="集計 12 2 8 2" xfId="7692" xr:uid="{0DF089C5-F713-44B1-9087-A32F4C01AFB8}"/>
    <cellStyle name="集計 12 2 8 2 2" xfId="22571" xr:uid="{52C083B1-8E6A-40AE-AB9B-15280F97616E}"/>
    <cellStyle name="集計 12 2 8 3" xfId="10678" xr:uid="{37E67BD0-E3E8-424D-83B6-DE893B338917}"/>
    <cellStyle name="集計 12 2 8 3 2" xfId="25557" xr:uid="{B97F2925-DF20-4AAB-8BEA-0A823AD9B473}"/>
    <cellStyle name="集計 12 2 8 4" xfId="13197" xr:uid="{2DA5B41B-1C19-4361-B3A5-E10A2A11F151}"/>
    <cellStyle name="集計 12 2 8 4 2" xfId="28076" xr:uid="{96BC6B05-9D74-4480-8C86-A925668E7F7E}"/>
    <cellStyle name="集計 12 2 8 5" xfId="16481" xr:uid="{04F44DE8-5DBE-4ADA-85CE-D5D3D4656FCB}"/>
    <cellStyle name="集計 12 2 8 5 2" xfId="31360" xr:uid="{5653B1B6-1A0C-4D62-9C0A-422B7C913442}"/>
    <cellStyle name="集計 12 2 8 6" xfId="4560" xr:uid="{86E5C751-550F-4364-A20E-0819066C9860}"/>
    <cellStyle name="集計 12 2 8 7" xfId="19421" xr:uid="{3BB22116-FF2C-45A9-AF03-C5D4E8D5354A}"/>
    <cellStyle name="集計 12 2 9" xfId="1514" xr:uid="{00000000-0005-0000-0000-0000F6020000}"/>
    <cellStyle name="集計 12 2 9 2" xfId="7865" xr:uid="{9C47B77A-6D73-4A4A-A66D-F963F35D3337}"/>
    <cellStyle name="集計 12 2 9 2 2" xfId="22744" xr:uid="{5EC5B663-2CD5-4984-BDAA-4617A0A2545B}"/>
    <cellStyle name="集計 12 2 9 3" xfId="10851" xr:uid="{29757EF7-380E-41EC-95AC-3A823BB44FB2}"/>
    <cellStyle name="集計 12 2 9 3 2" xfId="25730" xr:uid="{C4A7AFE4-5A55-4498-8767-8F5E7CB24D67}"/>
    <cellStyle name="集計 12 2 9 4" xfId="14854" xr:uid="{19C3100D-78E1-4825-81B1-7EFCF594D03D}"/>
    <cellStyle name="集計 12 2 9 4 2" xfId="29733" xr:uid="{57828978-6538-4115-AB52-A54C3519A3DA}"/>
    <cellStyle name="集計 12 2 9 5" xfId="16654" xr:uid="{1830432A-5C21-406C-9B8B-AB99FA17AF26}"/>
    <cellStyle name="集計 12 2 9 5 2" xfId="31533" xr:uid="{ACCD7B86-F092-41A3-A3F4-87ADC6C98012}"/>
    <cellStyle name="集計 12 2 9 6" xfId="4733" xr:uid="{B4D66E3D-7AD4-4767-985B-5EE663644902}"/>
    <cellStyle name="集計 12 2 9 7" xfId="19594" xr:uid="{7C8D0A85-DCF6-4273-A6FD-81DD2FD0C2C3}"/>
    <cellStyle name="集計 12 3" xfId="478" xr:uid="{00000000-0005-0000-0000-0000F6020000}"/>
    <cellStyle name="集計 12 3 2" xfId="6830" xr:uid="{A2B86E8F-5F2F-400B-92A0-E405412D8576}"/>
    <cellStyle name="集計 12 3 2 2" xfId="21709" xr:uid="{3ED07C57-9A3F-42BA-B683-602AECCBD0D4}"/>
    <cellStyle name="集計 12 3 3" xfId="9827" xr:uid="{A6066D35-3090-4E67-AF46-75D71A05EF8F}"/>
    <cellStyle name="集計 12 3 3 2" xfId="24706" xr:uid="{9E7FEE73-2C0C-4D38-99BE-41EB87F97E75}"/>
    <cellStyle name="集計 12 3 4" xfId="15029" xr:uid="{111F747C-F3A9-4E2F-88D0-B71A103B0AAC}"/>
    <cellStyle name="集計 12 3 4 2" xfId="29908" xr:uid="{BE110691-203C-4EA1-8242-03C5737ABA49}"/>
    <cellStyle name="集計 12 3 5" xfId="15659" xr:uid="{99E9564B-0E93-40E8-897F-C48BA9B42C13}"/>
    <cellStyle name="集計 12 3 5 2" xfId="30538" xr:uid="{3310E78C-74B0-49BC-89A6-35B7CBCA7F18}"/>
    <cellStyle name="集計 12 3 6" xfId="3697" xr:uid="{E19C61F6-C0BC-4566-BB21-2D6F382FC42B}"/>
    <cellStyle name="集計 12 3 7" xfId="18558" xr:uid="{D3D09A54-52E1-46F0-A3BC-409FAC58B389}"/>
    <cellStyle name="集計 12 4" xfId="651" xr:uid="{00000000-0005-0000-0000-0000F6020000}"/>
    <cellStyle name="集計 12 4 2" xfId="7003" xr:uid="{B8AD73EF-4405-42A5-A5BF-2E6D9827AEA5}"/>
    <cellStyle name="集計 12 4 2 2" xfId="21882" xr:uid="{5E45C0B0-C191-49F5-93BC-CCDC1414C144}"/>
    <cellStyle name="集計 12 4 3" xfId="9997" xr:uid="{834D6785-3DF4-4138-82DC-53DF717CE91D}"/>
    <cellStyle name="集計 12 4 3 2" xfId="24876" xr:uid="{BA491547-34FE-4B49-B55F-79FB2E5DC734}"/>
    <cellStyle name="集計 12 4 4" xfId="13960" xr:uid="{5FEE19BD-C073-4A50-9010-59222E807C95}"/>
    <cellStyle name="集計 12 4 4 2" xfId="28839" xr:uid="{14D187B7-DDAE-49C9-B64D-AED1120632A9}"/>
    <cellStyle name="集計 12 4 5" xfId="15825" xr:uid="{CF355C58-C653-4EC7-BCD0-D3F0ADD208EE}"/>
    <cellStyle name="集計 12 4 5 2" xfId="30704" xr:uid="{24C370F7-3DE7-480F-986E-F169E17CD675}"/>
    <cellStyle name="集計 12 4 6" xfId="3870" xr:uid="{A6325D86-543F-4279-9C85-C42F7583ABD8}"/>
    <cellStyle name="集計 12 4 7" xfId="18731" xr:uid="{C1DFED30-E220-467B-9984-E936415F0214}"/>
    <cellStyle name="集計 12 5" xfId="816" xr:uid="{00000000-0005-0000-0000-0000F6020000}"/>
    <cellStyle name="集計 12 5 2" xfId="7168" xr:uid="{F6B2B708-5917-45DC-BADD-E99B39702381}"/>
    <cellStyle name="集計 12 5 2 2" xfId="22047" xr:uid="{67F0EF2F-0357-4A38-8E4D-E4825A3A6E25}"/>
    <cellStyle name="集計 12 5 3" xfId="10162" xr:uid="{1A41FED1-B8F7-498B-98F5-B22B39ECF768}"/>
    <cellStyle name="集計 12 5 3 2" xfId="25041" xr:uid="{55D9C12F-5244-4D7C-A879-CEE1E70F57F9}"/>
    <cellStyle name="集計 12 5 4" xfId="13364" xr:uid="{AA71007C-6F9C-49E7-A065-D1729E08165F}"/>
    <cellStyle name="集計 12 5 4 2" xfId="28243" xr:uid="{A7A15D9B-E1AE-4C65-B001-7926A0D05B04}"/>
    <cellStyle name="集計 12 5 5" xfId="15990" xr:uid="{AA954F1F-B7B3-4BEC-A95B-3639D8668BA1}"/>
    <cellStyle name="集計 12 5 5 2" xfId="30869" xr:uid="{CF6AE566-6BDB-470F-B873-FE0374AC429D}"/>
    <cellStyle name="集計 12 5 6" xfId="4035" xr:uid="{65D40335-4E36-4721-A42B-A9376DB39D8E}"/>
    <cellStyle name="集計 12 5 7" xfId="18896" xr:uid="{F8625ACB-CA1B-47B3-B2CE-DAFCAD829D4B}"/>
    <cellStyle name="集計 12 6" xfId="969" xr:uid="{00000000-0005-0000-0000-0000F6020000}"/>
    <cellStyle name="集計 12 6 2" xfId="7321" xr:uid="{99BA3805-751C-40A5-9377-CEE7AFCC0060}"/>
    <cellStyle name="集計 12 6 2 2" xfId="22200" xr:uid="{AB4B4E1E-9306-4EC5-8243-9031D28EA41B}"/>
    <cellStyle name="集計 12 6 3" xfId="10311" xr:uid="{85EC5B9F-530D-4D20-8F52-8DB445976D7A}"/>
    <cellStyle name="集計 12 6 3 2" xfId="25190" xr:uid="{8BA91E8F-B24F-47FC-BCF6-D00B5CCD790F}"/>
    <cellStyle name="集計 12 6 4" xfId="13740" xr:uid="{BAF74E53-07E0-4C14-AC05-CFE617721016}"/>
    <cellStyle name="集計 12 6 4 2" xfId="28619" xr:uid="{891063D6-6AE7-41A9-A2DF-7BD46089637A}"/>
    <cellStyle name="集計 12 6 5" xfId="16133" xr:uid="{6283966E-77BE-49EB-9119-286E1799CEB2}"/>
    <cellStyle name="集計 12 6 5 2" xfId="31012" xr:uid="{DCD9A0DE-903E-490B-8F69-BF43546E52BB}"/>
    <cellStyle name="集計 12 6 6" xfId="4188" xr:uid="{528583F0-E763-4168-9993-2741DA817D6E}"/>
    <cellStyle name="集計 12 6 7" xfId="19049" xr:uid="{35BAE21E-0879-4CD6-9DC1-300C9F4F1610}"/>
    <cellStyle name="集計 12 7" xfId="1423" xr:uid="{00000000-0005-0000-0000-0000F6020000}"/>
    <cellStyle name="集計 12 7 2" xfId="7774" xr:uid="{B25528A5-5188-4C8E-BD44-23D83DDBE27E}"/>
    <cellStyle name="集計 12 7 2 2" xfId="22653" xr:uid="{10CD6111-8864-4352-A7BC-142BE8389853}"/>
    <cellStyle name="集計 12 7 3" xfId="10760" xr:uid="{9D23CE87-A143-4A53-A0D1-3A0DD2B94A7B}"/>
    <cellStyle name="集計 12 7 3 2" xfId="25639" xr:uid="{6A9FC8F1-E6AC-47F7-B947-58983E0EF0B6}"/>
    <cellStyle name="集計 12 7 4" xfId="14964" xr:uid="{2B8C106D-1297-48E0-9F30-B377EBFF5A45}"/>
    <cellStyle name="集計 12 7 4 2" xfId="29843" xr:uid="{9C8C3410-93AD-41F2-A665-F981BB00CB7E}"/>
    <cellStyle name="集計 12 7 5" xfId="16563" xr:uid="{37A8F8DC-D2BC-4933-86F7-359965452621}"/>
    <cellStyle name="集計 12 7 5 2" xfId="31442" xr:uid="{125EC924-7170-492F-8067-E8AAECC98EF8}"/>
    <cellStyle name="集計 12 7 6" xfId="4642" xr:uid="{83CE3FA2-7D35-4B0E-A674-C52BEE06C0A9}"/>
    <cellStyle name="集計 12 7 7" xfId="19503" xr:uid="{13EE7D87-E4A1-4A7C-A788-79D0484ED851}"/>
    <cellStyle name="集計 12 8" xfId="1847" xr:uid="{00000000-0005-0000-0000-0000F6020000}"/>
    <cellStyle name="集計 12 8 2" xfId="8195" xr:uid="{C933B473-EE7D-4051-87B5-5536410676B5}"/>
    <cellStyle name="集計 12 8 2 2" xfId="23074" xr:uid="{C2B5680D-4A3C-4439-8762-D29BD46AD64F}"/>
    <cellStyle name="集計 12 8 3" xfId="11180" xr:uid="{BC5AA7EF-DCDC-44FB-9B80-797D93DF10BA}"/>
    <cellStyle name="集計 12 8 3 2" xfId="26059" xr:uid="{F4828BE6-08CC-4BEF-8CB8-D8FCF413CB76}"/>
    <cellStyle name="集計 12 8 4" xfId="14348" xr:uid="{7E67954A-B34A-4942-AEF8-96545855BDB7}"/>
    <cellStyle name="集計 12 8 4 2" xfId="29227" xr:uid="{03E8529E-F92C-484C-91AB-2166D51EDBF9}"/>
    <cellStyle name="集計 12 8 5" xfId="16970" xr:uid="{CF38DA5E-89B1-4825-9623-140EA31258ED}"/>
    <cellStyle name="集計 12 8 5 2" xfId="31849" xr:uid="{26153E53-22D1-4ACA-BAE7-6A5344D33963}"/>
    <cellStyle name="集計 12 8 6" xfId="5066" xr:uid="{31B2B282-61F5-4B23-9A0E-8044F4EAADB9}"/>
    <cellStyle name="集計 12 8 7" xfId="19927" xr:uid="{21958A4B-2F1C-41FB-B2A2-87C9EA660ED4}"/>
    <cellStyle name="集計 12 9" xfId="2019" xr:uid="{00000000-0005-0000-0000-0000F6020000}"/>
    <cellStyle name="集計 12 9 2" xfId="8367" xr:uid="{E919219F-A646-4405-8817-8F8D91351E45}"/>
    <cellStyle name="集計 12 9 2 2" xfId="23246" xr:uid="{26C7EBEC-D415-4B84-9E83-A13492F61CCB}"/>
    <cellStyle name="集計 12 9 3" xfId="11349" xr:uid="{7584B928-7BBF-4F10-9C70-7B1986A6E355}"/>
    <cellStyle name="集計 12 9 3 2" xfId="26228" xr:uid="{9DCA0B97-2097-4267-BD2E-45A6EFF51BBC}"/>
    <cellStyle name="集計 12 9 4" xfId="14189" xr:uid="{387644DD-2020-4853-BE58-130ACDB586DF}"/>
    <cellStyle name="集計 12 9 4 2" xfId="29068" xr:uid="{4D5B8334-0B51-47E6-B944-A46A968D77E9}"/>
    <cellStyle name="集計 12 9 5" xfId="17134" xr:uid="{6937052F-C35E-4681-8A48-3D53D3C08DC2}"/>
    <cellStyle name="集計 12 9 5 2" xfId="32013" xr:uid="{033E1454-36DB-48ED-8F06-CACF768BCA3C}"/>
    <cellStyle name="集計 12 9 6" xfId="5238" xr:uid="{69518A9D-8B91-446B-8475-9295B5B27C7A}"/>
    <cellStyle name="集計 12 9 7" xfId="20099" xr:uid="{68667244-6554-4B63-A6BF-FCD54AC3B46E}"/>
    <cellStyle name="集計 13" xfId="167" xr:uid="{00000000-0005-0000-0000-0000EE020000}"/>
    <cellStyle name="集計 13 10" xfId="1637" xr:uid="{00000000-0005-0000-0000-0000EE020000}"/>
    <cellStyle name="集計 13 10 2" xfId="7987" xr:uid="{E65898FD-E4DE-4530-8D4E-9723EA615B72}"/>
    <cellStyle name="集計 13 10 2 2" xfId="22866" xr:uid="{411F9546-D0B7-456B-B50B-777A988B3CA6}"/>
    <cellStyle name="集計 13 10 3" xfId="10971" xr:uid="{F2E427BC-8EC2-4451-8742-88250D337ADE}"/>
    <cellStyle name="集計 13 10 3 2" xfId="25850" xr:uid="{447B03D7-5CA3-4C0E-A4C7-558A49ADA14D}"/>
    <cellStyle name="集計 13 10 4" xfId="14034" xr:uid="{1074875C-1799-471C-BA4C-C4530016CD97}"/>
    <cellStyle name="集計 13 10 4 2" xfId="28913" xr:uid="{0763ED6C-51D2-4F30-A764-F38FC5BD74D0}"/>
    <cellStyle name="集計 13 10 5" xfId="16770" xr:uid="{EF588B61-0854-4ECF-9A67-0E6C415DAA95}"/>
    <cellStyle name="集計 13 10 5 2" xfId="31649" xr:uid="{FCA20E2B-8FF0-4D43-9088-D42F98F07618}"/>
    <cellStyle name="集計 13 10 6" xfId="4856" xr:uid="{572F1B42-5E8C-4339-AA77-D106BB35F5DD}"/>
    <cellStyle name="集計 13 10 7" xfId="19717" xr:uid="{DCCFE0D3-CA02-4F77-8700-E76B0747692F}"/>
    <cellStyle name="集計 13 11" xfId="2122" xr:uid="{00000000-0005-0000-0000-0000EE020000}"/>
    <cellStyle name="集計 13 11 2" xfId="8470" xr:uid="{679243A7-8CE5-4F9C-9D54-7D383F66EE7B}"/>
    <cellStyle name="集計 13 11 2 2" xfId="23349" xr:uid="{68E0193A-240C-4496-8271-6016FD25F9CE}"/>
    <cellStyle name="集計 13 11 3" xfId="11451" xr:uid="{3FAEB87B-8431-4EE4-950A-C447C83748C9}"/>
    <cellStyle name="集計 13 11 3 2" xfId="26330" xr:uid="{4360EC1B-14FF-48AF-A024-CDAC045111D7}"/>
    <cellStyle name="集計 13 11 4" xfId="15134" xr:uid="{04CAF867-033A-4C14-A4E3-9CFBD89C60A4}"/>
    <cellStyle name="集計 13 11 4 2" xfId="30013" xr:uid="{003E3BCB-86BF-4AB8-8CE5-BD222A4671BD}"/>
    <cellStyle name="集計 13 11 5" xfId="17230" xr:uid="{2814E70C-EE03-41CA-8DF8-CDF9CC7C98EA}"/>
    <cellStyle name="集計 13 11 5 2" xfId="32109" xr:uid="{826667D0-B2DE-4FF9-A96D-28658042FF63}"/>
    <cellStyle name="集計 13 11 6" xfId="5341" xr:uid="{FEED7A2A-F642-458A-AB47-E214A950B72C}"/>
    <cellStyle name="集計 13 11 7" xfId="20202" xr:uid="{193A17CE-23D2-4192-820E-810FDAF00407}"/>
    <cellStyle name="集計 13 12" xfId="1679" xr:uid="{00000000-0005-0000-0000-0000EE020000}"/>
    <cellStyle name="集計 13 12 2" xfId="8028" xr:uid="{DCCD1959-5966-4199-B925-B177A76813DA}"/>
    <cellStyle name="集計 13 12 2 2" xfId="22907" xr:uid="{2AB9ED86-B634-4F42-9C21-485CB74395DB}"/>
    <cellStyle name="集計 13 12 3" xfId="11013" xr:uid="{D0638881-BBA2-4680-9B24-72B9EFB56A42}"/>
    <cellStyle name="集計 13 12 3 2" xfId="25892" xr:uid="{39DDB012-4F46-4D30-875C-9C9DCA284057}"/>
    <cellStyle name="集計 13 12 4" xfId="14867" xr:uid="{BD182970-320B-463D-ABCC-56F3FACBBA44}"/>
    <cellStyle name="集計 13 12 4 2" xfId="29746" xr:uid="{542F74C8-6828-4AE5-93A9-CA6FE526AB3A}"/>
    <cellStyle name="集計 13 12 5" xfId="16809" xr:uid="{A65E57EB-B70F-4602-9790-E528E5E979C9}"/>
    <cellStyle name="集計 13 12 5 2" xfId="31688" xr:uid="{A2805142-52DF-40B5-9EFE-A1A05CD7D88D}"/>
    <cellStyle name="集計 13 12 6" xfId="4898" xr:uid="{C2E6BB99-7808-4F59-9BD4-B5501BAC59BF}"/>
    <cellStyle name="集計 13 12 7" xfId="19759" xr:uid="{0ADB6325-660B-403E-85D9-C629526FA7B0}"/>
    <cellStyle name="集計 13 13" xfId="1657" xr:uid="{00000000-0005-0000-0000-0000EE020000}"/>
    <cellStyle name="集計 13 13 2" xfId="8007" xr:uid="{3E33D199-85F2-43DF-BE6D-7377C9059F90}"/>
    <cellStyle name="集計 13 13 2 2" xfId="22886" xr:uid="{677B8CAE-4E90-498B-B1E2-2C81D341989D}"/>
    <cellStyle name="集計 13 13 3" xfId="10991" xr:uid="{11C54376-649D-4A48-A760-65C896CB872F}"/>
    <cellStyle name="集計 13 13 3 2" xfId="25870" xr:uid="{20A5AB10-E2B1-4824-BA40-0BBBB4452B18}"/>
    <cellStyle name="集計 13 13 4" xfId="13344" xr:uid="{633CDA70-0D0E-490E-8D77-D1CD4F83EC5C}"/>
    <cellStyle name="集計 13 13 4 2" xfId="28223" xr:uid="{3368A61A-EE1D-42E5-AA90-C7CFFA7F9C9A}"/>
    <cellStyle name="集計 13 13 5" xfId="16789" xr:uid="{DA1DBCE2-0C37-4F1D-A4E7-B08B2F94D0AE}"/>
    <cellStyle name="集計 13 13 5 2" xfId="31668" xr:uid="{D9595DB7-8195-4D57-BA79-8A995910C16C}"/>
    <cellStyle name="集計 13 13 6" xfId="4876" xr:uid="{8CEF0087-7818-49FA-A965-CA764242F32D}"/>
    <cellStyle name="集計 13 13 7" xfId="19737" xr:uid="{E7314E13-9ECC-4DA5-A737-2AD6A3D8F766}"/>
    <cellStyle name="集計 13 14" xfId="2455" xr:uid="{00000000-0005-0000-0000-0000EE020000}"/>
    <cellStyle name="集計 13 14 2" xfId="8802" xr:uid="{D78E9DC6-B802-4F9D-8CA5-74B5CEE96184}"/>
    <cellStyle name="集計 13 14 2 2" xfId="23681" xr:uid="{78062996-5A50-42E3-9976-35C4ECB08846}"/>
    <cellStyle name="集計 13 14 3" xfId="11782" xr:uid="{E0B60302-39AC-4C35-8CC4-E52171086579}"/>
    <cellStyle name="集計 13 14 3 2" xfId="26661" xr:uid="{65403832-F4D9-40E8-9190-908833283037}"/>
    <cellStyle name="集計 13 14 4" xfId="10659" xr:uid="{F88670E2-E526-4E45-B57D-DC03375A93E4}"/>
    <cellStyle name="集計 13 14 4 2" xfId="25538" xr:uid="{D23A3BBA-1726-4B57-A968-602D477052CC}"/>
    <cellStyle name="集計 13 14 5" xfId="17549" xr:uid="{E7CE7C13-7910-46C0-8683-B0C20CDB4AC8}"/>
    <cellStyle name="集計 13 14 5 2" xfId="32428" xr:uid="{4A09CE2D-384B-4729-A6C8-9706ECF3DD95}"/>
    <cellStyle name="集計 13 14 6" xfId="5671" xr:uid="{C2150197-A96E-4A9E-AA5E-8B898F26B3E6}"/>
    <cellStyle name="集計 13 14 7" xfId="20535" xr:uid="{0CF0EA1E-CB54-40F7-BC77-9C0289036DB9}"/>
    <cellStyle name="集計 13 15" xfId="2784" xr:uid="{00000000-0005-0000-0000-0000EE020000}"/>
    <cellStyle name="集計 13 15 2" xfId="9131" xr:uid="{904F09FF-2E1B-4F2A-AB1F-F05DC83C6062}"/>
    <cellStyle name="集計 13 15 2 2" xfId="24010" xr:uid="{DB3E8EBE-5DC5-4A6D-9103-B2C884E2B153}"/>
    <cellStyle name="集計 13 15 3" xfId="12109" xr:uid="{AA57DA9D-62D9-44CF-B549-94B1C9D267EA}"/>
    <cellStyle name="集計 13 15 3 2" xfId="26988" xr:uid="{78E71DE5-8EC2-44B6-9E4F-6DB22F281C1D}"/>
    <cellStyle name="集計 13 15 4" xfId="9687" xr:uid="{8B6CFDEF-78B0-434E-9783-30B8B47D2B85}"/>
    <cellStyle name="集計 13 15 4 2" xfId="24566" xr:uid="{42DD2C2F-AD12-47DF-9EC5-13A861CA0B08}"/>
    <cellStyle name="集計 13 15 5" xfId="17870" xr:uid="{A68E6B93-B1F4-46F4-A852-B8B1607176AA}"/>
    <cellStyle name="集計 13 15 5 2" xfId="32749" xr:uid="{3B1D55CD-BA1A-4626-AE4A-56B664915D8E}"/>
    <cellStyle name="集計 13 15 6" xfId="5996" xr:uid="{2DE4FE0E-876A-449B-8886-994375A0B591}"/>
    <cellStyle name="集計 13 15 7" xfId="20863" xr:uid="{FE83AB50-9FE2-41F2-8404-498234C8EA5D}"/>
    <cellStyle name="集計 13 16" xfId="6528" xr:uid="{7581B2C7-0CBC-4545-8A3D-094CA2881FEB}"/>
    <cellStyle name="集計 13 16 2" xfId="21407" xr:uid="{4CEF9612-C0BF-4B54-9166-11835E6138EB}"/>
    <cellStyle name="集計 13 17" xfId="8089" xr:uid="{7E2A4828-AACB-4951-99EF-1E060589F544}"/>
    <cellStyle name="集計 13 17 2" xfId="22968" xr:uid="{0E6C9DE3-800D-4977-84E7-6A89C05CB084}"/>
    <cellStyle name="集計 13 18" xfId="13748" xr:uid="{528ABEC8-5C32-4B89-A741-B4B5BED2BA38}"/>
    <cellStyle name="集計 13 18 2" xfId="28627" xr:uid="{EC1CD8D4-D5E2-4BFA-8F32-BDC769D21B97}"/>
    <cellStyle name="集計 13 19" xfId="3437" xr:uid="{FB6CA8BD-1E50-4C67-B4A9-388C51E051F1}"/>
    <cellStyle name="集計 13 2" xfId="379" xr:uid="{00000000-0005-0000-0000-0000EE020000}"/>
    <cellStyle name="集計 13 2 2" xfId="6731" xr:uid="{DB7B18DA-F8F3-4FCE-B814-720940B0A0E6}"/>
    <cellStyle name="集計 13 2 2 2" xfId="21610" xr:uid="{BD34FDD4-500E-476B-BFFA-A379D36BB66B}"/>
    <cellStyle name="集計 13 2 3" xfId="9728" xr:uid="{14ED0A57-1A00-47CC-AA3B-A83919D0F435}"/>
    <cellStyle name="集計 13 2 3 2" xfId="24607" xr:uid="{209710DD-0061-43B2-99B3-5D8FE93F50E8}"/>
    <cellStyle name="集計 13 2 4" xfId="15312" xr:uid="{B13E3A29-2DDB-4F77-B90D-E4BA2F3A127B}"/>
    <cellStyle name="集計 13 2 4 2" xfId="30191" xr:uid="{E02072E2-6573-4A30-BE7B-9BEF347F6781}"/>
    <cellStyle name="集計 13 2 5" xfId="15561" xr:uid="{751EF190-826B-4AE5-8822-6A0C6B3ECCE1}"/>
    <cellStyle name="集計 13 2 5 2" xfId="30440" xr:uid="{237FAB5A-9F39-43F8-85B0-63603B9B05EE}"/>
    <cellStyle name="集計 13 2 6" xfId="3598" xr:uid="{45553C46-626D-4C5C-8B69-9A57127E4FE5}"/>
    <cellStyle name="集計 13 2 7" xfId="18459" xr:uid="{2BA5A377-9FD8-48B0-BE32-739EC90FFFFA}"/>
    <cellStyle name="集計 13 20" xfId="3533" xr:uid="{2497E49B-D156-4850-9B66-DF22F7F1DADF}"/>
    <cellStyle name="集計 13 3" xfId="181" xr:uid="{00000000-0005-0000-0000-0000EE020000}"/>
    <cellStyle name="集計 13 3 2" xfId="6539" xr:uid="{5427284C-1572-468F-94DF-4006B8EB9530}"/>
    <cellStyle name="集計 13 3 2 2" xfId="21418" xr:uid="{3234489A-E75F-4680-82EF-F54F067A762D}"/>
    <cellStyle name="集計 13 3 3" xfId="6438" xr:uid="{BD475AAD-2E08-41D9-9144-9CF569F69F5D}"/>
    <cellStyle name="集計 13 3 3 2" xfId="21317" xr:uid="{EC023998-2E02-4EC4-B83D-4E78F5EDD434}"/>
    <cellStyle name="集計 13 3 4" xfId="15387" xr:uid="{03544E79-86F8-485E-8DCE-A5C566277ADD}"/>
    <cellStyle name="集計 13 3 4 2" xfId="30266" xr:uid="{9B50B9F7-A6E3-45E3-8FAE-494BA108CACE}"/>
    <cellStyle name="集計 13 3 5" xfId="15301" xr:uid="{41279B27-09BA-4DF4-ABD6-97C611D3B09F}"/>
    <cellStyle name="集計 13 3 5 2" xfId="30180" xr:uid="{7CF66247-A92D-4056-B6A4-59FFE2655C8B}"/>
    <cellStyle name="集計 13 3 6" xfId="3447" xr:uid="{F5E1A33B-BF9F-4CA8-9C08-EA7AC6459C42}"/>
    <cellStyle name="集計 13 3 7" xfId="3572" xr:uid="{E6C2F6D8-3B96-4FA1-85A3-27A9C11F0AF4}"/>
    <cellStyle name="集計 13 4" xfId="87" xr:uid="{00000000-0005-0000-0000-0000EE020000}"/>
    <cellStyle name="集計 13 4 2" xfId="6450" xr:uid="{F48FF20C-F913-4B6B-BC2E-F1296F186661}"/>
    <cellStyle name="集計 13 4 2 2" xfId="21329" xr:uid="{B8E8CE03-A0D6-45DB-A41B-A99D08FCF4CC}"/>
    <cellStyle name="集計 13 4 3" xfId="8737" xr:uid="{DFE93973-C85F-48DC-B977-2EB2C4DE963E}"/>
    <cellStyle name="集計 13 4 3 2" xfId="23616" xr:uid="{7CBD2211-6236-4DFF-9684-A40975A967E5}"/>
    <cellStyle name="集計 13 4 4" xfId="14417" xr:uid="{893D91BA-92E7-45BD-8E51-AB5537A18C4C}"/>
    <cellStyle name="集計 13 4 4 2" xfId="29296" xr:uid="{5E4E166B-75E5-4FF3-86F7-96C9A46E3D97}"/>
    <cellStyle name="集計 13 4 5" xfId="12755" xr:uid="{E27B0F08-6E57-4F7F-B02F-4355E8D6635B}"/>
    <cellStyle name="集計 13 4 5 2" xfId="27634" xr:uid="{01FDDF55-A95D-470F-8FE3-314B5A50D18E}"/>
    <cellStyle name="集計 13 4 6" xfId="3358" xr:uid="{EC078EF8-DFF7-4E15-9F7F-538917931795}"/>
    <cellStyle name="集計 13 4 7" xfId="3263" xr:uid="{A04684B9-B20A-4AA9-89B0-73BF095CEABE}"/>
    <cellStyle name="集計 13 5" xfId="603" xr:uid="{00000000-0005-0000-0000-0000EE020000}"/>
    <cellStyle name="集計 13 5 2" xfId="6955" xr:uid="{0D516F7C-6484-43D1-B05C-EC21703112E3}"/>
    <cellStyle name="集計 13 5 2 2" xfId="21834" xr:uid="{4D877100-4872-4A38-9157-2DAE1091352D}"/>
    <cellStyle name="集計 13 5 3" xfId="9949" xr:uid="{B0802AE0-76F2-46C9-90C9-3791D08C33DE}"/>
    <cellStyle name="集計 13 5 3 2" xfId="24828" xr:uid="{2BA6E023-469C-406F-9AF7-FEB6FC4633ED}"/>
    <cellStyle name="集計 13 5 4" xfId="15093" xr:uid="{C20C75EA-77D7-4228-BEC1-2B6E2F00FC63}"/>
    <cellStyle name="集計 13 5 4 2" xfId="29972" xr:uid="{1A47E00F-E99D-4FA5-BA7D-3056BF28AFF9}"/>
    <cellStyle name="集計 13 5 5" xfId="15777" xr:uid="{CE584A86-4F0F-42F7-8E55-B15DAA95485E}"/>
    <cellStyle name="集計 13 5 5 2" xfId="30656" xr:uid="{5717958F-D6FA-49BF-B0B4-9AA86CD56911}"/>
    <cellStyle name="集計 13 5 6" xfId="3822" xr:uid="{6FB30361-D0F4-4BD5-AE0F-9C82CBDADF9F}"/>
    <cellStyle name="集計 13 5 7" xfId="18683" xr:uid="{36759EEC-1861-4D8F-BCFE-D3A689EB8DD6}"/>
    <cellStyle name="集計 13 6" xfId="941" xr:uid="{00000000-0005-0000-0000-0000EE020000}"/>
    <cellStyle name="集計 13 6 2" xfId="7293" xr:uid="{288EB854-5011-4EDE-8F10-186271A5359A}"/>
    <cellStyle name="集計 13 6 2 2" xfId="22172" xr:uid="{AE759BE9-1429-4D9D-B470-CA57197DF50F}"/>
    <cellStyle name="集計 13 6 3" xfId="10283" xr:uid="{92B4C9A7-2CE4-4502-8A5E-0325ED4D1A54}"/>
    <cellStyle name="集計 13 6 3 2" xfId="25162" xr:uid="{09832B4A-966B-4A81-92A0-A61333AD73D7}"/>
    <cellStyle name="集計 13 6 4" xfId="14975" xr:uid="{203FCE12-A00C-406D-B6F9-C4D1009B7997}"/>
    <cellStyle name="集計 13 6 4 2" xfId="29854" xr:uid="{D304C045-E8A1-485B-B054-CA1B98A1169D}"/>
    <cellStyle name="集計 13 6 5" xfId="16105" xr:uid="{F0AF73C2-1749-4501-A876-EEF675FCA714}"/>
    <cellStyle name="集計 13 6 5 2" xfId="30984" xr:uid="{98B97F10-DB2A-46F2-98A3-38BCE142AF80}"/>
    <cellStyle name="集計 13 6 6" xfId="4160" xr:uid="{21D4EC52-FBD7-4AD3-87EB-A0F6FBC28C74}"/>
    <cellStyle name="集計 13 6 7" xfId="19021" xr:uid="{B178CF5D-4A25-4ACE-9E25-4F48022A9EFD}"/>
    <cellStyle name="集計 13 7" xfId="935" xr:uid="{00000000-0005-0000-0000-0000EE020000}"/>
    <cellStyle name="集計 13 7 2" xfId="7287" xr:uid="{126D0C90-9FEC-4EE4-A3CF-7B50F74BAAC3}"/>
    <cellStyle name="集計 13 7 2 2" xfId="22166" xr:uid="{83E2D611-5C2A-4589-9AAC-8CBFC5C1F394}"/>
    <cellStyle name="集計 13 7 3" xfId="10277" xr:uid="{D025F239-8A26-4598-A81D-DEC8164C0047}"/>
    <cellStyle name="集計 13 7 3 2" xfId="25156" xr:uid="{F1A5E5EF-5C07-43AD-B051-CC6C429280E4}"/>
    <cellStyle name="集計 13 7 4" xfId="15165" xr:uid="{0C84ED4B-55B6-4F82-B6DD-152DC75EDC07}"/>
    <cellStyle name="集計 13 7 4 2" xfId="30044" xr:uid="{909E3462-E16C-447E-A51F-673BCF555880}"/>
    <cellStyle name="集計 13 7 5" xfId="16099" xr:uid="{51412CC5-EA55-4C3B-989B-0E15AD9406AC}"/>
    <cellStyle name="集計 13 7 5 2" xfId="30978" xr:uid="{AA070963-8963-42F0-BF60-E84C83E24CBD}"/>
    <cellStyle name="集計 13 7 6" xfId="4154" xr:uid="{A4197E41-8C61-4DC6-ABCF-544FC8987AD7}"/>
    <cellStyle name="集計 13 7 7" xfId="19015" xr:uid="{D36ECA22-EAC6-4891-A59B-2F6C51F08E9D}"/>
    <cellStyle name="集計 13 8" xfId="1370" xr:uid="{00000000-0005-0000-0000-0000EE020000}"/>
    <cellStyle name="集計 13 8 2" xfId="7721" xr:uid="{1476B44D-E2F5-43FD-89EB-2EC6778EBFE2}"/>
    <cellStyle name="集計 13 8 2 2" xfId="22600" xr:uid="{DE410681-B474-47A8-AF56-2330F3DEF182}"/>
    <cellStyle name="集計 13 8 3" xfId="10707" xr:uid="{A4733EA6-C0CB-4134-A781-37672246B4AB}"/>
    <cellStyle name="集計 13 8 3 2" xfId="25586" xr:uid="{0672EC97-9947-41DA-8E0F-221F3EDFA0B5}"/>
    <cellStyle name="集計 13 8 4" xfId="11221" xr:uid="{D0AB3B22-6D61-4085-9CE2-5E817A04CBB8}"/>
    <cellStyle name="集計 13 8 4 2" xfId="26100" xr:uid="{59982850-3509-4ECE-B92B-F3E535DF6B59}"/>
    <cellStyle name="集計 13 8 5" xfId="16510" xr:uid="{A54CD694-DEDB-459E-B2D8-D57C992F2383}"/>
    <cellStyle name="集計 13 8 5 2" xfId="31389" xr:uid="{FBC55F5B-7767-4877-A5D0-F65D75F3C277}"/>
    <cellStyle name="集計 13 8 6" xfId="4589" xr:uid="{56740E1E-7E64-4C5D-A12E-E62F4E2366A6}"/>
    <cellStyle name="集計 13 8 7" xfId="19450" xr:uid="{793C8117-E422-47EA-9B1B-A9375DB8F239}"/>
    <cellStyle name="集計 13 9" xfId="1618" xr:uid="{00000000-0005-0000-0000-0000EE020000}"/>
    <cellStyle name="集計 13 9 2" xfId="7968" xr:uid="{CF5931C9-6297-4603-8092-E95411D506CB}"/>
    <cellStyle name="集計 13 9 2 2" xfId="22847" xr:uid="{DA2A2F71-72AC-4943-98FD-0B413E049D9F}"/>
    <cellStyle name="集計 13 9 3" xfId="10955" xr:uid="{4C55CBAD-D8DA-44ED-9955-3B19DE947F5A}"/>
    <cellStyle name="集計 13 9 3 2" xfId="25834" xr:uid="{95BD9922-D0C0-4E33-8BFB-D9054AE43A24}"/>
    <cellStyle name="集計 13 9 4" xfId="13551" xr:uid="{B6CDC266-F2D0-4294-BD9D-8C7246530B09}"/>
    <cellStyle name="集計 13 9 4 2" xfId="28430" xr:uid="{90F07E13-ABC7-4B63-809D-A2A653E4EF85}"/>
    <cellStyle name="集計 13 9 5" xfId="16755" xr:uid="{99E761A3-56E5-4C5D-881D-86FBA020B4B7}"/>
    <cellStyle name="集計 13 9 5 2" xfId="31634" xr:uid="{38932B82-AF39-4704-9F79-712E4A3DDD14}"/>
    <cellStyle name="集計 13 9 6" xfId="4837" xr:uid="{203E7E3A-A37D-4140-8D44-93EDE663B3A1}"/>
    <cellStyle name="集計 13 9 7" xfId="19698" xr:uid="{02FFC9FF-5941-4E6D-B029-C6A25450E19F}"/>
    <cellStyle name="集計 14" xfId="269" xr:uid="{00000000-0005-0000-0000-0000F6020000}"/>
    <cellStyle name="集計 14 10" xfId="2022" xr:uid="{00000000-0005-0000-0000-0000F6020000}"/>
    <cellStyle name="集計 14 10 2" xfId="8370" xr:uid="{52AD47FE-9516-4E94-AAAA-74FDEAA8071F}"/>
    <cellStyle name="集計 14 10 2 2" xfId="23249" xr:uid="{CA0F6118-070C-4245-889A-8192542A128E}"/>
    <cellStyle name="集計 14 10 3" xfId="11352" xr:uid="{71330166-8F65-4FDE-8BD7-E3C751A5A4F6}"/>
    <cellStyle name="集計 14 10 3 2" xfId="26231" xr:uid="{D9E25B44-6EC8-4854-85A5-B4F4D7AB9955}"/>
    <cellStyle name="集計 14 10 4" xfId="13655" xr:uid="{7A0064B8-9210-4961-ADF3-42893CDE70AA}"/>
    <cellStyle name="集計 14 10 4 2" xfId="28534" xr:uid="{C04E102D-EF93-4FC5-923B-BD311405E64F}"/>
    <cellStyle name="集計 14 10 5" xfId="17137" xr:uid="{8F93E21D-D734-4C2B-8BAE-1E5D0FBEE09E}"/>
    <cellStyle name="集計 14 10 5 2" xfId="32016" xr:uid="{FC0D0148-7E75-4D7C-8051-A121E16D1520}"/>
    <cellStyle name="集計 14 10 6" xfId="5241" xr:uid="{10C1FA9F-9D0D-4068-A380-CA96EB377677}"/>
    <cellStyle name="集計 14 10 7" xfId="20102" xr:uid="{3B1A40E9-CEF8-48A1-A3A3-A381BE1389AC}"/>
    <cellStyle name="集計 14 11" xfId="1647" xr:uid="{00000000-0005-0000-0000-0000F6020000}"/>
    <cellStyle name="集計 14 11 2" xfId="7997" xr:uid="{850CADE2-3250-4632-B70F-2675346976D5}"/>
    <cellStyle name="集計 14 11 2 2" xfId="22876" xr:uid="{38C19D23-ACAC-4A53-9084-9446EACB1E3A}"/>
    <cellStyle name="集計 14 11 3" xfId="10981" xr:uid="{8433187D-AAC7-4EC3-A6F6-445F3459AEDA}"/>
    <cellStyle name="集計 14 11 3 2" xfId="25860" xr:uid="{DBC940EB-9A00-4749-A421-F1B74C42B17D}"/>
    <cellStyle name="集計 14 11 4" xfId="13286" xr:uid="{1EAE5E2D-9BA3-428C-AB38-1C1185F86F17}"/>
    <cellStyle name="集計 14 11 4 2" xfId="28165" xr:uid="{8A9BC81A-D3CF-4D54-BF3F-26626975461F}"/>
    <cellStyle name="集計 14 11 5" xfId="16780" xr:uid="{45E0062C-CDF9-4493-98EF-0BD44AA7A5C0}"/>
    <cellStyle name="集計 14 11 5 2" xfId="31659" xr:uid="{2C20FF1F-9A9A-46EC-87C9-B9FABEB09E9A}"/>
    <cellStyle name="集計 14 11 6" xfId="4866" xr:uid="{CC57AF94-FC02-49F5-B2B5-A6D5525E2F35}"/>
    <cellStyle name="集計 14 11 7" xfId="19727" xr:uid="{38B0A48C-4F1E-49D0-BEB7-F9917B9FBF96}"/>
    <cellStyle name="集計 14 12" xfId="2505" xr:uid="{00000000-0005-0000-0000-0000F6020000}"/>
    <cellStyle name="集計 14 12 2" xfId="8852" xr:uid="{DFA7F0BD-593E-49F5-A8C9-B3599DAAD65A}"/>
    <cellStyle name="集計 14 12 2 2" xfId="23731" xr:uid="{1DA4B75F-04CF-4E86-BC0A-4D332C8F9A54}"/>
    <cellStyle name="集計 14 12 3" xfId="11832" xr:uid="{9DEE7C65-8106-4159-9124-0F0B88A2649D}"/>
    <cellStyle name="集計 14 12 3 2" xfId="26711" xr:uid="{22760011-0E62-485E-8EDE-1AFF302FC352}"/>
    <cellStyle name="集計 14 12 4" xfId="12887" xr:uid="{5B4B3B30-BF33-4AB0-8BC7-6789B215FE8C}"/>
    <cellStyle name="集計 14 12 4 2" xfId="27766" xr:uid="{F21A62DC-4D6D-48E9-94DE-84432272866E}"/>
    <cellStyle name="集計 14 12 5" xfId="17599" xr:uid="{CD7D982B-4077-4AB4-BC03-B07EEC119BDD}"/>
    <cellStyle name="集計 14 12 5 2" xfId="32478" xr:uid="{8631A834-403E-4046-9106-79D19565A16D}"/>
    <cellStyle name="集計 14 12 6" xfId="5721" xr:uid="{36E08868-E219-440B-B3AA-D43181032BA4}"/>
    <cellStyle name="集計 14 12 7" xfId="20585" xr:uid="{479D60C5-AFAA-478E-90A8-5A81B2161DC0}"/>
    <cellStyle name="集計 14 13" xfId="2665" xr:uid="{00000000-0005-0000-0000-0000F6020000}"/>
    <cellStyle name="集計 14 13 2" xfId="9012" xr:uid="{36CA7736-7401-47B0-AA18-7E2EA359829D}"/>
    <cellStyle name="集計 14 13 2 2" xfId="23891" xr:uid="{C14AF0DF-1D07-4F88-A3B5-0D14E792F983}"/>
    <cellStyle name="集計 14 13 3" xfId="11992" xr:uid="{32D119DC-7E97-4E67-A0EF-DEF8309F789B}"/>
    <cellStyle name="集計 14 13 3 2" xfId="26871" xr:uid="{484A78B2-4884-44D2-8B3C-9A847F6F008F}"/>
    <cellStyle name="集計 14 13 4" xfId="13986" xr:uid="{0C861072-361D-4B08-B21C-D07EF4DD3EEE}"/>
    <cellStyle name="集計 14 13 4 2" xfId="28865" xr:uid="{A1D63015-7309-4EB9-B522-DB87F9FF3971}"/>
    <cellStyle name="集計 14 13 5" xfId="17758" xr:uid="{216CC788-9CA7-45AB-8A7C-9458990544DC}"/>
    <cellStyle name="集計 14 13 5 2" xfId="32637" xr:uid="{3701BFFC-7507-4352-8412-B30BBBF3BC15}"/>
    <cellStyle name="集計 14 13 6" xfId="5879" xr:uid="{69096C78-9C44-4665-ADE0-8DF6F6FB9568}"/>
    <cellStyle name="集計 14 13 7" xfId="20744" xr:uid="{FC950FBC-7C9E-421B-9CCC-CED96B0220FC}"/>
    <cellStyle name="集計 14 14" xfId="2834" xr:uid="{00000000-0005-0000-0000-0000F6020000}"/>
    <cellStyle name="集計 14 14 2" xfId="9181" xr:uid="{81DF6804-3099-4845-A813-7B6579C524BD}"/>
    <cellStyle name="集計 14 14 2 2" xfId="24060" xr:uid="{458EFB89-62A6-4D2E-8A70-E386AAB43B4F}"/>
    <cellStyle name="集計 14 14 3" xfId="12159" xr:uid="{6A07931C-A387-4FE1-9ABB-6BF2657ACE6D}"/>
    <cellStyle name="集計 14 14 3 2" xfId="27038" xr:uid="{CC7AF48F-724C-4054-943A-C2D1CF67EB2C}"/>
    <cellStyle name="集計 14 14 4" xfId="15468" xr:uid="{8E204B36-EA50-4790-BA5D-2B229F291CEB}"/>
    <cellStyle name="集計 14 14 4 2" xfId="30347" xr:uid="{B1E1F567-3E33-4707-9DB1-B58B5A7DF0CA}"/>
    <cellStyle name="集計 14 14 5" xfId="17920" xr:uid="{C1502FD0-1FE0-44D9-A74F-B9DDADF6DE9A}"/>
    <cellStyle name="集計 14 14 5 2" xfId="32799" xr:uid="{403AF0F9-BEA3-403D-BFBA-F471FFC9122C}"/>
    <cellStyle name="集計 14 14 6" xfId="6046" xr:uid="{590EC0BA-BFFB-4887-AA6D-0E7C9D1C33A9}"/>
    <cellStyle name="集計 14 14 7" xfId="20913" xr:uid="{5F712B66-B6C9-4992-B6E8-2E42329C86C5}"/>
    <cellStyle name="集計 14 15" xfId="2930" xr:uid="{00000000-0005-0000-0000-0000F6020000}"/>
    <cellStyle name="集計 14 15 2" xfId="9277" xr:uid="{7989D2B0-F41B-471C-A92C-B822CFD78A93}"/>
    <cellStyle name="集計 14 15 2 2" xfId="24156" xr:uid="{C016D495-B70A-4F14-BF07-011134598BF5}"/>
    <cellStyle name="集計 14 15 3" xfId="12255" xr:uid="{C0018E2A-68DA-49D0-8FC9-F2AAA2F8E365}"/>
    <cellStyle name="集計 14 15 3 2" xfId="27134" xr:uid="{A6CCFD33-E4C0-46A0-B94E-7337D2274378}"/>
    <cellStyle name="集計 14 15 4" xfId="14635" xr:uid="{727CEBAC-196C-4D25-B68A-6C509443A8E1}"/>
    <cellStyle name="集計 14 15 4 2" xfId="29514" xr:uid="{029F19DB-949B-44AC-A189-80859A956D01}"/>
    <cellStyle name="集計 14 15 5" xfId="18016" xr:uid="{7B19AA9F-836E-43C8-A39F-D806976F6C3B}"/>
    <cellStyle name="集計 14 15 5 2" xfId="32895" xr:uid="{85B9FE18-43FB-4638-81BF-046E004433C1}"/>
    <cellStyle name="集計 14 15 6" xfId="6139" xr:uid="{2A7E658B-989E-4A8E-A02E-86A374F305B0}"/>
    <cellStyle name="集計 14 15 7" xfId="21009" xr:uid="{F3F23FB7-2CB7-457A-9669-E104EC788BCD}"/>
    <cellStyle name="集計 14 16" xfId="6623" xr:uid="{4C9BCDDE-85BD-4661-95E0-8FABAA7EA2D1}"/>
    <cellStyle name="集計 14 16 2" xfId="21502" xr:uid="{D0866718-C521-4B9F-849A-F52DADAFD0E4}"/>
    <cellStyle name="集計 14 17" xfId="9620" xr:uid="{7CB0A1B1-60F2-44EB-B929-1A20CE104D84}"/>
    <cellStyle name="集計 14 17 2" xfId="24499" xr:uid="{99612F40-961C-4BE9-BF58-2E80766D0EB4}"/>
    <cellStyle name="集計 14 18" xfId="13858" xr:uid="{A9E383A8-C109-4D28-A017-469B6C0E6E74}"/>
    <cellStyle name="集計 14 18 2" xfId="28737" xr:uid="{FB7A1673-A15D-4147-9E06-DE5FDF9A9420}"/>
    <cellStyle name="集計 14 19" xfId="3514" xr:uid="{989DBCA2-9E3B-49CB-AF16-DFCA58CF2806}"/>
    <cellStyle name="集計 14 2" xfId="481" xr:uid="{00000000-0005-0000-0000-0000F6020000}"/>
    <cellStyle name="集計 14 2 2" xfId="6833" xr:uid="{57B09C29-935B-404B-A0C3-5A57DA977ACA}"/>
    <cellStyle name="集計 14 2 2 2" xfId="21712" xr:uid="{73103CD7-0793-4ECC-9299-93F4B213BA96}"/>
    <cellStyle name="集計 14 2 3" xfId="9830" xr:uid="{CFC2C7EC-B3B4-4EAF-AAD6-A92A35A68F6F}"/>
    <cellStyle name="集計 14 2 3 2" xfId="24709" xr:uid="{37AFA270-A063-4837-A710-96B6C4046DB0}"/>
    <cellStyle name="集計 14 2 4" xfId="14232" xr:uid="{268269D9-DF4C-4E23-BF31-509B3FB7C01B}"/>
    <cellStyle name="集計 14 2 4 2" xfId="29111" xr:uid="{CD416156-011A-4644-952B-3B62F6F81CDE}"/>
    <cellStyle name="集計 14 2 5" xfId="15662" xr:uid="{95A4A11A-077E-4B95-8229-66D3F33BF4A6}"/>
    <cellStyle name="集計 14 2 5 2" xfId="30541" xr:uid="{D426DB0C-7394-46E1-9DF3-EF2E298713E5}"/>
    <cellStyle name="集計 14 2 6" xfId="3700" xr:uid="{5DA35F96-9E56-4A0B-8923-0319AC7EBF87}"/>
    <cellStyle name="集計 14 2 7" xfId="18561" xr:uid="{8C7C1F2B-1501-4537-9A98-25E98D51C8AF}"/>
    <cellStyle name="集計 14 20" xfId="18358" xr:uid="{655DF138-0285-4721-8C0B-BE417B09F43E}"/>
    <cellStyle name="集計 14 3" xfId="654" xr:uid="{00000000-0005-0000-0000-0000F6020000}"/>
    <cellStyle name="集計 14 3 2" xfId="7006" xr:uid="{9037EA29-28C9-4783-B0E1-6030E50B521F}"/>
    <cellStyle name="集計 14 3 2 2" xfId="21885" xr:uid="{F17A7FFB-A22F-4664-B4F8-8D63D84A9D35}"/>
    <cellStyle name="集計 14 3 3" xfId="10000" xr:uid="{6246E183-1903-429F-97CE-2E1CD7090842}"/>
    <cellStyle name="集計 14 3 3 2" xfId="24879" xr:uid="{614A027C-6207-4862-83FF-74D6079F659B}"/>
    <cellStyle name="集計 14 3 4" xfId="15071" xr:uid="{ACC7B4C4-0B8B-4F95-96B4-8FCD7C227542}"/>
    <cellStyle name="集計 14 3 4 2" xfId="29950" xr:uid="{3EDFD59A-31BF-4A3E-8C6A-78D44FF30878}"/>
    <cellStyle name="集計 14 3 5" xfId="15828" xr:uid="{B2B36305-2679-421C-BD10-A49E0A7DEC11}"/>
    <cellStyle name="集計 14 3 5 2" xfId="30707" xr:uid="{D35DEFAA-96BD-47B3-BEDA-1DFFBF59DB60}"/>
    <cellStyle name="集計 14 3 6" xfId="3873" xr:uid="{E2612FD5-E9DE-479E-A67E-6AC1B96BE800}"/>
    <cellStyle name="集計 14 3 7" xfId="18734" xr:uid="{CE04B15F-DA34-4C23-BF7E-AE041E1D0F7E}"/>
    <cellStyle name="集計 14 4" xfId="819" xr:uid="{00000000-0005-0000-0000-0000F6020000}"/>
    <cellStyle name="集計 14 4 2" xfId="7171" xr:uid="{F6A3B63D-06FB-4593-929F-C15A958FA4C4}"/>
    <cellStyle name="集計 14 4 2 2" xfId="22050" xr:uid="{EB645FC1-B077-434A-80AE-C370E7583598}"/>
    <cellStyle name="集計 14 4 3" xfId="10165" xr:uid="{CDFC13E0-8FB8-4144-AC2F-17C561F9C324}"/>
    <cellStyle name="集計 14 4 3 2" xfId="25044" xr:uid="{79E826B9-9095-48D1-A43E-A76368AD983E}"/>
    <cellStyle name="集計 14 4 4" xfId="14468" xr:uid="{A10B7905-4B81-4973-96F9-36E23D7501B9}"/>
    <cellStyle name="集計 14 4 4 2" xfId="29347" xr:uid="{A96F309A-2368-45E3-92A4-C5674CAA1CF6}"/>
    <cellStyle name="集計 14 4 5" xfId="15993" xr:uid="{7BADBCF1-B649-4635-9D38-5347F7DC2EFF}"/>
    <cellStyle name="集計 14 4 5 2" xfId="30872" xr:uid="{8BD8B384-C7FF-45C5-AEC8-976A51240030}"/>
    <cellStyle name="集計 14 4 6" xfId="4038" xr:uid="{25FC2F38-269D-44B0-BEB5-2E5798E3C6E5}"/>
    <cellStyle name="集計 14 4 7" xfId="18899" xr:uid="{E1299DDE-91F1-4DB4-B1E8-49AE75BAB438}"/>
    <cellStyle name="集計 14 5" xfId="992" xr:uid="{00000000-0005-0000-0000-0000F6020000}"/>
    <cellStyle name="集計 14 5 2" xfId="7344" xr:uid="{F1FD98C7-DB25-4846-BB75-605ADDFD2C0D}"/>
    <cellStyle name="集計 14 5 2 2" xfId="22223" xr:uid="{A9500438-CF3F-497C-8415-AFD66E47B3E0}"/>
    <cellStyle name="集計 14 5 3" xfId="10333" xr:uid="{2EA61C41-1414-4EBD-AA1B-9CC45643A6AC}"/>
    <cellStyle name="集計 14 5 3 2" xfId="25212" xr:uid="{7A6D252A-F863-44A9-A629-79598192AD3D}"/>
    <cellStyle name="集計 14 5 4" xfId="14132" xr:uid="{9246DFA1-8C01-4DEF-B930-AAF9221A0308}"/>
    <cellStyle name="集計 14 5 4 2" xfId="29011" xr:uid="{0CD71A45-6B1B-469B-8F1A-0594296B1C49}"/>
    <cellStyle name="集計 14 5 5" xfId="16154" xr:uid="{FC78B0EF-9288-495E-A07B-6D9919815C70}"/>
    <cellStyle name="集計 14 5 5 2" xfId="31033" xr:uid="{B929DA81-7138-49B6-8EF0-8088F9122080}"/>
    <cellStyle name="集計 14 5 6" xfId="4211" xr:uid="{7AF3E8FE-F1F7-4368-8F1F-A05E1EA73210}"/>
    <cellStyle name="集計 14 5 7" xfId="19072" xr:uid="{B7D65E42-5B73-4ED3-A2EA-04581CC0D717}"/>
    <cellStyle name="集計 14 6" xfId="745" xr:uid="{00000000-0005-0000-0000-0000F6020000}"/>
    <cellStyle name="集計 14 6 2" xfId="7097" xr:uid="{EA8D66D6-4A66-4F46-8175-C9186F738F1C}"/>
    <cellStyle name="集計 14 6 2 2" xfId="21976" xr:uid="{76643CAB-04F8-4007-BBFF-DC5D1C7113BD}"/>
    <cellStyle name="集計 14 6 3" xfId="10091" xr:uid="{EBE89D75-1DC3-4D5F-B4D1-9801C3A7BD02}"/>
    <cellStyle name="集計 14 6 3 2" xfId="24970" xr:uid="{95855924-C587-4B80-AE46-D55CEE48A807}"/>
    <cellStyle name="集計 14 6 4" xfId="13143" xr:uid="{EE1F53DB-F63C-49C9-AED0-8E5FE0736DB6}"/>
    <cellStyle name="集計 14 6 4 2" xfId="28022" xr:uid="{A884C60E-615C-49D1-AF0D-BC5276793AB3}"/>
    <cellStyle name="集計 14 6 5" xfId="15919" xr:uid="{A16AB9DF-9AEF-4D02-9948-10983F3A7984}"/>
    <cellStyle name="集計 14 6 5 2" xfId="30798" xr:uid="{CD21E28C-B5BA-4688-9E64-5DD71EE555C3}"/>
    <cellStyle name="集計 14 6 6" xfId="3964" xr:uid="{7C21FA3C-8C08-408E-888A-6B4D547B0359}"/>
    <cellStyle name="集計 14 6 7" xfId="18825" xr:uid="{EAF39C51-B8DE-4DFE-A79D-0EB13D7D0BDD}"/>
    <cellStyle name="集計 14 7" xfId="1426" xr:uid="{00000000-0005-0000-0000-0000F6020000}"/>
    <cellStyle name="集計 14 7 2" xfId="7777" xr:uid="{23999331-5124-418D-A5F6-B7AC3CE3DC60}"/>
    <cellStyle name="集計 14 7 2 2" xfId="22656" xr:uid="{8CFC9FEA-7F12-4D10-9FAD-EF2391C2F5E1}"/>
    <cellStyle name="集計 14 7 3" xfId="10763" xr:uid="{1B89BF2C-ECAD-4C63-A520-9C66D9DD3D5D}"/>
    <cellStyle name="集計 14 7 3 2" xfId="25642" xr:uid="{6A96E3B9-8123-4C6D-9A87-72BD8194007D}"/>
    <cellStyle name="集計 14 7 4" xfId="14578" xr:uid="{2079081B-C3D9-4B85-81E9-982B3411D951}"/>
    <cellStyle name="集計 14 7 4 2" xfId="29457" xr:uid="{FF7CB263-8DC8-4189-BCE9-A7278F42AA64}"/>
    <cellStyle name="集計 14 7 5" xfId="16566" xr:uid="{FB848567-E757-4FF4-8A1A-5EFBB76A96B9}"/>
    <cellStyle name="集計 14 7 5 2" xfId="31445" xr:uid="{C4BA968A-95F4-40BE-8FBC-AA2BEBD94787}"/>
    <cellStyle name="集計 14 7 6" xfId="4645" xr:uid="{8E4C88F3-3185-4150-A20D-25EFCD3E28D1}"/>
    <cellStyle name="集計 14 7 7" xfId="19506" xr:uid="{C98CD3D9-E25E-4A13-8372-ACCAD27BF94E}"/>
    <cellStyle name="集計 14 8" xfId="1363" xr:uid="{00000000-0005-0000-0000-0000F6020000}"/>
    <cellStyle name="集計 14 8 2" xfId="7714" xr:uid="{49011FAF-235C-424B-BB3A-E13F23785AD2}"/>
    <cellStyle name="集計 14 8 2 2" xfId="22593" xr:uid="{EDC89CF1-0E2E-4144-B90B-607368F6EA1A}"/>
    <cellStyle name="集計 14 8 3" xfId="10700" xr:uid="{3DC41C93-C317-4BB3-A678-87B929D86210}"/>
    <cellStyle name="集計 14 8 3 2" xfId="25579" xr:uid="{68C20DA2-E3B8-4E77-B64A-94D8DBFA28E3}"/>
    <cellStyle name="集計 14 8 4" xfId="14742" xr:uid="{AEE05D26-A271-491B-8C22-EC9281A80339}"/>
    <cellStyle name="集計 14 8 4 2" xfId="29621" xr:uid="{AD883EEB-A3B1-46FF-95AC-5C1C485ADC54}"/>
    <cellStyle name="集計 14 8 5" xfId="16503" xr:uid="{34E79D38-9C1E-47A5-A95B-4B806D00065F}"/>
    <cellStyle name="集計 14 8 5 2" xfId="31382" xr:uid="{922603CD-8FC0-42E7-9EEE-B24A1003D14E}"/>
    <cellStyle name="集計 14 8 6" xfId="4582" xr:uid="{BC3BC2F2-508C-41D1-A091-2DEBC45E5870}"/>
    <cellStyle name="集計 14 8 7" xfId="19443" xr:uid="{4E08A63A-D463-450A-94D0-05A01B3216B9}"/>
    <cellStyle name="集計 14 9" xfId="1850" xr:uid="{00000000-0005-0000-0000-0000F6020000}"/>
    <cellStyle name="集計 14 9 2" xfId="8198" xr:uid="{92831ADB-7653-48E8-A4F9-F1D46DFDE205}"/>
    <cellStyle name="集計 14 9 2 2" xfId="23077" xr:uid="{ECC53836-9ED8-4F3F-8392-1D27907AFDD9}"/>
    <cellStyle name="集計 14 9 3" xfId="11183" xr:uid="{911B31D6-BB9F-45C8-9E02-DABEB27CC6DF}"/>
    <cellStyle name="集計 14 9 3 2" xfId="26062" xr:uid="{5BF4BAE8-EFC1-4AD0-AF4F-11E938AF0F03}"/>
    <cellStyle name="集計 14 9 4" xfId="14007" xr:uid="{1F5C92AE-393A-4A8D-AEDB-8002E89F5DAE}"/>
    <cellStyle name="集計 14 9 4 2" xfId="28886" xr:uid="{34611AD4-141F-419B-B5F9-61A41B5C67D7}"/>
    <cellStyle name="集計 14 9 5" xfId="16973" xr:uid="{58F35182-FEB6-4576-89F7-797AA26BEFD8}"/>
    <cellStyle name="集計 14 9 5 2" xfId="31852" xr:uid="{DB20E812-FA51-4040-BD6A-8B2A72335DEC}"/>
    <cellStyle name="集計 14 9 6" xfId="5069" xr:uid="{0449183F-A520-4A54-A798-AB0ECE7B44D6}"/>
    <cellStyle name="集計 14 9 7" xfId="19930" xr:uid="{E518877B-1046-4E95-AEB9-C4597F5CF0D6}"/>
    <cellStyle name="集計 15" xfId="171" xr:uid="{00000000-0005-0000-0000-0000EE020000}"/>
    <cellStyle name="集計 15 10" xfId="925" xr:uid="{00000000-0005-0000-0000-0000EE020000}"/>
    <cellStyle name="集計 15 10 2" xfId="7277" xr:uid="{F363CEB8-E53C-4004-A2AF-D2784A0C3EE6}"/>
    <cellStyle name="集計 15 10 2 2" xfId="22156" xr:uid="{B75CF1D5-D01D-4B42-8095-5498B84A17EB}"/>
    <cellStyle name="集計 15 10 3" xfId="10268" xr:uid="{0E270501-7727-4E91-AA0F-53AF9B441C5A}"/>
    <cellStyle name="集計 15 10 3 2" xfId="25147" xr:uid="{5AAF8AD8-DCAC-45EA-A01A-C2D6380C6C23}"/>
    <cellStyle name="集計 15 10 4" xfId="13098" xr:uid="{20871D98-5295-41C7-A299-33C556718090}"/>
    <cellStyle name="集計 15 10 4 2" xfId="27977" xr:uid="{5A8BD094-8A8D-4EEB-8DBE-00E5211D88FD}"/>
    <cellStyle name="集計 15 10 5" xfId="16090" xr:uid="{260FEE24-B5CE-47AE-8C9A-C7EDEFFA13E0}"/>
    <cellStyle name="集計 15 10 5 2" xfId="30969" xr:uid="{8CC54E7E-0A59-4F29-9CF6-A069217B162E}"/>
    <cellStyle name="集計 15 10 6" xfId="4144" xr:uid="{274C957D-21FF-4214-B2CE-70604B4C14E0}"/>
    <cellStyle name="集計 15 10 7" xfId="19005" xr:uid="{E056E5B6-A191-4C0A-8C38-8A5586DD12C3}"/>
    <cellStyle name="集計 15 11" xfId="1587" xr:uid="{00000000-0005-0000-0000-0000EE020000}"/>
    <cellStyle name="集計 15 11 2" xfId="7937" xr:uid="{527568D9-621E-4284-8FC8-2571CEA19D05}"/>
    <cellStyle name="集計 15 11 2 2" xfId="22816" xr:uid="{F55FD824-8DD6-45D1-88A4-C027C7D5590D}"/>
    <cellStyle name="集計 15 11 3" xfId="10924" xr:uid="{94030811-30CA-42D5-B417-EFCF193875EA}"/>
    <cellStyle name="集計 15 11 3 2" xfId="25803" xr:uid="{771811A2-D21E-4C8D-A434-02EDF048181D}"/>
    <cellStyle name="集計 15 11 4" xfId="14491" xr:uid="{B43045EC-AA82-4ABA-A6F6-BF1E8E686E1E}"/>
    <cellStyle name="集計 15 11 4 2" xfId="29370" xr:uid="{A07BD3C0-E0E1-48A5-BAA1-C9589C180A65}"/>
    <cellStyle name="集計 15 11 5" xfId="16724" xr:uid="{8CC2A539-A42E-46BE-B170-99B741021886}"/>
    <cellStyle name="集計 15 11 5 2" xfId="31603" xr:uid="{49E5995C-AC11-4F33-A26A-96736A7797D9}"/>
    <cellStyle name="集計 15 11 6" xfId="4806" xr:uid="{C370C771-C249-4414-8D8F-0285DD25FA74}"/>
    <cellStyle name="集計 15 11 7" xfId="19667" xr:uid="{8A895E6B-6D60-430B-BFFE-6759DEE2720C}"/>
    <cellStyle name="集計 15 12" xfId="1672" xr:uid="{00000000-0005-0000-0000-0000EE020000}"/>
    <cellStyle name="集計 15 12 2" xfId="8021" xr:uid="{17CD691D-5DF5-4F98-9CC3-2DF2CF8F4885}"/>
    <cellStyle name="集計 15 12 2 2" xfId="22900" xr:uid="{B5039BA9-0091-47CE-BFC0-759F5E8C8090}"/>
    <cellStyle name="集計 15 12 3" xfId="11006" xr:uid="{AA170E0B-05EA-4F6D-B99A-366F0F27DB35}"/>
    <cellStyle name="集計 15 12 3 2" xfId="25885" xr:uid="{C804B507-1A74-4AC0-AB26-CC3EB30913A2}"/>
    <cellStyle name="集計 15 12 4" xfId="14173" xr:uid="{421A3895-3C0F-4D83-B274-146F0C9B48FE}"/>
    <cellStyle name="集計 15 12 4 2" xfId="29052" xr:uid="{BE16B88B-C665-4331-AA58-F24E1F4EE1DD}"/>
    <cellStyle name="集計 15 12 5" xfId="16802" xr:uid="{6D418054-BE6B-4564-B50E-8793C4A4686B}"/>
    <cellStyle name="集計 15 12 5 2" xfId="31681" xr:uid="{EC5C2D6E-FC20-477E-8F46-5BAD6105CF8C}"/>
    <cellStyle name="集計 15 12 6" xfId="4891" xr:uid="{B7B3B9D5-FABC-4E67-9CBC-26E66D4FDBAD}"/>
    <cellStyle name="集計 15 12 7" xfId="19752" xr:uid="{7F2DF624-6E60-49E9-BE20-4FF71B4DC6AD}"/>
    <cellStyle name="集計 15 13" xfId="1540" xr:uid="{00000000-0005-0000-0000-0000EE020000}"/>
    <cellStyle name="集計 15 13 2" xfId="7890" xr:uid="{AC001416-2057-4BFC-8609-E0DC34049C13}"/>
    <cellStyle name="集計 15 13 2 2" xfId="22769" xr:uid="{0EB07E4C-4D73-41C7-870C-3FA838F79C4A}"/>
    <cellStyle name="集計 15 13 3" xfId="10877" xr:uid="{8FCB6D25-45E4-48CE-948C-D0C6B9B11DB0}"/>
    <cellStyle name="集計 15 13 3 2" xfId="25756" xr:uid="{AF860938-83C8-468E-8143-8E01CCD2AEA2}"/>
    <cellStyle name="集計 15 13 4" xfId="12862" xr:uid="{955285A1-A081-4D34-89AC-5737AFD8E0C2}"/>
    <cellStyle name="集計 15 13 4 2" xfId="27741" xr:uid="{B1C5BC1D-5EA5-4E9D-88D4-DB882E1CE2CD}"/>
    <cellStyle name="集計 15 13 5" xfId="16679" xr:uid="{D27C056C-83C0-44AF-99B5-92BE8EEC4499}"/>
    <cellStyle name="集計 15 13 5 2" xfId="31558" xr:uid="{C7266396-0E96-4076-9B1A-994DBF96125C}"/>
    <cellStyle name="集計 15 13 6" xfId="4759" xr:uid="{4B40F677-4918-4E29-8ABE-34B3CB73522A}"/>
    <cellStyle name="集計 15 13 7" xfId="19620" xr:uid="{D8DAE954-44D5-4FE5-8317-CE65BD224628}"/>
    <cellStyle name="集計 15 14" xfId="1611" xr:uid="{00000000-0005-0000-0000-0000EE020000}"/>
    <cellStyle name="集計 15 14 2" xfId="7961" xr:uid="{55F10A9D-2ABC-4364-9878-7BC04A459AA9}"/>
    <cellStyle name="集計 15 14 2 2" xfId="22840" xr:uid="{B12A9A83-908D-467D-9354-ADCFD2E5E890}"/>
    <cellStyle name="集計 15 14 3" xfId="10948" xr:uid="{336D6BCE-1A42-4566-B24D-39C3EC9A288D}"/>
    <cellStyle name="集計 15 14 3 2" xfId="25827" xr:uid="{038F0E04-1930-44CD-9B57-3ABF8F0F0AF3}"/>
    <cellStyle name="集計 15 14 4" xfId="13711" xr:uid="{8DFB76B6-2EEB-4004-8491-CE88A43C4511}"/>
    <cellStyle name="集計 15 14 4 2" xfId="28590" xr:uid="{57E684FC-1392-49B7-8879-5D1AE0560DEA}"/>
    <cellStyle name="集計 15 14 5" xfId="16748" xr:uid="{6D2DA4C1-A4F9-43D5-8702-C93DF047320D}"/>
    <cellStyle name="集計 15 14 5 2" xfId="31627" xr:uid="{E6FE21AC-1A65-49D7-A84F-A7C7026601DE}"/>
    <cellStyle name="集計 15 14 6" xfId="4830" xr:uid="{97D5888F-082E-4158-986A-78D185631E37}"/>
    <cellStyle name="集計 15 14 7" xfId="19691" xr:uid="{07B969C2-57A6-484D-9069-ADBCFAB2E408}"/>
    <cellStyle name="集計 15 15" xfId="1602" xr:uid="{00000000-0005-0000-0000-0000EE020000}"/>
    <cellStyle name="集計 15 15 2" xfId="7952" xr:uid="{48EBCD20-E1E8-4C26-9DAE-15E55F1AE189}"/>
    <cellStyle name="集計 15 15 2 2" xfId="22831" xr:uid="{25FDDCD6-00A3-4B29-A40B-EDB38EF556B2}"/>
    <cellStyle name="集計 15 15 3" xfId="10939" xr:uid="{898A2222-F23B-43E9-8431-8C15BCC58BB1}"/>
    <cellStyle name="集計 15 15 3 2" xfId="25818" xr:uid="{F37E940A-AD6D-4009-A9C3-8843542B524D}"/>
    <cellStyle name="集計 15 15 4" xfId="15053" xr:uid="{84403D3F-4F01-4F3C-A30B-BA035FC56B4A}"/>
    <cellStyle name="集計 15 15 4 2" xfId="29932" xr:uid="{930DD41B-73C1-47CA-9C0E-2FFA24B40698}"/>
    <cellStyle name="集計 15 15 5" xfId="16739" xr:uid="{EE40A90F-1C50-4FD2-8E84-563B2161864C}"/>
    <cellStyle name="集計 15 15 5 2" xfId="31618" xr:uid="{DE2497C0-B61D-4545-901E-9477EC1D57A0}"/>
    <cellStyle name="集計 15 15 6" xfId="4821" xr:uid="{98D417AF-0831-44DA-8999-7AF8E66D6CFB}"/>
    <cellStyle name="集計 15 15 7" xfId="19682" xr:uid="{5862B6A4-6647-4D3E-8ADF-7A6291BAFCBD}"/>
    <cellStyle name="集計 15 16" xfId="2153" xr:uid="{00000000-0005-0000-0000-0000EE020000}"/>
    <cellStyle name="集計 15 16 2" xfId="8501" xr:uid="{C15F5C1D-4215-434C-80D1-6D8C41337511}"/>
    <cellStyle name="集計 15 16 2 2" xfId="23380" xr:uid="{CA4EF472-5D69-4E98-9CE6-A74E769B152A}"/>
    <cellStyle name="集計 15 16 3" xfId="11482" xr:uid="{F726A85D-1F5C-46BD-B84B-25A77367691E}"/>
    <cellStyle name="集計 15 16 3 2" xfId="26361" xr:uid="{15778427-849F-402A-9A05-1283699E2B30}"/>
    <cellStyle name="集計 15 16 4" xfId="13168" xr:uid="{9190C1DB-FCB1-4180-8D55-2287838A552F}"/>
    <cellStyle name="集計 15 16 4 2" xfId="28047" xr:uid="{62CAC3CD-299C-41E5-B52A-A5604F176ECF}"/>
    <cellStyle name="集計 15 16 5" xfId="17261" xr:uid="{1AF31D82-985C-4194-9B08-AE73D643E70A}"/>
    <cellStyle name="集計 15 16 5 2" xfId="32140" xr:uid="{B27A725E-5F9A-4354-892B-7776A0814837}"/>
    <cellStyle name="集計 15 16 6" xfId="5372" xr:uid="{5C27557D-7AA7-42D0-B0C5-EE4DD9C2E641}"/>
    <cellStyle name="集計 15 16 7" xfId="20233" xr:uid="{769B375A-F893-48E8-8740-310C1328655C}"/>
    <cellStyle name="集計 15 17" xfId="2261" xr:uid="{00000000-0005-0000-0000-0000EE020000}"/>
    <cellStyle name="集計 15 17 2" xfId="8609" xr:uid="{6B69495F-CFDB-4BA9-81E1-1187ECA5C77B}"/>
    <cellStyle name="集計 15 17 2 2" xfId="23488" xr:uid="{1DF7BE66-DE8B-461B-9314-8D70C58EDF14}"/>
    <cellStyle name="集計 15 17 3" xfId="11590" xr:uid="{CEE7E161-F0F9-4351-A62D-E3F212AC2782}"/>
    <cellStyle name="集計 15 17 3 2" xfId="26469" xr:uid="{1F25AD43-1785-47B8-99F0-DB85B40301C3}"/>
    <cellStyle name="集計 15 17 4" xfId="13684" xr:uid="{CDE4870E-4A5F-4215-AFD1-40FB18010436}"/>
    <cellStyle name="集計 15 17 4 2" xfId="28563" xr:uid="{D232282B-4E34-48E0-8181-37D3B9381072}"/>
    <cellStyle name="集計 15 17 5" xfId="17369" xr:uid="{5D7FEE41-05DE-4D40-A38B-84F2D206DD63}"/>
    <cellStyle name="集計 15 17 5 2" xfId="32248" xr:uid="{A0EF5D1D-4A8E-4164-B879-4974E1FF94DD}"/>
    <cellStyle name="集計 15 17 6" xfId="5480" xr:uid="{EA1D1B08-5694-4858-BAC2-C3DA1E040833}"/>
    <cellStyle name="集計 15 17 7" xfId="20341" xr:uid="{8B170D58-8A72-481C-825C-77A58092206D}"/>
    <cellStyle name="集計 15 18" xfId="2200" xr:uid="{00000000-0005-0000-0000-0000EE020000}"/>
    <cellStyle name="集計 15 18 2" xfId="8548" xr:uid="{40682CC7-6673-478C-978E-1EC36FACEE2E}"/>
    <cellStyle name="集計 15 18 2 2" xfId="23427" xr:uid="{3B1EC87E-967E-462C-A279-7BEF3B138A7C}"/>
    <cellStyle name="集計 15 18 3" xfId="11529" xr:uid="{700A9628-5D8D-44DB-BF63-9A61C2C46C35}"/>
    <cellStyle name="集計 15 18 3 2" xfId="26408" xr:uid="{C2BFF0C6-A167-45A8-A185-A534F7B13199}"/>
    <cellStyle name="集計 15 18 4" xfId="14646" xr:uid="{9EF6C4D0-3489-40C7-B7EA-D117D9C4F7DC}"/>
    <cellStyle name="集計 15 18 4 2" xfId="29525" xr:uid="{FC2EB3FC-C07C-4112-B3C3-7B9D1F863A98}"/>
    <cellStyle name="集計 15 18 5" xfId="17308" xr:uid="{42091927-4F8E-4668-88A7-9930A7AFFEB9}"/>
    <cellStyle name="集計 15 18 5 2" xfId="32187" xr:uid="{C52DC58D-609B-4A2A-AF38-0E4D764631F3}"/>
    <cellStyle name="集計 15 18 6" xfId="5419" xr:uid="{1E031DF2-7692-4DEC-94DF-C6A3F9F9A2A9}"/>
    <cellStyle name="集計 15 18 7" xfId="20280" xr:uid="{088CA8AE-2C19-41D7-B7BE-705FBE6CDD83}"/>
    <cellStyle name="集計 15 19" xfId="1549" xr:uid="{00000000-0005-0000-0000-0000EE020000}"/>
    <cellStyle name="集計 15 19 2" xfId="7899" xr:uid="{7BD86BCA-EFCA-48C0-8288-92AFD9C8F6DA}"/>
    <cellStyle name="集計 15 19 2 2" xfId="22778" xr:uid="{2B67BB5D-621F-4CC1-BFFA-E550A9F58DE4}"/>
    <cellStyle name="集計 15 19 3" xfId="10886" xr:uid="{B2502FC4-DD65-4520-B6DE-CCC036FC15CE}"/>
    <cellStyle name="集計 15 19 3 2" xfId="25765" xr:uid="{46BA3158-136C-4BEF-93C9-06A87FC59525}"/>
    <cellStyle name="集計 15 19 4" xfId="14011" xr:uid="{ADF809D3-21DC-4123-ABCE-93179A95CBB7}"/>
    <cellStyle name="集計 15 19 4 2" xfId="28890" xr:uid="{C7CA53AE-32AA-4DD3-ACF3-9BA516CDE6F5}"/>
    <cellStyle name="集計 15 19 5" xfId="16688" xr:uid="{B3DEA93C-C1D5-4322-89A5-4D3C91973B11}"/>
    <cellStyle name="集計 15 19 5 2" xfId="31567" xr:uid="{B88AF3CF-BFA1-4084-9AEE-D01BC98CA55A}"/>
    <cellStyle name="集計 15 19 6" xfId="4768" xr:uid="{C0FAC4D2-4DE6-4C20-AF1A-A136FFEB5BD4}"/>
    <cellStyle name="集計 15 19 7" xfId="19629" xr:uid="{13205047-7A77-4A2A-9760-97476CEDF0DF}"/>
    <cellStyle name="集計 15 2" xfId="383" xr:uid="{00000000-0005-0000-0000-0000EE020000}"/>
    <cellStyle name="集計 15 2 2" xfId="6735" xr:uid="{0B11EC06-F39E-49CD-8840-FFB19A6A1211}"/>
    <cellStyle name="集計 15 2 2 2" xfId="21614" xr:uid="{AC807F97-A6B9-40FD-B16D-027FCABCEAEE}"/>
    <cellStyle name="集計 15 2 3" xfId="9732" xr:uid="{C06A3D6A-9AFC-45D2-BF00-DF0DD9C8E666}"/>
    <cellStyle name="集計 15 2 3 2" xfId="24611" xr:uid="{4FAFCB10-DDA9-4BBF-8C39-E0C68EA6842D}"/>
    <cellStyle name="集計 15 2 4" xfId="14939" xr:uid="{1F6CD660-7750-4B31-BA7A-1933230F48B3}"/>
    <cellStyle name="集計 15 2 4 2" xfId="29818" xr:uid="{13C487D5-6436-42F0-A81E-76CB34CAC86C}"/>
    <cellStyle name="集計 15 2 5" xfId="15565" xr:uid="{7F4E3D51-100F-45A3-983C-5545CFD048A3}"/>
    <cellStyle name="集計 15 2 5 2" xfId="30444" xr:uid="{A81325D4-3C6C-4DB4-8A06-99BE5DD76909}"/>
    <cellStyle name="集計 15 2 6" xfId="3602" xr:uid="{20960F1F-6638-4FF9-8788-7F9B63B545E2}"/>
    <cellStyle name="集計 15 2 7" xfId="18463" xr:uid="{E64F1150-2F46-4D03-AD0D-FC786B0787EC}"/>
    <cellStyle name="集計 15 20" xfId="2446" xr:uid="{00000000-0005-0000-0000-0000EE020000}"/>
    <cellStyle name="集計 15 20 2" xfId="8793" xr:uid="{F0DB4975-F405-44AC-AD99-6B101A43AC19}"/>
    <cellStyle name="集計 15 20 2 2" xfId="23672" xr:uid="{8E529600-048F-4245-9F39-5BB6DA266A2C}"/>
    <cellStyle name="集計 15 20 3" xfId="11773" xr:uid="{ABA3B1B1-F847-43A7-9560-CA200F778957}"/>
    <cellStyle name="集計 15 20 3 2" xfId="26652" xr:uid="{F8E440B5-80D5-4246-B61F-CAF63ED3222A}"/>
    <cellStyle name="集計 15 20 4" xfId="14381" xr:uid="{0B9A5ECB-A3C3-4C9D-9E13-1B6633EF916D}"/>
    <cellStyle name="集計 15 20 4 2" xfId="29260" xr:uid="{1F4746B9-9842-4949-AA6D-864A8F8D119E}"/>
    <cellStyle name="集計 15 20 5" xfId="17540" xr:uid="{AB909BF5-9020-41D7-A5F2-9707906A5B24}"/>
    <cellStyle name="集計 15 20 5 2" xfId="32419" xr:uid="{56B51918-6629-4C72-AA5F-EFDBB6BC7651}"/>
    <cellStyle name="集計 15 20 6" xfId="5662" xr:uid="{338F318F-5BA2-4DFC-9BF4-DB33A7C535A2}"/>
    <cellStyle name="集計 15 20 7" xfId="20526" xr:uid="{1BCAC8F0-C9FA-4A4E-B32B-7B4A9228DEBD}"/>
    <cellStyle name="集計 15 21" xfId="2640" xr:uid="{00000000-0005-0000-0000-0000EE020000}"/>
    <cellStyle name="集計 15 21 2" xfId="8987" xr:uid="{767767CA-2707-401D-A889-7D2C0559B8DB}"/>
    <cellStyle name="集計 15 21 2 2" xfId="23866" xr:uid="{F9D66549-E30D-4C2C-B6D7-B494AD9DB27E}"/>
    <cellStyle name="集計 15 21 3" xfId="11967" xr:uid="{A0B97120-F918-46CA-8F87-778C107CF04A}"/>
    <cellStyle name="集計 15 21 3 2" xfId="26846" xr:uid="{3EB468C3-6867-4043-A610-55D33B5A143A}"/>
    <cellStyle name="集計 15 21 4" xfId="13353" xr:uid="{AB672C6A-B48B-4C7E-924D-B8840726DBDF}"/>
    <cellStyle name="集計 15 21 4 2" xfId="28232" xr:uid="{2DA83341-75ED-4697-8BF5-77C63301D39C}"/>
    <cellStyle name="集計 15 21 5" xfId="17733" xr:uid="{5FE69D3A-9F6E-4017-A077-4B7D0EF08B80}"/>
    <cellStyle name="集計 15 21 5 2" xfId="32612" xr:uid="{75589007-F274-43F6-8FDE-595265B4F12A}"/>
    <cellStyle name="集計 15 21 6" xfId="5855" xr:uid="{1900C3A0-5D7E-419C-A281-500116B30B10}"/>
    <cellStyle name="集計 15 21 7" xfId="20719" xr:uid="{11F48A2B-A1F1-4EBB-985C-D55691B6BCE7}"/>
    <cellStyle name="集計 15 22" xfId="2946" xr:uid="{00000000-0005-0000-0000-0000EE020000}"/>
    <cellStyle name="集計 15 22 2" xfId="9293" xr:uid="{EA8520BB-150D-4649-9303-88E837A3DF36}"/>
    <cellStyle name="集計 15 22 2 2" xfId="24172" xr:uid="{0599FD61-AE59-4D73-963B-0DF24FFBC27C}"/>
    <cellStyle name="集計 15 22 3" xfId="12271" xr:uid="{043647C5-F35A-41C1-85B5-0B34172AC87E}"/>
    <cellStyle name="集計 15 22 3 2" xfId="27150" xr:uid="{4FBB4B54-2F38-487D-9EB2-89A1A6066DF4}"/>
    <cellStyle name="集計 15 22 4" xfId="12808" xr:uid="{72FC8285-0F16-479B-8E7C-7F3241FE06F2}"/>
    <cellStyle name="集計 15 22 4 2" xfId="27687" xr:uid="{3CFB3379-F88A-4B49-9133-D126187D9DE3}"/>
    <cellStyle name="集計 15 22 5" xfId="18032" xr:uid="{40C1E253-B785-43BD-8847-7CA02B7CA730}"/>
    <cellStyle name="集計 15 22 5 2" xfId="32911" xr:uid="{5A412677-CEDD-444A-A5A4-C79781B708B3}"/>
    <cellStyle name="集計 15 22 6" xfId="6154" xr:uid="{5271439F-2550-4392-B237-6A171B52B0CD}"/>
    <cellStyle name="集計 15 22 7" xfId="21025" xr:uid="{5A081352-AF67-4FC1-8F09-7CD2751104BE}"/>
    <cellStyle name="集計 15 23" xfId="2790" xr:uid="{00000000-0005-0000-0000-0000EE020000}"/>
    <cellStyle name="集計 15 23 2" xfId="9137" xr:uid="{3F9B52CA-1C97-40E3-B089-44FA5A7351C7}"/>
    <cellStyle name="集計 15 23 2 2" xfId="24016" xr:uid="{9BFB9385-7B44-4A50-9551-EF737C3282A2}"/>
    <cellStyle name="集計 15 23 3" xfId="12115" xr:uid="{DB3B74ED-EAD6-4497-9CF3-175D9C8B417D}"/>
    <cellStyle name="集計 15 23 3 2" xfId="26994" xr:uid="{B7241B30-AC67-488F-92AE-F356ED49C5F6}"/>
    <cellStyle name="集計 15 23 4" xfId="12918" xr:uid="{E8CA4AE2-169E-494E-A6AB-2DF06D4CEB11}"/>
    <cellStyle name="集計 15 23 4 2" xfId="27797" xr:uid="{43BA5473-8F82-4230-955A-E46EA5FCB3C0}"/>
    <cellStyle name="集計 15 23 5" xfId="17876" xr:uid="{1938412E-9C99-4868-A373-ACD339B8907F}"/>
    <cellStyle name="集計 15 23 5 2" xfId="32755" xr:uid="{D90A5DEF-34BA-4F77-B5E0-E3FD7241D602}"/>
    <cellStyle name="集計 15 23 6" xfId="6002" xr:uid="{225F1E83-E81F-4E90-9642-66EF7C77C9AB}"/>
    <cellStyle name="集計 15 23 7" xfId="20869" xr:uid="{7E457A49-185C-4729-8570-9FAFF23DEE2B}"/>
    <cellStyle name="集計 15 24" xfId="2945" xr:uid="{00000000-0005-0000-0000-0000EE020000}"/>
    <cellStyle name="集計 15 24 2" xfId="9292" xr:uid="{A64CE39F-3DDE-4D8C-81C3-D956AF8D4E9D}"/>
    <cellStyle name="集計 15 24 2 2" xfId="24171" xr:uid="{8094709F-C2FC-4F3B-9F96-4FB0A0C7D561}"/>
    <cellStyle name="集計 15 24 3" xfId="12270" xr:uid="{7648A8A7-CDAA-4A5E-8A83-C6A48A9CEA5E}"/>
    <cellStyle name="集計 15 24 3 2" xfId="27149" xr:uid="{CCFA4A60-8A44-4A6B-A3F7-4477779EA8D4}"/>
    <cellStyle name="集計 15 24 4" xfId="12974" xr:uid="{E163B689-CC79-4917-AC7E-4438D38EFDF8}"/>
    <cellStyle name="集計 15 24 4 2" xfId="27853" xr:uid="{FA6E73C9-B5AE-4317-B7AF-9E06AFEC83A8}"/>
    <cellStyle name="集計 15 24 5" xfId="18031" xr:uid="{C72536D8-1053-4409-A345-025057EF6308}"/>
    <cellStyle name="集計 15 24 5 2" xfId="32910" xr:uid="{EE910C3C-52A5-4145-BB38-50EB0D9EBD7D}"/>
    <cellStyle name="集計 15 24 6" xfId="21024" xr:uid="{4627B549-7C03-404D-8628-8FE36CB56C78}"/>
    <cellStyle name="集計 15 25" xfId="6531" xr:uid="{AC2A2BCA-D378-47E3-BCB6-92E109948E39}"/>
    <cellStyle name="集計 15 25 2" xfId="21410" xr:uid="{593BEBB8-046A-478D-865B-328A111807E1}"/>
    <cellStyle name="集計 15 26" xfId="7508" xr:uid="{5C7D0835-06F6-4F75-8941-F6AE8CF9A07C}"/>
    <cellStyle name="集計 15 26 2" xfId="22387" xr:uid="{81E46231-754C-435A-B2AE-51E07DE0B525}"/>
    <cellStyle name="集計 15 27" xfId="12895" xr:uid="{C8343010-BF8A-45ED-B6F1-295044956212}"/>
    <cellStyle name="集計 15 27 2" xfId="27774" xr:uid="{4902FD34-215B-43EC-A0BB-87BF730DB539}"/>
    <cellStyle name="集計 15 28" xfId="13473" xr:uid="{CC7ECE39-8470-4464-A0A0-F8111FF5859B}"/>
    <cellStyle name="集計 15 28 2" xfId="28352" xr:uid="{918FA341-91D2-47DF-9EED-E77802683657}"/>
    <cellStyle name="集計 15 29" xfId="6420" xr:uid="{9DC3F769-581A-4F72-8C51-D88609B5D9F5}"/>
    <cellStyle name="集計 15 3" xfId="153" xr:uid="{00000000-0005-0000-0000-0000EE020000}"/>
    <cellStyle name="集計 15 3 2" xfId="6515" xr:uid="{5158537F-DE4D-46AC-9448-0BB2F84E73BB}"/>
    <cellStyle name="集計 15 3 2 2" xfId="21394" xr:uid="{AE5432B3-5706-4CC4-BF9B-1726B493ED69}"/>
    <cellStyle name="集計 15 3 3" xfId="8053" xr:uid="{4AF03D47-B67C-40C3-845C-91A931EE6F64}"/>
    <cellStyle name="集計 15 3 3 2" xfId="22932" xr:uid="{1A2B0CB4-266A-401A-A12D-EC769642FBD8}"/>
    <cellStyle name="集計 15 3 4" xfId="14484" xr:uid="{67EBB3AA-6C33-4AA4-A785-AA9C0351F582}"/>
    <cellStyle name="集計 15 3 4 2" xfId="29363" xr:uid="{5696FE9D-445A-43F7-929A-56CB75AFA76E}"/>
    <cellStyle name="集計 15 3 5" xfId="14888" xr:uid="{40E4BFF5-AD36-4C6E-BEF9-02B5EB00C499}"/>
    <cellStyle name="集計 15 3 5 2" xfId="29767" xr:uid="{9138B1D1-F9E9-451E-9085-2F555D2C3FA4}"/>
    <cellStyle name="集計 15 3 6" xfId="3424" xr:uid="{CA0848FB-279B-48C6-8B0F-4D78332C9013}"/>
    <cellStyle name="集計 15 3 7" xfId="3481" xr:uid="{F9EA055D-8B5F-49C6-8E95-2C05100AAFAB}"/>
    <cellStyle name="集計 15 4" xfId="456" xr:uid="{00000000-0005-0000-0000-0000EE020000}"/>
    <cellStyle name="集計 15 4 2" xfId="6808" xr:uid="{1CA92AF0-0F83-4FC2-AD40-D5FE65812960}"/>
    <cellStyle name="集計 15 4 2 2" xfId="21687" xr:uid="{4C8361BE-51EC-4AC6-BD88-93504519AAD4}"/>
    <cellStyle name="集計 15 4 3" xfId="9805" xr:uid="{CCBC2F97-7BBD-4193-A2B4-A47F789BC173}"/>
    <cellStyle name="集計 15 4 3 2" xfId="24684" xr:uid="{0AD3DD9E-059A-4D29-9830-07B18E238AE9}"/>
    <cellStyle name="集計 15 4 4" xfId="13433" xr:uid="{CF394DCF-0989-468D-AEA5-80645E745FC1}"/>
    <cellStyle name="集計 15 4 4 2" xfId="28312" xr:uid="{1918C655-F6A7-49F9-BDCD-79D8516D12E9}"/>
    <cellStyle name="集計 15 4 5" xfId="15637" xr:uid="{0D72B357-59B8-42AD-AB4C-1ADD73437CC6}"/>
    <cellStyle name="集計 15 4 5 2" xfId="30516" xr:uid="{D3B7FC92-090F-4850-8946-F808362C4FA4}"/>
    <cellStyle name="集計 15 4 6" xfId="3675" xr:uid="{287030AF-CEEE-4AA7-BFD4-4FFA41AEC26F}"/>
    <cellStyle name="集計 15 4 7" xfId="18536" xr:uid="{AB0C0DBA-91D7-4CE2-AAC8-71D00197FF05}"/>
    <cellStyle name="集計 15 5" xfId="593" xr:uid="{00000000-0005-0000-0000-0000EE020000}"/>
    <cellStyle name="集計 15 5 2" xfId="6945" xr:uid="{0079748E-0153-4AA1-BB68-6F652C5F7D8E}"/>
    <cellStyle name="集計 15 5 2 2" xfId="21824" xr:uid="{E32D13C3-C225-47F7-8690-DA1FEF71F57E}"/>
    <cellStyle name="集計 15 5 3" xfId="9939" xr:uid="{A56FAFA2-151A-43EC-9FA6-E49518A5BBA5}"/>
    <cellStyle name="集計 15 5 3 2" xfId="24818" xr:uid="{63C61855-4D9B-47DC-B2C4-620423222AA4}"/>
    <cellStyle name="集計 15 5 4" xfId="13564" xr:uid="{0F39C2F9-81A9-47F3-B344-B2788A254F38}"/>
    <cellStyle name="集計 15 5 4 2" xfId="28443" xr:uid="{DFA01D0F-0350-4D06-82B5-200854ABE6D1}"/>
    <cellStyle name="集計 15 5 5" xfId="15767" xr:uid="{51318E4B-62B2-4802-BF39-796850BF116D}"/>
    <cellStyle name="集計 15 5 5 2" xfId="30646" xr:uid="{C4F3DE15-8589-4F48-A768-3AE6E55CB26F}"/>
    <cellStyle name="集計 15 5 6" xfId="3812" xr:uid="{4963DDA1-5D9E-4F33-B565-7EC140F3756E}"/>
    <cellStyle name="集計 15 5 7" xfId="18673" xr:uid="{0F5ADCD1-991E-4688-805F-5A510075C312}"/>
    <cellStyle name="集計 15 6" xfId="946" xr:uid="{00000000-0005-0000-0000-0000EE020000}"/>
    <cellStyle name="集計 15 6 2" xfId="7298" xr:uid="{553AF753-3F97-4F16-A63C-04EBA37699C8}"/>
    <cellStyle name="集計 15 6 2 2" xfId="22177" xr:uid="{0F453A0E-8213-4D63-8CBE-1DF1673A6F42}"/>
    <cellStyle name="集計 15 6 3" xfId="10288" xr:uid="{7E5B9912-5DE0-4109-80D7-D1EC8112E350}"/>
    <cellStyle name="集計 15 6 3 2" xfId="25167" xr:uid="{8C901067-DA16-4DE4-B06E-102F8A276463}"/>
    <cellStyle name="集計 15 6 4" xfId="14186" xr:uid="{4D29987D-A996-49BA-BA7C-6FF4163B3E47}"/>
    <cellStyle name="集計 15 6 4 2" xfId="29065" xr:uid="{CC3EF7E9-F05F-4379-AFF4-012315EC02F5}"/>
    <cellStyle name="集計 15 6 5" xfId="16110" xr:uid="{A28EB437-8B0A-4847-9412-117B31A846AC}"/>
    <cellStyle name="集計 15 6 5 2" xfId="30989" xr:uid="{E1E5F16D-09C2-4A37-AA4E-34D2D603B871}"/>
    <cellStyle name="集計 15 6 6" xfId="4165" xr:uid="{BFA6927D-5F97-4BB5-8804-4EA4CD4E3C21}"/>
    <cellStyle name="集計 15 6 7" xfId="19026" xr:uid="{BBC4B304-AEEE-4302-96AB-F892F4EF843D}"/>
    <cellStyle name="集計 15 7" xfId="365" xr:uid="{00000000-0005-0000-0000-0000EE020000}"/>
    <cellStyle name="集計 15 7 2" xfId="6717" xr:uid="{E0D65D68-19B9-411B-995D-AC36C97229E7}"/>
    <cellStyle name="集計 15 7 2 2" xfId="21596" xr:uid="{61AB3687-3DC9-4863-A546-CDAF440622CE}"/>
    <cellStyle name="集計 15 7 3" xfId="9714" xr:uid="{27F93123-CEEF-4B5F-9F0B-764C6FC1C944}"/>
    <cellStyle name="集計 15 7 3 2" xfId="24593" xr:uid="{3EB96070-A200-496D-9CD0-286A16C1E8FF}"/>
    <cellStyle name="集計 15 7 4" xfId="9786" xr:uid="{F4366DDE-F0E6-4A02-8DD4-8AE3EC3F3CE7}"/>
    <cellStyle name="集計 15 7 4 2" xfId="24665" xr:uid="{F3188C9E-FCD9-404A-876E-742EA39D4FB1}"/>
    <cellStyle name="集計 15 7 5" xfId="15548" xr:uid="{2D9EC3E9-6B4A-44F9-B139-267F70AFD2D9}"/>
    <cellStyle name="集計 15 7 5 2" xfId="30427" xr:uid="{C94BFB8C-7176-4A55-ABED-ED41DD3DC77E}"/>
    <cellStyle name="集計 15 7 6" xfId="3584" xr:uid="{DAA9D1D9-89DA-4FFD-A872-1A27F014FCE1}"/>
    <cellStyle name="集計 15 7 7" xfId="18445" xr:uid="{F1A3EF0E-F7A3-49CA-BB97-73DF386E0D7D}"/>
    <cellStyle name="集計 15 8" xfId="948" xr:uid="{00000000-0005-0000-0000-0000EE020000}"/>
    <cellStyle name="集計 15 8 2" xfId="7300" xr:uid="{10DB6C96-4D2B-46FB-9E0F-77E39D9D657A}"/>
    <cellStyle name="集計 15 8 2 2" xfId="22179" xr:uid="{EC0E7874-C340-43E0-B3E5-E845DC811F69}"/>
    <cellStyle name="集計 15 8 3" xfId="10290" xr:uid="{4645D8FE-1B04-47AA-9B37-47D19C8F6415}"/>
    <cellStyle name="集計 15 8 3 2" xfId="25169" xr:uid="{A8733D03-0FF5-4376-A5EA-40870E04DAF3}"/>
    <cellStyle name="集計 15 8 4" xfId="14013" xr:uid="{4F411CD9-EB9E-4475-85FE-9AABAC6514A1}"/>
    <cellStyle name="集計 15 8 4 2" xfId="28892" xr:uid="{A94B4923-74CE-4E16-816B-EB817EA92259}"/>
    <cellStyle name="集計 15 8 5" xfId="16112" xr:uid="{1E67DAA0-DA11-46D2-A0CA-3CCD3EBEE696}"/>
    <cellStyle name="集計 15 8 5 2" xfId="30991" xr:uid="{8AD5ACB0-3435-43C5-810C-D92966E83BD4}"/>
    <cellStyle name="集計 15 8 6" xfId="4167" xr:uid="{56D6727C-0959-4825-BA2C-A527DB124D81}"/>
    <cellStyle name="集計 15 8 7" xfId="19028" xr:uid="{12D3A14F-2BF7-4700-95A1-6B25111FC4CA}"/>
    <cellStyle name="集計 15 9" xfId="794" xr:uid="{00000000-0005-0000-0000-0000EE020000}"/>
    <cellStyle name="集計 15 9 2" xfId="7146" xr:uid="{B1223430-8670-4E8F-BD0F-475ABA33DA91}"/>
    <cellStyle name="集計 15 9 2 2" xfId="22025" xr:uid="{7A68F29E-B44F-4F76-8E33-8D5737AC3354}"/>
    <cellStyle name="集計 15 9 3" xfId="10140" xr:uid="{CA7E09D5-C2B1-4D13-BC3F-C9B6FAAB9B4C}"/>
    <cellStyle name="集計 15 9 3 2" xfId="25019" xr:uid="{E0F331D0-D378-4098-8D6F-82CD6D3E2365}"/>
    <cellStyle name="集計 15 9 4" xfId="14157" xr:uid="{0CDBC771-51E5-4770-8F7E-8885352DB612}"/>
    <cellStyle name="集計 15 9 4 2" xfId="29036" xr:uid="{A0699EED-7BA7-446B-8DA9-87299EEFF7DD}"/>
    <cellStyle name="集計 15 9 5" xfId="15968" xr:uid="{8691FFC3-36A5-4B3C-8337-F7A1F482E019}"/>
    <cellStyle name="集計 15 9 5 2" xfId="30847" xr:uid="{8D918323-6044-4DBD-A919-760CD3B4A7F7}"/>
    <cellStyle name="集計 15 9 6" xfId="4013" xr:uid="{B157A405-B428-4CDC-AF1B-F3173DF9EE18}"/>
    <cellStyle name="集計 15 9 7" xfId="18874" xr:uid="{04E91787-8801-4481-A158-8112582FE2B9}"/>
    <cellStyle name="集計 16" xfId="138" xr:uid="{00000000-0005-0000-0000-0000F6020000}"/>
    <cellStyle name="集計 16 2" xfId="6501" xr:uid="{B84907D6-FC11-4431-94D2-9150981C429A}"/>
    <cellStyle name="集計 16 2 2" xfId="21380" xr:uid="{037E51E6-94CB-4FBC-A72D-F17E575D23BE}"/>
    <cellStyle name="集計 16 3" xfId="8062" xr:uid="{CD79AF31-6304-40FD-A35B-C8F17A719D56}"/>
    <cellStyle name="集計 16 3 2" xfId="22941" xr:uid="{3520DA3D-0CB6-4E6B-B64B-0C075C1C293E}"/>
    <cellStyle name="集計 16 4" xfId="13495" xr:uid="{CC605A33-4917-46AA-8761-61E608A41564}"/>
    <cellStyle name="集計 16 4 2" xfId="28374" xr:uid="{8B997848-561D-4DCF-8C61-11605044DB9D}"/>
    <cellStyle name="集計 16 5" xfId="13950" xr:uid="{E74445B1-6A79-4807-BBAD-02C4C1E9504A}"/>
    <cellStyle name="集計 16 5 2" xfId="28829" xr:uid="{2934AC05-55DB-4514-B3AD-CA58E5F4C5C3}"/>
    <cellStyle name="集計 16 6" xfId="3409" xr:uid="{94E624F5-0A40-4981-A21B-4686DB85EF5B}"/>
    <cellStyle name="集計 16 7" xfId="3452" xr:uid="{79B0D5DB-921F-44C8-B67A-3CB86EA296E1}"/>
    <cellStyle name="集計 2" xfId="73" xr:uid="{00000000-0005-0000-0000-0000F6020000}"/>
    <cellStyle name="集計 2 10" xfId="588" xr:uid="{00000000-0005-0000-0000-0000F6020000}"/>
    <cellStyle name="集計 2 10 2" xfId="6940" xr:uid="{92BB98BF-F2DB-4C94-8CC2-84AB8CBC0320}"/>
    <cellStyle name="集計 2 10 2 2" xfId="21819" xr:uid="{1101C257-6530-42AD-A54C-39D40CCADB45}"/>
    <cellStyle name="集計 2 10 3" xfId="9934" xr:uid="{8DAA95AD-90DD-4D3E-878D-09AB69D4E5ED}"/>
    <cellStyle name="集計 2 10 3 2" xfId="24813" xr:uid="{027C119E-186B-43DE-83C1-31DD92437725}"/>
    <cellStyle name="集計 2 10 4" xfId="13477" xr:uid="{44DE3149-A4E5-4A02-9A1C-29F684B6FD9E}"/>
    <cellStyle name="集計 2 10 4 2" xfId="28356" xr:uid="{DFFC1E5C-6B57-461D-BFEA-F9AC7C109EE9}"/>
    <cellStyle name="集計 2 10 5" xfId="15762" xr:uid="{E5940C8B-6093-4B69-ADDA-CA7BC06905E3}"/>
    <cellStyle name="集計 2 10 5 2" xfId="30641" xr:uid="{C2BAE0AA-FCF7-43AB-9678-9BF5244A03C2}"/>
    <cellStyle name="集計 2 10 6" xfId="3807" xr:uid="{8A36777E-E8FA-4286-A2F5-FBA99378D9C9}"/>
    <cellStyle name="集計 2 10 7" xfId="18668" xr:uid="{0886C17E-6394-40E8-B230-B7506AD67523}"/>
    <cellStyle name="集計 2 11" xfId="1356" xr:uid="{00000000-0005-0000-0000-0000F6020000}"/>
    <cellStyle name="集計 2 11 2" xfId="7707" xr:uid="{7809EB4C-7256-4F74-B78F-3064FF50ADD6}"/>
    <cellStyle name="集計 2 11 2 2" xfId="22586" xr:uid="{EF4AB95B-A915-4D45-BA24-96D8601AF73B}"/>
    <cellStyle name="集計 2 11 3" xfId="10693" xr:uid="{20B334AE-12A5-47E2-9514-935A9D019227}"/>
    <cellStyle name="集計 2 11 3 2" xfId="25572" xr:uid="{63CA96B2-B79D-4C90-AA6E-E98E30D0DCBD}"/>
    <cellStyle name="集計 2 11 4" xfId="14103" xr:uid="{B39BF47F-F6E5-4CF6-8ED2-AA48AB5A179D}"/>
    <cellStyle name="集計 2 11 4 2" xfId="28982" xr:uid="{F2C473B9-A281-4E2B-B633-C673A7BCC834}"/>
    <cellStyle name="集計 2 11 5" xfId="16496" xr:uid="{83A8F22B-E483-46CB-93D0-EBB74420FA8C}"/>
    <cellStyle name="集計 2 11 5 2" xfId="31375" xr:uid="{89483429-59E9-4D5F-848B-2EEC11F340F9}"/>
    <cellStyle name="集計 2 11 6" xfId="4575" xr:uid="{C4E3C173-E045-4AC0-B1E8-5516928BB0B4}"/>
    <cellStyle name="集計 2 11 7" xfId="19436" xr:uid="{016BB3A0-42C2-4446-BE12-9758CFE48816}"/>
    <cellStyle name="集計 2 12" xfId="1524" xr:uid="{00000000-0005-0000-0000-0000F6020000}"/>
    <cellStyle name="集計 2 12 2" xfId="7875" xr:uid="{EA113060-E8DF-4C46-B4BD-705BB5F0787A}"/>
    <cellStyle name="集計 2 12 2 2" xfId="22754" xr:uid="{1DBC59C2-A5DD-4D5F-8000-E37659EE0954}"/>
    <cellStyle name="集計 2 12 3" xfId="10861" xr:uid="{60F1E4DF-7963-4C2C-8B92-8218C092B297}"/>
    <cellStyle name="集計 2 12 3 2" xfId="25740" xr:uid="{79C61607-767A-4204-8F95-9FDDD2380D87}"/>
    <cellStyle name="集計 2 12 4" xfId="13062" xr:uid="{2AF582AB-3A4B-4D0E-BF43-0917D054D289}"/>
    <cellStyle name="集計 2 12 4 2" xfId="27941" xr:uid="{DA28E248-2989-497E-BFB8-52545C76A5FB}"/>
    <cellStyle name="集計 2 12 5" xfId="16664" xr:uid="{742FB968-A896-4002-8D56-C961DE7FEC4F}"/>
    <cellStyle name="集計 2 12 5 2" xfId="31543" xr:uid="{34E91DDC-0CFA-40AB-BC1C-3146C3521B82}"/>
    <cellStyle name="集計 2 12 6" xfId="4743" xr:uid="{82A0ACD9-94C0-4183-A353-F95DA9B0C34D}"/>
    <cellStyle name="集計 2 12 7" xfId="19604" xr:uid="{114D65D9-1EC1-4687-8A4E-B1134DAF6FF0}"/>
    <cellStyle name="集計 2 13" xfId="1953" xr:uid="{00000000-0005-0000-0000-0000F6020000}"/>
    <cellStyle name="集計 2 13 2" xfId="8301" xr:uid="{398FC593-6889-426F-B2C0-99FD1F43D9AB}"/>
    <cellStyle name="集計 2 13 2 2" xfId="23180" xr:uid="{FF8D5D0D-D7BF-49DA-80A5-D1A001811E82}"/>
    <cellStyle name="集計 2 13 3" xfId="11283" xr:uid="{DF67CE13-47DE-41DC-A375-E9E5ECB7AF75}"/>
    <cellStyle name="集計 2 13 3 2" xfId="26162" xr:uid="{29A41CEA-EFD0-4578-BF2D-95AF89FB701C}"/>
    <cellStyle name="集計 2 13 4" xfId="13578" xr:uid="{8F744D66-C5D1-4F33-8CD4-0EB8C78BB158}"/>
    <cellStyle name="集計 2 13 4 2" xfId="28457" xr:uid="{CD1CEA1C-1461-4EAB-90B8-1A3E9279C982}"/>
    <cellStyle name="集計 2 13 5" xfId="17069" xr:uid="{93026F25-B38B-4521-B57B-839262967F8E}"/>
    <cellStyle name="集計 2 13 5 2" xfId="31948" xr:uid="{DF889F11-2161-4E18-9F85-E90795B5E73B}"/>
    <cellStyle name="集計 2 13 6" xfId="5172" xr:uid="{A2F4081C-FECE-40C6-9D4D-A8B7D6B0C794}"/>
    <cellStyle name="集計 2 13 7" xfId="20033" xr:uid="{C4459B4C-F887-445E-B01E-550B2154FE84}"/>
    <cellStyle name="集計 2 14" xfId="2136" xr:uid="{00000000-0005-0000-0000-0000F6020000}"/>
    <cellStyle name="集計 2 14 2" xfId="8484" xr:uid="{041E3DB6-1906-4E4F-B89E-14AF527B3CCD}"/>
    <cellStyle name="集計 2 14 2 2" xfId="23363" xr:uid="{81444520-1EA9-4E9C-972A-5F87368AAD98}"/>
    <cellStyle name="集計 2 14 3" xfId="11465" xr:uid="{477E5C33-C728-4AD8-88DA-24A3935ABD4C}"/>
    <cellStyle name="集計 2 14 3 2" xfId="26344" xr:uid="{2A93490F-D6AD-4BDD-8AD5-B538A1AE66EB}"/>
    <cellStyle name="集計 2 14 4" xfId="15043" xr:uid="{A9B4B719-6076-4CAF-BF02-1B2A65387DC1}"/>
    <cellStyle name="集計 2 14 4 2" xfId="29922" xr:uid="{A02CAA50-2325-40D0-B8B1-F4437F139741}"/>
    <cellStyle name="集計 2 14 5" xfId="17244" xr:uid="{25B5EB59-6B8F-47F2-B7B1-4BFE9E92B587}"/>
    <cellStyle name="集計 2 14 5 2" xfId="32123" xr:uid="{BC6A2B46-F7F5-4564-B43D-D30A5254399F}"/>
    <cellStyle name="集計 2 14 6" xfId="5355" xr:uid="{28217124-7927-4AA3-AEE6-83C030751396}"/>
    <cellStyle name="集計 2 14 7" xfId="20216" xr:uid="{7936CEA2-B7AD-47BB-AF9C-DBC0E2394A37}"/>
    <cellStyle name="集計 2 15" xfId="973" xr:uid="{00000000-0005-0000-0000-0000F6020000}"/>
    <cellStyle name="集計 2 15 2" xfId="7325" xr:uid="{6826F78D-7335-4C99-8A99-8CE1242BF6B3}"/>
    <cellStyle name="集計 2 15 2 2" xfId="22204" xr:uid="{C8CA1BBE-5828-441D-832A-3BDD3DAA0E45}"/>
    <cellStyle name="集計 2 15 3" xfId="10314" xr:uid="{D86BC841-B7AA-4D0F-A88A-99FD27BDE081}"/>
    <cellStyle name="集計 2 15 3 2" xfId="25193" xr:uid="{A8D2D970-C68B-4AAB-9005-BB1143CE8C41}"/>
    <cellStyle name="集計 2 15 4" xfId="13322" xr:uid="{50679AEE-5EE6-40B9-8ADB-7ADC6BC17F2D}"/>
    <cellStyle name="集計 2 15 4 2" xfId="28201" xr:uid="{290D8613-EE19-4B16-90A1-42037D7FEE29}"/>
    <cellStyle name="集計 2 15 5" xfId="16136" xr:uid="{46D7AA59-F85F-4C9C-A138-F083B361EC06}"/>
    <cellStyle name="集計 2 15 5 2" xfId="31015" xr:uid="{2048D9C8-F17A-4D0B-A5A7-D71142B8D6AC}"/>
    <cellStyle name="集計 2 15 6" xfId="4192" xr:uid="{DBB1855D-A21C-453C-BD4C-1B31C085107B}"/>
    <cellStyle name="集計 2 15 7" xfId="19053" xr:uid="{AD1021F9-32BB-407F-925B-6F4B2A94EBAF}"/>
    <cellStyle name="集計 2 16" xfId="2598" xr:uid="{00000000-0005-0000-0000-0000F6020000}"/>
    <cellStyle name="集計 2 16 2" xfId="8945" xr:uid="{FE30CBB1-2A19-43D1-96DB-1122FE615700}"/>
    <cellStyle name="集計 2 16 2 2" xfId="23824" xr:uid="{AB54596E-69A7-42A7-9FD3-34B3582256FA}"/>
    <cellStyle name="集計 2 16 3" xfId="11925" xr:uid="{170BBC9B-3BDC-43A1-AC37-242E76A8E53A}"/>
    <cellStyle name="集計 2 16 3 2" xfId="26804" xr:uid="{408505F2-A005-414C-B5B5-7DD330F8373B}"/>
    <cellStyle name="集計 2 16 4" xfId="3313" xr:uid="{E1007EAA-8547-4907-B09E-CBCBF23591AF}"/>
    <cellStyle name="集計 2 16 4 2" xfId="3508" xr:uid="{EF2A70F0-9748-4E8E-8318-8DB047B30E3A}"/>
    <cellStyle name="集計 2 16 5" xfId="17692" xr:uid="{7CC09F35-4668-4FBA-9220-198814FBAE10}"/>
    <cellStyle name="集計 2 16 5 2" xfId="32571" xr:uid="{76AFDD8A-41C9-481C-8D78-835E622FB2C9}"/>
    <cellStyle name="集計 2 16 6" xfId="5814" xr:uid="{4AC13CD8-459E-4087-BCBB-2C236EB20966}"/>
    <cellStyle name="集計 2 16 7" xfId="20678" xr:uid="{B73457DF-4EE0-479E-A853-60F64B9CC6F5}"/>
    <cellStyle name="集計 2 17" xfId="2767" xr:uid="{00000000-0005-0000-0000-0000F6020000}"/>
    <cellStyle name="集計 2 17 2" xfId="9114" xr:uid="{031DE8E5-0412-4EB3-A471-8C77119DF268}"/>
    <cellStyle name="集計 2 17 2 2" xfId="23993" xr:uid="{58F3DB82-4BD6-4B36-BFCD-99A77BD5B924}"/>
    <cellStyle name="集計 2 17 3" xfId="12092" xr:uid="{FBAAA0FA-A267-42DF-B2BE-F50C87021A82}"/>
    <cellStyle name="集計 2 17 3 2" xfId="26971" xr:uid="{70D10B0F-6B4C-479E-BF81-A1106F9911AE}"/>
    <cellStyle name="集計 2 17 4" xfId="12816" xr:uid="{0FAA2624-708E-44BC-9C94-D0B803CF5909}"/>
    <cellStyle name="集計 2 17 4 2" xfId="27695" xr:uid="{030A253D-C8D4-4D58-BC4B-08C80DC8BBEA}"/>
    <cellStyle name="集計 2 17 5" xfId="17853" xr:uid="{0C8F2462-DBD1-4C1C-AF93-1CE11B0FF782}"/>
    <cellStyle name="集計 2 17 5 2" xfId="32732" xr:uid="{17137DB0-6906-4555-835A-3DBCE0F3CA0A}"/>
    <cellStyle name="集計 2 17 6" xfId="5980" xr:uid="{D68A6C23-8EBF-4D20-AFE2-F79DC567D11E}"/>
    <cellStyle name="集計 2 17 7" xfId="20846" xr:uid="{61A429D1-32D8-45D9-B36C-B117024C07A1}"/>
    <cellStyle name="集計 2 18" xfId="3086" xr:uid="{00000000-0005-0000-0000-0000F6020000}"/>
    <cellStyle name="集計 2 18 2" xfId="9432" xr:uid="{5BEF8B0F-55BF-49AF-BE07-A24FC43B4B5D}"/>
    <cellStyle name="集計 2 18 2 2" xfId="24311" xr:uid="{E8A7528B-899B-4D6A-91AE-406A35ED60E5}"/>
    <cellStyle name="集計 2 18 3" xfId="12410" xr:uid="{BF91EB59-461B-41BE-AACD-A4669AC1F8AA}"/>
    <cellStyle name="集計 2 18 3 2" xfId="27289" xr:uid="{EE82F53B-0CF3-4B20-9B00-F8CBE398DA68}"/>
    <cellStyle name="集計 2 18 4" xfId="15295" xr:uid="{53A31B35-D333-41CC-838B-4072DEF34879}"/>
    <cellStyle name="集計 2 18 4 2" xfId="30174" xr:uid="{0A1C00B5-7A11-4CF6-BD38-695390AC5B0B}"/>
    <cellStyle name="集計 2 18 5" xfId="18165" xr:uid="{BF363BA3-3D4A-4A6F-B0D9-054FBC09A0A6}"/>
    <cellStyle name="集計 2 18 5 2" xfId="33044" xr:uid="{C6468A2A-462A-464D-96C1-11160CA66088}"/>
    <cellStyle name="集計 2 18 6" xfId="6287" xr:uid="{A32619A6-C8D4-463B-961C-6B929895E99C}"/>
    <cellStyle name="集計 2 18 7" xfId="21158" xr:uid="{D260B741-22C0-483F-8987-31280AA5E5EC}"/>
    <cellStyle name="集計 2 19" xfId="3344" xr:uid="{924B4698-A417-4FDA-A00B-6DF548147E25}"/>
    <cellStyle name="集計 2 19 2" xfId="3550" xr:uid="{E0BFB347-6EFB-417A-B91B-1DEC6D98A7B6}"/>
    <cellStyle name="集計 2 2" xfId="223" xr:uid="{00000000-0005-0000-0000-0000EF020000}"/>
    <cellStyle name="集計 2 2 10" xfId="2127" xr:uid="{00000000-0005-0000-0000-0000EF020000}"/>
    <cellStyle name="集計 2 2 10 2" xfId="8475" xr:uid="{041287F7-AB5E-4D5D-B105-5D359550BFA5}"/>
    <cellStyle name="集計 2 2 10 2 2" xfId="23354" xr:uid="{C8D2DA34-F3D1-4E39-8876-EE979D8F7C25}"/>
    <cellStyle name="集計 2 2 10 3" xfId="11456" xr:uid="{1B783F9C-8904-4D61-B097-3BA9D35BD2E9}"/>
    <cellStyle name="集計 2 2 10 3 2" xfId="26335" xr:uid="{22A7E71D-1F74-49E2-862D-B27423BCEBB2}"/>
    <cellStyle name="集計 2 2 10 4" xfId="14586" xr:uid="{E0859F47-FDDF-4486-BF7E-D151F32F68F5}"/>
    <cellStyle name="集計 2 2 10 4 2" xfId="29465" xr:uid="{FCC6CF02-1AEA-47B6-B96D-5E8530A646FE}"/>
    <cellStyle name="集計 2 2 10 5" xfId="17235" xr:uid="{A094B4B7-8314-43F7-B4E0-962D088E8BAE}"/>
    <cellStyle name="集計 2 2 10 5 2" xfId="32114" xr:uid="{6741E4EA-E57A-40C8-9532-2A06275690D1}"/>
    <cellStyle name="集計 2 2 10 6" xfId="5346" xr:uid="{84C67385-CC99-4A71-906A-AE40261CDF3F}"/>
    <cellStyle name="集計 2 2 10 7" xfId="20207" xr:uid="{A5919AF8-560E-4B7A-8AB1-4673246F2F89}"/>
    <cellStyle name="集計 2 2 11" xfId="2460" xr:uid="{00000000-0005-0000-0000-0000EF020000}"/>
    <cellStyle name="集計 2 2 11 2" xfId="8807" xr:uid="{3A23F98E-64CB-44AD-A46A-8F79DD413EE4}"/>
    <cellStyle name="集計 2 2 11 2 2" xfId="23686" xr:uid="{81EE4B23-C0EE-422D-B098-F679D18533F3}"/>
    <cellStyle name="集計 2 2 11 3" xfId="11787" xr:uid="{66CE8F98-FF68-4DC6-A03A-FD309B63DE67}"/>
    <cellStyle name="集計 2 2 11 3 2" xfId="26666" xr:uid="{481F39F4-4587-4626-ACA6-31C610836E1D}"/>
    <cellStyle name="集計 2 2 11 4" xfId="10233" xr:uid="{723AC426-89A1-4C21-8843-3C016D871FA1}"/>
    <cellStyle name="集計 2 2 11 4 2" xfId="25112" xr:uid="{7257099B-C5C4-4E83-B139-57049BDF9E4A}"/>
    <cellStyle name="集計 2 2 11 5" xfId="17554" xr:uid="{E0651069-0385-48D4-88FD-897017895E01}"/>
    <cellStyle name="集計 2 2 11 5 2" xfId="32433" xr:uid="{71E2E8CE-AA1C-4EB5-B53B-44B947A4F16B}"/>
    <cellStyle name="集計 2 2 11 6" xfId="5676" xr:uid="{CE177FF9-CC37-455D-A1A8-78918C31365F}"/>
    <cellStyle name="集計 2 2 11 7" xfId="20540" xr:uid="{464D0085-5A2F-4A8D-B558-D8724671FFF0}"/>
    <cellStyle name="集計 2 2 12" xfId="2619" xr:uid="{00000000-0005-0000-0000-0000EF020000}"/>
    <cellStyle name="集計 2 2 12 2" xfId="8966" xr:uid="{1BF3FBFF-E78C-4F26-85B1-5F5F23BDD8D1}"/>
    <cellStyle name="集計 2 2 12 2 2" xfId="23845" xr:uid="{DEE414A7-43D6-420F-B078-A167EE4DE56A}"/>
    <cellStyle name="集計 2 2 12 3" xfId="11946" xr:uid="{6BF7E2AA-6563-48D5-83E0-DEEE7C330447}"/>
    <cellStyle name="集計 2 2 12 3 2" xfId="26825" xr:uid="{8E7910EF-14EA-490A-ACFD-D05CF03D70BD}"/>
    <cellStyle name="集計 2 2 12 4" xfId="12881" xr:uid="{CACA3885-B088-4C57-9403-ABE329D9560D}"/>
    <cellStyle name="集計 2 2 12 4 2" xfId="27760" xr:uid="{CD26DF65-225C-45CE-AF96-15D65A5D5929}"/>
    <cellStyle name="集計 2 2 12 5" xfId="17713" xr:uid="{B2E3E7BF-3D1B-4474-B3DE-3856D3891416}"/>
    <cellStyle name="集計 2 2 12 5 2" xfId="32592" xr:uid="{BD4E6D12-A8FC-4297-86B3-3F598F5CD89A}"/>
    <cellStyle name="集計 2 2 12 6" xfId="5834" xr:uid="{34E17717-4E14-4B01-8F55-F050E7F30E8D}"/>
    <cellStyle name="集計 2 2 12 7" xfId="20699" xr:uid="{36F3CBDB-F03B-4AED-8052-8FA82F3C1DD6}"/>
    <cellStyle name="集計 2 2 13" xfId="2789" xr:uid="{00000000-0005-0000-0000-0000EF020000}"/>
    <cellStyle name="集計 2 2 13 2" xfId="9136" xr:uid="{A1C65B6A-FE38-4ABF-B9D2-7C35A457479B}"/>
    <cellStyle name="集計 2 2 13 2 2" xfId="24015" xr:uid="{AFF7EB1C-86DA-45F4-8A04-A9A2BD1AEBB4}"/>
    <cellStyle name="集計 2 2 13 3" xfId="12114" xr:uid="{C266C736-CB12-41F0-9AB2-9299092BA40F}"/>
    <cellStyle name="集計 2 2 13 3 2" xfId="26993" xr:uid="{06995D3B-E9A1-4B18-8BC1-B2F1AC7428BD}"/>
    <cellStyle name="集計 2 2 13 4" xfId="13077" xr:uid="{133B8C75-F150-402B-A8A7-E87BE9B8D370}"/>
    <cellStyle name="集計 2 2 13 4 2" xfId="27956" xr:uid="{B2034E66-EDE1-4001-B0B1-CCA7A8F93B3B}"/>
    <cellStyle name="集計 2 2 13 5" xfId="17875" xr:uid="{353BBF01-4FF6-4A78-B070-9996880BE2B8}"/>
    <cellStyle name="集計 2 2 13 5 2" xfId="32754" xr:uid="{3CC96037-96BD-4E82-B638-0C6F713E9819}"/>
    <cellStyle name="集計 2 2 13 6" xfId="6001" xr:uid="{22FF7819-B43C-4FEB-ABE5-3A546221AB89}"/>
    <cellStyle name="集計 2 2 13 7" xfId="20868" xr:uid="{1F78C9CC-52B8-4687-BE3E-A3063EFACDC6}"/>
    <cellStyle name="集計 2 2 14" xfId="2401" xr:uid="{00000000-0005-0000-0000-0000EF020000}"/>
    <cellStyle name="集計 2 2 14 2" xfId="8748" xr:uid="{24B1558A-7D60-4B48-936D-5E4AD9B38825}"/>
    <cellStyle name="集計 2 2 14 2 2" xfId="23627" xr:uid="{AFD31D36-8978-44AA-A825-ABF835600B34}"/>
    <cellStyle name="集計 2 2 14 3" xfId="11728" xr:uid="{8DC7F593-9913-437E-9845-91155EE42F5C}"/>
    <cellStyle name="集計 2 2 14 3 2" xfId="26607" xr:uid="{C211AD3F-B094-4D20-BB59-33760422736F}"/>
    <cellStyle name="集計 2 2 14 4" xfId="15255" xr:uid="{F5CC9E7B-D477-4134-9625-70303A174266}"/>
    <cellStyle name="集計 2 2 14 4 2" xfId="30134" xr:uid="{31247BAC-01B9-4DFC-856B-71C08CBBFE42}"/>
    <cellStyle name="集計 2 2 14 5" xfId="17498" xr:uid="{56D80D11-8ED7-4D6C-9B7E-051457F5BEAB}"/>
    <cellStyle name="集計 2 2 14 5 2" xfId="32377" xr:uid="{4AE5B4C9-4775-4E2A-8B88-681ADD89AC44}"/>
    <cellStyle name="集計 2 2 14 6" xfId="5618" xr:uid="{22F1173F-A04D-409E-B3E8-57BC9EBF8680}"/>
    <cellStyle name="集計 2 2 14 7" xfId="20481" xr:uid="{D597B072-C7BF-4FA6-BD25-7C1A96B02F81}"/>
    <cellStyle name="集計 2 2 15" xfId="6580" xr:uid="{2577A40F-511B-4DAB-BF44-24259A4E80B4}"/>
    <cellStyle name="集計 2 2 15 2" xfId="21459" xr:uid="{71C5D012-24D2-4FF2-B73D-EB27755C69B4}"/>
    <cellStyle name="集計 2 2 16" xfId="3314" xr:uid="{DAB13B7C-D94E-4A89-8D3A-698495B6C1F5}"/>
    <cellStyle name="集計 2 2 16 2" xfId="3255" xr:uid="{7083A884-EF4E-4A13-B749-40ACA5DC91FD}"/>
    <cellStyle name="集計 2 2 17" xfId="14944" xr:uid="{9348F4F5-4AFB-498D-919C-E4DDAB64611C}"/>
    <cellStyle name="集計 2 2 17 2" xfId="29823" xr:uid="{C3236181-124D-447C-B36C-C338A2244AB6}"/>
    <cellStyle name="集計 2 2 18" xfId="18320" xr:uid="{343D2865-D5F0-497E-BA2A-41ACB2D1E51C}"/>
    <cellStyle name="集計 2 2 2" xfId="320" xr:uid="{00000000-0005-0000-0000-0000EF020000}"/>
    <cellStyle name="集計 2 2 2 10" xfId="1669" xr:uid="{00000000-0005-0000-0000-0000EF020000}"/>
    <cellStyle name="集計 2 2 2 10 2" xfId="8018" xr:uid="{F6AB8F5C-DECB-408F-A8E4-67521B4178C1}"/>
    <cellStyle name="集計 2 2 2 10 2 2" xfId="22897" xr:uid="{4D302698-6F78-4D8D-92E3-1DAAF468C9BE}"/>
    <cellStyle name="集計 2 2 2 10 3" xfId="11003" xr:uid="{F4A593D9-2042-4F83-AF0F-F3E13FEC9612}"/>
    <cellStyle name="集計 2 2 2 10 3 2" xfId="25882" xr:uid="{E568B602-C7E7-4AEB-91A8-E0463FACA67E}"/>
    <cellStyle name="集計 2 2 2 10 4" xfId="14577" xr:uid="{9EB318AB-3A2A-4F56-89C2-4A1E1181613C}"/>
    <cellStyle name="集計 2 2 2 10 4 2" xfId="29456" xr:uid="{86C4E65D-F8E8-4791-AEC2-7AE4FAA4AD1C}"/>
    <cellStyle name="集計 2 2 2 10 5" xfId="16799" xr:uid="{40D6EC8F-7C8F-482F-829A-49DB0C1A7341}"/>
    <cellStyle name="集計 2 2 2 10 5 2" xfId="31678" xr:uid="{9AC8D28C-1033-431B-9277-1F3B1E77522D}"/>
    <cellStyle name="集計 2 2 2 10 6" xfId="4888" xr:uid="{7742A207-CBA4-453C-9A8C-19C5EE0CA1DE}"/>
    <cellStyle name="集計 2 2 2 10 7" xfId="19749" xr:uid="{EA841012-66A2-4BBF-A524-574EC6616CF6}"/>
    <cellStyle name="集計 2 2 2 11" xfId="1723" xr:uid="{00000000-0005-0000-0000-0000EF020000}"/>
    <cellStyle name="集計 2 2 2 11 2" xfId="8071" xr:uid="{506E4C4C-1D8F-4E63-BEB5-9E218922A10E}"/>
    <cellStyle name="集計 2 2 2 11 2 2" xfId="22950" xr:uid="{5639A465-673D-4082-B828-3B99C2F57203}"/>
    <cellStyle name="集計 2 2 2 11 3" xfId="11056" xr:uid="{4CCBFAE2-DD74-49FD-B395-37F6A9B6BDDC}"/>
    <cellStyle name="集計 2 2 2 11 3 2" xfId="25935" xr:uid="{75CE156B-3159-4D64-9DCB-D4D16F8A1381}"/>
    <cellStyle name="集計 2 2 2 11 4" xfId="13128" xr:uid="{A9900160-8F81-4781-8DD1-A114D7614712}"/>
    <cellStyle name="集計 2 2 2 11 4 2" xfId="28007" xr:uid="{0CB729B0-E016-4C86-B1D9-7FB9158ED79E}"/>
    <cellStyle name="集計 2 2 2 11 5" xfId="16849" xr:uid="{7E4CBA6E-DCC3-4218-855F-9BFDE6399479}"/>
    <cellStyle name="集計 2 2 2 11 5 2" xfId="31728" xr:uid="{3838CA7E-D91C-4774-B674-879CE6C01679}"/>
    <cellStyle name="集計 2 2 2 11 6" xfId="4942" xr:uid="{7419B8C4-BBD8-4748-B6B6-A6B70425D664}"/>
    <cellStyle name="集計 2 2 2 11 7" xfId="19803" xr:uid="{0F27F6EC-BDEB-4E6B-9C06-C44E1DC7B553}"/>
    <cellStyle name="集計 2 2 2 12" xfId="1806" xr:uid="{00000000-0005-0000-0000-0000EF020000}"/>
    <cellStyle name="集計 2 2 2 12 2" xfId="8154" xr:uid="{4BF85AF7-C3E5-405F-9EC2-5AB63B0BDA86}"/>
    <cellStyle name="集計 2 2 2 12 2 2" xfId="23033" xr:uid="{251F52EC-F48E-451D-8773-07880678528E}"/>
    <cellStyle name="集計 2 2 2 12 3" xfId="11139" xr:uid="{04E8D99F-A4D4-49A1-8183-FA0D09B0D427}"/>
    <cellStyle name="集計 2 2 2 12 3 2" xfId="26018" xr:uid="{3759DC49-23A2-49E1-9EA1-6508A3207F0B}"/>
    <cellStyle name="集計 2 2 2 12 4" xfId="14776" xr:uid="{A46DE8B1-07F8-492F-BF8A-3633D72C2EB1}"/>
    <cellStyle name="集計 2 2 2 12 4 2" xfId="29655" xr:uid="{AE185F2C-DCA4-42E9-8841-30E84EF8E0A1}"/>
    <cellStyle name="集計 2 2 2 12 5" xfId="16929" xr:uid="{A7F3C778-CFE5-4436-8517-30340A61456F}"/>
    <cellStyle name="集計 2 2 2 12 5 2" xfId="31808" xr:uid="{88EA276C-5CBC-4F09-BA53-47FC684D71F2}"/>
    <cellStyle name="集計 2 2 2 12 6" xfId="5025" xr:uid="{1FD64D2F-C452-4CC8-836F-5C1F74C42C07}"/>
    <cellStyle name="集計 2 2 2 12 7" xfId="19886" xr:uid="{D2F88E64-A4EB-4D70-9FBD-92D424D489AA}"/>
    <cellStyle name="集計 2 2 2 13" xfId="1901" xr:uid="{00000000-0005-0000-0000-0000EF020000}"/>
    <cellStyle name="集計 2 2 2 13 2" xfId="8249" xr:uid="{41E29775-F274-4FAA-81B0-8F9925C754BD}"/>
    <cellStyle name="集計 2 2 2 13 2 2" xfId="23128" xr:uid="{9249D169-275D-4429-A0B7-F34B574993F0}"/>
    <cellStyle name="集計 2 2 2 13 3" xfId="11232" xr:uid="{302DBBCA-F319-48FE-860A-46DAB882BF87}"/>
    <cellStyle name="集計 2 2 2 13 3 2" xfId="26111" xr:uid="{C65844C5-3AD5-41D1-AE88-52F5F6027EB6}"/>
    <cellStyle name="集計 2 2 2 13 4" xfId="14595" xr:uid="{C62BF44A-3417-461A-B65A-DFD3BF76FBE2}"/>
    <cellStyle name="集計 2 2 2 13 4 2" xfId="29474" xr:uid="{A87C9D1B-A9DB-4AD3-AFEA-3739DE41003A}"/>
    <cellStyle name="集計 2 2 2 13 5" xfId="17020" xr:uid="{11AFB5F2-D489-49D8-96FC-43AD2FB98601}"/>
    <cellStyle name="集計 2 2 2 13 5 2" xfId="31899" xr:uid="{E5990FEF-3A57-42FE-9705-1182E21F59B6}"/>
    <cellStyle name="集計 2 2 2 13 6" xfId="5120" xr:uid="{6E9E0CA0-7112-4F64-8D7C-0EE53DD9EDA2}"/>
    <cellStyle name="集計 2 2 2 13 7" xfId="19981" xr:uid="{C4E405C2-336B-4000-9DAC-97347E5CA27D}"/>
    <cellStyle name="集計 2 2 2 14" xfId="2073" xr:uid="{00000000-0005-0000-0000-0000EF020000}"/>
    <cellStyle name="集計 2 2 2 14 2" xfId="8421" xr:uid="{A7E0740A-3C2E-4319-A64E-33CC8C793E70}"/>
    <cellStyle name="集計 2 2 2 14 2 2" xfId="23300" xr:uid="{A45041B9-A54E-42AD-B6AF-A67CCBD82ED0}"/>
    <cellStyle name="集計 2 2 2 14 3" xfId="11402" xr:uid="{1686179B-EDF1-4623-8C3A-B1E8DD634061}"/>
    <cellStyle name="集計 2 2 2 14 3 2" xfId="26281" xr:uid="{DDF1B733-9A88-4585-BC22-FE6AEAFA0EC1}"/>
    <cellStyle name="集計 2 2 2 14 4" xfId="12783" xr:uid="{84A5EF86-B62A-4B9D-9EF3-6824EE184A6A}"/>
    <cellStyle name="集計 2 2 2 14 4 2" xfId="27662" xr:uid="{413535B4-86D4-4D79-B63A-1F8E541E4531}"/>
    <cellStyle name="集計 2 2 2 14 5" xfId="17184" xr:uid="{26D55A10-F357-4203-A0CD-95FFD4594BB1}"/>
    <cellStyle name="集計 2 2 2 14 5 2" xfId="32063" xr:uid="{70787EFF-24F3-4961-BFD2-CEE535C886F0}"/>
    <cellStyle name="集計 2 2 2 14 6" xfId="5292" xr:uid="{18FD8DBE-CA26-4BF7-9CA7-19C557E1D101}"/>
    <cellStyle name="集計 2 2 2 14 7" xfId="20153" xr:uid="{7DA9D296-22DE-44EC-A33F-C1828C806241}"/>
    <cellStyle name="集計 2 2 2 15" xfId="2242" xr:uid="{00000000-0005-0000-0000-0000EF020000}"/>
    <cellStyle name="集計 2 2 2 15 2" xfId="8590" xr:uid="{B24EAF79-E10E-4DFA-9809-6D57B7FE2FF1}"/>
    <cellStyle name="集計 2 2 2 15 2 2" xfId="23469" xr:uid="{1F46E378-AF9F-4F25-BE43-6C7144A1873B}"/>
    <cellStyle name="集計 2 2 2 15 3" xfId="11571" xr:uid="{E3042752-E5F9-4A28-B29B-94F9F75B4CB5}"/>
    <cellStyle name="集計 2 2 2 15 3 2" xfId="26450" xr:uid="{3865DF76-4BC5-4117-A908-02E2EBDE9FC6}"/>
    <cellStyle name="集計 2 2 2 15 4" xfId="13656" xr:uid="{8F972783-5F94-48B1-9783-E57BE7513EA5}"/>
    <cellStyle name="集計 2 2 2 15 4 2" xfId="28535" xr:uid="{8D17E274-EA76-402B-93DD-C1FF5F84E2E5}"/>
    <cellStyle name="集計 2 2 2 15 5" xfId="17350" xr:uid="{0EC2442C-E38E-4D76-8497-AE6A47FB927C}"/>
    <cellStyle name="集計 2 2 2 15 5 2" xfId="32229" xr:uid="{8F599DE8-2F9D-4E8D-9D0C-FB11ED16493F}"/>
    <cellStyle name="集計 2 2 2 15 6" xfId="5461" xr:uid="{C058CDF8-C2B4-4D34-92E7-1D1B66F33357}"/>
    <cellStyle name="集計 2 2 2 15 7" xfId="20322" xr:uid="{A8C467B6-BA8A-4525-BC2D-0AABDB82D794}"/>
    <cellStyle name="集計 2 2 2 16" xfId="2317" xr:uid="{00000000-0005-0000-0000-0000EF020000}"/>
    <cellStyle name="集計 2 2 2 16 2" xfId="8664" xr:uid="{4C62AFDD-F154-42F3-9076-E7800D70E164}"/>
    <cellStyle name="集計 2 2 2 16 2 2" xfId="23543" xr:uid="{D26A7CC5-4BBA-4D00-880D-0407800D7DC2}"/>
    <cellStyle name="集計 2 2 2 16 3" xfId="11645" xr:uid="{EB6A6A11-6E64-489B-AB0D-224532D8D0D6}"/>
    <cellStyle name="集計 2 2 2 16 3 2" xfId="26524" xr:uid="{FB876F97-B7BC-40A9-AEC2-ACD464142437}"/>
    <cellStyle name="集計 2 2 2 16 4" xfId="15317" xr:uid="{9C3B5DDF-B1E3-45DD-B34A-ECAF18075DE6}"/>
    <cellStyle name="集計 2 2 2 16 4 2" xfId="30196" xr:uid="{AA6EA12D-0110-4D1F-ADE2-CFEA334239F6}"/>
    <cellStyle name="集計 2 2 2 16 5" xfId="17421" xr:uid="{A292CB0F-40F2-4EBF-9A8D-F1D971DC5812}"/>
    <cellStyle name="集計 2 2 2 16 5 2" xfId="32300" xr:uid="{CA6CD523-766B-4AEC-A0B1-14ED8167811E}"/>
    <cellStyle name="集計 2 2 2 16 6" xfId="5536" xr:uid="{4B7B024D-7736-41C4-948A-3B5265580DF8}"/>
    <cellStyle name="集計 2 2 2 16 7" xfId="20397" xr:uid="{8208403E-6B1A-479A-9E49-1C957236BF8F}"/>
    <cellStyle name="集計 2 2 2 17" xfId="2403" xr:uid="{00000000-0005-0000-0000-0000EF020000}"/>
    <cellStyle name="集計 2 2 2 17 2" xfId="8750" xr:uid="{79EA1231-DA70-4A44-871A-B91673F9BAD7}"/>
    <cellStyle name="集計 2 2 2 17 2 2" xfId="23629" xr:uid="{CF6064BC-B21D-4E3F-B299-3C99D3F18FE8}"/>
    <cellStyle name="集計 2 2 2 17 3" xfId="11730" xr:uid="{9D69395C-4C5C-4587-9D77-863DD5590FCF}"/>
    <cellStyle name="集計 2 2 2 17 3 2" xfId="26609" xr:uid="{6B2302BA-83C8-48BB-BB3F-7EE502A4E4F0}"/>
    <cellStyle name="集計 2 2 2 17 4" xfId="12850" xr:uid="{556AE010-D173-48D1-97C5-8929B54DEFFC}"/>
    <cellStyle name="集計 2 2 2 17 4 2" xfId="27729" xr:uid="{CA326EC4-4230-4C8E-8A40-777EEE10C9D8}"/>
    <cellStyle name="集計 2 2 2 17 5" xfId="17500" xr:uid="{A6733ED2-1F96-455F-809B-A0DC05D6CBEF}"/>
    <cellStyle name="集計 2 2 2 17 5 2" xfId="32379" xr:uid="{15C54F99-4745-4D4D-B81C-9144847982B9}"/>
    <cellStyle name="集計 2 2 2 17 6" xfId="5620" xr:uid="{EC0A9066-6F18-4A26-B07B-91226332440B}"/>
    <cellStyle name="集計 2 2 2 17 7" xfId="20483" xr:uid="{626F82B8-5C7B-4CC2-8DC5-CA392BC29491}"/>
    <cellStyle name="集計 2 2 2 18" xfId="2554" xr:uid="{00000000-0005-0000-0000-0000EF020000}"/>
    <cellStyle name="集計 2 2 2 18 2" xfId="8901" xr:uid="{F0C731D4-630D-40FE-9FFF-EF9B7242F77F}"/>
    <cellStyle name="集計 2 2 2 18 2 2" xfId="23780" xr:uid="{3071AA36-F536-4F5E-8F19-E2174379C0FC}"/>
    <cellStyle name="集計 2 2 2 18 3" xfId="11881" xr:uid="{B2D32E28-8B24-40BE-86C9-59628A04708E}"/>
    <cellStyle name="集計 2 2 2 18 3 2" xfId="26760" xr:uid="{44EE4D18-07EC-4676-9DF9-DEEC1513963E}"/>
    <cellStyle name="集計 2 2 2 18 4" xfId="15170" xr:uid="{C4EC0D3C-0CA0-48F3-A2B5-482C5B1CE7CC}"/>
    <cellStyle name="集計 2 2 2 18 4 2" xfId="30049" xr:uid="{303BC4CD-70A7-43BB-A9F1-960F4D354527}"/>
    <cellStyle name="集計 2 2 2 18 5" xfId="17648" xr:uid="{B1095252-C762-4871-837A-B3CA5E7EB14F}"/>
    <cellStyle name="集計 2 2 2 18 5 2" xfId="32527" xr:uid="{4BADD86E-6BDD-4A50-8B80-A09E40215FEF}"/>
    <cellStyle name="集計 2 2 2 18 6" xfId="5770" xr:uid="{CF4BBFAE-60AB-46EE-8511-310FDC9C9CD2}"/>
    <cellStyle name="集計 2 2 2 18 7" xfId="20634" xr:uid="{9B980708-2D21-411B-9C7B-C2D55D6B24A1}"/>
    <cellStyle name="集計 2 2 2 19" xfId="2716" xr:uid="{00000000-0005-0000-0000-0000EF020000}"/>
    <cellStyle name="集計 2 2 2 19 2" xfId="9063" xr:uid="{30563549-FE01-4FFD-A66E-825174221EE0}"/>
    <cellStyle name="集計 2 2 2 19 2 2" xfId="23942" xr:uid="{24A12DC0-F204-4284-B0C9-012EA648E529}"/>
    <cellStyle name="集計 2 2 2 19 3" xfId="12043" xr:uid="{CC55A02F-350C-4B8B-9333-5CF37A1A9393}"/>
    <cellStyle name="集計 2 2 2 19 3 2" xfId="26922" xr:uid="{8455AF24-C9D2-458D-A9A3-1962F0957422}"/>
    <cellStyle name="集計 2 2 2 19 4" xfId="12926" xr:uid="{D672EC7E-0C1A-4826-AA23-ED14B5842438}"/>
    <cellStyle name="集計 2 2 2 19 4 2" xfId="27805" xr:uid="{D6AA32F4-6330-41C8-B72E-8060E7E53C7A}"/>
    <cellStyle name="集計 2 2 2 19 5" xfId="17805" xr:uid="{A0D64B15-3F14-4BE1-A3F5-1E1009453C88}"/>
    <cellStyle name="集計 2 2 2 19 5 2" xfId="32684" xr:uid="{AC9146AC-6DEA-4155-BC22-0662972AD66B}"/>
    <cellStyle name="集計 2 2 2 19 6" xfId="5930" xr:uid="{DC125CB2-3462-4AD0-B992-DDE1C91ABB15}"/>
    <cellStyle name="集計 2 2 2 19 7" xfId="20795" xr:uid="{90B13CCE-E413-4FC6-9895-6FDE0AC4CC05}"/>
    <cellStyle name="集計 2 2 2 2" xfId="532" xr:uid="{00000000-0005-0000-0000-0000EF020000}"/>
    <cellStyle name="集計 2 2 2 2 2" xfId="6884" xr:uid="{565741FB-00E9-41CE-B90F-244437372FD9}"/>
    <cellStyle name="集計 2 2 2 2 2 2" xfId="21763" xr:uid="{521C9E15-67A2-4642-94A8-7F22E345E9F7}"/>
    <cellStyle name="集計 2 2 2 2 3" xfId="9879" xr:uid="{A0C8CEFC-16EA-4843-A942-BB47B89365DB}"/>
    <cellStyle name="集計 2 2 2 2 3 2" xfId="24758" xr:uid="{1CEB13DF-E278-468A-A46A-CCC8A7F2F515}"/>
    <cellStyle name="集計 2 2 2 2 4" xfId="12024" xr:uid="{C1C7C25D-C00E-4284-ACFC-203FDE7FFF0E}"/>
    <cellStyle name="集計 2 2 2 2 4 2" xfId="26903" xr:uid="{78AE75FD-4F89-40FD-BB30-3A749BA2D16D}"/>
    <cellStyle name="集計 2 2 2 2 5" xfId="15709" xr:uid="{F681F4C6-C6DA-47FB-9840-A7614633DED1}"/>
    <cellStyle name="集計 2 2 2 2 5 2" xfId="30588" xr:uid="{5CA5CC5C-7684-42AF-A422-27BA6F645214}"/>
    <cellStyle name="集計 2 2 2 2 6" xfId="3751" xr:uid="{934844E8-4214-4B74-BF2B-BAB068B65F8A}"/>
    <cellStyle name="集計 2 2 2 2 7" xfId="18612" xr:uid="{6E78E7B9-1565-4426-ADC0-F25666040955}"/>
    <cellStyle name="集計 2 2 2 20" xfId="2882" xr:uid="{00000000-0005-0000-0000-0000EF020000}"/>
    <cellStyle name="集計 2 2 2 20 2" xfId="9229" xr:uid="{64695DB5-39DD-4450-86B7-564ED9365055}"/>
    <cellStyle name="集計 2 2 2 20 2 2" xfId="24108" xr:uid="{3F35F93F-E1EC-4984-8F57-A12825CC1049}"/>
    <cellStyle name="集計 2 2 2 20 3" xfId="12207" xr:uid="{326B93C7-459D-41FC-BC57-EFAE01DA921E}"/>
    <cellStyle name="集計 2 2 2 20 3 2" xfId="27086" xr:uid="{C7A0A1EC-28B2-48E9-AFBF-9BF0BF3AD70C}"/>
    <cellStyle name="集計 2 2 2 20 4" xfId="15348" xr:uid="{910B95FC-ABF6-4DC3-9615-DF182D760EEA}"/>
    <cellStyle name="集計 2 2 2 20 4 2" xfId="30227" xr:uid="{2CC6C8CA-797A-4EF4-B28D-75A20463DC7F}"/>
    <cellStyle name="集計 2 2 2 20 5" xfId="17968" xr:uid="{E46B60AD-AF4F-4D3A-A31F-4B4E03540054}"/>
    <cellStyle name="集計 2 2 2 20 5 2" xfId="32847" xr:uid="{DFAF8D44-B035-424B-A296-A44C842F6E7F}"/>
    <cellStyle name="集計 2 2 2 20 6" xfId="6094" xr:uid="{0BAF0916-5AF2-454F-8036-38F46ECC773B}"/>
    <cellStyle name="集計 2 2 2 20 7" xfId="20961" xr:uid="{F4CE0227-0FDB-48B8-87B4-F80BC9441365}"/>
    <cellStyle name="集計 2 2 2 21" xfId="3015" xr:uid="{00000000-0005-0000-0000-0000EF020000}"/>
    <cellStyle name="集計 2 2 2 21 2" xfId="9361" xr:uid="{9AA339B9-35FE-4379-A10C-728F0312CB76}"/>
    <cellStyle name="集計 2 2 2 21 2 2" xfId="24240" xr:uid="{C189355B-3EC9-41A9-B649-AB64599886C3}"/>
    <cellStyle name="集計 2 2 2 21 3" xfId="12339" xr:uid="{06D36DAF-667B-4434-B431-4DD0D07311AD}"/>
    <cellStyle name="集計 2 2 2 21 3 2" xfId="27218" xr:uid="{A2C3E529-298A-4932-8681-76BEC3EBD3A8}"/>
    <cellStyle name="集計 2 2 2 21 4" xfId="14501" xr:uid="{9629A7CE-FD4E-4814-B9D6-363BCF61A37C}"/>
    <cellStyle name="集計 2 2 2 21 4 2" xfId="29380" xr:uid="{8DB9C892-453D-47C3-BFF7-08EABD78AD5C}"/>
    <cellStyle name="集計 2 2 2 21 5" xfId="18097" xr:uid="{855EEBB5-113E-44AA-BBEB-EB1E975E0CD0}"/>
    <cellStyle name="集計 2 2 2 21 5 2" xfId="32976" xr:uid="{006B3C80-C172-44F4-BBE2-ACAB3F863831}"/>
    <cellStyle name="集計 2 2 2 21 6" xfId="6217" xr:uid="{4A4EB09D-7589-454C-B029-2D41BEAB778C}"/>
    <cellStyle name="集計 2 2 2 21 7" xfId="21090" xr:uid="{525F492F-652B-4412-B1E4-7B613ACCE4C2}"/>
    <cellStyle name="集計 2 2 2 22" xfId="3095" xr:uid="{00000000-0005-0000-0000-0000EF020000}"/>
    <cellStyle name="集計 2 2 2 22 2" xfId="9441" xr:uid="{DDB991B7-62A7-4365-A9BE-083E2A52D37E}"/>
    <cellStyle name="集計 2 2 2 22 2 2" xfId="24320" xr:uid="{5C94399A-1757-429A-A4BA-35D596ED2801}"/>
    <cellStyle name="集計 2 2 2 22 3" xfId="12419" xr:uid="{568836FE-8F36-453C-A303-25D34643AF1D}"/>
    <cellStyle name="集計 2 2 2 22 3 2" xfId="27298" xr:uid="{B618EA82-AA31-4A4F-AAE6-A111659B98FD}"/>
    <cellStyle name="集計 2 2 2 22 4" xfId="13678" xr:uid="{70820F08-A072-4374-9554-4C74DDEE6E4E}"/>
    <cellStyle name="集計 2 2 2 22 4 2" xfId="28557" xr:uid="{69601DFE-6822-4ACA-A91A-335D642FF8CE}"/>
    <cellStyle name="集計 2 2 2 22 5" xfId="18174" xr:uid="{213B8474-1F42-49B6-8E4C-16A6BC73A88A}"/>
    <cellStyle name="集計 2 2 2 22 5 2" xfId="33053" xr:uid="{10BB612D-56FC-471D-B4DD-60A7AFAAFD5E}"/>
    <cellStyle name="集計 2 2 2 22 6" xfId="6296" xr:uid="{C75EDAE8-B397-4616-96A3-4CF8EA4A1430}"/>
    <cellStyle name="集計 2 2 2 22 7" xfId="21167" xr:uid="{15E946EB-9A48-44D6-851E-61F193543A45}"/>
    <cellStyle name="集計 2 2 2 23" xfId="3166" xr:uid="{00000000-0005-0000-0000-0000EF020000}"/>
    <cellStyle name="集計 2 2 2 23 2" xfId="9512" xr:uid="{F57576E7-C5C0-4060-9FFF-222862636066}"/>
    <cellStyle name="集計 2 2 2 23 2 2" xfId="24391" xr:uid="{55E9D5C0-2E50-4405-A7B3-7DF071246950}"/>
    <cellStyle name="集計 2 2 2 23 3" xfId="12490" xr:uid="{2CF77F98-C369-46DE-A84C-D6FB825BFDA0}"/>
    <cellStyle name="集計 2 2 2 23 3 2" xfId="27369" xr:uid="{DE3D267D-5974-41E2-8F96-DB0CFB81F05C}"/>
    <cellStyle name="集計 2 2 2 23 4" xfId="12590" xr:uid="{EB0396D2-932E-4028-85C6-821538E171D9}"/>
    <cellStyle name="集計 2 2 2 23 4 2" xfId="27469" xr:uid="{6B552450-9880-4019-9742-A72F5B6B90CD}"/>
    <cellStyle name="集計 2 2 2 23 5" xfId="18245" xr:uid="{D51B1D35-6E09-4A03-B768-15798F5354DA}"/>
    <cellStyle name="集計 2 2 2 23 5 2" xfId="33124" xr:uid="{6C3F9864-8CD1-4B33-B2D6-21D6764AD9F2}"/>
    <cellStyle name="集計 2 2 2 23 6" xfId="6367" xr:uid="{3C983EE3-8EC7-46F9-9DF7-4A8E80A1FA15}"/>
    <cellStyle name="集計 2 2 2 23 7" xfId="21238" xr:uid="{69602B70-C2BA-4BE5-AEB9-A45FF2379088}"/>
    <cellStyle name="集計 2 2 2 24" xfId="2976" xr:uid="{00000000-0005-0000-0000-0000EF020000}"/>
    <cellStyle name="集計 2 2 2 24 2" xfId="9323" xr:uid="{F1AFDA20-4474-4E54-A5B5-8E4AB64FBC08}"/>
    <cellStyle name="集計 2 2 2 24 2 2" xfId="24202" xr:uid="{F0984E3D-E4FE-46C0-B31A-A074DD46C144}"/>
    <cellStyle name="集計 2 2 2 24 3" xfId="12301" xr:uid="{2322289A-CF2C-4F40-9B8E-970D57951DAB}"/>
    <cellStyle name="集計 2 2 2 24 3 2" xfId="27180" xr:uid="{FF763E18-CDF3-4EAF-977B-0D39164367F5}"/>
    <cellStyle name="集計 2 2 2 24 4" xfId="14680" xr:uid="{E321C99D-0F9E-42CF-B6CD-11132048733C}"/>
    <cellStyle name="集計 2 2 2 24 4 2" xfId="29559" xr:uid="{D0088C24-5A4C-4CB5-A695-53AD7868A3AD}"/>
    <cellStyle name="集計 2 2 2 24 5" xfId="18062" xr:uid="{6D16AF81-C745-426C-B834-4F21E6CD4C20}"/>
    <cellStyle name="集計 2 2 2 24 5 2" xfId="32941" xr:uid="{14BCAC53-C615-4475-96A4-3431F0F3D7E8}"/>
    <cellStyle name="集計 2 2 2 24 6" xfId="21055" xr:uid="{77B07AC6-D301-42CA-AAD6-F2D97B1045DE}"/>
    <cellStyle name="集計 2 2 2 25" xfId="6672" xr:uid="{216040F5-A419-40EE-A885-CB8FA2B45A84}"/>
    <cellStyle name="集計 2 2 2 25 2" xfId="21551" xr:uid="{BE6A430D-C626-4F1C-9036-C6A9C980B45B}"/>
    <cellStyle name="集計 2 2 2 26" xfId="9669" xr:uid="{89E10052-0361-4F6E-A82C-A3873004BE22}"/>
    <cellStyle name="集計 2 2 2 26 2" xfId="24548" xr:uid="{354D38ED-6099-4343-9033-6860D546095C}"/>
    <cellStyle name="集計 2 2 2 27" xfId="12603" xr:uid="{7B1DB2DF-0B69-4733-89DC-9CB67D6D445A}"/>
    <cellStyle name="集計 2 2 2 27 2" xfId="27482" xr:uid="{B6CB1FCD-2053-4290-A197-E048318EFB14}"/>
    <cellStyle name="集計 2 2 2 28" xfId="15506" xr:uid="{2B212424-30A5-431D-ABCE-1466C3E2C1D8}"/>
    <cellStyle name="集計 2 2 2 28 2" xfId="30385" xr:uid="{7E814EDA-8909-42A8-BC89-21B59FAE54D2}"/>
    <cellStyle name="集計 2 2 2 29" xfId="18403" xr:uid="{83EBE742-F1C0-4715-AA88-B9794B1E3248}"/>
    <cellStyle name="集計 2 2 2 3" xfId="705" xr:uid="{00000000-0005-0000-0000-0000EF020000}"/>
    <cellStyle name="集計 2 2 2 3 2" xfId="7057" xr:uid="{75EE44C6-AE41-41BE-8F08-0D1A453E8A83}"/>
    <cellStyle name="集計 2 2 2 3 2 2" xfId="21936" xr:uid="{98D227B0-5207-467A-879E-2FC8309C9179}"/>
    <cellStyle name="集計 2 2 2 3 3" xfId="10051" xr:uid="{A9E8E8BA-9718-4246-909C-877C442E31FA}"/>
    <cellStyle name="集計 2 2 2 3 3 2" xfId="24930" xr:uid="{E230E292-87F1-4375-BF73-4BC8B8260C83}"/>
    <cellStyle name="集計 2 2 2 3 4" xfId="13623" xr:uid="{BF440BB0-C56F-43AA-B915-5FA9D0CDAB98}"/>
    <cellStyle name="集計 2 2 2 3 4 2" xfId="28502" xr:uid="{9AADD905-6F78-459F-9E8B-99D021C64CB5}"/>
    <cellStyle name="集計 2 2 2 3 5" xfId="15879" xr:uid="{87CBEBF7-3EBB-4E30-AC9C-55AAF9CAB93D}"/>
    <cellStyle name="集計 2 2 2 3 5 2" xfId="30758" xr:uid="{7F960203-9936-4EFB-937B-B1FCF342DC3D}"/>
    <cellStyle name="集計 2 2 2 3 6" xfId="3924" xr:uid="{EF540331-5B7E-4CD7-B00D-8E0FB51DF9B2}"/>
    <cellStyle name="集計 2 2 2 3 7" xfId="18785" xr:uid="{0E953B09-035A-4F35-8FB1-6AD0043F39C3}"/>
    <cellStyle name="集計 2 2 2 4" xfId="870" xr:uid="{00000000-0005-0000-0000-0000EF020000}"/>
    <cellStyle name="集計 2 2 2 4 2" xfId="7222" xr:uid="{1847C163-3201-483B-B370-F26569E0CE9B}"/>
    <cellStyle name="集計 2 2 2 4 2 2" xfId="22101" xr:uid="{8DE3A12D-5CF0-4C75-80C3-F9F39DE1E265}"/>
    <cellStyle name="集計 2 2 2 4 3" xfId="10215" xr:uid="{17A6C339-B077-4D1A-A65E-8B2EB6FDA8A9}"/>
    <cellStyle name="集計 2 2 2 4 3 2" xfId="25094" xr:uid="{09E4FF68-58CC-4530-A577-78D666D1DA53}"/>
    <cellStyle name="集計 2 2 2 4 4" xfId="12621" xr:uid="{489022E2-D734-49B4-B05B-A8BA70E6434A}"/>
    <cellStyle name="集計 2 2 2 4 4 2" xfId="27500" xr:uid="{DA89CD0B-4949-489D-9506-EF02AA05104A}"/>
    <cellStyle name="集計 2 2 2 4 5" xfId="16040" xr:uid="{55A4E337-2EB7-466D-8C30-367CADD5AE5E}"/>
    <cellStyle name="集計 2 2 2 4 5 2" xfId="30919" xr:uid="{5E5C1559-92F6-4CC7-A0C3-79CCEDDA7AB3}"/>
    <cellStyle name="集計 2 2 2 4 6" xfId="4089" xr:uid="{83F232E8-AF69-45B3-B0EF-2E820ED1E7AF}"/>
    <cellStyle name="集計 2 2 2 4 7" xfId="18950" xr:uid="{B519805F-5E24-49A0-9112-1B3BEFFCD64E}"/>
    <cellStyle name="集計 2 2 2 5" xfId="1043" xr:uid="{00000000-0005-0000-0000-0000EF020000}"/>
    <cellStyle name="集計 2 2 2 5 2" xfId="7395" xr:uid="{668759F6-F8C9-4DC9-BAA8-9A2B777FDA35}"/>
    <cellStyle name="集計 2 2 2 5 2 2" xfId="22274" xr:uid="{4CD5DF93-9CDD-4AB5-8383-D8F73D567E38}"/>
    <cellStyle name="集計 2 2 2 5 3" xfId="10384" xr:uid="{FACD45C5-257D-4746-901A-846F269DBC31}"/>
    <cellStyle name="集計 2 2 2 5 3 2" xfId="25263" xr:uid="{52603877-5C40-44AA-A2F0-5B875E09A43A}"/>
    <cellStyle name="集計 2 2 2 5 4" xfId="12564" xr:uid="{D018C0E9-24C6-49AA-94A7-E30823D338A4}"/>
    <cellStyle name="集計 2 2 2 5 4 2" xfId="27443" xr:uid="{D03E17DA-5C60-4F4F-8DF3-077191217EE2}"/>
    <cellStyle name="集計 2 2 2 5 5" xfId="16205" xr:uid="{7F386F08-D5CE-4D3D-AA09-CA7242A37BC7}"/>
    <cellStyle name="集計 2 2 2 5 5 2" xfId="31084" xr:uid="{E4CCCF59-C209-4156-9830-130A3FF1CA4E}"/>
    <cellStyle name="集計 2 2 2 5 6" xfId="4262" xr:uid="{2D7A349B-9B87-4A81-9312-8333E2ED340B}"/>
    <cellStyle name="集計 2 2 2 5 7" xfId="19123" xr:uid="{2AA2E0B2-6CB4-4798-BA7F-4FF3F646F665}"/>
    <cellStyle name="集計 2 2 2 6" xfId="1138" xr:uid="{00000000-0005-0000-0000-0000EF020000}"/>
    <cellStyle name="集計 2 2 2 6 2" xfId="7490" xr:uid="{E386036A-CB68-4E38-B1AA-F609B09E983E}"/>
    <cellStyle name="集計 2 2 2 6 2 2" xfId="22369" xr:uid="{4A9C7802-768D-4737-BDA4-6B8B7DAC1399}"/>
    <cellStyle name="集計 2 2 2 6 3" xfId="10478" xr:uid="{9BEACCCC-785C-4A98-A05F-E85EEE7AA09C}"/>
    <cellStyle name="集計 2 2 2 6 3 2" xfId="25357" xr:uid="{DD1314B2-D244-4981-99B7-54D1036F6A62}"/>
    <cellStyle name="集計 2 2 2 6 4" xfId="14772" xr:uid="{A71D6B5A-7EDE-4DDE-A446-064F756C5496}"/>
    <cellStyle name="集計 2 2 2 6 4 2" xfId="29651" xr:uid="{DD79D994-6BCE-4667-8982-792DD9F187F2}"/>
    <cellStyle name="集計 2 2 2 6 5" xfId="16295" xr:uid="{E98F5FE6-C6B1-43FB-93B2-B1075BEBDC5E}"/>
    <cellStyle name="集計 2 2 2 6 5 2" xfId="31174" xr:uid="{B7A96E00-09F2-49A0-ADFE-A4D5B92D81A8}"/>
    <cellStyle name="集計 2 2 2 6 6" xfId="4357" xr:uid="{EC0EC264-1E91-4E68-85D7-092955F6C39B}"/>
    <cellStyle name="集計 2 2 2 6 7" xfId="19218" xr:uid="{5EBCFF25-6A9B-4829-A22F-CED429046380}"/>
    <cellStyle name="集計 2 2 2 7" xfId="1221" xr:uid="{00000000-0005-0000-0000-0000EF020000}"/>
    <cellStyle name="集計 2 2 2 7 2" xfId="7572" xr:uid="{EEC17DC7-75D5-44CC-BAB6-DE5AE0678575}"/>
    <cellStyle name="集計 2 2 2 7 2 2" xfId="22451" xr:uid="{808EDE37-EEDD-4BC1-9CA4-A3449952DB0E}"/>
    <cellStyle name="集計 2 2 2 7 3" xfId="10559" xr:uid="{ED2D2482-7098-45BF-80C1-EF06A1E557E9}"/>
    <cellStyle name="集計 2 2 2 7 3 2" xfId="25438" xr:uid="{3F193D93-66C6-4B0D-8FE6-CF7E0A364251}"/>
    <cellStyle name="集計 2 2 2 7 4" xfId="13241" xr:uid="{D8FD8BDC-5D19-4F25-B06F-BD798ECDB1A8}"/>
    <cellStyle name="集計 2 2 2 7 4 2" xfId="28120" xr:uid="{6FEDAD46-0A72-4FF7-97F6-2194B2625268}"/>
    <cellStyle name="集計 2 2 2 7 5" xfId="16371" xr:uid="{ADFDFB3A-3081-4D98-97A2-AA5010D2BCE3}"/>
    <cellStyle name="集計 2 2 2 7 5 2" xfId="31250" xr:uid="{0A2AB7EE-3F5B-4561-8657-153C7D5E9294}"/>
    <cellStyle name="集計 2 2 2 7 6" xfId="4440" xr:uid="{8EC0037E-1B39-4E25-838F-385EE6C95EED}"/>
    <cellStyle name="集計 2 2 2 7 7" xfId="19301" xr:uid="{220B69F0-7924-4172-A070-20A8C32F1958}"/>
    <cellStyle name="集計 2 2 2 8" xfId="1304" xr:uid="{00000000-0005-0000-0000-0000EF020000}"/>
    <cellStyle name="集計 2 2 2 8 2" xfId="7655" xr:uid="{F06F62D8-81E5-4426-8D3D-27AA72654F88}"/>
    <cellStyle name="集計 2 2 2 8 2 2" xfId="22534" xr:uid="{BE4C0534-BBC3-4283-9724-65386ABC1E3D}"/>
    <cellStyle name="集計 2 2 2 8 3" xfId="10641" xr:uid="{A9024F46-B340-41A8-8689-72C82D117FFD}"/>
    <cellStyle name="集計 2 2 2 8 3 2" xfId="25520" xr:uid="{A725A9C2-141C-43D8-986D-53CB9354FF10}"/>
    <cellStyle name="集計 2 2 2 8 4" xfId="13178" xr:uid="{C821712E-6280-48F3-8EEB-DFA993967B3D}"/>
    <cellStyle name="集計 2 2 2 8 4 2" xfId="28057" xr:uid="{80FCDF67-75FE-4603-AC0A-6FD2F6D5E6A7}"/>
    <cellStyle name="集計 2 2 2 8 5" xfId="16447" xr:uid="{BB976C44-5BB9-4700-8D3B-C90F45F43432}"/>
    <cellStyle name="集計 2 2 2 8 5 2" xfId="31326" xr:uid="{0D1A8866-30EC-449E-B1C8-838C63472A57}"/>
    <cellStyle name="集計 2 2 2 8 6" xfId="4523" xr:uid="{5DD06E30-3D17-4092-A644-FF696C5321DF}"/>
    <cellStyle name="集計 2 2 2 8 7" xfId="19384" xr:uid="{9C6E5E24-3F86-4240-82D7-C7D3D1AFDFFF}"/>
    <cellStyle name="集計 2 2 2 9" xfId="1477" xr:uid="{00000000-0005-0000-0000-0000EF020000}"/>
    <cellStyle name="集計 2 2 2 9 2" xfId="7828" xr:uid="{CDDCF6EB-24F3-4F76-85C5-0A6F36AD89D4}"/>
    <cellStyle name="集計 2 2 2 9 2 2" xfId="22707" xr:uid="{7AE31C27-45D9-4ED9-95E9-B4728131079B}"/>
    <cellStyle name="集計 2 2 2 9 3" xfId="10814" xr:uid="{4B6AF3E5-59EA-44C4-9B34-015A43965853}"/>
    <cellStyle name="集計 2 2 2 9 3 2" xfId="25693" xr:uid="{1C67150B-13CE-45FD-976E-30AFD01600FC}"/>
    <cellStyle name="集計 2 2 2 9 4" xfId="13663" xr:uid="{F6478308-A220-4CA5-8F17-EE8FB469481E}"/>
    <cellStyle name="集計 2 2 2 9 4 2" xfId="28542" xr:uid="{C053524A-A919-4069-AE88-CDDBE0575BAF}"/>
    <cellStyle name="集計 2 2 2 9 5" xfId="16617" xr:uid="{15A16A36-772B-41D8-97D8-A69A7D55CDC7}"/>
    <cellStyle name="集計 2 2 2 9 5 2" xfId="31496" xr:uid="{7ECFA03F-473B-4013-9A40-A1F72F330EE5}"/>
    <cellStyle name="集計 2 2 2 9 6" xfId="4696" xr:uid="{DFB3A73E-4808-4027-B7B6-EDF3690F594F}"/>
    <cellStyle name="集計 2 2 2 9 7" xfId="19557" xr:uid="{C5923E72-D400-4D34-A20F-355FE71AFA6D}"/>
    <cellStyle name="集計 2 2 3" xfId="435" xr:uid="{00000000-0005-0000-0000-0000EF020000}"/>
    <cellStyle name="集計 2 2 3 2" xfId="6787" xr:uid="{520F6132-01F6-4F21-BBE6-BF1578DF6454}"/>
    <cellStyle name="集計 2 2 3 2 2" xfId="21666" xr:uid="{31306CC2-9B48-408D-983D-BB06E03D21A0}"/>
    <cellStyle name="集計 2 2 3 3" xfId="9784" xr:uid="{1AADA3F1-8F51-4EEA-885C-64B9A8F57A15}"/>
    <cellStyle name="集計 2 2 3 3 2" xfId="24663" xr:uid="{28B317AD-E708-4C58-8718-8F580A253019}"/>
    <cellStyle name="集計 2 2 3 4" xfId="14199" xr:uid="{DA10DAE5-9B54-4C6E-A9A0-69D325E21AF9}"/>
    <cellStyle name="集計 2 2 3 4 2" xfId="29078" xr:uid="{601BF6DA-2B96-4A46-9E76-87F111970C8E}"/>
    <cellStyle name="集計 2 2 3 5" xfId="15617" xr:uid="{88B52D73-EBE6-4EC8-BE35-BD62CEBC1C2C}"/>
    <cellStyle name="集計 2 2 3 5 2" xfId="30496" xr:uid="{020E06D5-20C8-461C-827E-162349D75B2E}"/>
    <cellStyle name="集計 2 2 3 6" xfId="3654" xr:uid="{9683289E-4CB1-4BE4-8413-8003DC80EB76}"/>
    <cellStyle name="集計 2 2 3 7" xfId="18515" xr:uid="{6CE8C5BD-9F4C-4C41-A54D-05AA0038AC4A}"/>
    <cellStyle name="集計 2 2 4" xfId="608" xr:uid="{00000000-0005-0000-0000-0000EF020000}"/>
    <cellStyle name="集計 2 2 4 2" xfId="6960" xr:uid="{8FE23DFC-626B-482D-94CE-297EEDF4EEB7}"/>
    <cellStyle name="集計 2 2 4 2 2" xfId="21839" xr:uid="{DBBF4697-59F1-41A2-9A35-9F1294A4DB6E}"/>
    <cellStyle name="集計 2 2 4 3" xfId="9954" xr:uid="{3627D9C6-6649-4822-BEC4-97F35EF20FB8}"/>
    <cellStyle name="集計 2 2 4 3 2" xfId="24833" xr:uid="{21C5F6F8-938F-4F17-9196-838D7083C060}"/>
    <cellStyle name="集計 2 2 4 4" xfId="14544" xr:uid="{6F7C03F1-CBF5-4AB0-9B31-E8BFEBC3F7EC}"/>
    <cellStyle name="集計 2 2 4 4 2" xfId="29423" xr:uid="{A79B6E76-9597-4513-A269-3F52BDA35D5F}"/>
    <cellStyle name="集計 2 2 4 5" xfId="15782" xr:uid="{ACE6A93E-9487-4429-9655-3104EF591BEC}"/>
    <cellStyle name="集計 2 2 4 5 2" xfId="30661" xr:uid="{BF8F6F9D-D30A-48C8-BE55-EF353EC38900}"/>
    <cellStyle name="集計 2 2 4 6" xfId="3827" xr:uid="{9C370418-5D3F-4304-8D61-F02A5C2F99CE}"/>
    <cellStyle name="集計 2 2 4 7" xfId="18688" xr:uid="{91D56684-7A94-4632-8CDF-061991ED7806}"/>
    <cellStyle name="集計 2 2 5" xfId="773" xr:uid="{00000000-0005-0000-0000-0000EF020000}"/>
    <cellStyle name="集計 2 2 5 2" xfId="7125" xr:uid="{178361B4-DA15-4446-9169-E5CE040F4908}"/>
    <cellStyle name="集計 2 2 5 2 2" xfId="22004" xr:uid="{B5D1FE57-DF3B-4594-946C-2F1652170AAD}"/>
    <cellStyle name="集計 2 2 5 3" xfId="10119" xr:uid="{1FE328E6-4D33-4EFB-8250-E530D6883ADE}"/>
    <cellStyle name="集計 2 2 5 3 2" xfId="24998" xr:uid="{EBE239D5-3A09-4475-A285-0C5EFAE3E89D}"/>
    <cellStyle name="集計 2 2 5 4" xfId="13058" xr:uid="{3695AAE9-044C-49FB-877F-343AB6F9232B}"/>
    <cellStyle name="集計 2 2 5 4 2" xfId="27937" xr:uid="{228C5924-3504-47B0-B7C2-5F09691B4EC2}"/>
    <cellStyle name="集計 2 2 5 5" xfId="15947" xr:uid="{416E6CBB-20DC-4A98-89D9-F9952A58A161}"/>
    <cellStyle name="集計 2 2 5 5 2" xfId="30826" xr:uid="{671CABC2-464D-4370-94FB-D084292A662D}"/>
    <cellStyle name="集計 2 2 5 6" xfId="3992" xr:uid="{1F62435C-EA57-4539-B2F8-55DD2A828A27}"/>
    <cellStyle name="集計 2 2 5 7" xfId="18853" xr:uid="{8FE4CF8F-AFB9-439E-8280-703D9E82B349}"/>
    <cellStyle name="集計 2 2 6" xfId="714" xr:uid="{00000000-0005-0000-0000-0000EF020000}"/>
    <cellStyle name="集計 2 2 6 2" xfId="7066" xr:uid="{5FAD695C-6C6D-42BE-BA1C-CB51D8701C3C}"/>
    <cellStyle name="集計 2 2 6 2 2" xfId="21945" xr:uid="{4F411889-069D-4A8D-842D-CFAB7B40FBC2}"/>
    <cellStyle name="集計 2 2 6 3" xfId="10060" xr:uid="{A1AB9F8A-E02E-4705-8F37-C26F0805DEA9}"/>
    <cellStyle name="集計 2 2 6 3 2" xfId="24939" xr:uid="{7CE3D18B-11C4-414F-A0E9-047B2E85DF8F}"/>
    <cellStyle name="集計 2 2 6 4" xfId="15282" xr:uid="{F597D7A9-A74C-4472-AC75-64B7E2F3A3FD}"/>
    <cellStyle name="集計 2 2 6 4 2" xfId="30161" xr:uid="{C5411874-E79D-46CF-92A6-20B441056220}"/>
    <cellStyle name="集計 2 2 6 5" xfId="15888" xr:uid="{60E4DED7-95EF-46BE-BF2E-40E9BC88C8F6}"/>
    <cellStyle name="集計 2 2 6 5 2" xfId="30767" xr:uid="{E201F18E-EDE8-4847-BE3B-2AB407BB47C5}"/>
    <cellStyle name="集計 2 2 6 6" xfId="3933" xr:uid="{18FE51A0-148B-45B3-B120-E4DE27ABF068}"/>
    <cellStyle name="集計 2 2 6 7" xfId="18794" xr:uid="{F4750C2C-2A55-4431-BE59-FD7A9E359C9A}"/>
    <cellStyle name="集計 2 2 7" xfId="1380" xr:uid="{00000000-0005-0000-0000-0000EF020000}"/>
    <cellStyle name="集計 2 2 7 2" xfId="7731" xr:uid="{6FAFA216-2767-4DEE-A511-9B985818407D}"/>
    <cellStyle name="集計 2 2 7 2 2" xfId="22610" xr:uid="{0FDE8F49-A6B8-441B-A38A-BFD9B3E08BE2}"/>
    <cellStyle name="集計 2 2 7 3" xfId="10717" xr:uid="{6BCAF6C4-3D0E-4551-B6A9-41D2E6BB2199}"/>
    <cellStyle name="集計 2 2 7 3 2" xfId="25596" xr:uid="{014C957F-CA44-4D36-B618-16A776C8ADE1}"/>
    <cellStyle name="集計 2 2 7 4" xfId="15456" xr:uid="{37455A7C-065D-4360-AE38-556C26467B8D}"/>
    <cellStyle name="集計 2 2 7 4 2" xfId="30335" xr:uid="{9E4A9DDA-FC65-4ACE-920D-7B2DCB7995D9}"/>
    <cellStyle name="集計 2 2 7 5" xfId="16520" xr:uid="{38691456-A0CD-4987-94ED-9FB979EB8D9D}"/>
    <cellStyle name="集計 2 2 7 5 2" xfId="31399" xr:uid="{695E7569-0C37-4270-8BF9-B40BFCC5C868}"/>
    <cellStyle name="集計 2 2 7 6" xfId="4599" xr:uid="{EC249390-4531-4004-BA15-882A5DE1D208}"/>
    <cellStyle name="集計 2 2 7 7" xfId="19460" xr:uid="{4B3F8BDB-83C9-4653-94B8-CB1C180A301A}"/>
    <cellStyle name="集計 2 2 8" xfId="984" xr:uid="{00000000-0005-0000-0000-0000EF020000}"/>
    <cellStyle name="集計 2 2 8 2" xfId="7336" xr:uid="{6054FA81-E682-410D-BB63-48B66EA1981B}"/>
    <cellStyle name="集計 2 2 8 2 2" xfId="22215" xr:uid="{BE5CA844-D76B-409F-A423-C30FCD2B34FA}"/>
    <cellStyle name="集計 2 2 8 3" xfId="10325" xr:uid="{6AFFCA09-4DD8-4DF2-A10F-6BA1DF54A4F2}"/>
    <cellStyle name="集計 2 2 8 3 2" xfId="25204" xr:uid="{79FF1FCF-2004-46BD-9691-C404A649BE2B}"/>
    <cellStyle name="集計 2 2 8 4" xfId="14555" xr:uid="{82388C7D-45C4-46C9-8E87-BCF64050517B}"/>
    <cellStyle name="集計 2 2 8 4 2" xfId="29434" xr:uid="{C2A906B1-92E5-4318-B221-20779EAEA5B9}"/>
    <cellStyle name="集計 2 2 8 5" xfId="16146" xr:uid="{AD03A264-11C1-437C-9EEB-B8CE1DB3955B}"/>
    <cellStyle name="集計 2 2 8 5 2" xfId="31025" xr:uid="{6B44EF92-6AF3-4EEE-83E0-ACED19EF00B2}"/>
    <cellStyle name="集計 2 2 8 6" xfId="4203" xr:uid="{40A2819E-4A95-43A1-BB59-52BDC7CBE063}"/>
    <cellStyle name="集計 2 2 8 7" xfId="19064" xr:uid="{49817A7D-306F-4AF3-9AFB-6E7B722D064C}"/>
    <cellStyle name="集計 2 2 9" xfId="1977" xr:uid="{00000000-0005-0000-0000-0000EF020000}"/>
    <cellStyle name="集計 2 2 9 2" xfId="8325" xr:uid="{06ACCEA9-915E-4C05-9A85-765C7CF2A876}"/>
    <cellStyle name="集計 2 2 9 2 2" xfId="23204" xr:uid="{51749446-9F21-458E-AA9B-C9D949A5BDCC}"/>
    <cellStyle name="集計 2 2 9 3" xfId="11307" xr:uid="{C55010E8-4CF3-4100-A2E5-5D6E2CEF6CDF}"/>
    <cellStyle name="集計 2 2 9 3 2" xfId="26186" xr:uid="{18FAA55E-A1AD-485E-AD6C-251C3874B366}"/>
    <cellStyle name="集計 2 2 9 4" xfId="12666" xr:uid="{F9F46777-DF26-4111-A443-AEBFFE4F6068}"/>
    <cellStyle name="集計 2 2 9 4 2" xfId="27545" xr:uid="{EB630758-EFF0-4C31-B616-0B23550CFC2F}"/>
    <cellStyle name="集計 2 2 9 5" xfId="17093" xr:uid="{DA9B6914-7DB6-4F1F-A83D-3CED38324C87}"/>
    <cellStyle name="集計 2 2 9 5 2" xfId="31972" xr:uid="{DAD88FF4-367B-4E1E-9C56-BC1439F51080}"/>
    <cellStyle name="集計 2 2 9 6" xfId="5196" xr:uid="{0F1780DD-297A-40A3-B7E7-0330995BE9C8}"/>
    <cellStyle name="集計 2 2 9 7" xfId="20057" xr:uid="{30757F7B-A2E8-43A8-979B-5CDCF2B8D43B}"/>
    <cellStyle name="集計 2 20" xfId="6440" xr:uid="{6E52B1D1-B36A-4EAA-A0E8-7726414C7450}"/>
    <cellStyle name="集計 2 20 2" xfId="21319" xr:uid="{BA532D41-B35D-4402-82A0-7866B4D42293}"/>
    <cellStyle name="集計 2 21" xfId="8345" xr:uid="{6F5ABBC1-C3D1-4C39-85EE-98D3876E1C90}"/>
    <cellStyle name="集計 2 21 2" xfId="23224" xr:uid="{E1AC8DFB-D035-495F-B4E5-FC371D6047D4}"/>
    <cellStyle name="集計 2 22" xfId="15091" xr:uid="{1A59B6B4-3791-4CD0-8BC4-12B62517EDFB}"/>
    <cellStyle name="集計 2 22 2" xfId="29970" xr:uid="{3883EEA4-8466-4AE2-A7A8-5E9D9F2C8FB7}"/>
    <cellStyle name="集計 2 23" xfId="3513" xr:uid="{F5FAC2DF-737B-4695-88BF-7DD8F7DAD4C4}"/>
    <cellStyle name="集計 2 3" xfId="264" xr:uid="{00000000-0005-0000-0000-0000EF020000}"/>
    <cellStyle name="集計 2 3 10" xfId="1547" xr:uid="{00000000-0005-0000-0000-0000EF020000}"/>
    <cellStyle name="集計 2 3 10 2" xfId="7897" xr:uid="{DDD54EB6-C083-4300-A471-6224CB35FF32}"/>
    <cellStyle name="集計 2 3 10 2 2" xfId="22776" xr:uid="{B63D4EEC-1E02-4349-8D60-625FEF810167}"/>
    <cellStyle name="集計 2 3 10 3" xfId="10884" xr:uid="{D8BF5D95-872B-4770-8B1F-1D8D1D09BF68}"/>
    <cellStyle name="集計 2 3 10 3 2" xfId="25763" xr:uid="{256673B5-7209-4BED-A4E6-69DEE53D2283}"/>
    <cellStyle name="集計 2 3 10 4" xfId="14184" xr:uid="{C0E6712F-507C-48BF-8F91-FADCB617AFEE}"/>
    <cellStyle name="集計 2 3 10 4 2" xfId="29063" xr:uid="{74DCEC0C-123E-4FD0-BC32-D89E0D95B6BB}"/>
    <cellStyle name="集計 2 3 10 5" xfId="16686" xr:uid="{C24F06BD-0853-4C00-B5D5-CD86FD834AD8}"/>
    <cellStyle name="集計 2 3 10 5 2" xfId="31565" xr:uid="{C4EAF842-5B7B-4058-8586-681AAD063997}"/>
    <cellStyle name="集計 2 3 10 6" xfId="4766" xr:uid="{3C0C3044-5A25-4587-8FE9-D9A9D4787AC5}"/>
    <cellStyle name="集計 2 3 10 7" xfId="19627" xr:uid="{056C2862-92BF-415C-B8E7-954DD50C46C2}"/>
    <cellStyle name="集計 2 3 11" xfId="2500" xr:uid="{00000000-0005-0000-0000-0000EF020000}"/>
    <cellStyle name="集計 2 3 11 2" xfId="8847" xr:uid="{B39FB0EB-BEC3-4535-9510-5D8215101E5D}"/>
    <cellStyle name="集計 2 3 11 2 2" xfId="23726" xr:uid="{E5D953F4-911D-496C-878D-69C1FE6EAFFC}"/>
    <cellStyle name="集計 2 3 11 3" xfId="11827" xr:uid="{CE326919-F65A-4A94-AE7A-9862FDE05F01}"/>
    <cellStyle name="集計 2 3 11 3 2" xfId="26706" xr:uid="{62517921-1901-4FAB-A44D-3D720EA675A4}"/>
    <cellStyle name="集計 2 3 11 4" xfId="13871" xr:uid="{1524F0B2-AFB4-4A8D-BCFB-8B698F1C2E69}"/>
    <cellStyle name="集計 2 3 11 4 2" xfId="28750" xr:uid="{D2FB3906-07CC-47C2-9068-A8B8CF15D681}"/>
    <cellStyle name="集計 2 3 11 5" xfId="17594" xr:uid="{5C2AC50D-D5BB-48F4-9FB8-C91822F6DA20}"/>
    <cellStyle name="集計 2 3 11 5 2" xfId="32473" xr:uid="{600909D8-21BC-4124-B74B-828A3046C1FE}"/>
    <cellStyle name="集計 2 3 11 6" xfId="5716" xr:uid="{2BA10811-B993-4ABF-BCAE-9A50D3D850D2}"/>
    <cellStyle name="集計 2 3 11 7" xfId="20580" xr:uid="{575E729F-117F-4C82-924A-650A7C5650DB}"/>
    <cellStyle name="集計 2 3 12" xfId="2660" xr:uid="{00000000-0005-0000-0000-0000EF020000}"/>
    <cellStyle name="集計 2 3 12 2" xfId="9007" xr:uid="{1AB4F3AD-A380-4978-90DB-CE67BF2D6E37}"/>
    <cellStyle name="集計 2 3 12 2 2" xfId="23886" xr:uid="{04EA79A5-928F-4D04-B424-E638D6BCC44B}"/>
    <cellStyle name="集計 2 3 12 3" xfId="11987" xr:uid="{D4284250-BDA0-42B9-8C12-0056BC79BBCD}"/>
    <cellStyle name="集計 2 3 12 3 2" xfId="26866" xr:uid="{24CB27A0-D935-45C7-8C5F-5CFC516CBE57}"/>
    <cellStyle name="集計 2 3 12 4" xfId="14563" xr:uid="{6DFAD305-CDCF-41EF-9C94-381FFED35E20}"/>
    <cellStyle name="集計 2 3 12 4 2" xfId="29442" xr:uid="{4755FF83-0E52-49AA-9F5D-2BC53EBD78CF}"/>
    <cellStyle name="集計 2 3 12 5" xfId="17753" xr:uid="{8EA81844-584A-44E3-9F0C-BBCF05B1800F}"/>
    <cellStyle name="集計 2 3 12 5 2" xfId="32632" xr:uid="{3B0BE8D5-8598-4969-978E-877F532508EA}"/>
    <cellStyle name="集計 2 3 12 6" xfId="5874" xr:uid="{EF585420-DCF7-4CD6-91B4-F1C7B8A1354F}"/>
    <cellStyle name="集計 2 3 12 7" xfId="20739" xr:uid="{902AECFA-A2D2-4443-A98D-D6824867D71C}"/>
    <cellStyle name="集計 2 3 13" xfId="2829" xr:uid="{00000000-0005-0000-0000-0000EF020000}"/>
    <cellStyle name="集計 2 3 13 2" xfId="9176" xr:uid="{4E546EBD-84A4-453D-8C8D-9A7D6C971783}"/>
    <cellStyle name="集計 2 3 13 2 2" xfId="24055" xr:uid="{33EDBA14-8438-4973-9C53-7BFC2C6C4A6C}"/>
    <cellStyle name="集計 2 3 13 3" xfId="12154" xr:uid="{87D51AB3-B0DD-46FA-8128-C0E9AD2F5B8F}"/>
    <cellStyle name="集計 2 3 13 3 2" xfId="27033" xr:uid="{38C0142A-BA0D-4A52-9228-252F3D05A82C}"/>
    <cellStyle name="集計 2 3 13 4" xfId="13488" xr:uid="{E4BE0919-38A4-4642-9AF6-C68147B9D6CF}"/>
    <cellStyle name="集計 2 3 13 4 2" xfId="28367" xr:uid="{01B2CA16-ACB1-4855-9B15-B399D24C66F1}"/>
    <cellStyle name="集計 2 3 13 5" xfId="17915" xr:uid="{43FC09F4-57C0-479E-A6E0-1E296F0307B4}"/>
    <cellStyle name="集計 2 3 13 5 2" xfId="32794" xr:uid="{CE9A7F5A-7F9C-4013-A574-70CA02F1B275}"/>
    <cellStyle name="集計 2 3 13 6" xfId="6041" xr:uid="{F958C9A1-CD37-4E80-B4BE-9594E2A13973}"/>
    <cellStyle name="集計 2 3 13 7" xfId="20908" xr:uid="{6999C552-AC76-4641-83CE-20095CB21E39}"/>
    <cellStyle name="集計 2 3 14" xfId="2900" xr:uid="{00000000-0005-0000-0000-0000EF020000}"/>
    <cellStyle name="集計 2 3 14 2" xfId="9247" xr:uid="{01C3ECA9-785A-4A35-B581-FF681ADCA1A7}"/>
    <cellStyle name="集計 2 3 14 2 2" xfId="24126" xr:uid="{4862BA44-8C58-4986-ADF8-199818F3BE34}"/>
    <cellStyle name="集計 2 3 14 3" xfId="12225" xr:uid="{5D12A358-2281-48AB-85F4-F8F6BC218F94}"/>
    <cellStyle name="集計 2 3 14 3 2" xfId="27104" xr:uid="{3739A052-3073-4ABE-9A6B-6927851469AE}"/>
    <cellStyle name="集計 2 3 14 4" xfId="14732" xr:uid="{A533F03A-5358-4A70-9347-DC5E721D1D13}"/>
    <cellStyle name="集計 2 3 14 4 2" xfId="29611" xr:uid="{3DD4279D-80EB-40BE-B5F0-32DB73C944DC}"/>
    <cellStyle name="集計 2 3 14 5" xfId="17986" xr:uid="{3CBF65E4-4C6C-4665-81B7-E68B1839F341}"/>
    <cellStyle name="集計 2 3 14 5 2" xfId="32865" xr:uid="{96FC6ACE-C0DA-4ABA-84ED-D342C2DB0415}"/>
    <cellStyle name="集計 2 3 14 6" xfId="6112" xr:uid="{CED7F8E3-78FE-4527-9EF2-393478488CCB}"/>
    <cellStyle name="集計 2 3 14 7" xfId="20979" xr:uid="{33A59247-6114-43DC-B099-FE2591AA17F7}"/>
    <cellStyle name="集計 2 3 15" xfId="6618" xr:uid="{1C9F6484-A855-422F-9400-79E476B146FD}"/>
    <cellStyle name="集計 2 3 15 2" xfId="21497" xr:uid="{C5EFB1B8-1A4E-465E-8E79-5CD9006D9F5C}"/>
    <cellStyle name="集計 2 3 16" xfId="9615" xr:uid="{98A6198E-C5F2-471C-A662-B3101D6C0145}"/>
    <cellStyle name="集計 2 3 16 2" xfId="24494" xr:uid="{06CCED58-A188-412D-A060-6010739A0EF6}"/>
    <cellStyle name="集計 2 3 17" xfId="14480" xr:uid="{F9CFCFC7-4C7B-4FDA-8091-5D830F94DB3F}"/>
    <cellStyle name="集計 2 3 17 2" xfId="29359" xr:uid="{633A1197-42DD-4ABE-96E6-461A345445CF}"/>
    <cellStyle name="集計 2 3 18" xfId="18353" xr:uid="{6C109223-74DF-4B6A-9EAD-9162430BC906}"/>
    <cellStyle name="集計 2 3 2" xfId="355" xr:uid="{00000000-0005-0000-0000-0000EF020000}"/>
    <cellStyle name="集計 2 3 2 10" xfId="1683" xr:uid="{00000000-0005-0000-0000-0000EF020000}"/>
    <cellStyle name="集計 2 3 2 10 2" xfId="8032" xr:uid="{79C2F5AD-8AF9-4F54-8BA9-9E74385801A3}"/>
    <cellStyle name="集計 2 3 2 10 2 2" xfId="22911" xr:uid="{DADB5E55-1D5D-4FCE-8A12-8430B6F7D118}"/>
    <cellStyle name="集計 2 3 2 10 3" xfId="11017" xr:uid="{C0CCB325-7028-407B-BFD2-30FBDFBE5688}"/>
    <cellStyle name="集計 2 3 2 10 3 2" xfId="25896" xr:uid="{A6CC3DFA-E233-4064-ADA7-71D65A42B868}"/>
    <cellStyle name="集計 2 3 2 10 4" xfId="15324" xr:uid="{06210362-5BB2-49A9-A70E-C99DE0C8591E}"/>
    <cellStyle name="集計 2 3 2 10 4 2" xfId="30203" xr:uid="{FD713689-FF11-4BC6-9B3D-1A1FE9F1C045}"/>
    <cellStyle name="集計 2 3 2 10 5" xfId="16813" xr:uid="{9D61D157-F5D8-476F-9A41-982AA9438BDA}"/>
    <cellStyle name="集計 2 3 2 10 5 2" xfId="31692" xr:uid="{2AFDA8A6-32DA-443D-9B4C-29B4C3FCB4CE}"/>
    <cellStyle name="集計 2 3 2 10 6" xfId="4902" xr:uid="{55A2C9C4-2D80-49B3-8D2A-70DE64F685EF}"/>
    <cellStyle name="集計 2 3 2 10 7" xfId="19763" xr:uid="{509E8F15-F007-4566-9D6E-C2A16B33978E}"/>
    <cellStyle name="集計 2 3 2 11" xfId="1758" xr:uid="{00000000-0005-0000-0000-0000EF020000}"/>
    <cellStyle name="集計 2 3 2 11 2" xfId="8106" xr:uid="{68E01036-926A-46D3-B048-736422F611B4}"/>
    <cellStyle name="集計 2 3 2 11 2 2" xfId="22985" xr:uid="{B746A9C0-9DF6-4D4C-AB11-20B313F8BAA2}"/>
    <cellStyle name="集計 2 3 2 11 3" xfId="11091" xr:uid="{DD30C878-7B4A-4D26-ADBE-D48FEAAD7DA2}"/>
    <cellStyle name="集計 2 3 2 11 3 2" xfId="25970" xr:uid="{2BD2CCD8-FAF5-418C-AC7C-851F69EFA06F}"/>
    <cellStyle name="集計 2 3 2 11 4" xfId="13472" xr:uid="{FE4FBBFC-DD20-468A-8018-5888F2C03007}"/>
    <cellStyle name="集計 2 3 2 11 4 2" xfId="28351" xr:uid="{5FF20C5C-3EB1-4EA0-AA09-C4AD427E7183}"/>
    <cellStyle name="集計 2 3 2 11 5" xfId="16881" xr:uid="{D89569DD-4595-49BE-A4F9-FE0838E8340A}"/>
    <cellStyle name="集計 2 3 2 11 5 2" xfId="31760" xr:uid="{92AB0778-B2ED-4E00-ACA3-215CDA367244}"/>
    <cellStyle name="集計 2 3 2 11 6" xfId="4977" xr:uid="{FA542752-7C19-46D9-BEFD-2EBC5E0D9D2F}"/>
    <cellStyle name="集計 2 3 2 11 7" xfId="19838" xr:uid="{275D75C5-CE13-459E-B85C-F44403311FF6}"/>
    <cellStyle name="集計 2 3 2 12" xfId="1841" xr:uid="{00000000-0005-0000-0000-0000EF020000}"/>
    <cellStyle name="集計 2 3 2 12 2" xfId="8189" xr:uid="{A8D41B4C-F6A8-4FD5-BE1A-524E55E18F61}"/>
    <cellStyle name="集計 2 3 2 12 2 2" xfId="23068" xr:uid="{AAFCEC04-6388-4BE8-B6CC-A2210DB24CF9}"/>
    <cellStyle name="集計 2 3 2 12 3" xfId="11174" xr:uid="{34F4782E-3BC5-4907-8626-D5C5796CB753}"/>
    <cellStyle name="集計 2 3 2 12 3 2" xfId="26053" xr:uid="{DB21B5D9-1C74-4FB1-8BD7-AEA7681411B6}"/>
    <cellStyle name="集計 2 3 2 12 4" xfId="12858" xr:uid="{359C98D3-ABE7-440C-B837-9DDC82F862F2}"/>
    <cellStyle name="集計 2 3 2 12 4 2" xfId="27737" xr:uid="{0DE9908D-2AE9-4B8C-A5E1-529C4B2849C7}"/>
    <cellStyle name="集計 2 3 2 12 5" xfId="16964" xr:uid="{F50E70F4-AAE5-48FD-98E5-9F6466BBDF58}"/>
    <cellStyle name="集計 2 3 2 12 5 2" xfId="31843" xr:uid="{271B3740-D3CF-4087-B305-58A05A2B1C8C}"/>
    <cellStyle name="集計 2 3 2 12 6" xfId="5060" xr:uid="{4131DED9-5604-44B3-BF52-58EB1695FD16}"/>
    <cellStyle name="集計 2 3 2 12 7" xfId="19921" xr:uid="{0F76E6ED-2C95-474B-BC25-7B1444AD4CD7}"/>
    <cellStyle name="集計 2 3 2 13" xfId="1936" xr:uid="{00000000-0005-0000-0000-0000EF020000}"/>
    <cellStyle name="集計 2 3 2 13 2" xfId="8284" xr:uid="{AD9D291F-32C3-4F87-86BB-7AD0DF4507C8}"/>
    <cellStyle name="集計 2 3 2 13 2 2" xfId="23163" xr:uid="{37822B3C-8656-4036-86C3-88E60FDA6BD6}"/>
    <cellStyle name="集計 2 3 2 13 3" xfId="11266" xr:uid="{F3F4F45B-5DE4-40FE-B6E3-B3EE400CE478}"/>
    <cellStyle name="集計 2 3 2 13 3 2" xfId="26145" xr:uid="{69A4DA6B-302A-43BB-8870-A8ABDFB6F40F}"/>
    <cellStyle name="集計 2 3 2 13 4" xfId="13991" xr:uid="{CA18243E-1546-4F10-AA9E-3C3DDF6F9073}"/>
    <cellStyle name="集計 2 3 2 13 4 2" xfId="28870" xr:uid="{A8E4E18E-A7B4-48BE-BB1D-250C4DF6EF87}"/>
    <cellStyle name="集計 2 3 2 13 5" xfId="17052" xr:uid="{3DEE785A-A788-4402-98DF-725D00B9AD81}"/>
    <cellStyle name="集計 2 3 2 13 5 2" xfId="31931" xr:uid="{3C93234B-EC11-4D00-9BBE-7EC7A1645D92}"/>
    <cellStyle name="集計 2 3 2 13 6" xfId="5155" xr:uid="{75042950-7536-437F-90FE-184905112B7B}"/>
    <cellStyle name="集計 2 3 2 13 7" xfId="20016" xr:uid="{C257D0E5-DFF7-4B90-B290-8A98A9FA95A8}"/>
    <cellStyle name="集計 2 3 2 14" xfId="2108" xr:uid="{00000000-0005-0000-0000-0000EF020000}"/>
    <cellStyle name="集計 2 3 2 14 2" xfId="8456" xr:uid="{C314BFA4-29AB-4DA9-ADE7-01A4FC01B774}"/>
    <cellStyle name="集計 2 3 2 14 2 2" xfId="23335" xr:uid="{1AB2210E-2C98-4AAF-8E1A-ADFDCB1B9200}"/>
    <cellStyle name="集計 2 3 2 14 3" xfId="11437" xr:uid="{4CD173A3-1996-468A-A5C6-FB7147279C34}"/>
    <cellStyle name="集計 2 3 2 14 3 2" xfId="26316" xr:uid="{A4062DF8-78B4-495D-83D0-75A0779CCB5E}"/>
    <cellStyle name="集計 2 3 2 14 4" xfId="13095" xr:uid="{BB7C2986-3AE8-492F-A1E7-838701AD1A71}"/>
    <cellStyle name="集計 2 3 2 14 4 2" xfId="27974" xr:uid="{65B9E3FD-FE6C-4F80-9136-E7525FF21618}"/>
    <cellStyle name="集計 2 3 2 14 5" xfId="17216" xr:uid="{E496FC04-9A93-4F92-8745-6DF266C967B0}"/>
    <cellStyle name="集計 2 3 2 14 5 2" xfId="32095" xr:uid="{1ADF8A28-A4E6-4E5A-BCBD-FFEA048B3195}"/>
    <cellStyle name="集計 2 3 2 14 6" xfId="5327" xr:uid="{9F8B7506-0118-495C-97C4-61E6FC1C4D1B}"/>
    <cellStyle name="集計 2 3 2 14 7" xfId="20188" xr:uid="{FF5E1398-3C0C-409A-9C49-9E7C1E979C85}"/>
    <cellStyle name="集計 2 3 2 15" xfId="2277" xr:uid="{00000000-0005-0000-0000-0000EF020000}"/>
    <cellStyle name="集計 2 3 2 15 2" xfId="8625" xr:uid="{5FE7F9A5-9F11-42E3-A1B8-49EE508DCAD3}"/>
    <cellStyle name="集計 2 3 2 15 2 2" xfId="23504" xr:uid="{E7B691D4-63B3-4472-83CE-D99A0427CF27}"/>
    <cellStyle name="集計 2 3 2 15 3" xfId="11606" xr:uid="{A4A77ED3-3EB7-4529-B881-E3FB31DE8FBC}"/>
    <cellStyle name="集計 2 3 2 15 3 2" xfId="26485" xr:uid="{73CE2822-2FE2-41FD-B246-8AF133BE92FC}"/>
    <cellStyle name="集計 2 3 2 15 4" xfId="15136" xr:uid="{FF245FCF-562F-477E-8DA3-021CA3E61CE7}"/>
    <cellStyle name="集計 2 3 2 15 4 2" xfId="30015" xr:uid="{853AD8EF-6534-426F-8EEF-0B5FCD90BEDC}"/>
    <cellStyle name="集計 2 3 2 15 5" xfId="17385" xr:uid="{F6E4379E-4DCF-4146-BF08-087FEBDBA35D}"/>
    <cellStyle name="集計 2 3 2 15 5 2" xfId="32264" xr:uid="{965FB0B6-ED81-4C00-9A05-6A6472E3E51B}"/>
    <cellStyle name="集計 2 3 2 15 6" xfId="5496" xr:uid="{0CE9D0C6-D04A-4D5E-BDC6-114E03BAE0BB}"/>
    <cellStyle name="集計 2 3 2 15 7" xfId="20357" xr:uid="{57B04A59-044C-4DBF-8733-5FA25A63CF5F}"/>
    <cellStyle name="集計 2 3 2 16" xfId="2352" xr:uid="{00000000-0005-0000-0000-0000EF020000}"/>
    <cellStyle name="集計 2 3 2 16 2" xfId="8699" xr:uid="{2A1BBC50-A95B-4A94-9BF3-F3053588FF6C}"/>
    <cellStyle name="集計 2 3 2 16 2 2" xfId="23578" xr:uid="{0E19A685-E4CB-42D9-9CFF-D09E82484CB6}"/>
    <cellStyle name="集計 2 3 2 16 3" xfId="11679" xr:uid="{427A8B22-E19B-4AAD-9F93-456E02B0271A}"/>
    <cellStyle name="集計 2 3 2 16 3 2" xfId="26558" xr:uid="{1B03B1BA-E030-40D2-8650-1A476D15321B}"/>
    <cellStyle name="集計 2 3 2 16 4" xfId="12913" xr:uid="{DB5974B3-8D54-40B8-9E75-1FEC01E60F53}"/>
    <cellStyle name="集計 2 3 2 16 4 2" xfId="27792" xr:uid="{F3B7EBE1-D24E-4036-8ED2-71F2AA7E6EE0}"/>
    <cellStyle name="集計 2 3 2 16 5" xfId="17453" xr:uid="{BBA9E6F7-8745-4B5B-8F3A-A86DD90AF5C8}"/>
    <cellStyle name="集計 2 3 2 16 5 2" xfId="32332" xr:uid="{4A8E8265-F7D7-49B0-8269-CC0D198DA8F9}"/>
    <cellStyle name="集計 2 3 2 16 6" xfId="5571" xr:uid="{3E50D4DF-DA06-4DC7-B86D-D66C85B55D56}"/>
    <cellStyle name="集計 2 3 2 16 7" xfId="20432" xr:uid="{8DEBAB13-AAD3-4731-AD43-11A345168C63}"/>
    <cellStyle name="集計 2 3 2 17" xfId="2437" xr:uid="{00000000-0005-0000-0000-0000EF020000}"/>
    <cellStyle name="集計 2 3 2 17 2" xfId="8784" xr:uid="{0ADB1DBE-4990-44DD-A514-4A90B43885FD}"/>
    <cellStyle name="集計 2 3 2 17 2 2" xfId="23663" xr:uid="{01B9B0FC-A4F0-4C16-BE81-AE55A52AAF78}"/>
    <cellStyle name="集計 2 3 2 17 3" xfId="11764" xr:uid="{454D3B9C-80E8-4EBB-90BC-B55075B46183}"/>
    <cellStyle name="集計 2 3 2 17 3 2" xfId="26643" xr:uid="{6BB3A0C2-66EF-47AE-9357-9F86750733BD}"/>
    <cellStyle name="集計 2 3 2 17 4" xfId="12767" xr:uid="{1F9D6518-1F6F-43E8-B001-B996BB43EE69}"/>
    <cellStyle name="集計 2 3 2 17 4 2" xfId="27646" xr:uid="{7C82F38D-EAD0-43B1-9EF1-9609F5436A7A}"/>
    <cellStyle name="集計 2 3 2 17 5" xfId="17531" xr:uid="{8E702365-1FB4-4C65-B733-966E241E9A28}"/>
    <cellStyle name="集計 2 3 2 17 5 2" xfId="32410" xr:uid="{03D116B6-FB51-42BA-8E13-4CA2381F120C}"/>
    <cellStyle name="集計 2 3 2 17 6" xfId="5653" xr:uid="{21719543-F406-4E79-A490-4E096743E8A1}"/>
    <cellStyle name="集計 2 3 2 17 7" xfId="20517" xr:uid="{121F144E-A697-4EAC-B303-3E443B7E8F9D}"/>
    <cellStyle name="集計 2 3 2 18" xfId="2589" xr:uid="{00000000-0005-0000-0000-0000EF020000}"/>
    <cellStyle name="集計 2 3 2 18 2" xfId="8936" xr:uid="{AB207531-C1EC-4983-900D-B4B2AD1308D7}"/>
    <cellStyle name="集計 2 3 2 18 2 2" xfId="23815" xr:uid="{3FF70968-4F41-4960-B5B2-807A38AE5DD4}"/>
    <cellStyle name="集計 2 3 2 18 3" xfId="11916" xr:uid="{37B8103B-B1AD-4C1B-9F1B-C9E0873FC2B7}"/>
    <cellStyle name="集計 2 3 2 18 3 2" xfId="26795" xr:uid="{1864BDC5-FA82-4189-9487-414D245D98FE}"/>
    <cellStyle name="集計 2 3 2 18 4" xfId="13943" xr:uid="{3073F69D-5811-4F40-9776-952EC16F2A36}"/>
    <cellStyle name="集計 2 3 2 18 4 2" xfId="28822" xr:uid="{0FE01776-042E-436A-A526-71719C007119}"/>
    <cellStyle name="集計 2 3 2 18 5" xfId="17683" xr:uid="{0A89792B-30BE-41F0-B84A-6D30668ECA68}"/>
    <cellStyle name="集計 2 3 2 18 5 2" xfId="32562" xr:uid="{DC515315-42F0-404C-8B59-955D6BE64ED8}"/>
    <cellStyle name="集計 2 3 2 18 6" xfId="5805" xr:uid="{AD150937-98CB-4A7C-902E-F1801C071BA5}"/>
    <cellStyle name="集計 2 3 2 18 7" xfId="20669" xr:uid="{4BCD0991-4797-4F04-AE4E-E6516949CB06}"/>
    <cellStyle name="集計 2 3 2 19" xfId="2751" xr:uid="{00000000-0005-0000-0000-0000EF020000}"/>
    <cellStyle name="集計 2 3 2 19 2" xfId="9098" xr:uid="{82849888-31B3-4173-9573-8FBE580FD440}"/>
    <cellStyle name="集計 2 3 2 19 2 2" xfId="23977" xr:uid="{D3B9E779-C53B-4BA2-B9C0-25C79C963605}"/>
    <cellStyle name="集計 2 3 2 19 3" xfId="12076" xr:uid="{4DF377C6-D77B-4423-84E1-F233F71ABFA9}"/>
    <cellStyle name="集計 2 3 2 19 3 2" xfId="26955" xr:uid="{8A738D26-6885-408D-9DC5-E2672BA2675E}"/>
    <cellStyle name="集計 2 3 2 19 4" xfId="13139" xr:uid="{08EB804E-261B-4430-BD92-0DBB03447450}"/>
    <cellStyle name="集計 2 3 2 19 4 2" xfId="28018" xr:uid="{A8059C4F-ABEE-4F11-BCA1-5A26B913BC22}"/>
    <cellStyle name="集計 2 3 2 19 5" xfId="17837" xr:uid="{16651ED9-B614-44D3-A39C-C2FE004D29D0}"/>
    <cellStyle name="集計 2 3 2 19 5 2" xfId="32716" xr:uid="{ECEBB939-E030-4AF3-862C-F0D456A870A9}"/>
    <cellStyle name="集計 2 3 2 19 6" xfId="5965" xr:uid="{ECB62DE9-BF63-4C5E-A037-D8AB5FB84A4C}"/>
    <cellStyle name="集計 2 3 2 19 7" xfId="20830" xr:uid="{A7DB34C4-3FAF-44A2-B3FF-B67FC158FB19}"/>
    <cellStyle name="集計 2 3 2 2" xfId="567" xr:uid="{00000000-0005-0000-0000-0000EF020000}"/>
    <cellStyle name="集計 2 3 2 2 2" xfId="6919" xr:uid="{5E4B2065-1B03-464A-B2CB-86951A45639F}"/>
    <cellStyle name="集計 2 3 2 2 2 2" xfId="21798" xr:uid="{C2430216-8606-45B2-B2FC-835DE9811A72}"/>
    <cellStyle name="集計 2 3 2 2 3" xfId="9913" xr:uid="{39E9D241-E403-462E-B857-03A9603B5689}"/>
    <cellStyle name="集計 2 3 2 2 3 2" xfId="24792" xr:uid="{87381925-43D9-43E2-A834-D7BD20A3F302}"/>
    <cellStyle name="集計 2 3 2 2 4" xfId="12890" xr:uid="{544AF39E-D4E4-4FDA-A39E-19058B287C58}"/>
    <cellStyle name="集計 2 3 2 2 4 2" xfId="27769" xr:uid="{D3307E2A-B4BD-499B-9BA7-6674771689B7}"/>
    <cellStyle name="集計 2 3 2 2 5" xfId="15741" xr:uid="{C6D29E06-D073-4F64-B4E1-9A12E9FCC3A2}"/>
    <cellStyle name="集計 2 3 2 2 5 2" xfId="30620" xr:uid="{D71BC93C-4A52-477B-BD6E-64378A518B36}"/>
    <cellStyle name="集計 2 3 2 2 6" xfId="3786" xr:uid="{77EDA189-A87B-4E8C-B63E-DC03ECF0122A}"/>
    <cellStyle name="集計 2 3 2 2 7" xfId="18647" xr:uid="{9A57375F-1DD0-4FA6-BC9D-E82A8F81FA4C}"/>
    <cellStyle name="集計 2 3 2 20" xfId="2917" xr:uid="{00000000-0005-0000-0000-0000EF020000}"/>
    <cellStyle name="集計 2 3 2 20 2" xfId="9264" xr:uid="{E8A9716E-A1D0-408C-BD28-2BBB3A6F636E}"/>
    <cellStyle name="集計 2 3 2 20 2 2" xfId="24143" xr:uid="{BB986F6B-B61A-4CD9-94CC-0928CE9EE758}"/>
    <cellStyle name="集計 2 3 2 20 3" xfId="12242" xr:uid="{08767BF5-0895-4C23-AEEF-4050E44022C9}"/>
    <cellStyle name="集計 2 3 2 20 3 2" xfId="27121" xr:uid="{B721A712-44C8-4044-A2AE-55784C036F3D}"/>
    <cellStyle name="集計 2 3 2 20 4" xfId="13493" xr:uid="{5450A7BE-8921-49A5-A3FB-3BB2764F651A}"/>
    <cellStyle name="集計 2 3 2 20 4 2" xfId="28372" xr:uid="{9CF83E97-1DB1-42E5-BDEE-3EFA430EA322}"/>
    <cellStyle name="集計 2 3 2 20 5" xfId="18003" xr:uid="{BC4ED598-F330-47D2-AD6E-3C639D8D6FE4}"/>
    <cellStyle name="集計 2 3 2 20 5 2" xfId="32882" xr:uid="{C64A1EFD-7574-49B8-85C1-80D67A18A074}"/>
    <cellStyle name="集計 2 3 2 20 6" xfId="6129" xr:uid="{B965A4B8-7B3B-4655-937D-D65F45958E31}"/>
    <cellStyle name="集計 2 3 2 20 7" xfId="20996" xr:uid="{248BA4D7-7836-4718-9738-33C081EB42A4}"/>
    <cellStyle name="集計 2 3 2 21" xfId="3050" xr:uid="{00000000-0005-0000-0000-0000EF020000}"/>
    <cellStyle name="集計 2 3 2 21 2" xfId="9396" xr:uid="{5A32EF04-F8F8-48C2-8029-A0A1E8EE117A}"/>
    <cellStyle name="集計 2 3 2 21 2 2" xfId="24275" xr:uid="{B669C573-CAD0-48FD-9533-7896D648FCE9}"/>
    <cellStyle name="集計 2 3 2 21 3" xfId="12374" xr:uid="{36236C51-22CB-4655-A290-733CF348D522}"/>
    <cellStyle name="集計 2 3 2 21 3 2" xfId="27253" xr:uid="{9CA7BBDF-0193-42B5-AE77-4A45A4299655}"/>
    <cellStyle name="集計 2 3 2 21 4" xfId="14696" xr:uid="{DF0D8839-B649-4017-B0BB-A48C2D7ABF6B}"/>
    <cellStyle name="集計 2 3 2 21 4 2" xfId="29575" xr:uid="{AE76B993-77FA-4C76-B9FD-E7C30D435D73}"/>
    <cellStyle name="集計 2 3 2 21 5" xfId="18129" xr:uid="{6E61C612-8A8E-4A7B-B67C-5980C515B47A}"/>
    <cellStyle name="集計 2 3 2 21 5 2" xfId="33008" xr:uid="{A745DC68-B809-442D-9764-EC6F4A027E3B}"/>
    <cellStyle name="集計 2 3 2 21 6" xfId="6252" xr:uid="{1DA4088C-8BC8-4681-9210-ED5AC0ED3C77}"/>
    <cellStyle name="集計 2 3 2 21 7" xfId="21122" xr:uid="{EB21741A-C803-4BEC-A210-846D516A3924}"/>
    <cellStyle name="集計 2 3 2 22" xfId="3130" xr:uid="{00000000-0005-0000-0000-0000EF020000}"/>
    <cellStyle name="集計 2 3 2 22 2" xfId="9476" xr:uid="{20FDB67A-C145-49A9-AE82-3128C5937D5D}"/>
    <cellStyle name="集計 2 3 2 22 2 2" xfId="24355" xr:uid="{22CE09C1-5B29-48B9-BAC2-11D518F18E41}"/>
    <cellStyle name="集計 2 3 2 22 3" xfId="12454" xr:uid="{5F9F135C-3B11-4B44-B48D-5D6C0EA0746A}"/>
    <cellStyle name="集計 2 3 2 22 3 2" xfId="27333" xr:uid="{502017CF-4E1E-469D-96EF-E85A2B4C38B6}"/>
    <cellStyle name="集計 2 3 2 22 4" xfId="14282" xr:uid="{EEACC390-6302-4F42-B1EB-5859FAE73FAD}"/>
    <cellStyle name="集計 2 3 2 22 4 2" xfId="29161" xr:uid="{E97E67F4-A814-4BC4-9F1F-BE1CCFECF9A4}"/>
    <cellStyle name="集計 2 3 2 22 5" xfId="18209" xr:uid="{9431C1E8-542F-4401-A808-B7D8F018E579}"/>
    <cellStyle name="集計 2 3 2 22 5 2" xfId="33088" xr:uid="{E61DB7AE-D0B9-48DB-9746-9C5D421AAB4A}"/>
    <cellStyle name="集計 2 3 2 22 6" xfId="6331" xr:uid="{5AF43352-F93F-4AE7-A8A2-A017F8A1E02B}"/>
    <cellStyle name="集計 2 3 2 22 7" xfId="21202" xr:uid="{19B30E2C-5DC6-408A-926B-2BD58B3EFDE5}"/>
    <cellStyle name="集計 2 3 2 23" xfId="3199" xr:uid="{00000000-0005-0000-0000-0000EF020000}"/>
    <cellStyle name="集計 2 3 2 23 2" xfId="9545" xr:uid="{42E370D5-02A7-4360-AA68-7F3B4D635CD5}"/>
    <cellStyle name="集計 2 3 2 23 2 2" xfId="24424" xr:uid="{A564D617-B4A3-4FBE-9ED8-C2B2D5AFA41F}"/>
    <cellStyle name="集計 2 3 2 23 3" xfId="12523" xr:uid="{B3C81DCD-0D6A-498B-BD54-46BBDEBC2315}"/>
    <cellStyle name="集計 2 3 2 23 3 2" xfId="27402" xr:uid="{893343D6-5A4F-4664-9C17-90D131ED7323}"/>
    <cellStyle name="集計 2 3 2 23 4" xfId="15066" xr:uid="{477553F1-7C76-4093-84D6-61EBFF699750}"/>
    <cellStyle name="集計 2 3 2 23 4 2" xfId="29945" xr:uid="{5E1124D1-0B79-4E8F-B4A0-EA80CF61D962}"/>
    <cellStyle name="集計 2 3 2 23 5" xfId="18278" xr:uid="{D1F96220-8C47-4F41-ACBD-EE8225D39D90}"/>
    <cellStyle name="集計 2 3 2 23 5 2" xfId="33157" xr:uid="{7D4F69BF-BD0F-4B47-9D15-2773BFA1BA74}"/>
    <cellStyle name="集計 2 3 2 23 6" xfId="6400" xr:uid="{FEE87A8F-17D8-4691-91FA-926E421AAA47}"/>
    <cellStyle name="集計 2 3 2 23 7" xfId="21271" xr:uid="{0BD3D98C-145D-446D-BC30-3143BDD2BA42}"/>
    <cellStyle name="集計 2 3 2 24" xfId="2931" xr:uid="{00000000-0005-0000-0000-0000EF020000}"/>
    <cellStyle name="集計 2 3 2 24 2" xfId="9278" xr:uid="{43D68824-9EBA-450C-9B4C-C48C3E005925}"/>
    <cellStyle name="集計 2 3 2 24 2 2" xfId="24157" xr:uid="{21D2989B-1C68-4EDE-8273-F364A5F7A7A9}"/>
    <cellStyle name="集計 2 3 2 24 3" xfId="12256" xr:uid="{6E13F231-0E67-4993-B646-22780C4BCC2E}"/>
    <cellStyle name="集計 2 3 2 24 3 2" xfId="27135" xr:uid="{0FCFFFC4-5356-4907-A022-F4F011AAC1DE}"/>
    <cellStyle name="集計 2 3 2 24 4" xfId="14553" xr:uid="{F7652052-0D8C-455A-A1EA-CA1FD6C63296}"/>
    <cellStyle name="集計 2 3 2 24 4 2" xfId="29432" xr:uid="{C3851DBF-84F2-40AC-B8A6-F1E34E06953A}"/>
    <cellStyle name="集計 2 3 2 24 5" xfId="18017" xr:uid="{334A58EE-EFCC-42FE-B05F-393D1C5DA28C}"/>
    <cellStyle name="集計 2 3 2 24 5 2" xfId="32896" xr:uid="{89025A50-C363-4C14-9212-0CA7C0708404}"/>
    <cellStyle name="集計 2 3 2 24 6" xfId="21010" xr:uid="{98DD7AE2-A70A-4B25-9642-D7B49CEFC9FB}"/>
    <cellStyle name="集計 2 3 2 25" xfId="6707" xr:uid="{80043C6A-4C7F-44DD-89F9-2EE44A4BDFE8}"/>
    <cellStyle name="集計 2 3 2 25 2" xfId="21586" xr:uid="{2AA6F1BD-7321-406A-A51A-C7AB63A2C9E0}"/>
    <cellStyle name="集計 2 3 2 26" xfId="9704" xr:uid="{FD33D4E5-DDB2-4A40-9F45-C6A29414C86A}"/>
    <cellStyle name="集計 2 3 2 26 2" xfId="24583" xr:uid="{92CBC8E5-BB1D-4143-ADE3-837DCC91CC3B}"/>
    <cellStyle name="集計 2 3 2 27" xfId="14731" xr:uid="{2123EECE-3317-46F1-B043-31C353471C75}"/>
    <cellStyle name="集計 2 3 2 27 2" xfId="29610" xr:uid="{859EB1CF-E182-41E1-B4B0-29B7B54D5307}"/>
    <cellStyle name="集計 2 3 2 28" xfId="15538" xr:uid="{DF3558AA-459A-4E9D-8534-D0E1413B32AF}"/>
    <cellStyle name="集計 2 3 2 28 2" xfId="30417" xr:uid="{99B07C3F-41DD-4BBB-9FBF-E06380D0B572}"/>
    <cellStyle name="集計 2 3 2 29" xfId="18435" xr:uid="{0C37D1E4-1324-408E-BB79-1BF14D5AA017}"/>
    <cellStyle name="集計 2 3 2 3" xfId="740" xr:uid="{00000000-0005-0000-0000-0000EF020000}"/>
    <cellStyle name="集計 2 3 2 3 2" xfId="7092" xr:uid="{75B6EA9E-F766-4858-82B4-8B1470CCC756}"/>
    <cellStyle name="集計 2 3 2 3 2 2" xfId="21971" xr:uid="{00538708-E7B4-40F8-8390-5B9573BBDF87}"/>
    <cellStyle name="集計 2 3 2 3 3" xfId="10086" xr:uid="{6619BF98-4783-4FD3-ABAB-A6C28B353977}"/>
    <cellStyle name="集計 2 3 2 3 3 2" xfId="24965" xr:uid="{0754013D-4BC7-48C9-BEFB-A07ED5977466}"/>
    <cellStyle name="集計 2 3 2 3 4" xfId="13730" xr:uid="{3720C1AF-C782-4D4B-A302-75B35DC6AE93}"/>
    <cellStyle name="集計 2 3 2 3 4 2" xfId="28609" xr:uid="{39E2723D-DD09-4D6B-BD6D-F51A52207961}"/>
    <cellStyle name="集計 2 3 2 3 5" xfId="15914" xr:uid="{A5D1B410-8224-4B52-8B15-1D7B18087AFB}"/>
    <cellStyle name="集計 2 3 2 3 5 2" xfId="30793" xr:uid="{93ECDADC-5980-4093-A7A9-47682D10D587}"/>
    <cellStyle name="集計 2 3 2 3 6" xfId="3959" xr:uid="{D02EA384-3340-4EE7-AF65-3D0A5AD5349A}"/>
    <cellStyle name="集計 2 3 2 3 7" xfId="18820" xr:uid="{DE56F5AD-F7B4-4746-B6A3-E0C6266227A4}"/>
    <cellStyle name="集計 2 3 2 4" xfId="905" xr:uid="{00000000-0005-0000-0000-0000EF020000}"/>
    <cellStyle name="集計 2 3 2 4 2" xfId="7257" xr:uid="{B0CCBD70-86CA-4B73-BFD5-07851DA3E094}"/>
    <cellStyle name="集計 2 3 2 4 2 2" xfId="22136" xr:uid="{9B5BA521-95E5-4267-A491-202A98C3CAE2}"/>
    <cellStyle name="集計 2 3 2 4 3" xfId="10249" xr:uid="{AFF95430-DA6A-41FF-B11D-1A30ECFEECE6}"/>
    <cellStyle name="集計 2 3 2 4 3 2" xfId="25128" xr:uid="{3824B780-73E9-41C0-8BF0-E613DBAE70F1}"/>
    <cellStyle name="集計 2 3 2 4 4" xfId="14127" xr:uid="{ECC0BD67-46A8-4D1B-A07B-AE96A8226B05}"/>
    <cellStyle name="集計 2 3 2 4 4 2" xfId="29006" xr:uid="{8200823C-3A9B-4D07-845E-FDE3F2A90B57}"/>
    <cellStyle name="集計 2 3 2 4 5" xfId="16072" xr:uid="{B9DE4418-F41F-4E5B-A224-0556AE5F8486}"/>
    <cellStyle name="集計 2 3 2 4 5 2" xfId="30951" xr:uid="{D88DCF37-0404-48B9-8CB2-A759143F391A}"/>
    <cellStyle name="集計 2 3 2 4 6" xfId="4124" xr:uid="{EA6D1F7A-B9F5-4B3C-8E6D-ED34CC98E0F1}"/>
    <cellStyle name="集計 2 3 2 4 7" xfId="18985" xr:uid="{999E122D-5016-476C-80D3-D25837C7384A}"/>
    <cellStyle name="集計 2 3 2 5" xfId="1078" xr:uid="{00000000-0005-0000-0000-0000EF020000}"/>
    <cellStyle name="集計 2 3 2 5 2" xfId="7430" xr:uid="{3B7BF75A-A394-4DAF-A052-763620B202A0}"/>
    <cellStyle name="集計 2 3 2 5 2 2" xfId="22309" xr:uid="{F5202904-AB12-42C9-9E6B-651D2CDFBCF9}"/>
    <cellStyle name="集計 2 3 2 5 3" xfId="10419" xr:uid="{AF5143A3-C76C-4515-9361-1F4F49470BF3}"/>
    <cellStyle name="集計 2 3 2 5 3 2" xfId="25298" xr:uid="{1C6CDCF5-CA47-468E-BAE3-07DC9E06592B}"/>
    <cellStyle name="集計 2 3 2 5 4" xfId="14043" xr:uid="{0AB08ECB-3547-4FE7-A9F0-D3D92E716320}"/>
    <cellStyle name="集計 2 3 2 5 4 2" xfId="28922" xr:uid="{77C1573D-3998-497A-A638-507A41C4B875}"/>
    <cellStyle name="集計 2 3 2 5 5" xfId="16240" xr:uid="{9E06965B-5836-4412-BE9C-923DDC85FDD3}"/>
    <cellStyle name="集計 2 3 2 5 5 2" xfId="31119" xr:uid="{69B74FDB-9575-4457-A1E1-534A957CB877}"/>
    <cellStyle name="集計 2 3 2 5 6" xfId="4297" xr:uid="{7409A940-2981-47BE-95A9-238B54DBE520}"/>
    <cellStyle name="集計 2 3 2 5 7" xfId="19158" xr:uid="{D2DF0A5F-0FAC-4266-9E42-1B33D7934803}"/>
    <cellStyle name="集計 2 3 2 6" xfId="1173" xr:uid="{00000000-0005-0000-0000-0000EF020000}"/>
    <cellStyle name="集計 2 3 2 6 2" xfId="7525" xr:uid="{C52F0EF4-43D6-4CA9-97D9-BAA12A161595}"/>
    <cellStyle name="集計 2 3 2 6 2 2" xfId="22404" xr:uid="{6DED1F91-EAE9-46E0-B7FB-D19888335CCF}"/>
    <cellStyle name="集計 2 3 2 6 3" xfId="10512" xr:uid="{270C8077-31DF-4595-A251-E9B930F0A8E5}"/>
    <cellStyle name="集計 2 3 2 6 3 2" xfId="25391" xr:uid="{0358EB8A-95ED-404D-9074-9006A9BD9C2D}"/>
    <cellStyle name="集計 2 3 2 6 4" xfId="14037" xr:uid="{2A35DDAE-65EB-4D5C-B56B-2C7B26A94661}"/>
    <cellStyle name="集計 2 3 2 6 4 2" xfId="28916" xr:uid="{D8246A2E-A72A-46E4-BCF2-D27B5FD31D11}"/>
    <cellStyle name="集計 2 3 2 6 5" xfId="16327" xr:uid="{F0C6AAC9-53ED-42F3-8E59-B4C4C8CA7883}"/>
    <cellStyle name="集計 2 3 2 6 5 2" xfId="31206" xr:uid="{A4F24A49-E69B-4CA4-A320-54FE8E91F298}"/>
    <cellStyle name="集計 2 3 2 6 6" xfId="4392" xr:uid="{8C37A75A-23C6-494C-81E8-4E28BC433C3B}"/>
    <cellStyle name="集計 2 3 2 6 7" xfId="19253" xr:uid="{D4F6A43F-7AD8-4092-9F5C-340A4D9A148D}"/>
    <cellStyle name="集計 2 3 2 7" xfId="1256" xr:uid="{00000000-0005-0000-0000-0000EF020000}"/>
    <cellStyle name="集計 2 3 2 7 2" xfId="7607" xr:uid="{B8DF0D0E-71DE-4D95-8FF4-F0FD61D2E131}"/>
    <cellStyle name="集計 2 3 2 7 2 2" xfId="22486" xr:uid="{4821A11C-1153-4BEF-B8D8-89E785E293B4}"/>
    <cellStyle name="集計 2 3 2 7 3" xfId="10594" xr:uid="{604B8688-C10F-4945-9691-BCD4A94F7AE2}"/>
    <cellStyle name="集計 2 3 2 7 3 2" xfId="25473" xr:uid="{CAE394CE-C017-478C-A06B-E91CA8E8E89D}"/>
    <cellStyle name="集計 2 3 2 7 4" xfId="13938" xr:uid="{03601855-F43E-447A-A22A-786803C47EE7}"/>
    <cellStyle name="集計 2 3 2 7 4 2" xfId="28817" xr:uid="{584A6966-A1AC-4F53-A804-7502DD1C3DE7}"/>
    <cellStyle name="集計 2 3 2 7 5" xfId="16403" xr:uid="{1B3025DD-2837-4AE7-B027-82AEF9F3C9FA}"/>
    <cellStyle name="集計 2 3 2 7 5 2" xfId="31282" xr:uid="{1A371E1D-1BA6-4764-8713-BF72F9AE2C37}"/>
    <cellStyle name="集計 2 3 2 7 6" xfId="4475" xr:uid="{015AB94F-AB91-4A74-8E86-E84BD5DD789E}"/>
    <cellStyle name="集計 2 3 2 7 7" xfId="19336" xr:uid="{A4081797-E4F7-4AC4-A0E1-4FA89EAF74CD}"/>
    <cellStyle name="集計 2 3 2 8" xfId="1339" xr:uid="{00000000-0005-0000-0000-0000EF020000}"/>
    <cellStyle name="集計 2 3 2 8 2" xfId="7690" xr:uid="{DAD00E2A-E5CF-47E0-AB1C-D4073BB6D8F5}"/>
    <cellStyle name="集計 2 3 2 8 2 2" xfId="22569" xr:uid="{C6B31C58-DDD9-47B0-9FD3-2DC1CFE86218}"/>
    <cellStyle name="集計 2 3 2 8 3" xfId="10676" xr:uid="{A4080D19-20E3-4423-804A-B676D9AF1933}"/>
    <cellStyle name="集計 2 3 2 8 3 2" xfId="25555" xr:uid="{94E73C74-538F-4195-A4BF-25BE4F370029}"/>
    <cellStyle name="集計 2 3 2 8 4" xfId="13457" xr:uid="{81366969-5EF4-4245-9E58-E57A2AA656C5}"/>
    <cellStyle name="集計 2 3 2 8 4 2" xfId="28336" xr:uid="{AE48657B-1CC2-4253-B54C-47232482109C}"/>
    <cellStyle name="集計 2 3 2 8 5" xfId="16479" xr:uid="{C23A8BF7-D411-4821-B3C5-BCA24D2F4852}"/>
    <cellStyle name="集計 2 3 2 8 5 2" xfId="31358" xr:uid="{C4D77947-AF86-4C76-856A-6ADBD8FC2CA3}"/>
    <cellStyle name="集計 2 3 2 8 6" xfId="4558" xr:uid="{2B45C276-26BF-4042-B967-35F9E93D6A9B}"/>
    <cellStyle name="集計 2 3 2 8 7" xfId="19419" xr:uid="{13F6B8B4-544D-4130-A022-D265B46D9AC9}"/>
    <cellStyle name="集計 2 3 2 9" xfId="1512" xr:uid="{00000000-0005-0000-0000-0000EF020000}"/>
    <cellStyle name="集計 2 3 2 9 2" xfId="7863" xr:uid="{95AFD3DD-4CBD-41C1-A03A-2A8600C0973A}"/>
    <cellStyle name="集計 2 3 2 9 2 2" xfId="22742" xr:uid="{3EB61F9A-31D0-4B4C-9FBE-CA3ED1B0E681}"/>
    <cellStyle name="集計 2 3 2 9 3" xfId="10849" xr:uid="{67BB09B3-BC3F-40DA-A006-529FE59E6EFE}"/>
    <cellStyle name="集計 2 3 2 9 3 2" xfId="25728" xr:uid="{DD78E98F-ED01-4733-B03B-F89C51D1E5DA}"/>
    <cellStyle name="集計 2 3 2 9 4" xfId="12969" xr:uid="{0DD36C2E-18E5-4E54-A489-454DD4FB9302}"/>
    <cellStyle name="集計 2 3 2 9 4 2" xfId="27848" xr:uid="{CB4BD20D-2B37-4CB7-BA51-D44AD3AFFB1D}"/>
    <cellStyle name="集計 2 3 2 9 5" xfId="16652" xr:uid="{C189EE60-2F59-4EEC-AA76-7FE78DB34A9F}"/>
    <cellStyle name="集計 2 3 2 9 5 2" xfId="31531" xr:uid="{469F5E0F-731D-4433-87B6-22B2B04B8FDF}"/>
    <cellStyle name="集計 2 3 2 9 6" xfId="4731" xr:uid="{1E69410E-019D-468C-8EA8-B306E2EA6F7A}"/>
    <cellStyle name="集計 2 3 2 9 7" xfId="19592" xr:uid="{554B3A96-462D-431F-BDFF-FA9340325444}"/>
    <cellStyle name="集計 2 3 3" xfId="476" xr:uid="{00000000-0005-0000-0000-0000EF020000}"/>
    <cellStyle name="集計 2 3 3 2" xfId="6828" xr:uid="{048E056B-9773-4ADD-AFBC-74588FD1DB6D}"/>
    <cellStyle name="集計 2 3 3 2 2" xfId="21707" xr:uid="{7A138D4B-8253-413E-BAC5-B1ADE94966A7}"/>
    <cellStyle name="集計 2 3 3 3" xfId="9825" xr:uid="{7D8CFCB8-8116-4645-BDD7-18A56B3BD921}"/>
    <cellStyle name="集計 2 3 3 3 2" xfId="24704" xr:uid="{200DC391-BCFE-4776-840F-6EFB6D3F82CA}"/>
    <cellStyle name="集計 2 3 3 4" xfId="12646" xr:uid="{CFAB2A21-58F7-417A-BE12-0FE09674CE5A}"/>
    <cellStyle name="集計 2 3 3 4 2" xfId="27525" xr:uid="{08D71AF2-CD2A-4BE4-B17F-6F522A648DCD}"/>
    <cellStyle name="集計 2 3 3 5" xfId="15657" xr:uid="{E9EEFCF3-FE69-4DBC-8733-1B3C3FA0D0C0}"/>
    <cellStyle name="集計 2 3 3 5 2" xfId="30536" xr:uid="{EFB3ED8C-B973-42F6-B24D-C1F98CDD4F85}"/>
    <cellStyle name="集計 2 3 3 6" xfId="3695" xr:uid="{C380892A-E12B-4BC3-A551-E308B89CCDD0}"/>
    <cellStyle name="集計 2 3 3 7" xfId="18556" xr:uid="{42C0FC0B-3D4D-4874-94CD-90BAEC283EC9}"/>
    <cellStyle name="集計 2 3 4" xfId="649" xr:uid="{00000000-0005-0000-0000-0000EF020000}"/>
    <cellStyle name="集計 2 3 4 2" xfId="7001" xr:uid="{60594493-30A0-4B2B-A880-9CC32E10E488}"/>
    <cellStyle name="集計 2 3 4 2 2" xfId="21880" xr:uid="{F2920E20-B0C5-44EC-A532-6064EA39B97F}"/>
    <cellStyle name="集計 2 3 4 3" xfId="9995" xr:uid="{90F5FA56-E004-4EAD-9292-F78CE84E6C78}"/>
    <cellStyle name="集計 2 3 4 3 2" xfId="24874" xr:uid="{7159B373-0E4E-4279-820A-EB815A57F022}"/>
    <cellStyle name="集計 2 3 4 4" xfId="14114" xr:uid="{189A696E-90F0-4933-A94F-2EB8F785E3EE}"/>
    <cellStyle name="集計 2 3 4 4 2" xfId="28993" xr:uid="{802AE0B9-E6E5-4319-AB03-1005551CF447}"/>
    <cellStyle name="集計 2 3 4 5" xfId="15823" xr:uid="{0F7ECA07-0AC2-4C5B-813D-CE6027BE848B}"/>
    <cellStyle name="集計 2 3 4 5 2" xfId="30702" xr:uid="{38847E42-F953-4E7A-A0CF-90B88A23FF70}"/>
    <cellStyle name="集計 2 3 4 6" xfId="3868" xr:uid="{EC781221-A6D0-40B7-B595-FB2805088D4C}"/>
    <cellStyle name="集計 2 3 4 7" xfId="18729" xr:uid="{2E440BA4-359D-41C0-9D06-638E3D271160}"/>
    <cellStyle name="集計 2 3 5" xfId="814" xr:uid="{00000000-0005-0000-0000-0000EF020000}"/>
    <cellStyle name="集計 2 3 5 2" xfId="7166" xr:uid="{C50CE3F3-98D4-4842-8899-3BC8E60DF82A}"/>
    <cellStyle name="集計 2 3 5 2 2" xfId="22045" xr:uid="{F306DAC4-872F-4FEF-8E44-C06E9BC834A0}"/>
    <cellStyle name="集計 2 3 5 3" xfId="10160" xr:uid="{9E6D7105-50AE-478A-97BB-63EB513A4D58}"/>
    <cellStyle name="集計 2 3 5 3 2" xfId="25039" xr:uid="{3C2D8F4C-F11F-408A-8777-918FA1FA53AB}"/>
    <cellStyle name="集計 2 3 5 4" xfId="13536" xr:uid="{EF72F2A2-9DE6-4DFD-B39D-CF96D662B8E7}"/>
    <cellStyle name="集計 2 3 5 4 2" xfId="28415" xr:uid="{BD3255AF-F29A-4489-BCF3-E6F26BD6490B}"/>
    <cellStyle name="集計 2 3 5 5" xfId="15988" xr:uid="{371B67F0-CCD4-413E-B006-7A9B6B1DBFCD}"/>
    <cellStyle name="集計 2 3 5 5 2" xfId="30867" xr:uid="{2364BD06-5F1E-49F7-8E35-36C3450D9045}"/>
    <cellStyle name="集計 2 3 5 6" xfId="4033" xr:uid="{267E6D37-A60E-49EE-8578-4FA698268EF7}"/>
    <cellStyle name="集計 2 3 5 7" xfId="18894" xr:uid="{F780E5A2-C1A0-4D6C-BAF7-43C5314F2D69}"/>
    <cellStyle name="集計 2 3 6" xfId="928" xr:uid="{00000000-0005-0000-0000-0000EF020000}"/>
    <cellStyle name="集計 2 3 6 2" xfId="7280" xr:uid="{48A24232-09F7-456F-81D0-78A613CA68A5}"/>
    <cellStyle name="集計 2 3 6 2 2" xfId="22159" xr:uid="{C66EA66F-AA62-4297-A195-B4286C9F5210}"/>
    <cellStyle name="集計 2 3 6 3" xfId="10270" xr:uid="{5F54C2ED-CBAE-4A7C-B176-1677290F21C3}"/>
    <cellStyle name="集計 2 3 6 3 2" xfId="25149" xr:uid="{46398393-057A-49D9-82B6-15D87C116E36}"/>
    <cellStyle name="集計 2 3 6 4" xfId="13774" xr:uid="{13B6E707-282F-4CF8-9B88-EE5C52366866}"/>
    <cellStyle name="集計 2 3 6 4 2" xfId="28653" xr:uid="{2FA8CB06-FAC4-4E24-B8F9-CF4731F0AAB3}"/>
    <cellStyle name="集計 2 3 6 5" xfId="16092" xr:uid="{BAC94D30-3F0D-4BCB-AD50-4E6CFEB58DB2}"/>
    <cellStyle name="集計 2 3 6 5 2" xfId="30971" xr:uid="{6F62F513-595B-42FA-9EAC-1ACCA259702A}"/>
    <cellStyle name="集計 2 3 6 6" xfId="4147" xr:uid="{7ECA646B-EEBF-41FC-B9A2-25D57833F4E5}"/>
    <cellStyle name="集計 2 3 6 7" xfId="19008" xr:uid="{E024BDAF-9307-46AE-B672-8148694DA4C2}"/>
    <cellStyle name="集計 2 3 7" xfId="1421" xr:uid="{00000000-0005-0000-0000-0000EF020000}"/>
    <cellStyle name="集計 2 3 7 2" xfId="7772" xr:uid="{45963F98-0467-409F-A142-794B244BBF07}"/>
    <cellStyle name="集計 2 3 7 2 2" xfId="22651" xr:uid="{F249E25B-BC6D-4C9D-9E18-0DEE58717D23}"/>
    <cellStyle name="集計 2 3 7 3" xfId="10758" xr:uid="{61465BC7-2732-4295-9964-35BA752E1B72}"/>
    <cellStyle name="集計 2 3 7 3 2" xfId="25637" xr:uid="{AFA1C4F1-7B5D-461F-BA75-0F5A66556A9D}"/>
    <cellStyle name="集計 2 3 7 4" xfId="15126" xr:uid="{3F1F3C3C-3A64-4463-ABFC-CD75802C2DB2}"/>
    <cellStyle name="集計 2 3 7 4 2" xfId="30005" xr:uid="{708DC884-EAF4-493A-8DF8-EA8E900A8704}"/>
    <cellStyle name="集計 2 3 7 5" xfId="16561" xr:uid="{3C274EA7-5CE2-4842-912D-8D8D0DE50264}"/>
    <cellStyle name="集計 2 3 7 5 2" xfId="31440" xr:uid="{E70711D2-8A58-49E7-8C7C-A5A1085A1813}"/>
    <cellStyle name="集計 2 3 7 6" xfId="4640" xr:uid="{386ADCF2-4162-4B3C-BD19-67CEEA8BCC16}"/>
    <cellStyle name="集計 2 3 7 7" xfId="19501" xr:uid="{9A85451E-9103-4B91-AF7D-18E66F13B10F}"/>
    <cellStyle name="集計 2 3 8" xfId="1600" xr:uid="{00000000-0005-0000-0000-0000EF020000}"/>
    <cellStyle name="集計 2 3 8 2" xfId="7950" xr:uid="{028BEE49-8634-4330-AFBD-6023F45FBDF4}"/>
    <cellStyle name="集計 2 3 8 2 2" xfId="22829" xr:uid="{0D32596B-D521-4EAC-B79C-DAB6244827FC}"/>
    <cellStyle name="集計 2 3 8 3" xfId="10937" xr:uid="{57F64D18-8BA4-40AC-82E6-B151348967B2}"/>
    <cellStyle name="集計 2 3 8 3 2" xfId="25816" xr:uid="{2218513C-C3B2-4FBA-9C8A-14AE7A8DA836}"/>
    <cellStyle name="集計 2 3 8 4" xfId="12978" xr:uid="{BE69BE2E-9555-44A2-B191-F4CC14CCCC95}"/>
    <cellStyle name="集計 2 3 8 4 2" xfId="27857" xr:uid="{6A23E94F-045B-43C8-A7B6-088A737C945B}"/>
    <cellStyle name="集計 2 3 8 5" xfId="16737" xr:uid="{F92580B9-0EA4-4DBB-BC0B-BE47345688ED}"/>
    <cellStyle name="集計 2 3 8 5 2" xfId="31616" xr:uid="{8BCC2822-AE35-44E0-AAD3-26E89143053D}"/>
    <cellStyle name="集計 2 3 8 6" xfId="4819" xr:uid="{77DC1929-0FD8-4CCD-993A-557B4A9D5A17}"/>
    <cellStyle name="集計 2 3 8 7" xfId="19680" xr:uid="{0993BE84-522A-465C-811A-EFB0A3030652}"/>
    <cellStyle name="集計 2 3 9" xfId="2017" xr:uid="{00000000-0005-0000-0000-0000EF020000}"/>
    <cellStyle name="集計 2 3 9 2" xfId="8365" xr:uid="{09BFE142-C80F-44F6-A47A-ECCCB4D035C1}"/>
    <cellStyle name="集計 2 3 9 2 2" xfId="23244" xr:uid="{40196844-6121-4A8A-B692-66CE6607BF44}"/>
    <cellStyle name="集計 2 3 9 3" xfId="11347" xr:uid="{8582201C-D5CA-47F1-A7D0-EE42D257D24E}"/>
    <cellStyle name="集計 2 3 9 3 2" xfId="26226" xr:uid="{8D7236C8-A4B8-4310-8874-90AF62FF1AAC}"/>
    <cellStyle name="集計 2 3 9 4" xfId="14521" xr:uid="{BCE9AF27-32B0-4886-B898-E30DDB92E2BE}"/>
    <cellStyle name="集計 2 3 9 4 2" xfId="29400" xr:uid="{BDD21AC9-7BB8-41B4-9ABB-FD63CDD2DE3B}"/>
    <cellStyle name="集計 2 3 9 5" xfId="17132" xr:uid="{B747F8B3-F4CB-4B23-A612-7129F38B2522}"/>
    <cellStyle name="集計 2 3 9 5 2" xfId="32011" xr:uid="{F5E427B9-E0C9-4E3E-A9FB-9C83E6F08CF1}"/>
    <cellStyle name="集計 2 3 9 6" xfId="5236" xr:uid="{9A41FF83-94A6-40E7-BE21-8784AB2C53A6}"/>
    <cellStyle name="集計 2 3 9 7" xfId="20097" xr:uid="{6CA98BD5-E661-44B5-801E-9B14D2AD0FBC}"/>
    <cellStyle name="集計 2 4" xfId="279" xr:uid="{00000000-0005-0000-0000-0000F6020000}"/>
    <cellStyle name="集計 2 4 10" xfId="2032" xr:uid="{00000000-0005-0000-0000-0000F6020000}"/>
    <cellStyle name="集計 2 4 10 2" xfId="8380" xr:uid="{3A576E0D-060E-434C-8E0A-FB9AE34665D0}"/>
    <cellStyle name="集計 2 4 10 2 2" xfId="23259" xr:uid="{1B59D86B-44B3-4E0F-B689-02B0B87D8F92}"/>
    <cellStyle name="集計 2 4 10 3" xfId="11362" xr:uid="{F8C23318-EE63-4435-B660-3DC94AD8CED7}"/>
    <cellStyle name="集計 2 4 10 3 2" xfId="26241" xr:uid="{C4A6BD36-3AF4-4891-B87C-352EC97174FA}"/>
    <cellStyle name="集計 2 4 10 4" xfId="13700" xr:uid="{19FFB18B-F7F6-48B9-9BCA-0961CD22316A}"/>
    <cellStyle name="集計 2 4 10 4 2" xfId="28579" xr:uid="{42B7412D-2F3D-46E2-B7DC-1D250F390B61}"/>
    <cellStyle name="集計 2 4 10 5" xfId="17147" xr:uid="{9D7B3267-A6A2-410C-BDED-0FE418535871}"/>
    <cellStyle name="集計 2 4 10 5 2" xfId="32026" xr:uid="{5FD9360A-78D6-4CF1-8038-72806BD42518}"/>
    <cellStyle name="集計 2 4 10 6" xfId="5251" xr:uid="{8CD8F9EF-06CE-4BBA-9D60-CD4312C52817}"/>
    <cellStyle name="集計 2 4 10 7" xfId="20112" xr:uid="{A885C660-02D2-4D33-8102-CDAA35524AB1}"/>
    <cellStyle name="集計 2 4 11" xfId="2363" xr:uid="{00000000-0005-0000-0000-0000F6020000}"/>
    <cellStyle name="集計 2 4 11 2" xfId="8710" xr:uid="{B94A69FD-6D8D-4CFF-A860-47AB58E75702}"/>
    <cellStyle name="集計 2 4 11 2 2" xfId="23589" xr:uid="{094DE154-D93F-4475-8CC5-108EA18429E8}"/>
    <cellStyle name="集計 2 4 11 3" xfId="11690" xr:uid="{67EBDE90-D370-4C00-9B06-0118D5A913A1}"/>
    <cellStyle name="集計 2 4 11 3 2" xfId="26569" xr:uid="{B48B3855-FCAC-40B5-8E3A-7C9BFE273D31}"/>
    <cellStyle name="集計 2 4 11 4" xfId="15323" xr:uid="{D588B759-840A-4E47-8C21-AFF2EECE3623}"/>
    <cellStyle name="集計 2 4 11 4 2" xfId="30202" xr:uid="{7194394C-1E1B-457B-B33D-F00599E1C180}"/>
    <cellStyle name="集計 2 4 11 5" xfId="17464" xr:uid="{E63B6172-2ABB-4893-85F5-FF130E2F6A26}"/>
    <cellStyle name="集計 2 4 11 5 2" xfId="32343" xr:uid="{5054AE31-BC20-4194-BC5D-A92669223ED3}"/>
    <cellStyle name="集計 2 4 11 6" xfId="5582" xr:uid="{A07B0E5B-2E87-47A0-AA82-C22ABF8A4EF6}"/>
    <cellStyle name="集計 2 4 11 7" xfId="20443" xr:uid="{1A7DD7C1-A11C-48C2-A2CB-51B71E12D79C}"/>
    <cellStyle name="集計 2 4 12" xfId="2515" xr:uid="{00000000-0005-0000-0000-0000F6020000}"/>
    <cellStyle name="集計 2 4 12 2" xfId="8862" xr:uid="{181922BA-974C-43A7-8738-B853763564A1}"/>
    <cellStyle name="集計 2 4 12 2 2" xfId="23741" xr:uid="{4724E4F2-2BE5-4D0D-B557-DF88A08AF5BA}"/>
    <cellStyle name="集計 2 4 12 3" xfId="11842" xr:uid="{DA46C0EB-178A-4942-87F9-E029C22583EA}"/>
    <cellStyle name="集計 2 4 12 3 2" xfId="26721" xr:uid="{B4DCC739-3CD2-451F-B9B3-5B69986EA94B}"/>
    <cellStyle name="集計 2 4 12 4" xfId="13962" xr:uid="{5B623DC1-E43A-4384-87FC-CD379391FF7D}"/>
    <cellStyle name="集計 2 4 12 4 2" xfId="28841" xr:uid="{9B61DCB9-4D22-4D4C-8737-D7C816CB4D5B}"/>
    <cellStyle name="集計 2 4 12 5" xfId="17609" xr:uid="{BA2D628D-B8DC-4EB7-A743-A45DD5589089}"/>
    <cellStyle name="集計 2 4 12 5 2" xfId="32488" xr:uid="{B7A91D14-8E9F-4A16-8DB3-7D8E19AAD0A6}"/>
    <cellStyle name="集計 2 4 12 6" xfId="5731" xr:uid="{78ED9CF5-D048-483D-9329-56F300588772}"/>
    <cellStyle name="集計 2 4 12 7" xfId="20595" xr:uid="{43027EE9-5043-4CE8-8F58-16158B6FE33A}"/>
    <cellStyle name="集計 2 4 13" xfId="2675" xr:uid="{00000000-0005-0000-0000-0000F6020000}"/>
    <cellStyle name="集計 2 4 13 2" xfId="9022" xr:uid="{90A03D75-0F92-4CEA-977C-FF4BA07ABF17}"/>
    <cellStyle name="集計 2 4 13 2 2" xfId="23901" xr:uid="{A06B0EEC-5120-461F-85BF-70EE89C1B2F6}"/>
    <cellStyle name="集計 2 4 13 3" xfId="12002" xr:uid="{B6FFF3AA-CEF6-470C-8CF5-599639F12869}"/>
    <cellStyle name="集計 2 4 13 3 2" xfId="26881" xr:uid="{A1DD1A19-36C9-482D-80AE-E74D6F76CC41}"/>
    <cellStyle name="集計 2 4 13 4" xfId="13815" xr:uid="{935415D1-0786-4246-8E56-AABCD590B7C6}"/>
    <cellStyle name="集計 2 4 13 4 2" xfId="28694" xr:uid="{2231F9AC-C0AA-466F-8E2C-4EB4B668EA85}"/>
    <cellStyle name="集計 2 4 13 5" xfId="17768" xr:uid="{6F3E346D-515B-4822-8A48-C724E7537E5D}"/>
    <cellStyle name="集計 2 4 13 5 2" xfId="32647" xr:uid="{005CA2F7-32EC-413D-9F33-656F3B6FAE57}"/>
    <cellStyle name="集計 2 4 13 6" xfId="5889" xr:uid="{48AB5673-ED09-46F9-9C32-3F9C970A5A93}"/>
    <cellStyle name="集計 2 4 13 7" xfId="20754" xr:uid="{61B4FF71-9DC6-48AD-88E2-AF67612690C6}"/>
    <cellStyle name="集計 2 4 14" xfId="2844" xr:uid="{00000000-0005-0000-0000-0000F6020000}"/>
    <cellStyle name="集計 2 4 14 2" xfId="9191" xr:uid="{9DE80E02-62A1-4A57-849B-98510F79C0BC}"/>
    <cellStyle name="集計 2 4 14 2 2" xfId="24070" xr:uid="{B12696ED-7296-4318-81A6-7A0097C0672E}"/>
    <cellStyle name="集計 2 4 14 3" xfId="12169" xr:uid="{E241DE85-EBC3-4DC2-9C13-BF2E4953636D}"/>
    <cellStyle name="集計 2 4 14 3 2" xfId="27048" xr:uid="{0827D0C3-7CCD-4BC7-96DC-E05DBF80C57E}"/>
    <cellStyle name="集計 2 4 14 4" xfId="14476" xr:uid="{EEF9FA39-ADFE-477D-8EEB-5EF836B038B7}"/>
    <cellStyle name="集計 2 4 14 4 2" xfId="29355" xr:uid="{091B91BF-578F-46C9-9A30-CC69F82D230C}"/>
    <cellStyle name="集計 2 4 14 5" xfId="17930" xr:uid="{80072AF5-6925-45CE-B517-F61E7BA3D087}"/>
    <cellStyle name="集計 2 4 14 5 2" xfId="32809" xr:uid="{5C432D3C-AABB-46CC-B331-7670569043A7}"/>
    <cellStyle name="集計 2 4 14 6" xfId="6056" xr:uid="{C809045E-D8E5-49EC-AFE5-71E5DE81897C}"/>
    <cellStyle name="集計 2 4 14 7" xfId="20923" xr:uid="{DF9D2483-F57F-4380-AC5F-B1EE86FC3DD2}"/>
    <cellStyle name="集計 2 4 15" xfId="2810" xr:uid="{00000000-0005-0000-0000-0000F6020000}"/>
    <cellStyle name="集計 2 4 15 2" xfId="9157" xr:uid="{5311DF4C-E677-4327-B82A-442E8F4148A7}"/>
    <cellStyle name="集計 2 4 15 2 2" xfId="24036" xr:uid="{5182A012-1EC0-4EDD-AA0B-229E5C1DBBDC}"/>
    <cellStyle name="集計 2 4 15 3" xfId="12135" xr:uid="{B983ED01-E8A1-4A20-8694-02AFD31AC39F}"/>
    <cellStyle name="集計 2 4 15 3 2" xfId="27014" xr:uid="{FEBB4B6E-4198-4337-839D-0CC75FDE09BB}"/>
    <cellStyle name="集計 2 4 15 4" xfId="14336" xr:uid="{EADCD096-8B6B-47F7-8F5D-5F4D3AF7117F}"/>
    <cellStyle name="集計 2 4 15 4 2" xfId="29215" xr:uid="{9E2DBCE3-E2F4-49A6-B9AB-AC2378289223}"/>
    <cellStyle name="集計 2 4 15 5" xfId="17896" xr:uid="{9EB70DE9-1799-4FF6-A899-7BC59F60726C}"/>
    <cellStyle name="集計 2 4 15 5 2" xfId="32775" xr:uid="{A8BD5F5D-AA7A-4923-9848-37FC3D52D0B9}"/>
    <cellStyle name="集計 2 4 15 6" xfId="6022" xr:uid="{23868849-B11F-4DAD-B7E3-58E93228088A}"/>
    <cellStyle name="集計 2 4 15 7" xfId="20889" xr:uid="{B9DD08FD-94E1-43D2-9F04-061FC237C612}"/>
    <cellStyle name="集計 2 4 16" xfId="6633" xr:uid="{B729601C-0E4A-41B2-9D30-D77E541DD6FB}"/>
    <cellStyle name="集計 2 4 16 2" xfId="21512" xr:uid="{ECD5B820-1428-4B69-A105-08EA906B863A}"/>
    <cellStyle name="集計 2 4 17" xfId="9630" xr:uid="{C35B5114-DD39-49CE-AA16-12956D578B4C}"/>
    <cellStyle name="集計 2 4 17 2" xfId="24509" xr:uid="{137EFB79-A154-4749-BBDB-4CC6E009A2E4}"/>
    <cellStyle name="集計 2 4 18" xfId="10469" xr:uid="{9BC09C03-9671-43EF-AD2D-67C540204CC3}"/>
    <cellStyle name="集計 2 4 18 2" xfId="25348" xr:uid="{A632CFDA-DF94-4A7D-A6B3-D1E9486E717D}"/>
    <cellStyle name="集計 2 4 19" xfId="3524" xr:uid="{83A0A881-051F-4D8C-8543-7AF1536C5301}"/>
    <cellStyle name="集計 2 4 2" xfId="491" xr:uid="{00000000-0005-0000-0000-0000F6020000}"/>
    <cellStyle name="集計 2 4 2 2" xfId="6843" xr:uid="{4BBA6F8D-AA74-4286-ACFB-A0C19FBF96CB}"/>
    <cellStyle name="集計 2 4 2 2 2" xfId="21722" xr:uid="{2C20C54A-C724-4FB4-AC70-7AAAF09D165A}"/>
    <cellStyle name="集計 2 4 2 3" xfId="9840" xr:uid="{5BB2D579-64C1-43BD-BB42-C6E01B37110D}"/>
    <cellStyle name="集計 2 4 2 3 2" xfId="24719" xr:uid="{43802B3F-285D-427D-B49B-A54A7BF02646}"/>
    <cellStyle name="集計 2 4 2 4" xfId="13222" xr:uid="{B8881DE6-D37B-48B8-BD88-A78DBCDD5C4A}"/>
    <cellStyle name="集計 2 4 2 4 2" xfId="28101" xr:uid="{2DADC037-CDF6-4C0F-A24E-F0702A5AB469}"/>
    <cellStyle name="集計 2 4 2 5" xfId="15672" xr:uid="{F5402C7F-0486-41F8-8514-3A576A94BB1C}"/>
    <cellStyle name="集計 2 4 2 5 2" xfId="30551" xr:uid="{46A2F774-DD40-463B-9CE8-12679FFCBBED}"/>
    <cellStyle name="集計 2 4 2 6" xfId="3710" xr:uid="{ADC9178A-FFFC-483D-9994-4833E225E027}"/>
    <cellStyle name="集計 2 4 2 7" xfId="18571" xr:uid="{9E907D10-4202-40A8-AF07-6DA607482FA7}"/>
    <cellStyle name="集計 2 4 20" xfId="18368" xr:uid="{896AFEE6-FEAB-4D9E-BCDF-CEC7F5506B2F}"/>
    <cellStyle name="集計 2 4 3" xfId="664" xr:uid="{00000000-0005-0000-0000-0000F6020000}"/>
    <cellStyle name="集計 2 4 3 2" xfId="7016" xr:uid="{8E688DD5-ED18-4A58-8CFF-91EE1FEE80BA}"/>
    <cellStyle name="集計 2 4 3 2 2" xfId="21895" xr:uid="{AEE998B7-DCC9-4EC0-99D5-A491028726F6}"/>
    <cellStyle name="集計 2 4 3 3" xfId="10010" xr:uid="{789FCE14-8CC2-4B02-B800-5289DCCC8E5E}"/>
    <cellStyle name="集計 2 4 3 3 2" xfId="24889" xr:uid="{393C2333-99D0-484C-B8C0-1B8722C0DDE4}"/>
    <cellStyle name="集計 2 4 3 4" xfId="13291" xr:uid="{B4CBEDD4-8784-41F3-8DC8-EE66BA69DFC5}"/>
    <cellStyle name="集計 2 4 3 4 2" xfId="28170" xr:uid="{D0C9B397-64A0-4302-9BFF-77E1C859145F}"/>
    <cellStyle name="集計 2 4 3 5" xfId="15838" xr:uid="{5557A489-70F3-463E-BFBE-9A6271E26AD2}"/>
    <cellStyle name="集計 2 4 3 5 2" xfId="30717" xr:uid="{9561C9FA-3BA3-4C2B-9D94-C6F091CC4BBB}"/>
    <cellStyle name="集計 2 4 3 6" xfId="3883" xr:uid="{EBD573ED-5F3D-482C-8ADE-28C42224BB5D}"/>
    <cellStyle name="集計 2 4 3 7" xfId="18744" xr:uid="{4848B86F-5CA5-48F5-81BF-CC90EF4F1832}"/>
    <cellStyle name="集計 2 4 4" xfId="829" xr:uid="{00000000-0005-0000-0000-0000F6020000}"/>
    <cellStyle name="集計 2 4 4 2" xfId="7181" xr:uid="{47E9D3A9-8CAA-4C7F-B72D-78ADC1BD3B38}"/>
    <cellStyle name="集計 2 4 4 2 2" xfId="22060" xr:uid="{53BCFEDB-3C55-4181-9B09-357FD683064F}"/>
    <cellStyle name="集計 2 4 4 3" xfId="10175" xr:uid="{BA512E8C-39CB-4804-8F60-CE8C42AC16EA}"/>
    <cellStyle name="集計 2 4 4 3 2" xfId="25054" xr:uid="{44128541-F33B-4CFA-BFB1-F35FC65993D4}"/>
    <cellStyle name="集計 2 4 4 4" xfId="14361" xr:uid="{C79BEC54-DFC9-4A19-849B-CA3F78E309D2}"/>
    <cellStyle name="集計 2 4 4 4 2" xfId="29240" xr:uid="{7166EB01-235C-4205-9B1F-9DE670C45536}"/>
    <cellStyle name="集計 2 4 4 5" xfId="16003" xr:uid="{B228F2CF-F71F-488A-822D-6340807C3CDE}"/>
    <cellStyle name="集計 2 4 4 5 2" xfId="30882" xr:uid="{495DBB12-2DD2-465B-B20D-B033A302F99A}"/>
    <cellStyle name="集計 2 4 4 6" xfId="4048" xr:uid="{86B95C4F-969E-46C2-9E8F-66CCA21DB6D9}"/>
    <cellStyle name="集計 2 4 4 7" xfId="18909" xr:uid="{EA82CD28-DBFA-4A0D-9E21-4855BB2D180F}"/>
    <cellStyle name="集計 2 4 5" xfId="1002" xr:uid="{00000000-0005-0000-0000-0000F6020000}"/>
    <cellStyle name="集計 2 4 5 2" xfId="7354" xr:uid="{0F40C90F-3A38-4F94-B041-88F27F3D54EA}"/>
    <cellStyle name="集計 2 4 5 2 2" xfId="22233" xr:uid="{C8051672-065E-4B69-8440-E9EF4E5CA5BA}"/>
    <cellStyle name="集計 2 4 5 3" xfId="10343" xr:uid="{27F4AD74-64C6-489B-B383-98DB99631E1F}"/>
    <cellStyle name="集計 2 4 5 3 2" xfId="25222" xr:uid="{990561A7-4882-4928-A03F-D073B4943C55}"/>
    <cellStyle name="集計 2 4 5 4" xfId="14921" xr:uid="{AFCFC7A5-BDDC-4971-B098-48A682584DFC}"/>
    <cellStyle name="集計 2 4 5 4 2" xfId="29800" xr:uid="{F4D844F9-4C9A-4F30-9C80-A5A9F0853AE6}"/>
    <cellStyle name="集計 2 4 5 5" xfId="16164" xr:uid="{DD4909A6-64A1-46EE-92B7-BB4026A3AA79}"/>
    <cellStyle name="集計 2 4 5 5 2" xfId="31043" xr:uid="{56334909-DA89-474F-9630-7C32E8622AA7}"/>
    <cellStyle name="集計 2 4 5 6" xfId="4221" xr:uid="{94B8D8DA-B2F5-4FB8-88F3-4DC4A0E5AD11}"/>
    <cellStyle name="集計 2 4 5 7" xfId="19082" xr:uid="{EB0F01C1-D9CC-47BE-BC6D-FE9899E13741}"/>
    <cellStyle name="集計 2 4 6" xfId="1263" xr:uid="{00000000-0005-0000-0000-0000F6020000}"/>
    <cellStyle name="集計 2 4 6 2" xfId="7614" xr:uid="{D3A3F4AB-7B82-44CB-8FDA-223FCF65E8F2}"/>
    <cellStyle name="集計 2 4 6 2 2" xfId="22493" xr:uid="{0A2C6CBF-2C7F-4003-B9DE-B134F45E3D46}"/>
    <cellStyle name="集計 2 4 6 3" xfId="10601" xr:uid="{C19BBD81-0448-46BB-86B4-077F64A41FB3}"/>
    <cellStyle name="集計 2 4 6 3 2" xfId="25480" xr:uid="{DE9E3123-0780-4654-AE9F-6EFC9AFD86C5}"/>
    <cellStyle name="集計 2 4 6 4" xfId="13604" xr:uid="{A4E4440A-DD4F-4126-986F-CD5D6D35AF9D}"/>
    <cellStyle name="集計 2 4 6 4 2" xfId="28483" xr:uid="{183A03A2-7284-4615-BF90-4D9692A9CFF7}"/>
    <cellStyle name="集計 2 4 6 5" xfId="16410" xr:uid="{D6E953A7-829B-40FB-A151-BD0555950194}"/>
    <cellStyle name="集計 2 4 6 5 2" xfId="31289" xr:uid="{6AE518AA-E384-4A0C-B737-29698D1D1C40}"/>
    <cellStyle name="集計 2 4 6 6" xfId="4482" xr:uid="{2931525A-ED0A-497D-91DB-55C4E078331B}"/>
    <cellStyle name="集計 2 4 6 7" xfId="19343" xr:uid="{AD396615-CB2D-4E73-9E8C-00127495EC4E}"/>
    <cellStyle name="集計 2 4 7" xfId="1436" xr:uid="{00000000-0005-0000-0000-0000F6020000}"/>
    <cellStyle name="集計 2 4 7 2" xfId="7787" xr:uid="{E4F2BA7C-E99B-453C-A41F-FDC6EF9AD33B}"/>
    <cellStyle name="集計 2 4 7 2 2" xfId="22666" xr:uid="{E0947419-BBF5-4E87-BE0D-36EFEB60B0BE}"/>
    <cellStyle name="集計 2 4 7 3" xfId="10773" xr:uid="{AA5A7040-750F-4228-B8F6-0D8A20A2B430}"/>
    <cellStyle name="集計 2 4 7 3 2" xfId="25652" xr:uid="{741D6324-636B-4C2D-957E-7603DCC86E1E}"/>
    <cellStyle name="集計 2 4 7 4" xfId="14871" xr:uid="{98FDF870-E606-49FA-A4AD-7799834A3CFF}"/>
    <cellStyle name="集計 2 4 7 4 2" xfId="29750" xr:uid="{859D1F42-59CE-4CA7-98BD-0F9E1F0CDBC9}"/>
    <cellStyle name="集計 2 4 7 5" xfId="16576" xr:uid="{54A3FD4A-F8F0-4ED4-B6EC-13A3CF0105F0}"/>
    <cellStyle name="集計 2 4 7 5 2" xfId="31455" xr:uid="{412058C8-3128-467D-9D25-BC34DFF4EE64}"/>
    <cellStyle name="集計 2 4 7 6" xfId="4655" xr:uid="{F0A6E6F5-DB1A-4BFE-9DE1-1EDEBC16141B}"/>
    <cellStyle name="集計 2 4 7 7" xfId="19516" xr:uid="{5356370F-842A-466E-B317-D33B5D81E4F2}"/>
    <cellStyle name="集計 2 4 8" xfId="1765" xr:uid="{00000000-0005-0000-0000-0000F6020000}"/>
    <cellStyle name="集計 2 4 8 2" xfId="8113" xr:uid="{80853275-8B40-4C86-8895-3C092B5CF82F}"/>
    <cellStyle name="集計 2 4 8 2 2" xfId="22992" xr:uid="{46B9E98C-01C3-47AC-A0A5-FDD1063BBBEB}"/>
    <cellStyle name="集計 2 4 8 3" xfId="11098" xr:uid="{76C59EC3-5BA0-45D5-AAC8-627FA904DC9D}"/>
    <cellStyle name="集計 2 4 8 3 2" xfId="25977" xr:uid="{24D5B4BE-493A-4633-85D3-8F7A17EAE6B4}"/>
    <cellStyle name="集計 2 4 8 4" xfId="15292" xr:uid="{16B137BE-680B-4121-BA91-E96862AA40F1}"/>
    <cellStyle name="集計 2 4 8 4 2" xfId="30171" xr:uid="{B9C133A8-A557-488D-8A11-60B5F370EA20}"/>
    <cellStyle name="集計 2 4 8 5" xfId="16888" xr:uid="{A735BD83-EDD9-48AB-B306-C6FB2573C0B0}"/>
    <cellStyle name="集計 2 4 8 5 2" xfId="31767" xr:uid="{F8DD0AE5-9455-4E58-83E4-2DD892D4AA35}"/>
    <cellStyle name="集計 2 4 8 6" xfId="4984" xr:uid="{C6E9B7A1-1F4A-4E6F-BF1C-4674D5A3A1CE}"/>
    <cellStyle name="集計 2 4 8 7" xfId="19845" xr:uid="{0D12F04A-BE21-4D15-A0CB-04284A1062C8}"/>
    <cellStyle name="集計 2 4 9" xfId="1860" xr:uid="{00000000-0005-0000-0000-0000F6020000}"/>
    <cellStyle name="集計 2 4 9 2" xfId="8208" xr:uid="{F16AD478-EC17-4E18-8EEA-CACDAA5AB764}"/>
    <cellStyle name="集計 2 4 9 2 2" xfId="23087" xr:uid="{6F827300-E1B1-46AF-9F6E-D47E66E9258B}"/>
    <cellStyle name="集計 2 4 9 3" xfId="11193" xr:uid="{F97F69E5-DC7E-4A8F-BDA3-4CDB83B310C3}"/>
    <cellStyle name="集計 2 4 9 3 2" xfId="26072" xr:uid="{93BEFC8B-EADC-44FF-BC24-9A31D20E97E2}"/>
    <cellStyle name="集計 2 4 9 4" xfId="8236" xr:uid="{D8487DD8-7012-43A5-87AD-8AA4530F3343}"/>
    <cellStyle name="集計 2 4 9 4 2" xfId="23115" xr:uid="{3CD9E40F-BBC5-4B53-8996-768ACE034218}"/>
    <cellStyle name="集計 2 4 9 5" xfId="16983" xr:uid="{F3724A89-8534-4BB3-BAEC-767D04CAF9AE}"/>
    <cellStyle name="集計 2 4 9 5 2" xfId="31862" xr:uid="{1516A374-1BF6-4C00-B748-3282A709B236}"/>
    <cellStyle name="集計 2 4 9 6" xfId="5079" xr:uid="{B2FB76E0-56BC-4F91-A951-E59B4049555F}"/>
    <cellStyle name="集計 2 4 9 7" xfId="19940" xr:uid="{C0E823BD-F115-45E0-8AF2-288B5D96DF6C}"/>
    <cellStyle name="集計 2 5" xfId="305" xr:uid="{00000000-0005-0000-0000-0000F6020000}"/>
    <cellStyle name="集計 2 5 10" xfId="1024" xr:uid="{00000000-0005-0000-0000-0000F6020000}"/>
    <cellStyle name="集計 2 5 10 2" xfId="7376" xr:uid="{C7F45E08-A249-48A3-8F39-E90146366C6C}"/>
    <cellStyle name="集計 2 5 10 2 2" xfId="22255" xr:uid="{39FE8286-3799-42D2-ADD7-46FE05859A6B}"/>
    <cellStyle name="集計 2 5 10 3" xfId="10365" xr:uid="{A51D1B05-E1C9-4A83-9812-812F23910BB9}"/>
    <cellStyle name="集計 2 5 10 3 2" xfId="25244" xr:uid="{8893B52C-6599-4BEC-BC89-C4A52346F2C0}"/>
    <cellStyle name="集計 2 5 10 4" xfId="15337" xr:uid="{3C48B530-7616-4608-9921-2AC6EC0CBB06}"/>
    <cellStyle name="集計 2 5 10 4 2" xfId="30216" xr:uid="{E047DA9F-6C15-4F7E-A4F0-A1C53AB16E77}"/>
    <cellStyle name="集計 2 5 10 5" xfId="16186" xr:uid="{74E20FDC-AD84-49D2-A033-32C6459CCAE5}"/>
    <cellStyle name="集計 2 5 10 5 2" xfId="31065" xr:uid="{0C100836-2F3A-4CBE-9AC6-8AF2DC718CB8}"/>
    <cellStyle name="集計 2 5 10 6" xfId="4243" xr:uid="{53B47BC8-C86F-4ACF-8BA3-2690473B80A7}"/>
    <cellStyle name="集計 2 5 10 7" xfId="19104" xr:uid="{ACF862DC-DDFB-4E39-8EA9-AEDA54B47615}"/>
    <cellStyle name="集計 2 5 11" xfId="1708" xr:uid="{00000000-0005-0000-0000-0000F6020000}"/>
    <cellStyle name="集計 2 5 11 2" xfId="8057" xr:uid="{A23EC1DA-E164-4616-A0FB-93F39EDC1706}"/>
    <cellStyle name="集計 2 5 11 2 2" xfId="22936" xr:uid="{7A6E38A2-BD3E-4E37-96A4-FC8FB6C52524}"/>
    <cellStyle name="集計 2 5 11 3" xfId="11042" xr:uid="{902400B0-5227-4E82-82DE-4F24F664D029}"/>
    <cellStyle name="集計 2 5 11 3 2" xfId="25921" xr:uid="{00482699-B07E-49B2-B1BD-0079C72B0072}"/>
    <cellStyle name="集計 2 5 11 4" xfId="14465" xr:uid="{DB4C0317-DD07-48AF-80C3-7AB1F4944DB3}"/>
    <cellStyle name="集計 2 5 11 4 2" xfId="29344" xr:uid="{F53AA5D5-780F-4C58-860D-4951ED82FCF9}"/>
    <cellStyle name="集計 2 5 11 5" xfId="16837" xr:uid="{1E73A93D-3CE2-4CFA-81EC-B4AD70AF102C}"/>
    <cellStyle name="集計 2 5 11 5 2" xfId="31716" xr:uid="{22551616-AF02-4168-AA24-AB4C46295EDF}"/>
    <cellStyle name="集計 2 5 11 6" xfId="4927" xr:uid="{F1410378-4B98-44BF-AFE1-74BFDF56F70D}"/>
    <cellStyle name="集計 2 5 11 7" xfId="19788" xr:uid="{09043E6A-A06C-4504-8067-E116D1A99885}"/>
    <cellStyle name="集計 2 5 12" xfId="1791" xr:uid="{00000000-0005-0000-0000-0000F6020000}"/>
    <cellStyle name="集計 2 5 12 2" xfId="8139" xr:uid="{4FDE3C41-0B49-4847-A913-F9CF2001E125}"/>
    <cellStyle name="集計 2 5 12 2 2" xfId="23018" xr:uid="{CE327B2C-6084-452C-BE81-D61C64ECCB16}"/>
    <cellStyle name="集計 2 5 12 3" xfId="11124" xr:uid="{815550B3-F97A-4FDD-B9AB-F5EA583EDD35}"/>
    <cellStyle name="集計 2 5 12 3 2" xfId="26003" xr:uid="{D3F939D6-3E49-4B10-8B1B-D01D5EC319D6}"/>
    <cellStyle name="集計 2 5 12 4" xfId="12718" xr:uid="{711E855F-052B-47AA-927C-1D617D4724CC}"/>
    <cellStyle name="集計 2 5 12 4 2" xfId="27597" xr:uid="{969F141F-8940-4DAD-ABA8-69EE48196672}"/>
    <cellStyle name="集計 2 5 12 5" xfId="16914" xr:uid="{24B2AE10-1C04-4D48-A65A-5D27B8F7FBB2}"/>
    <cellStyle name="集計 2 5 12 5 2" xfId="31793" xr:uid="{A607D8D8-F7B2-4ABE-B755-836019706B5F}"/>
    <cellStyle name="集計 2 5 12 6" xfId="5010" xr:uid="{3042D856-FB4E-44B2-BBFD-5F6EFC288901}"/>
    <cellStyle name="集計 2 5 12 7" xfId="19871" xr:uid="{458603D1-9284-4B47-9DA5-5B4028659201}"/>
    <cellStyle name="集計 2 5 13" xfId="1886" xr:uid="{00000000-0005-0000-0000-0000F6020000}"/>
    <cellStyle name="集計 2 5 13 2" xfId="8234" xr:uid="{43759F06-8C60-45CF-8079-F89793922225}"/>
    <cellStyle name="集計 2 5 13 2 2" xfId="23113" xr:uid="{95525A36-0440-4C0D-90F4-7547A84D7435}"/>
    <cellStyle name="集計 2 5 13 3" xfId="11218" xr:uid="{17F9A33F-6A39-4AE2-96D6-EC74526AA329}"/>
    <cellStyle name="集計 2 5 13 3 2" xfId="26097" xr:uid="{C65C5194-C1DD-4868-96C4-AF73004E65F4}"/>
    <cellStyle name="集計 2 5 13 4" xfId="14564" xr:uid="{40F8C607-FAB4-4676-AA43-40F77E89A4BF}"/>
    <cellStyle name="集計 2 5 13 4 2" xfId="29443" xr:uid="{893A2BDC-8F95-48CB-8293-DB76E7473057}"/>
    <cellStyle name="集計 2 5 13 5" xfId="17008" xr:uid="{CD56AD0E-70BD-4474-B029-712C4AC33DDA}"/>
    <cellStyle name="集計 2 5 13 5 2" xfId="31887" xr:uid="{D074952E-74B7-4138-969D-5868D4FEA246}"/>
    <cellStyle name="集計 2 5 13 6" xfId="5105" xr:uid="{261B9351-6A98-4573-BBBB-2F2B75EF04A8}"/>
    <cellStyle name="集計 2 5 13 7" xfId="19966" xr:uid="{6610C3BC-97AA-4644-9A55-D9D77C0E8417}"/>
    <cellStyle name="集計 2 5 14" xfId="2058" xr:uid="{00000000-0005-0000-0000-0000F6020000}"/>
    <cellStyle name="集計 2 5 14 2" xfId="8406" xr:uid="{BA29AF6C-936D-47F0-8236-10B0D4C693AA}"/>
    <cellStyle name="集計 2 5 14 2 2" xfId="23285" xr:uid="{AD05B97B-A9C9-46F3-8BDF-A361F57E2525}"/>
    <cellStyle name="集計 2 5 14 3" xfId="11388" xr:uid="{C111A009-7927-47DF-9E31-723C5D06132E}"/>
    <cellStyle name="集計 2 5 14 3 2" xfId="26267" xr:uid="{A786BCD4-CD58-4AE2-B151-60D8606096BE}"/>
    <cellStyle name="集計 2 5 14 4" xfId="14024" xr:uid="{738FC5E1-4DE8-4F02-96FC-300109177438}"/>
    <cellStyle name="集計 2 5 14 4 2" xfId="28903" xr:uid="{62EDAB05-9BEB-4936-89D0-62BFDF0219F0}"/>
    <cellStyle name="集計 2 5 14 5" xfId="17172" xr:uid="{397010B5-2DA7-45DC-AC44-41C649FA9ED7}"/>
    <cellStyle name="集計 2 5 14 5 2" xfId="32051" xr:uid="{22C82507-712D-4459-8FB3-AB4F9C66238A}"/>
    <cellStyle name="集計 2 5 14 6" xfId="5277" xr:uid="{E39762E7-9EEC-4A22-A9D3-A8EAE3D4C499}"/>
    <cellStyle name="集計 2 5 14 7" xfId="20138" xr:uid="{39A6BC34-3F2F-48ED-BBDF-B5D0544312C6}"/>
    <cellStyle name="集計 2 5 15" xfId="2227" xr:uid="{00000000-0005-0000-0000-0000F6020000}"/>
    <cellStyle name="集計 2 5 15 2" xfId="8575" xr:uid="{F7FD201E-7C31-4FBD-AA12-513F42E4D5F6}"/>
    <cellStyle name="集計 2 5 15 2 2" xfId="23454" xr:uid="{6E3957DC-1279-4EA7-AA65-CAC0A887005A}"/>
    <cellStyle name="集計 2 5 15 3" xfId="11556" xr:uid="{F0C4E703-0181-4AB4-ADB7-B72D0F8AC991}"/>
    <cellStyle name="集計 2 5 15 3 2" xfId="26435" xr:uid="{D6620A17-FD8F-41E5-8577-212A36E6CA57}"/>
    <cellStyle name="集計 2 5 15 4" xfId="15133" xr:uid="{A2B0A589-BBA2-49AD-A008-E1856EC36A9A}"/>
    <cellStyle name="集計 2 5 15 4 2" xfId="30012" xr:uid="{B0F0B010-A5CE-4D4E-BBA5-BF0CE64DECA3}"/>
    <cellStyle name="集計 2 5 15 5" xfId="17335" xr:uid="{266AF299-2D01-45A7-AC66-A9964919CB5F}"/>
    <cellStyle name="集計 2 5 15 5 2" xfId="32214" xr:uid="{3E10B509-0AF3-4DA8-A82C-1B760CBB9A05}"/>
    <cellStyle name="集計 2 5 15 6" xfId="5446" xr:uid="{23750EB0-511F-4E24-8963-76066BF76646}"/>
    <cellStyle name="集計 2 5 15 7" xfId="20307" xr:uid="{A4229A60-28BC-4998-AF06-8ECFB519C991}"/>
    <cellStyle name="集計 2 5 16" xfId="2302" xr:uid="{00000000-0005-0000-0000-0000F6020000}"/>
    <cellStyle name="集計 2 5 16 2" xfId="8649" xr:uid="{4F5EFA08-E78D-46B0-B394-3E606E7BA8D8}"/>
    <cellStyle name="集計 2 5 16 2 2" xfId="23528" xr:uid="{FBEAA54D-AA4F-4240-92B2-3CF6A8B0FB70}"/>
    <cellStyle name="集計 2 5 16 3" xfId="11631" xr:uid="{06F8FDBD-B93B-4E8A-89BB-B9E4141AACF8}"/>
    <cellStyle name="集計 2 5 16 3 2" xfId="26510" xr:uid="{F8E6BD64-629F-41CC-9B50-D172CEC1C2B7}"/>
    <cellStyle name="集計 2 5 16 4" xfId="13770" xr:uid="{B76D620B-2E84-4E50-BD55-EEE786B09FD8}"/>
    <cellStyle name="集計 2 5 16 4 2" xfId="28649" xr:uid="{93F516B3-1AE6-4012-AADA-372615BEB7B6}"/>
    <cellStyle name="集計 2 5 16 5" xfId="17409" xr:uid="{8A749815-25C1-4BCF-B4B9-4EA2D89A41D4}"/>
    <cellStyle name="集計 2 5 16 5 2" xfId="32288" xr:uid="{411C96F8-6442-41CA-BFBE-019AAEBBF3B8}"/>
    <cellStyle name="集計 2 5 16 6" xfId="5521" xr:uid="{935CFA3F-8D4F-4990-9DD9-71146F984B92}"/>
    <cellStyle name="集計 2 5 16 7" xfId="20382" xr:uid="{8D247A78-AF02-4007-9760-937420C905E9}"/>
    <cellStyle name="集計 2 5 17" xfId="2388" xr:uid="{00000000-0005-0000-0000-0000F6020000}"/>
    <cellStyle name="集計 2 5 17 2" xfId="8735" xr:uid="{83435BC5-618C-41BD-8289-A0AE9285FE86}"/>
    <cellStyle name="集計 2 5 17 2 2" xfId="23614" xr:uid="{9CDBB7F6-FA80-49E6-A369-A5DDCD4527AA}"/>
    <cellStyle name="集計 2 5 17 3" xfId="11715" xr:uid="{3B0B2D60-1F25-484D-AEBB-38D6D9DFB163}"/>
    <cellStyle name="集計 2 5 17 3 2" xfId="26594" xr:uid="{5771539B-133E-41F3-B1E2-A64E75252E82}"/>
    <cellStyle name="集計 2 5 17 4" xfId="13082" xr:uid="{7A9A94A4-CBD7-45BE-BB7E-02798BF74535}"/>
    <cellStyle name="集計 2 5 17 4 2" xfId="27961" xr:uid="{692C3088-B792-4F2A-9C4D-AD17C2C2933D}"/>
    <cellStyle name="集計 2 5 17 5" xfId="17488" xr:uid="{3D8C3410-163C-45B0-8B8C-119AFA2E46FE}"/>
    <cellStyle name="集計 2 5 17 5 2" xfId="32367" xr:uid="{0E7B2BAB-B70D-4FCA-B922-73DF784686C1}"/>
    <cellStyle name="集計 2 5 17 6" xfId="5605" xr:uid="{5E7EB5B2-F89E-4894-BF33-F2725C2D5D79}"/>
    <cellStyle name="集計 2 5 17 7" xfId="20468" xr:uid="{F57F90D7-F89F-4748-8E23-496B494A5897}"/>
    <cellStyle name="集計 2 5 18" xfId="2541" xr:uid="{00000000-0005-0000-0000-0000F6020000}"/>
    <cellStyle name="集計 2 5 18 2" xfId="8888" xr:uid="{D96044D7-CC47-440B-B45A-686CDA8CDAF5}"/>
    <cellStyle name="集計 2 5 18 2 2" xfId="23767" xr:uid="{6CDF8100-58BB-4116-96D2-52A8965C7FA6}"/>
    <cellStyle name="集計 2 5 18 3" xfId="11868" xr:uid="{F05CC6B5-E437-40A6-829A-15EC97111146}"/>
    <cellStyle name="集計 2 5 18 3 2" xfId="26747" xr:uid="{35130DA5-0A2C-4C3B-ADDA-FE1C0551E6DC}"/>
    <cellStyle name="集計 2 5 18 4" xfId="15157" xr:uid="{B6D90394-237D-46B9-A299-EFE16ACDCA7B}"/>
    <cellStyle name="集計 2 5 18 4 2" xfId="30036" xr:uid="{4B096BED-97DF-4259-A117-3C0D15B97745}"/>
    <cellStyle name="集計 2 5 18 5" xfId="17635" xr:uid="{49662EB3-FE08-4B80-80C7-5E45890266DC}"/>
    <cellStyle name="集計 2 5 18 5 2" xfId="32514" xr:uid="{D4408D58-A91E-4E83-A31A-BEAA20479C68}"/>
    <cellStyle name="集計 2 5 18 6" xfId="5757" xr:uid="{A0B5E2B5-DA16-49E6-BDF2-438E743170EF}"/>
    <cellStyle name="集計 2 5 18 7" xfId="20621" xr:uid="{24E18CC3-DAE7-4D6C-B3BC-0104FD741AF5}"/>
    <cellStyle name="集計 2 5 19" xfId="2701" xr:uid="{00000000-0005-0000-0000-0000F6020000}"/>
    <cellStyle name="集計 2 5 19 2" xfId="9048" xr:uid="{853073B3-4863-4FD2-8D79-B88ABECC1DCE}"/>
    <cellStyle name="集計 2 5 19 2 2" xfId="23927" xr:uid="{D0E46474-540C-4934-9B01-9292358D8C63}"/>
    <cellStyle name="集計 2 5 19 3" xfId="12028" xr:uid="{4EB1A935-7A6B-46E9-864B-28EF49F898C3}"/>
    <cellStyle name="集計 2 5 19 3 2" xfId="26907" xr:uid="{C1E4FF24-A75F-4C06-9630-6C2A7A129167}"/>
    <cellStyle name="集計 2 5 19 4" xfId="14106" xr:uid="{D136BCE9-1C8F-46B0-B4CD-5F7800DFCC30}"/>
    <cellStyle name="集計 2 5 19 4 2" xfId="28985" xr:uid="{2A101BA1-36D9-4F95-BBE1-3CBEBB875AE8}"/>
    <cellStyle name="集計 2 5 19 5" xfId="17793" xr:uid="{EC0A5687-5D5F-4E75-B08C-12ECD31CF5A4}"/>
    <cellStyle name="集計 2 5 19 5 2" xfId="32672" xr:uid="{A6B61AB0-3088-4A53-9712-F7BE24B857C5}"/>
    <cellStyle name="集計 2 5 19 6" xfId="5915" xr:uid="{0A792123-789E-413F-8392-9EBC89B2A310}"/>
    <cellStyle name="集計 2 5 19 7" xfId="20780" xr:uid="{8CA72D45-90C6-4FB6-8C24-2C62C0A48498}"/>
    <cellStyle name="集計 2 5 2" xfId="517" xr:uid="{00000000-0005-0000-0000-0000F6020000}"/>
    <cellStyle name="集計 2 5 2 2" xfId="6869" xr:uid="{916ADBC6-B61A-4E92-BD70-51DD99CC0EF8}"/>
    <cellStyle name="集計 2 5 2 2 2" xfId="21748" xr:uid="{7880EACC-A81E-4634-83AC-E785BB7B5732}"/>
    <cellStyle name="集計 2 5 2 3" xfId="9866" xr:uid="{9FB3C6C7-1814-40D1-9B87-B3B8FF62A5CE}"/>
    <cellStyle name="集計 2 5 2 3 2" xfId="24745" xr:uid="{A2645AB9-B762-478E-86E0-9C8925A34BDC}"/>
    <cellStyle name="集計 2 5 2 4" xfId="9862" xr:uid="{23176520-C1A2-4D5D-9DCD-150879CB6EF6}"/>
    <cellStyle name="集計 2 5 2 4 2" xfId="24741" xr:uid="{6C1DC97C-51FC-4C19-A6E4-BDE7156F3FAF}"/>
    <cellStyle name="集計 2 5 2 5" xfId="15697" xr:uid="{2126092E-7B8C-43DB-90AA-6D008E755C33}"/>
    <cellStyle name="集計 2 5 2 5 2" xfId="30576" xr:uid="{2266EC8F-AE11-478C-A6DE-A144DB9EE41F}"/>
    <cellStyle name="集計 2 5 2 6" xfId="3736" xr:uid="{9DDE477A-0211-4FF4-A70A-223692AE45C6}"/>
    <cellStyle name="集計 2 5 2 7" xfId="18597" xr:uid="{5154DDAE-CC73-41FB-87DD-246BFD06E3E1}"/>
    <cellStyle name="集計 2 5 20" xfId="2869" xr:uid="{00000000-0005-0000-0000-0000F6020000}"/>
    <cellStyle name="集計 2 5 20 2" xfId="9216" xr:uid="{5FCAECC8-0B29-4C61-BE6E-2C92ADFEE6A1}"/>
    <cellStyle name="集計 2 5 20 2 2" xfId="24095" xr:uid="{971DFE03-5BB7-4472-B26B-BE57E2700517}"/>
    <cellStyle name="集計 2 5 20 3" xfId="12194" xr:uid="{FB4F20A1-4CC5-44A3-86C1-F514A785B738}"/>
    <cellStyle name="集計 2 5 20 3 2" xfId="27073" xr:uid="{7F9E90FB-FFA4-4819-AA22-4CE04103FDF2}"/>
    <cellStyle name="集計 2 5 20 4" xfId="13227" xr:uid="{CE39B9FA-1572-4B46-B5B7-DB651C4E179A}"/>
    <cellStyle name="集計 2 5 20 4 2" xfId="28106" xr:uid="{C67C2278-D238-4AF0-8E21-3EBD8EEA5F85}"/>
    <cellStyle name="集計 2 5 20 5" xfId="17955" xr:uid="{5C28549D-C396-4985-AE8A-D8A6C8D21864}"/>
    <cellStyle name="集計 2 5 20 5 2" xfId="32834" xr:uid="{2068E475-67BC-41DF-B0A5-8A0D96AB37F8}"/>
    <cellStyle name="集計 2 5 20 6" xfId="6081" xr:uid="{EC6D3E00-71F2-4FA8-A2BD-8B68931A3738}"/>
    <cellStyle name="集計 2 5 20 7" xfId="20948" xr:uid="{7C5BC28B-27C5-4C72-B2EF-A67656C00336}"/>
    <cellStyle name="集計 2 5 21" xfId="3000" xr:uid="{00000000-0005-0000-0000-0000F6020000}"/>
    <cellStyle name="集計 2 5 21 2" xfId="9347" xr:uid="{29A5E341-4ABC-4563-BD78-459A43E93DA6}"/>
    <cellStyle name="集計 2 5 21 2 2" xfId="24226" xr:uid="{75BC74AB-8F5D-4C60-9E79-D6D3D09C5D71}"/>
    <cellStyle name="集計 2 5 21 3" xfId="12325" xr:uid="{4BB05A1F-1827-49CF-A8EA-FD8BE88BC843}"/>
    <cellStyle name="集計 2 5 21 3 2" xfId="27204" xr:uid="{BEACE6F3-2A66-47F1-A925-5FC3DB90BD79}"/>
    <cellStyle name="集計 2 5 21 4" xfId="13512" xr:uid="{D84E6040-C0E7-4EC0-B0EC-E55AF27FF0F6}"/>
    <cellStyle name="集計 2 5 21 4 2" xfId="28391" xr:uid="{72402BC3-CC40-4A2E-8520-7142E644324C}"/>
    <cellStyle name="集計 2 5 21 5" xfId="18085" xr:uid="{7718E28B-61E9-4ACB-809F-A35227C1F490}"/>
    <cellStyle name="集計 2 5 21 5 2" xfId="32964" xr:uid="{5DE91B51-F7CC-4E2C-80CA-F5E294DA1228}"/>
    <cellStyle name="集計 2 5 21 6" xfId="6202" xr:uid="{D08D00BD-32B3-4A64-9027-A5BC55FBD9F8}"/>
    <cellStyle name="集計 2 5 21 7" xfId="21078" xr:uid="{D2CF76EB-AAE1-4B60-9D82-90B39BD2B878}"/>
    <cellStyle name="集計 2 5 22" xfId="3081" xr:uid="{00000000-0005-0000-0000-0000F6020000}"/>
    <cellStyle name="集計 2 5 22 2" xfId="9427" xr:uid="{6E88C68A-A6A1-47F7-A747-07BBDF7C2A59}"/>
    <cellStyle name="集計 2 5 22 2 2" xfId="24306" xr:uid="{783C95D6-C36A-4936-80AC-964E49322B9E}"/>
    <cellStyle name="集計 2 5 22 3" xfId="12405" xr:uid="{DE053FB0-862A-4F4F-BBB8-7EA50B236ED4}"/>
    <cellStyle name="集計 2 5 22 3 2" xfId="27284" xr:uid="{4F433E30-4444-484D-8458-399DE3C3B53C}"/>
    <cellStyle name="集計 2 5 22 4" xfId="13475" xr:uid="{5B846B58-B5FF-4440-B97C-A8D0715D3EA2}"/>
    <cellStyle name="集計 2 5 22 4 2" xfId="28354" xr:uid="{7E012D1B-A25E-4F9A-AA62-CCD7D531E160}"/>
    <cellStyle name="集計 2 5 22 5" xfId="18160" xr:uid="{30D317A7-3CE4-483C-B858-921A73F80079}"/>
    <cellStyle name="集計 2 5 22 5 2" xfId="33039" xr:uid="{2C8A1DA1-C4B1-4AD6-BF8E-E7BEE6BED12E}"/>
    <cellStyle name="集計 2 5 22 6" xfId="6282" xr:uid="{513F7BE9-BEDB-4661-9B55-4CFCFDE7775F}"/>
    <cellStyle name="集計 2 5 22 7" xfId="21153" xr:uid="{C0AAFD70-FB19-4DDD-9BF6-BA998D1CFB3E}"/>
    <cellStyle name="集計 2 5 23" xfId="3154" xr:uid="{00000000-0005-0000-0000-0000F6020000}"/>
    <cellStyle name="集計 2 5 23 2" xfId="9500" xr:uid="{5E3752AD-D7EA-47B2-830F-32383C586BA3}"/>
    <cellStyle name="集計 2 5 23 2 2" xfId="24379" xr:uid="{0A522931-BA58-4E80-B9B7-576F8EAB9B8B}"/>
    <cellStyle name="集計 2 5 23 3" xfId="12478" xr:uid="{5AB49F25-2E42-4515-8F23-51F3DE2ABE37}"/>
    <cellStyle name="集計 2 5 23 3 2" xfId="27357" xr:uid="{3BF25B9D-CAB1-4D4E-87FA-CC4BFC428E7C}"/>
    <cellStyle name="集計 2 5 23 4" xfId="14534" xr:uid="{0B93304E-51F1-4B93-8DCC-9FEA640C2F17}"/>
    <cellStyle name="集計 2 5 23 4 2" xfId="29413" xr:uid="{E7410C0A-B2D0-49F2-9215-4E37E6A43A00}"/>
    <cellStyle name="集計 2 5 23 5" xfId="18233" xr:uid="{F3E6136B-6F6E-46E3-BAC9-972BE3F2E7FD}"/>
    <cellStyle name="集計 2 5 23 5 2" xfId="33112" xr:uid="{1F14D3C1-8055-411A-817E-0C2DB7661E08}"/>
    <cellStyle name="集計 2 5 23 6" xfId="6355" xr:uid="{FF1F848F-43FF-4B82-98EA-F9ECC4728A8E}"/>
    <cellStyle name="集計 2 5 23 7" xfId="21226" xr:uid="{8BFC716E-4508-4461-89C6-A95330D4021C}"/>
    <cellStyle name="集計 2 5 24" xfId="3220" xr:uid="{00000000-0005-0000-0000-0000F6020000}"/>
    <cellStyle name="集計 2 5 24 2" xfId="9566" xr:uid="{4114E402-1470-4F36-8EF8-4DD633E5F6F0}"/>
    <cellStyle name="集計 2 5 24 2 2" xfId="24445" xr:uid="{9117A8A4-C6F6-4DEB-B4A7-8CD3217E95BB}"/>
    <cellStyle name="集計 2 5 24 3" xfId="12544" xr:uid="{95F9EDB9-3D4A-4115-B592-362D3970ABB5}"/>
    <cellStyle name="集計 2 5 24 3 2" xfId="27423" xr:uid="{7C912B4F-88C8-4A44-8250-2785FEE658A0}"/>
    <cellStyle name="集計 2 5 24 4" xfId="8412" xr:uid="{2833F9B4-536B-43D3-BA65-8F8B9ADD57D1}"/>
    <cellStyle name="集計 2 5 24 4 2" xfId="23291" xr:uid="{28CD3AFB-234B-4A2A-996B-29D77AC95D9B}"/>
    <cellStyle name="集計 2 5 24 5" xfId="18299" xr:uid="{5288DA50-9E06-4AA6-A9A2-1813DC704F17}"/>
    <cellStyle name="集計 2 5 24 5 2" xfId="33178" xr:uid="{4B76CE49-F6CC-4559-B5C5-1BC3CA33F379}"/>
    <cellStyle name="集計 2 5 24 6" xfId="21292" xr:uid="{652BE7B8-BC74-4F9C-8242-780F4A89BE56}"/>
    <cellStyle name="集計 2 5 25" xfId="6657" xr:uid="{0F300032-8338-46BE-AF6E-9E07E2D46B62}"/>
    <cellStyle name="集計 2 5 25 2" xfId="21536" xr:uid="{872282BA-1702-4567-8BC3-850118B25AAD}"/>
    <cellStyle name="集計 2 5 26" xfId="9656" xr:uid="{27E9DC0D-811C-48D6-B5F9-B8E274D5D1E5}"/>
    <cellStyle name="集計 2 5 26 2" xfId="24535" xr:uid="{71DEF316-33E1-4CCB-A869-AE6131FD6A34}"/>
    <cellStyle name="集計 2 5 27" xfId="12619" xr:uid="{DC4ECDBC-E30C-455C-9377-3C7D84A0A7E9}"/>
    <cellStyle name="集計 2 5 27 2" xfId="27498" xr:uid="{C975142E-29F5-497C-81DD-49E9A163AA28}"/>
    <cellStyle name="集計 2 5 28" xfId="15494" xr:uid="{B6C3E4C0-7ECE-4BDA-A2AF-90A065E9EB5F}"/>
    <cellStyle name="集計 2 5 28 2" xfId="30373" xr:uid="{C2359EEA-BB6D-4088-8B83-30D27B0B3CD1}"/>
    <cellStyle name="集計 2 5 29" xfId="18391" xr:uid="{B8BB979E-4D4B-4F6C-B5F2-D6F96BB999C9}"/>
    <cellStyle name="集計 2 5 3" xfId="690" xr:uid="{00000000-0005-0000-0000-0000F6020000}"/>
    <cellStyle name="集計 2 5 3 2" xfId="7042" xr:uid="{F2A19B5F-08C5-4F2B-BAAC-232DA80C7FA4}"/>
    <cellStyle name="集計 2 5 3 2 2" xfId="21921" xr:uid="{C897D2CC-12AB-4FC2-9A53-FBC6B597D028}"/>
    <cellStyle name="集計 2 5 3 3" xfId="10036" xr:uid="{3B7793FD-8EC4-4A74-8E2B-6AE7FF8E5691}"/>
    <cellStyle name="集計 2 5 3 3 2" xfId="24915" xr:uid="{9F3D7BE5-FF7E-4629-90C4-0D2D285AF1FB}"/>
    <cellStyle name="集計 2 5 3 4" xfId="12653" xr:uid="{58A2B23A-0382-4F5C-B3B1-921D1B80893B}"/>
    <cellStyle name="集計 2 5 3 4 2" xfId="27532" xr:uid="{98BD741B-4D31-4B01-BE8C-7AF1D940FB77}"/>
    <cellStyle name="集計 2 5 3 5" xfId="15864" xr:uid="{9A20B160-F6C1-410F-BE81-1A86686FAC62}"/>
    <cellStyle name="集計 2 5 3 5 2" xfId="30743" xr:uid="{CA7A0356-EF60-41EA-A998-D059D2FE4F72}"/>
    <cellStyle name="集計 2 5 3 6" xfId="3909" xr:uid="{13B2B336-83B8-4853-B53C-870A7805D997}"/>
    <cellStyle name="集計 2 5 3 7" xfId="18770" xr:uid="{410A4E56-D8FF-4E54-964B-D86D24FFEED4}"/>
    <cellStyle name="集計 2 5 4" xfId="855" xr:uid="{00000000-0005-0000-0000-0000F6020000}"/>
    <cellStyle name="集計 2 5 4 2" xfId="7207" xr:uid="{CE1B7D6D-398A-4BC8-BE35-20546BC7C0C8}"/>
    <cellStyle name="集計 2 5 4 2 2" xfId="22086" xr:uid="{3E6AA82C-2D92-4AF3-9DB7-601A2159FEB6}"/>
    <cellStyle name="集計 2 5 4 3" xfId="10201" xr:uid="{8DE84146-2FA2-4A1E-8AE0-D1E1513F8326}"/>
    <cellStyle name="集計 2 5 4 3 2" xfId="25080" xr:uid="{5FDDD99C-4012-4C9A-9299-E591EC8FCA9C}"/>
    <cellStyle name="集計 2 5 4 4" xfId="15451" xr:uid="{BBF16D62-D719-44F7-A721-393CF408D083}"/>
    <cellStyle name="集計 2 5 4 4 2" xfId="30330" xr:uid="{E0B7E063-4344-463E-B4B9-F459A7C39550}"/>
    <cellStyle name="集計 2 5 4 5" xfId="16028" xr:uid="{CBD9375E-5B29-4C93-95EB-297207BCAAB7}"/>
    <cellStyle name="集計 2 5 4 5 2" xfId="30907" xr:uid="{91F7EA05-464C-4F46-8C28-F8FE060739A8}"/>
    <cellStyle name="集計 2 5 4 6" xfId="4074" xr:uid="{7015E123-B4EA-44C0-A6A0-E3F8DDAC0E9D}"/>
    <cellStyle name="集計 2 5 4 7" xfId="18935" xr:uid="{186EB181-28B1-4726-BECC-36973B6C6B9E}"/>
    <cellStyle name="集計 2 5 5" xfId="1028" xr:uid="{00000000-0005-0000-0000-0000F6020000}"/>
    <cellStyle name="集計 2 5 5 2" xfId="7380" xr:uid="{8D4B828B-16E3-45B7-9361-66624B8DF842}"/>
    <cellStyle name="集計 2 5 5 2 2" xfId="22259" xr:uid="{27DFB65A-A7EA-43D2-AA3B-D50478B31A6B}"/>
    <cellStyle name="集計 2 5 5 3" xfId="10369" xr:uid="{5816EEA0-B130-421B-BB17-00032264ADC9}"/>
    <cellStyle name="集計 2 5 5 3 2" xfId="25248" xr:uid="{63BB9663-F468-46BA-B906-4896AADB1DC2}"/>
    <cellStyle name="集計 2 5 5 4" xfId="14966" xr:uid="{7EA30A0A-746A-42F2-921B-9E4299886D44}"/>
    <cellStyle name="集計 2 5 5 4 2" xfId="29845" xr:uid="{B528EE45-8F35-47D0-AB98-031C4C91840C}"/>
    <cellStyle name="集計 2 5 5 5" xfId="16190" xr:uid="{ACA7B4E7-D278-45F3-90DA-E0C7886A654A}"/>
    <cellStyle name="集計 2 5 5 5 2" xfId="31069" xr:uid="{83BA3248-D919-4012-81B4-F9E2D32434D8}"/>
    <cellStyle name="集計 2 5 5 6" xfId="4247" xr:uid="{BA8F0E4B-8A7D-4368-BFAB-E6DA721BF464}"/>
    <cellStyle name="集計 2 5 5 7" xfId="19108" xr:uid="{FED3F8AA-4B35-41C0-B6FD-777B34C8B1EB}"/>
    <cellStyle name="集計 2 5 6" xfId="1123" xr:uid="{00000000-0005-0000-0000-0000F6020000}"/>
    <cellStyle name="集計 2 5 6 2" xfId="7475" xr:uid="{16A7C9F2-624D-4412-AE89-4BE0537188CE}"/>
    <cellStyle name="集計 2 5 6 2 2" xfId="22354" xr:uid="{5828B089-3212-49EF-9FDC-332463F0FF35}"/>
    <cellStyle name="集計 2 5 6 3" xfId="10464" xr:uid="{0905BA12-4B4B-4EFA-B17A-28FF210FF721}"/>
    <cellStyle name="集計 2 5 6 3 2" xfId="25343" xr:uid="{A120A98A-B7E7-4D1B-9BBA-0F1B385C6251}"/>
    <cellStyle name="集計 2 5 6 4" xfId="14716" xr:uid="{AAFCF078-C156-4E5C-866D-F5828BBB53E0}"/>
    <cellStyle name="集計 2 5 6 4 2" xfId="29595" xr:uid="{4842C5DF-F717-4D1C-83D1-30C2B5F294B8}"/>
    <cellStyle name="集計 2 5 6 5" xfId="16283" xr:uid="{47152A50-5CCE-4E90-90BB-45DB874CF2C7}"/>
    <cellStyle name="集計 2 5 6 5 2" xfId="31162" xr:uid="{A3AC9A4E-52B4-4468-87DA-B1B8C39EC880}"/>
    <cellStyle name="集計 2 5 6 6" xfId="4342" xr:uid="{1BC027D3-C8CA-4905-B6AA-F1CC3FBCF266}"/>
    <cellStyle name="集計 2 5 6 7" xfId="19203" xr:uid="{B209B80A-36EF-4CE9-B236-E7F688E2D3E0}"/>
    <cellStyle name="集計 2 5 7" xfId="1206" xr:uid="{00000000-0005-0000-0000-0000F6020000}"/>
    <cellStyle name="集計 2 5 7 2" xfId="7558" xr:uid="{FF7F94B1-C435-42ED-A2B8-4FCAA8C8BA2F}"/>
    <cellStyle name="集計 2 5 7 2 2" xfId="22437" xr:uid="{E402D528-5B1B-465F-9BD2-86A983F1592B}"/>
    <cellStyle name="集計 2 5 7 3" xfId="10545" xr:uid="{8F0AB260-7594-43C8-94EE-F8DB5B43EA23}"/>
    <cellStyle name="集計 2 5 7 3 2" xfId="25424" xr:uid="{0F7AD098-929A-4E21-AE9A-DCFF6D2D5FAE}"/>
    <cellStyle name="集計 2 5 7 4" xfId="14369" xr:uid="{8C20C59E-2BB9-4E95-AA36-1B482C83017B}"/>
    <cellStyle name="集計 2 5 7 4 2" xfId="29248" xr:uid="{6B0CE37B-FFBE-4B2B-81A2-0195E8339340}"/>
    <cellStyle name="集計 2 5 7 5" xfId="16359" xr:uid="{6F4684B8-2AC5-490C-A190-02A297212CD7}"/>
    <cellStyle name="集計 2 5 7 5 2" xfId="31238" xr:uid="{DDC2D5EC-F443-43CD-BC30-0417FF4FE78D}"/>
    <cellStyle name="集計 2 5 7 6" xfId="4425" xr:uid="{292823B5-DE2E-4952-BBB6-EC335D343902}"/>
    <cellStyle name="集計 2 5 7 7" xfId="19286" xr:uid="{746199CF-A714-4B64-966A-A080AC809DEE}"/>
    <cellStyle name="集計 2 5 8" xfId="1289" xr:uid="{00000000-0005-0000-0000-0000F6020000}"/>
    <cellStyle name="集計 2 5 8 2" xfId="7640" xr:uid="{252863CB-8F60-4C39-AADE-1587BE99751F}"/>
    <cellStyle name="集計 2 5 8 2 2" xfId="22519" xr:uid="{78FCF1C0-22D0-4826-89A2-4ABC61E73FEE}"/>
    <cellStyle name="集計 2 5 8 3" xfId="10627" xr:uid="{798ED6F2-E178-4602-8ACA-5E335C9E9D1A}"/>
    <cellStyle name="集計 2 5 8 3 2" xfId="25506" xr:uid="{1E3BB960-7BC8-4245-828E-39DC9D06F8C0}"/>
    <cellStyle name="集計 2 5 8 4" xfId="14725" xr:uid="{07D30CD4-983D-4468-8101-BE793048E79A}"/>
    <cellStyle name="集計 2 5 8 4 2" xfId="29604" xr:uid="{DDE34B3F-AFA2-4700-9B96-C9D734DEAC71}"/>
    <cellStyle name="集計 2 5 8 5" xfId="16435" xr:uid="{2DF29A50-93E4-44D6-B171-B5383D27D00F}"/>
    <cellStyle name="集計 2 5 8 5 2" xfId="31314" xr:uid="{6011E08E-EA83-4C88-8A83-73F90ED6CBE6}"/>
    <cellStyle name="集計 2 5 8 6" xfId="4508" xr:uid="{4406E3A4-1731-42F2-B184-99713433C13D}"/>
    <cellStyle name="集計 2 5 8 7" xfId="19369" xr:uid="{52BC3DF6-B103-4F6B-9A67-5DF990D98879}"/>
    <cellStyle name="集計 2 5 9" xfId="1462" xr:uid="{00000000-0005-0000-0000-0000F6020000}"/>
    <cellStyle name="集計 2 5 9 2" xfId="7813" xr:uid="{0251B6C3-1243-46C4-B9E3-774856E9B260}"/>
    <cellStyle name="集計 2 5 9 2 2" xfId="22692" xr:uid="{FAC0F249-C951-4038-AC66-4E96C2F492E7}"/>
    <cellStyle name="集計 2 5 9 3" xfId="10799" xr:uid="{FB52A0D0-B916-4886-8E91-A7D0DE69AFE2}"/>
    <cellStyle name="集計 2 5 9 3 2" xfId="25678" xr:uid="{0560DA2B-8DE7-430D-951C-09F132CD725F}"/>
    <cellStyle name="集計 2 5 9 4" xfId="14639" xr:uid="{F3D7FD57-C98D-4CDF-A88E-0C7004C09B59}"/>
    <cellStyle name="集計 2 5 9 4 2" xfId="29518" xr:uid="{CEF13907-8BBB-4C40-A3E2-37B903B228E1}"/>
    <cellStyle name="集計 2 5 9 5" xfId="16602" xr:uid="{E2378DB0-00C5-41B4-9ABC-F68003C17F38}"/>
    <cellStyle name="集計 2 5 9 5 2" xfId="31481" xr:uid="{DD03CF81-3029-4AFE-BABA-E137EFE2D5F1}"/>
    <cellStyle name="集計 2 5 9 6" xfId="4681" xr:uid="{B9BC993E-40CD-468D-AEE1-D0DA6CF8A001}"/>
    <cellStyle name="集計 2 5 9 7" xfId="19542" xr:uid="{340630E8-C17B-4091-A4C7-DB70C326FFE3}"/>
    <cellStyle name="集計 2 6" xfId="199" xr:uid="{00000000-0005-0000-0000-0000F6020000}"/>
    <cellStyle name="集計 2 6 2" xfId="6557" xr:uid="{DF7515AF-AFBD-4539-997F-4B680E4E910D}"/>
    <cellStyle name="集計 2 6 2 2" xfId="21436" xr:uid="{3891331F-3329-461B-8D7C-CF17E8F13022}"/>
    <cellStyle name="集計 2 6 3" xfId="3288" xr:uid="{6968B114-E53C-47FE-BEE5-07264B0AA24F}"/>
    <cellStyle name="集計 2 6 3 2" xfId="6425" xr:uid="{80A8A60A-E6AB-43DF-B264-E9095BFF6FB9}"/>
    <cellStyle name="集計 2 6 4" xfId="13853" xr:uid="{A4289DAA-0850-4742-96EF-8644384997EE}"/>
    <cellStyle name="集計 2 6 4 2" xfId="28732" xr:uid="{6853E093-2811-4340-9EB4-F30A12378740}"/>
    <cellStyle name="集計 2 6 5" xfId="3460" xr:uid="{F8C09B76-4F48-44EA-A859-884762812E90}"/>
    <cellStyle name="集計 2 6 6" xfId="3243" xr:uid="{80A3570F-BDDA-4B06-B626-F6991933B6C0}"/>
    <cellStyle name="集計 2 7" xfId="411" xr:uid="{00000000-0005-0000-0000-0000F6020000}"/>
    <cellStyle name="集計 2 7 2" xfId="6763" xr:uid="{940C601C-B6CF-4DBB-ABE8-60F897946939}"/>
    <cellStyle name="集計 2 7 2 2" xfId="21642" xr:uid="{916CF62B-1749-492E-9F45-2DA10C3B83F0}"/>
    <cellStyle name="集計 2 7 3" xfId="9760" xr:uid="{6387BA24-67E0-40AF-BDBB-E8E68607098F}"/>
    <cellStyle name="集計 2 7 3 2" xfId="24639" xr:uid="{A79A8E74-AFE9-4C5C-9960-A98BB8E2256F}"/>
    <cellStyle name="集計 2 7 4" xfId="13702" xr:uid="{7E17AFF1-B257-4BDB-86F9-7F8260A264A6}"/>
    <cellStyle name="集計 2 7 4 2" xfId="28581" xr:uid="{58FED25B-FF76-4374-8E06-679C2FD51625}"/>
    <cellStyle name="集計 2 7 5" xfId="15593" xr:uid="{26BBEB93-C7ED-4743-AB03-8690D9881510}"/>
    <cellStyle name="集計 2 7 5 2" xfId="30472" xr:uid="{52AACB78-9BBA-4EBD-B0E8-96227FCE8086}"/>
    <cellStyle name="集計 2 7 6" xfId="3630" xr:uid="{473885D7-BB48-4894-8B73-8430828F572C}"/>
    <cellStyle name="集計 2 7 7" xfId="18491" xr:uid="{6399BE00-B029-470B-8A9F-7241502022E7}"/>
    <cellStyle name="集計 2 8" xfId="584" xr:uid="{00000000-0005-0000-0000-0000F6020000}"/>
    <cellStyle name="集計 2 8 2" xfId="6936" xr:uid="{8C0BBCDA-92DE-4248-97E5-857479337CB2}"/>
    <cellStyle name="集計 2 8 2 2" xfId="21815" xr:uid="{EB16AFA8-2278-4D50-9103-15E0C435DA76}"/>
    <cellStyle name="集計 2 8 3" xfId="9930" xr:uid="{F5C97072-6CE8-447E-B5A6-037433F3492F}"/>
    <cellStyle name="集計 2 8 3 2" xfId="24809" xr:uid="{E1B10209-E3ED-4420-B65D-C87FD6EB6325}"/>
    <cellStyle name="集計 2 8 4" xfId="12598" xr:uid="{412D1F57-ACDB-4C8D-B9DD-6E4ABF7478A2}"/>
    <cellStyle name="集計 2 8 4 2" xfId="27477" xr:uid="{2431062E-97CF-4CC2-95C2-EB04D516902B}"/>
    <cellStyle name="集計 2 8 5" xfId="15758" xr:uid="{FFA30212-544D-488C-AD74-DB38F57164D2}"/>
    <cellStyle name="集計 2 8 5 2" xfId="30637" xr:uid="{93D2AA1A-7BE2-4A8D-AF88-7F9588EEC5C7}"/>
    <cellStyle name="集計 2 8 6" xfId="3803" xr:uid="{3A28D1AA-A246-4552-BF2B-02792CFE7EFE}"/>
    <cellStyle name="集計 2 8 7" xfId="18664" xr:uid="{F2514C7D-2490-4B94-845B-35FDCDA01EAA}"/>
    <cellStyle name="集計 2 9" xfId="749" xr:uid="{00000000-0005-0000-0000-0000F6020000}"/>
    <cellStyle name="集計 2 9 2" xfId="7101" xr:uid="{1C354DB2-3D46-435F-A894-BD7D50A19EBD}"/>
    <cellStyle name="集計 2 9 2 2" xfId="21980" xr:uid="{FC798B0B-7EBD-4779-BC6D-4FB9D3756BBC}"/>
    <cellStyle name="集計 2 9 3" xfId="10095" xr:uid="{3194BFD2-326C-4222-92A0-741A32E25A63}"/>
    <cellStyle name="集計 2 9 3 2" xfId="24974" xr:uid="{26D78F52-BD97-4855-9204-934E0395EAD5}"/>
    <cellStyle name="集計 2 9 4" xfId="15302" xr:uid="{C32D730F-848D-4F0A-A5CB-7D950B9F8182}"/>
    <cellStyle name="集計 2 9 4 2" xfId="30181" xr:uid="{AE6C3FD9-A6DD-417E-A825-D40667C87E6E}"/>
    <cellStyle name="集計 2 9 5" xfId="15923" xr:uid="{406DFEF7-81DB-4B34-8CE8-661D045B41FA}"/>
    <cellStyle name="集計 2 9 5 2" xfId="30802" xr:uid="{2B5BAF77-32ED-4652-A926-1B8BFDEB2B62}"/>
    <cellStyle name="集計 2 9 6" xfId="3968" xr:uid="{99D01338-2D74-49EE-9F22-7895C13B6150}"/>
    <cellStyle name="集計 2 9 7" xfId="18829" xr:uid="{0F07CBEB-E4E7-4F90-A0EA-CB8A71EED937}"/>
    <cellStyle name="集計 3" xfId="63" xr:uid="{00000000-0005-0000-0000-0000F6020000}"/>
    <cellStyle name="集計 3 10" xfId="1624" xr:uid="{00000000-0005-0000-0000-0000AF020000}"/>
    <cellStyle name="集計 3 10 2" xfId="7974" xr:uid="{B45DB6EC-0824-4331-B37A-127361D5C812}"/>
    <cellStyle name="集計 3 10 2 2" xfId="22853" xr:uid="{40903A02-EA78-4390-BA0B-DAF4194194B7}"/>
    <cellStyle name="集計 3 10 3" xfId="10960" xr:uid="{F6AA3D14-DCDF-46B9-A643-0209272FD537}"/>
    <cellStyle name="集計 3 10 3 2" xfId="25839" xr:uid="{A4E3423D-4E3B-45D8-8106-1CC741A75866}"/>
    <cellStyle name="集計 3 10 4" xfId="15434" xr:uid="{AFE410EB-B108-4CA1-B7B6-C153063052EB}"/>
    <cellStyle name="集計 3 10 4 2" xfId="30313" xr:uid="{B47932A8-9E79-47F0-8954-D07B0013E338}"/>
    <cellStyle name="集計 3 10 5" xfId="16760" xr:uid="{61690487-F031-4495-A457-FFEC83A9A91A}"/>
    <cellStyle name="集計 3 10 5 2" xfId="31639" xr:uid="{98F8EDCA-CD93-4BD3-AA99-E52228F19AC1}"/>
    <cellStyle name="集計 3 10 6" xfId="4843" xr:uid="{2DD2BE8F-56D4-4889-8E03-B7F5746EE93E}"/>
    <cellStyle name="集計 3 10 7" xfId="19704" xr:uid="{C91B93CB-10F0-424D-86CF-EE36BF3A1EBA}"/>
    <cellStyle name="集計 3 11" xfId="1970" xr:uid="{00000000-0005-0000-0000-0000AF020000}"/>
    <cellStyle name="集計 3 11 2" xfId="8318" xr:uid="{7BEE2E29-CC08-4DE6-AB3D-7A1F6AAD30A5}"/>
    <cellStyle name="集計 3 11 2 2" xfId="23197" xr:uid="{62D64BA6-63B4-4A4C-ACE9-12DB2CAADCCA}"/>
    <cellStyle name="集計 3 11 3" xfId="11300" xr:uid="{DE6AB72E-423A-408D-BE55-3100A0D794DA}"/>
    <cellStyle name="集計 3 11 3 2" xfId="26179" xr:uid="{9FBDD323-822A-4D38-829E-5D00CD3B0F75}"/>
    <cellStyle name="集計 3 11 4" xfId="13193" xr:uid="{9AF1F12F-DC65-4A89-95C1-54C950D2A06E}"/>
    <cellStyle name="集計 3 11 4 2" xfId="28072" xr:uid="{395DF27C-68B4-452B-A472-BCA764C372CB}"/>
    <cellStyle name="集計 3 11 5" xfId="17086" xr:uid="{07776CF1-DE6F-48F2-9FED-5980D625924E}"/>
    <cellStyle name="集計 3 11 5 2" xfId="31965" xr:uid="{70917DAE-81F2-4622-9FDD-69B994331C71}"/>
    <cellStyle name="集計 3 11 6" xfId="5189" xr:uid="{4761938A-B09B-4BF5-AE47-EFDC41E7FC81}"/>
    <cellStyle name="集計 3 11 7" xfId="20050" xr:uid="{267644D0-6C45-4AD6-8109-F9D277658D0E}"/>
    <cellStyle name="集計 3 12" xfId="2251" xr:uid="{00000000-0005-0000-0000-0000AF020000}"/>
    <cellStyle name="集計 3 12 2" xfId="8599" xr:uid="{93C425C5-C361-407D-8B25-7F3205605610}"/>
    <cellStyle name="集計 3 12 2 2" xfId="23478" xr:uid="{59CED666-2E81-4AD0-A74E-06F279A21BA1}"/>
    <cellStyle name="集計 3 12 3" xfId="11580" xr:uid="{6CADAE1E-30D2-4130-8AB1-1B8D40FB674F}"/>
    <cellStyle name="集計 3 12 3 2" xfId="26459" xr:uid="{BAD1F91B-02E7-4D91-8828-C9219BBD2623}"/>
    <cellStyle name="集計 3 12 4" xfId="12804" xr:uid="{F8A6FC68-F57F-46DA-A9A9-2AE2829D49D2}"/>
    <cellStyle name="集計 3 12 4 2" xfId="27683" xr:uid="{32C9F36D-74A8-47BE-A086-4DA8B1051F3E}"/>
    <cellStyle name="集計 3 12 5" xfId="17359" xr:uid="{59987987-4918-478C-94D1-A82257DD3477}"/>
    <cellStyle name="集計 3 12 5 2" xfId="32238" xr:uid="{3A38F20D-E6C9-496D-AC5E-78DDD2EBAD96}"/>
    <cellStyle name="集計 3 12 6" xfId="5470" xr:uid="{9008FBD4-3C78-4D07-814D-533572221424}"/>
    <cellStyle name="集計 3 12 7" xfId="20331" xr:uid="{FDDED60C-80FC-4632-A562-2C9DFC15D30E}"/>
    <cellStyle name="集計 3 13" xfId="2453" xr:uid="{00000000-0005-0000-0000-0000AF020000}"/>
    <cellStyle name="集計 3 13 2" xfId="8800" xr:uid="{1AF0D3E2-F5D7-4ADB-A777-1A149B210E5C}"/>
    <cellStyle name="集計 3 13 2 2" xfId="23679" xr:uid="{75D149EC-F61E-446B-B487-67FC11B3F653}"/>
    <cellStyle name="集計 3 13 3" xfId="11780" xr:uid="{80576A7B-C7DD-45EC-8BF3-9BC4C2ED57BA}"/>
    <cellStyle name="集計 3 13 3 2" xfId="26659" xr:uid="{89F2AA75-0B87-4969-838A-75F078B217FA}"/>
    <cellStyle name="集計 3 13 4" xfId="13930" xr:uid="{725AF9D7-7C94-4218-836B-E43CEBDDA401}"/>
    <cellStyle name="集計 3 13 4 2" xfId="28809" xr:uid="{68D1194C-1432-466A-A628-F272AF716203}"/>
    <cellStyle name="集計 3 13 5" xfId="17547" xr:uid="{ADC40721-07EB-4A8C-A090-0700B8C1E6E4}"/>
    <cellStyle name="集計 3 13 5 2" xfId="32426" xr:uid="{019FD3C7-0642-42D8-BB38-DE99C1A4F0B7}"/>
    <cellStyle name="集計 3 13 6" xfId="5669" xr:uid="{40B05985-7147-4B6F-B1CF-6B337A49124A}"/>
    <cellStyle name="集計 3 13 7" xfId="20533" xr:uid="{924DC77F-D385-4DFF-843A-7929D0231F86}"/>
    <cellStyle name="集計 3 14" xfId="2613" xr:uid="{00000000-0005-0000-0000-0000AF020000}"/>
    <cellStyle name="集計 3 14 2" xfId="8960" xr:uid="{BE57D03C-E429-4D78-9FC5-A5FDD06EC346}"/>
    <cellStyle name="集計 3 14 2 2" xfId="23839" xr:uid="{27DDBD0A-7D69-4108-8FFC-DF8AC055FF8B}"/>
    <cellStyle name="集計 3 14 3" xfId="11940" xr:uid="{701C41CF-BCC6-48E7-AA35-174A7BFD5AF3}"/>
    <cellStyle name="集計 3 14 3 2" xfId="26819" xr:uid="{80C71C2E-677C-48A2-A090-FC92D10FD3B3}"/>
    <cellStyle name="集計 3 14 4" xfId="13046" xr:uid="{B8E1F667-7527-46DD-B303-0233BA03DA7E}"/>
    <cellStyle name="集計 3 14 4 2" xfId="27925" xr:uid="{33F6EC12-A9D4-44A0-9B2C-071DDBA937F8}"/>
    <cellStyle name="集計 3 14 5" xfId="17707" xr:uid="{9B9BF790-C56E-4778-8655-ADEF8EF6726E}"/>
    <cellStyle name="集計 3 14 5 2" xfId="32586" xr:uid="{CE0BC9F9-941C-41E6-B04A-53DC9251CA46}"/>
    <cellStyle name="集計 3 14 6" xfId="5828" xr:uid="{EF44D0F5-7DCF-4A33-B036-745FB78337C1}"/>
    <cellStyle name="集計 3 14 7" xfId="20693" xr:uid="{B6E17ECD-53F7-4605-9058-5131C448BA7C}"/>
    <cellStyle name="集計 3 15" xfId="2782" xr:uid="{00000000-0005-0000-0000-0000AF020000}"/>
    <cellStyle name="集計 3 15 2" xfId="9129" xr:uid="{D55E0688-6464-4DC8-84C7-6E6A35394D4D}"/>
    <cellStyle name="集計 3 15 2 2" xfId="24008" xr:uid="{34D4BF37-0024-4A18-8DF1-D3074D1D2AEA}"/>
    <cellStyle name="集計 3 15 3" xfId="12107" xr:uid="{1AC80DDF-93FC-425A-8051-13821166D4D3}"/>
    <cellStyle name="集計 3 15 3 2" xfId="26986" xr:uid="{8C318908-356D-4170-820C-686B4801EF7A}"/>
    <cellStyle name="集計 3 15 4" xfId="13929" xr:uid="{49D810C4-A840-4F9A-803F-EB8DEFE6FB59}"/>
    <cellStyle name="集計 3 15 4 2" xfId="28808" xr:uid="{39026E0B-0699-4AA3-8EF5-A5F5B3104152}"/>
    <cellStyle name="集計 3 15 5" xfId="17868" xr:uid="{A2B6D6EE-F219-4D5E-B1A5-809C2F96E539}"/>
    <cellStyle name="集計 3 15 5 2" xfId="32747" xr:uid="{26459013-F4B4-4AE0-84AA-50533847BE6A}"/>
    <cellStyle name="集計 3 15 6" xfId="5994" xr:uid="{9E61FC52-BAEE-4A03-9D37-EF0C3A8571F3}"/>
    <cellStyle name="集計 3 15 7" xfId="20861" xr:uid="{E8B177F7-4680-4189-B0FD-8CC6A1AD649B}"/>
    <cellStyle name="集計 3 16" xfId="2517" xr:uid="{00000000-0005-0000-0000-0000AF020000}"/>
    <cellStyle name="集計 3 16 2" xfId="8864" xr:uid="{A7960EDB-8373-439C-8CE8-809874CA2995}"/>
    <cellStyle name="集計 3 16 2 2" xfId="23743" xr:uid="{D234BC3F-E685-4E44-A5B0-DCB921DB7DA2}"/>
    <cellStyle name="集計 3 16 3" xfId="11844" xr:uid="{EE8C6AA0-9FBB-48F4-B33F-E112B5E2718D}"/>
    <cellStyle name="集計 3 16 3 2" xfId="26723" xr:uid="{209A7FCB-7646-47D6-8F02-CBE3DD65A441}"/>
    <cellStyle name="集計 3 16 4" xfId="15178" xr:uid="{D432CD86-F8A9-4827-AEEC-12A6329958F7}"/>
    <cellStyle name="集計 3 16 4 2" xfId="30057" xr:uid="{507C7E7A-3852-4498-988A-3FBAC524E5FF}"/>
    <cellStyle name="集計 3 16 5" xfId="17611" xr:uid="{DDE3A36B-B8E2-414A-A233-4102595FADE8}"/>
    <cellStyle name="集計 3 16 5 2" xfId="32490" xr:uid="{F08B5B32-DF8F-4B5C-9BDB-1C2E3AD57AED}"/>
    <cellStyle name="集計 3 16 6" xfId="5733" xr:uid="{30312C57-ECDF-40D8-8AED-89456DB2B846}"/>
    <cellStyle name="集計 3 16 7" xfId="20597" xr:uid="{F197AD1A-3103-497E-AC83-F6AD04E1AF76}"/>
    <cellStyle name="集計 3 17" xfId="6430" xr:uid="{01442BDB-5543-4C5A-AAB2-1D7A72B9580B}"/>
    <cellStyle name="集計 3 17 2" xfId="21309" xr:uid="{B8F20104-49A7-45B3-9E30-30ED0F4F0AA8}"/>
    <cellStyle name="集計 3 18" xfId="7273" xr:uid="{2C42026D-7219-4A32-90DC-DF0DC00C9C62}"/>
    <cellStyle name="集計 3 18 2" xfId="22152" xr:uid="{BD2A3E19-F54D-4ED3-9E3B-4E9D2322F56B}"/>
    <cellStyle name="集計 3 19" xfId="13562" xr:uid="{8A4D356A-6186-444A-BE8A-4DA33D7A3E98}"/>
    <cellStyle name="集計 3 19 2" xfId="28441" xr:uid="{5F5108B2-8977-4FD6-B26E-67C48BCD13B2}"/>
    <cellStyle name="集計 3 2" xfId="236" xr:uid="{00000000-0005-0000-0000-0000F6020000}"/>
    <cellStyle name="集計 3 2 10" xfId="2159" xr:uid="{00000000-0005-0000-0000-0000F6020000}"/>
    <cellStyle name="集計 3 2 10 2" xfId="8507" xr:uid="{975FA246-C771-4983-BA00-45477D74A15C}"/>
    <cellStyle name="集計 3 2 10 2 2" xfId="23386" xr:uid="{E1458BAC-ABBE-41F8-A295-BB5F83AEF25F}"/>
    <cellStyle name="集計 3 2 10 3" xfId="11488" xr:uid="{FA4D34F8-F4C6-4DAD-AA34-FA53E27C5E5C}"/>
    <cellStyle name="集計 3 2 10 3 2" xfId="26367" xr:uid="{C24ECCC3-2DC3-4BD8-86E1-B3271102B60A}"/>
    <cellStyle name="集計 3 2 10 4" xfId="15116" xr:uid="{8F075F60-568E-4FD3-845B-698855C506B4}"/>
    <cellStyle name="集計 3 2 10 4 2" xfId="29995" xr:uid="{EE803299-2C9C-4B3D-AD36-AB8660EB903F}"/>
    <cellStyle name="集計 3 2 10 5" xfId="17267" xr:uid="{1CAE4573-67C3-4C38-BC3F-C7D999E1F21D}"/>
    <cellStyle name="集計 3 2 10 5 2" xfId="32146" xr:uid="{5F1C60DF-418F-4FF4-8DFA-D4E90C48B102}"/>
    <cellStyle name="集計 3 2 10 6" xfId="5378" xr:uid="{6002BAF2-A19C-4E0A-9FCD-7DE9B1B5491B}"/>
    <cellStyle name="集計 3 2 10 7" xfId="20239" xr:uid="{95338565-94AE-44E5-9EC9-DD4CA73B4E2D}"/>
    <cellStyle name="集計 3 2 11" xfId="2473" xr:uid="{00000000-0005-0000-0000-0000F6020000}"/>
    <cellStyle name="集計 3 2 11 2" xfId="8820" xr:uid="{7EC08E49-5CBC-4472-977F-0571CCC702A8}"/>
    <cellStyle name="集計 3 2 11 2 2" xfId="23699" xr:uid="{7ACA5799-0575-4F34-9DA8-27DB2CC97DFA}"/>
    <cellStyle name="集計 3 2 11 3" xfId="11800" xr:uid="{B421BE63-3C83-49C9-A3F1-85DA2E1C275B}"/>
    <cellStyle name="集計 3 2 11 3 2" xfId="26679" xr:uid="{AAF893CF-9CBF-47E2-8BA3-C795BEC64618}"/>
    <cellStyle name="集計 3 2 11 4" xfId="12744" xr:uid="{4BC998F8-D474-4486-A443-E17F6535FB62}"/>
    <cellStyle name="集計 3 2 11 4 2" xfId="27623" xr:uid="{7CBDFEA1-A6EA-4DD9-933D-D017FF5EB613}"/>
    <cellStyle name="集計 3 2 11 5" xfId="17567" xr:uid="{A52DD35B-49ED-4406-92F2-4114F794A65B}"/>
    <cellStyle name="集計 3 2 11 5 2" xfId="32446" xr:uid="{754404AB-F9B5-4A48-BBCF-E27501807B1A}"/>
    <cellStyle name="集計 3 2 11 6" xfId="5689" xr:uid="{CE8A1480-37DD-45CD-BE0C-43D81202AE70}"/>
    <cellStyle name="集計 3 2 11 7" xfId="20553" xr:uid="{89D8E93C-37DA-41BA-8CC9-BFDB1F64BA84}"/>
    <cellStyle name="集計 3 2 12" xfId="2632" xr:uid="{00000000-0005-0000-0000-0000F6020000}"/>
    <cellStyle name="集計 3 2 12 2" xfId="8979" xr:uid="{6F5F123F-E056-4780-AF47-C8ACA3479FE8}"/>
    <cellStyle name="集計 3 2 12 2 2" xfId="23858" xr:uid="{6C15C502-D0F9-4076-A916-2A712B910758}"/>
    <cellStyle name="集計 3 2 12 3" xfId="11959" xr:uid="{CCF44C47-758F-4C03-A1F4-09F086215837}"/>
    <cellStyle name="集計 3 2 12 3 2" xfId="26838" xr:uid="{BF59D120-509D-4AC5-B252-5CA2305901F1}"/>
    <cellStyle name="集計 3 2 12 4" xfId="15067" xr:uid="{9AE4645D-A2E3-442D-BA01-6BE0D09B49CA}"/>
    <cellStyle name="集計 3 2 12 4 2" xfId="29946" xr:uid="{CDCA81EE-D4D0-4961-82BA-9333ABC54AA7}"/>
    <cellStyle name="集計 3 2 12 5" xfId="17725" xr:uid="{9A9F2BD2-AA61-4077-8CE0-FBFA3E8E46E8}"/>
    <cellStyle name="集計 3 2 12 5 2" xfId="32604" xr:uid="{F0B378E9-F274-4B5C-9FAB-B7A1CE7FC15E}"/>
    <cellStyle name="集計 3 2 12 6" xfId="5847" xr:uid="{6341A46A-0064-4BC9-A7D6-AFCBF10FC287}"/>
    <cellStyle name="集計 3 2 12 7" xfId="20711" xr:uid="{C545851E-E37A-482C-8EA0-630C5E7E1D04}"/>
    <cellStyle name="集計 3 2 13" xfId="2801" xr:uid="{00000000-0005-0000-0000-0000F6020000}"/>
    <cellStyle name="集計 3 2 13 2" xfId="9148" xr:uid="{69AAEE90-E865-4F91-B766-566E49188D8E}"/>
    <cellStyle name="集計 3 2 13 2 2" xfId="24027" xr:uid="{C645D7B5-A161-4FA1-8045-F8DAA4D53F43}"/>
    <cellStyle name="集計 3 2 13 3" xfId="12126" xr:uid="{424F75E4-E6CD-46D6-9662-82A1A9F2A325}"/>
    <cellStyle name="集計 3 2 13 3 2" xfId="27005" xr:uid="{4D00C973-7186-43A4-B5DD-E708E9F33EEF}"/>
    <cellStyle name="集計 3 2 13 4" xfId="15328" xr:uid="{D2A205CA-1B47-49AA-94E7-7AB54D21D68E}"/>
    <cellStyle name="集計 3 2 13 4 2" xfId="30207" xr:uid="{461C3F0B-3147-4867-AAA2-91F3B0D200CD}"/>
    <cellStyle name="集計 3 2 13 5" xfId="17887" xr:uid="{0425D3AD-CD8C-4707-9261-9B9E79A5DC9F}"/>
    <cellStyle name="集計 3 2 13 5 2" xfId="32766" xr:uid="{2377E617-4204-438D-B15B-E121362A9C3A}"/>
    <cellStyle name="集計 3 2 13 6" xfId="6013" xr:uid="{4A58165C-2C10-48BD-B2FD-24D77977EC5B}"/>
    <cellStyle name="集計 3 2 13 7" xfId="20880" xr:uid="{24E5778C-29EF-4AA1-8E93-2253C162074E}"/>
    <cellStyle name="集計 3 2 14" xfId="2943" xr:uid="{00000000-0005-0000-0000-0000F6020000}"/>
    <cellStyle name="集計 3 2 14 2" xfId="9290" xr:uid="{6B07986D-9F2D-4D06-8618-A153C194CC02}"/>
    <cellStyle name="集計 3 2 14 2 2" xfId="24169" xr:uid="{63DCDA29-E78F-4584-BF8B-2A443B9E2310}"/>
    <cellStyle name="集計 3 2 14 3" xfId="12268" xr:uid="{94FA4027-63FD-479E-8F54-E46AC334BA1F}"/>
    <cellStyle name="集計 3 2 14 3 2" xfId="27147" xr:uid="{90B52791-8B35-4440-9181-BCE501F6AAB2}"/>
    <cellStyle name="集計 3 2 14 4" xfId="13300" xr:uid="{98AD2256-EC0C-46FA-BC1C-31FE97661E6A}"/>
    <cellStyle name="集計 3 2 14 4 2" xfId="28179" xr:uid="{CE44C092-A4F8-4EDF-BB08-504590B46A91}"/>
    <cellStyle name="集計 3 2 14 5" xfId="18029" xr:uid="{4D1BDBED-30B9-41FD-A5BF-96F089D3FE7D}"/>
    <cellStyle name="集計 3 2 14 5 2" xfId="32908" xr:uid="{B7EC71B0-83BB-42C4-83C3-5206E951891A}"/>
    <cellStyle name="集計 3 2 14 6" xfId="6152" xr:uid="{E18FA43E-CC2D-4BF0-B1A5-DBDC0D2D1D7F}"/>
    <cellStyle name="集計 3 2 14 7" xfId="21022" xr:uid="{6476409F-FB11-4D43-AC6C-B99308E60EC3}"/>
    <cellStyle name="集計 3 2 15" xfId="6593" xr:uid="{53859B0E-DA75-45C1-9188-E426F51C1DB8}"/>
    <cellStyle name="集計 3 2 15 2" xfId="21472" xr:uid="{A565F714-0CD2-4591-8095-AA8B1982396D}"/>
    <cellStyle name="集計 3 2 16" xfId="9590" xr:uid="{EC41B161-44B3-4999-A396-B7B105D2A88A}"/>
    <cellStyle name="集計 3 2 16 2" xfId="24469" xr:uid="{1EA4078B-CA59-43C9-B169-8E3B87D4D96C}"/>
    <cellStyle name="集計 3 2 17" xfId="14844" xr:uid="{0A8E614E-4A35-490F-BFEA-BDB60216DF25}"/>
    <cellStyle name="集計 3 2 17 2" xfId="29723" xr:uid="{A501D42E-A567-4D73-B785-419FCF5DE740}"/>
    <cellStyle name="集計 3 2 18" xfId="18331" xr:uid="{80F7EF90-2AAB-4680-99B0-E5D14340A734}"/>
    <cellStyle name="集計 3 2 2" xfId="331" xr:uid="{00000000-0005-0000-0000-0000F6020000}"/>
    <cellStyle name="集計 3 2 2 10" xfId="981" xr:uid="{00000000-0005-0000-0000-0000F6020000}"/>
    <cellStyle name="集計 3 2 2 10 2" xfId="7333" xr:uid="{F108CE3F-82C5-4C79-9905-0F40945A00E3}"/>
    <cellStyle name="集計 3 2 2 10 2 2" xfId="22212" xr:uid="{13C3A76F-F45B-48C8-9352-83429DB6F6E7}"/>
    <cellStyle name="集計 3 2 2 10 3" xfId="10322" xr:uid="{4B965128-B34C-44E7-9359-8387203FC859}"/>
    <cellStyle name="集計 3 2 2 10 3 2" xfId="25201" xr:uid="{D906A307-924C-4D69-AB54-6EE4B78D36ED}"/>
    <cellStyle name="集計 3 2 2 10 4" xfId="15104" xr:uid="{96B1032C-A16F-4449-A84E-38ED5DB02534}"/>
    <cellStyle name="集計 3 2 2 10 4 2" xfId="29983" xr:uid="{5553587C-70DF-4F14-BB79-553F411954E0}"/>
    <cellStyle name="集計 3 2 2 10 5" xfId="16143" xr:uid="{F36C9ADB-7AB2-41CA-A0DF-231C247295C6}"/>
    <cellStyle name="集計 3 2 2 10 5 2" xfId="31022" xr:uid="{C110A35A-B73A-4019-9CCA-045EE3DF5C04}"/>
    <cellStyle name="集計 3 2 2 10 6" xfId="4200" xr:uid="{6C52748C-1529-4EBB-A477-4F8DEEF13218}"/>
    <cellStyle name="集計 3 2 2 10 7" xfId="19061" xr:uid="{6CFEF6F4-B921-4F84-AF00-393F8058542D}"/>
    <cellStyle name="集計 3 2 2 11" xfId="1734" xr:uid="{00000000-0005-0000-0000-0000F6020000}"/>
    <cellStyle name="集計 3 2 2 11 2" xfId="8082" xr:uid="{F2014706-D321-499B-BC0F-818CB32BE068}"/>
    <cellStyle name="集計 3 2 2 11 2 2" xfId="22961" xr:uid="{727C4E64-8089-47D3-8509-A15FBC93677D}"/>
    <cellStyle name="集計 3 2 2 11 3" xfId="11067" xr:uid="{8061B4CF-3F19-499A-8B99-9C87DD804195}"/>
    <cellStyle name="集計 3 2 2 11 3 2" xfId="25946" xr:uid="{CD9036E0-B448-4760-AB5B-D014AD2F1488}"/>
    <cellStyle name="集計 3 2 2 11 4" xfId="13660" xr:uid="{FC166E68-0983-410A-B861-EB16E4620C41}"/>
    <cellStyle name="集計 3 2 2 11 4 2" xfId="28539" xr:uid="{2186C1CB-78F7-487B-BD1E-89E556C1BB42}"/>
    <cellStyle name="集計 3 2 2 11 5" xfId="16859" xr:uid="{BFEB8175-BA87-4D53-8565-0EF4597F2FA4}"/>
    <cellStyle name="集計 3 2 2 11 5 2" xfId="31738" xr:uid="{12C8E33C-E26C-44E4-A9EC-C556D3CEED74}"/>
    <cellStyle name="集計 3 2 2 11 6" xfId="4953" xr:uid="{F1C2208E-6FFD-4B80-8081-F75417A049A5}"/>
    <cellStyle name="集計 3 2 2 11 7" xfId="19814" xr:uid="{719CF668-50AC-435C-AAA5-C888159DAEB7}"/>
    <cellStyle name="集計 3 2 2 12" xfId="1817" xr:uid="{00000000-0005-0000-0000-0000F6020000}"/>
    <cellStyle name="集計 3 2 2 12 2" xfId="8165" xr:uid="{9802A9FB-A5F1-4CFC-906B-43478BC16ADB}"/>
    <cellStyle name="集計 3 2 2 12 2 2" xfId="23044" xr:uid="{2FB817F6-7553-4090-956F-0E5AC6A54A73}"/>
    <cellStyle name="集計 3 2 2 12 3" xfId="11150" xr:uid="{32340B3F-C0C9-47B6-8C05-26514BCFA492}"/>
    <cellStyle name="集計 3 2 2 12 3 2" xfId="26029" xr:uid="{CD73F780-C4B6-4684-81FC-2BC5B80BDC2D}"/>
    <cellStyle name="集計 3 2 2 12 4" xfId="14622" xr:uid="{41CCDD5E-42EA-4DC4-A951-85F4E174882B}"/>
    <cellStyle name="集計 3 2 2 12 4 2" xfId="29501" xr:uid="{D39DC43A-ED7E-41BE-9AEB-51973B29AD03}"/>
    <cellStyle name="集計 3 2 2 12 5" xfId="16940" xr:uid="{3F9E0DBD-6196-4BD2-94D4-DD4E38996316}"/>
    <cellStyle name="集計 3 2 2 12 5 2" xfId="31819" xr:uid="{42EBF2F1-6D05-4765-A1C8-0C75F24C96C3}"/>
    <cellStyle name="集計 3 2 2 12 6" xfId="5036" xr:uid="{0F791F66-E01C-46AE-8224-9C28E18C43FC}"/>
    <cellStyle name="集計 3 2 2 12 7" xfId="19897" xr:uid="{0E4B65D1-BE6B-42E4-A716-380A43BD8094}"/>
    <cellStyle name="集計 3 2 2 13" xfId="1912" xr:uid="{00000000-0005-0000-0000-0000F6020000}"/>
    <cellStyle name="集計 3 2 2 13 2" xfId="8260" xr:uid="{5CC71F6E-3AB8-41DF-BE05-88A3005D9A15}"/>
    <cellStyle name="集計 3 2 2 13 2 2" xfId="23139" xr:uid="{176124A5-39A7-4BE6-BCC8-A87ED8371D6E}"/>
    <cellStyle name="集計 3 2 2 13 3" xfId="11243" xr:uid="{1871254C-1901-45A6-9B8D-4EB619493B21}"/>
    <cellStyle name="集計 3 2 2 13 3 2" xfId="26122" xr:uid="{968ECC3A-FF31-45BB-99CF-2CE0B4A09377}"/>
    <cellStyle name="集計 3 2 2 13 4" xfId="12840" xr:uid="{D24D99AF-B8F3-449C-AFF6-E090476E8FDA}"/>
    <cellStyle name="集計 3 2 2 13 4 2" xfId="27719" xr:uid="{DD894714-6DB0-499B-B66D-1973D19FE9D1}"/>
    <cellStyle name="集計 3 2 2 13 5" xfId="17030" xr:uid="{97C296A5-7839-42BD-8702-7C1C38316CFF}"/>
    <cellStyle name="集計 3 2 2 13 5 2" xfId="31909" xr:uid="{2B74041A-11DC-4B09-9EC7-49E581E6D43E}"/>
    <cellStyle name="集計 3 2 2 13 6" xfId="5131" xr:uid="{86CA4B3C-9FD8-48F7-A29D-C728104507B5}"/>
    <cellStyle name="集計 3 2 2 13 7" xfId="19992" xr:uid="{3DCBBFA7-E73B-4C0F-8FA9-47859934279F}"/>
    <cellStyle name="集計 3 2 2 14" xfId="2084" xr:uid="{00000000-0005-0000-0000-0000F6020000}"/>
    <cellStyle name="集計 3 2 2 14 2" xfId="8432" xr:uid="{6C55174D-9930-48AA-97EF-729E9637FBD0}"/>
    <cellStyle name="集計 3 2 2 14 2 2" xfId="23311" xr:uid="{FF4CA65A-92F2-41EA-A070-C3E3603D5C0A}"/>
    <cellStyle name="集計 3 2 2 14 3" xfId="11413" xr:uid="{DA3C3EF5-5973-4B6E-873C-2F129B7429A1}"/>
    <cellStyle name="集計 3 2 2 14 3 2" xfId="26292" xr:uid="{91CF267C-EE7A-4C97-AF8A-76C36B0E2ABB}"/>
    <cellStyle name="集計 3 2 2 14 4" xfId="15276" xr:uid="{34D800D5-F586-4B80-BCC2-6D54F9BAD82C}"/>
    <cellStyle name="集計 3 2 2 14 4 2" xfId="30155" xr:uid="{921E60C7-7A86-4FED-B0FF-B98E1176660A}"/>
    <cellStyle name="集計 3 2 2 14 5" xfId="17194" xr:uid="{A819A6A7-6D7B-4B89-8B7A-918E79417517}"/>
    <cellStyle name="集計 3 2 2 14 5 2" xfId="32073" xr:uid="{D1EE0859-6FFA-4F98-88EC-3BA53CF54F93}"/>
    <cellStyle name="集計 3 2 2 14 6" xfId="5303" xr:uid="{D549EA80-D586-4CA9-A1A2-D204C4E34BC4}"/>
    <cellStyle name="集計 3 2 2 14 7" xfId="20164" xr:uid="{B131A423-DC7C-4D30-8339-1B850E4653B9}"/>
    <cellStyle name="集計 3 2 2 15" xfId="2253" xr:uid="{00000000-0005-0000-0000-0000F6020000}"/>
    <cellStyle name="集計 3 2 2 15 2" xfId="8601" xr:uid="{2836379A-E244-4AD4-ADF7-020E91ED7572}"/>
    <cellStyle name="集計 3 2 2 15 2 2" xfId="23480" xr:uid="{51F96F78-7CB1-4210-A563-9F20F069B1A0}"/>
    <cellStyle name="集計 3 2 2 15 3" xfId="11582" xr:uid="{1DB24FCD-D563-4F97-8F8C-7BF45D49A4D3}"/>
    <cellStyle name="集計 3 2 2 15 3 2" xfId="26461" xr:uid="{EDFBE4E1-6CFC-4929-90E8-6C7FDD132246}"/>
    <cellStyle name="集計 3 2 2 15 4" xfId="15079" xr:uid="{9692445D-0694-41C0-9043-6E0C1E1CFEED}"/>
    <cellStyle name="集計 3 2 2 15 4 2" xfId="29958" xr:uid="{87888277-B6E0-48C8-A305-32E72556DAFC}"/>
    <cellStyle name="集計 3 2 2 15 5" xfId="17361" xr:uid="{0B0E77D1-448C-475E-949E-AB38A96FDA40}"/>
    <cellStyle name="集計 3 2 2 15 5 2" xfId="32240" xr:uid="{80E39533-7F78-4589-986F-BD388A8123DC}"/>
    <cellStyle name="集計 3 2 2 15 6" xfId="5472" xr:uid="{A7E75392-8EFF-4680-A488-88C4CBE9F378}"/>
    <cellStyle name="集計 3 2 2 15 7" xfId="20333" xr:uid="{9AEB1FDD-8B1F-452A-9120-354F5831F4BF}"/>
    <cellStyle name="集計 3 2 2 16" xfId="2328" xr:uid="{00000000-0005-0000-0000-0000F6020000}"/>
    <cellStyle name="集計 3 2 2 16 2" xfId="8675" xr:uid="{5FFCD138-13BE-4E5C-A510-362BD16B8E1C}"/>
    <cellStyle name="集計 3 2 2 16 2 2" xfId="23554" xr:uid="{4D3C1579-8574-45E3-BE78-58E5D2E9D068}"/>
    <cellStyle name="集計 3 2 2 16 3" xfId="11656" xr:uid="{FBB977B5-7967-477A-8DA0-B48905BA6812}"/>
    <cellStyle name="集計 3 2 2 16 3 2" xfId="26535" xr:uid="{30E417B7-C73C-4E0C-888C-A81FBDA6CFD2}"/>
    <cellStyle name="集計 3 2 2 16 4" xfId="14064" xr:uid="{5C1F7DCD-2783-4FDD-B8FA-2833D78B97C1}"/>
    <cellStyle name="集計 3 2 2 16 4 2" xfId="28943" xr:uid="{49CA54EA-C1C8-4DE4-99F5-AA3F04A3D185}"/>
    <cellStyle name="集計 3 2 2 16 5" xfId="17431" xr:uid="{1BF6D5F7-D30E-4B45-A960-F3FC77C09290}"/>
    <cellStyle name="集計 3 2 2 16 5 2" xfId="32310" xr:uid="{1B654D8E-262C-4AFC-8D2C-15BC3AED0F01}"/>
    <cellStyle name="集計 3 2 2 16 6" xfId="5547" xr:uid="{C95605EC-5E0D-49D1-B698-22EF54236C66}"/>
    <cellStyle name="集計 3 2 2 16 7" xfId="20408" xr:uid="{02C764E3-D029-4CD4-B0A9-209B1B4CC4F9}"/>
    <cellStyle name="集計 3 2 2 17" xfId="2413" xr:uid="{00000000-0005-0000-0000-0000F6020000}"/>
    <cellStyle name="集計 3 2 2 17 2" xfId="8760" xr:uid="{E38FF51A-6719-4606-A057-5D73252B85E7}"/>
    <cellStyle name="集計 3 2 2 17 2 2" xfId="23639" xr:uid="{4853D50E-B61E-40AF-8661-FD5A5BB6B4BF}"/>
    <cellStyle name="集計 3 2 2 17 3" xfId="11740" xr:uid="{084B5355-2EE5-4170-BE7F-C3E869DB26B0}"/>
    <cellStyle name="集計 3 2 2 17 3 2" xfId="26619" xr:uid="{34E99780-C00B-4160-A6A8-EC7155C70022}"/>
    <cellStyle name="集計 3 2 2 17 4" xfId="13864" xr:uid="{9D8697B8-F143-4B13-ABC5-733698568BBF}"/>
    <cellStyle name="集計 3 2 2 17 4 2" xfId="28743" xr:uid="{BBD9FFCD-F3FD-442E-8E24-DDB16D98650D}"/>
    <cellStyle name="集計 3 2 2 17 5" xfId="17509" xr:uid="{0155A604-CE00-4AD9-A1A8-6F98B9821AFF}"/>
    <cellStyle name="集計 3 2 2 17 5 2" xfId="32388" xr:uid="{FBEB7DAC-EE30-4CD6-B30E-BE704884B15D}"/>
    <cellStyle name="集計 3 2 2 17 6" xfId="5629" xr:uid="{4679E005-5F40-4480-86BC-93D81D1479BB}"/>
    <cellStyle name="集計 3 2 2 17 7" xfId="20493" xr:uid="{270277F6-9A9C-4D0C-942E-79B8FED97808}"/>
    <cellStyle name="集計 3 2 2 18" xfId="2565" xr:uid="{00000000-0005-0000-0000-0000F6020000}"/>
    <cellStyle name="集計 3 2 2 18 2" xfId="8912" xr:uid="{A8BDD2BF-E739-4676-B6A6-17218F8AC3F6}"/>
    <cellStyle name="集計 3 2 2 18 2 2" xfId="23791" xr:uid="{EB37FA0E-B551-44DC-93F9-42CCDB63927C}"/>
    <cellStyle name="集計 3 2 2 18 3" xfId="11892" xr:uid="{2AA66CA3-0575-470E-8203-BD20786D2963}"/>
    <cellStyle name="集計 3 2 2 18 3 2" xfId="26771" xr:uid="{41F96602-9206-4B4A-BDF8-BFBD5830B1B9}"/>
    <cellStyle name="集計 3 2 2 18 4" xfId="11654" xr:uid="{93468157-E86C-48C5-9822-24FCAC3561D7}"/>
    <cellStyle name="集計 3 2 2 18 4 2" xfId="26533" xr:uid="{50777DE9-0CCD-4257-B2A7-DCC8DCF4E956}"/>
    <cellStyle name="集計 3 2 2 18 5" xfId="17659" xr:uid="{5624B1A1-0BE3-4446-A1B0-2C39F0D0245F}"/>
    <cellStyle name="集計 3 2 2 18 5 2" xfId="32538" xr:uid="{3BF2D280-9056-4174-98F7-9301C4F704AC}"/>
    <cellStyle name="集計 3 2 2 18 6" xfId="5781" xr:uid="{46BEE07F-F501-4028-AEA5-02543C46146D}"/>
    <cellStyle name="集計 3 2 2 18 7" xfId="20645" xr:uid="{713CE2DB-6ABD-40E6-BC80-30A412E5CE49}"/>
    <cellStyle name="集計 3 2 2 19" xfId="2727" xr:uid="{00000000-0005-0000-0000-0000F6020000}"/>
    <cellStyle name="集計 3 2 2 19 2" xfId="9074" xr:uid="{A036908A-59BD-4B4D-9156-F6E579AE1470}"/>
    <cellStyle name="集計 3 2 2 19 2 2" xfId="23953" xr:uid="{2F74C0A6-C0E5-4C5E-81DC-2C77F3AE5C9F}"/>
    <cellStyle name="集計 3 2 2 19 3" xfId="12053" xr:uid="{FC72ADEB-8BAC-4667-8AA4-2863BF72FDCF}"/>
    <cellStyle name="集計 3 2 2 19 3 2" xfId="26932" xr:uid="{AAE6F73E-C6C5-495C-8701-15C882D69C78}"/>
    <cellStyle name="集計 3 2 2 19 4" xfId="15334" xr:uid="{4E713AA1-A99D-4915-84E0-8BED5D575D78}"/>
    <cellStyle name="集計 3 2 2 19 4 2" xfId="30213" xr:uid="{DB290C3B-DF37-4F66-8940-4F52E805E9ED}"/>
    <cellStyle name="集計 3 2 2 19 5" xfId="17815" xr:uid="{1B10DF75-35F4-49C0-AC62-0E1D70325DD4}"/>
    <cellStyle name="集計 3 2 2 19 5 2" xfId="32694" xr:uid="{6E14BD18-94AC-46A1-B259-190F013541BE}"/>
    <cellStyle name="集計 3 2 2 19 6" xfId="5941" xr:uid="{1C8B3367-30AA-40F4-BE69-A63BCC746A73}"/>
    <cellStyle name="集計 3 2 2 19 7" xfId="20806" xr:uid="{9C6425E0-6039-4468-871B-FE66209C9980}"/>
    <cellStyle name="集計 3 2 2 2" xfId="543" xr:uid="{00000000-0005-0000-0000-0000F6020000}"/>
    <cellStyle name="集計 3 2 2 2 2" xfId="6895" xr:uid="{4F90D6A2-AAD1-4F74-859B-A841BDDF6D7A}"/>
    <cellStyle name="集計 3 2 2 2 2 2" xfId="21774" xr:uid="{EE0F7C4C-1366-476E-9C09-A197DA0AEBE7}"/>
    <cellStyle name="集計 3 2 2 2 3" xfId="9890" xr:uid="{B56539BF-43E7-4AE9-B263-D4852E0CDE43}"/>
    <cellStyle name="集計 3 2 2 2 3 2" xfId="24769" xr:uid="{AFB347AE-0EEF-4E2D-9E4C-A3281BFDFD1B}"/>
    <cellStyle name="集計 3 2 2 2 4" xfId="14677" xr:uid="{23AF874F-17CF-4336-8383-56C75C4C68B7}"/>
    <cellStyle name="集計 3 2 2 2 4 2" xfId="29556" xr:uid="{4803EB43-186A-4A97-ACE6-10386C080C8D}"/>
    <cellStyle name="集計 3 2 2 2 5" xfId="15719" xr:uid="{F5F6A76F-9DF1-4804-A314-FA8C4A42A9B3}"/>
    <cellStyle name="集計 3 2 2 2 5 2" xfId="30598" xr:uid="{9053EA07-1416-4AFF-9913-DD7EF6D241B4}"/>
    <cellStyle name="集計 3 2 2 2 6" xfId="3762" xr:uid="{E597C334-661E-4473-A69E-6FDBDF78D0FA}"/>
    <cellStyle name="集計 3 2 2 2 7" xfId="18623" xr:uid="{A8FB54E8-2779-40FF-8CA3-AC69437D552A}"/>
    <cellStyle name="集計 3 2 2 20" xfId="2893" xr:uid="{00000000-0005-0000-0000-0000F6020000}"/>
    <cellStyle name="集計 3 2 2 20 2" xfId="9240" xr:uid="{242CE1ED-47EE-45FF-BDB4-D159E8D33A55}"/>
    <cellStyle name="集計 3 2 2 20 2 2" xfId="24119" xr:uid="{F92888F1-3749-4E52-A5C0-2EE2D603D8FB}"/>
    <cellStyle name="集計 3 2 2 20 3" xfId="12218" xr:uid="{8B7DEFE5-EA6C-4C34-81DA-4B870FCA81D6}"/>
    <cellStyle name="集計 3 2 2 20 3 2" xfId="27097" xr:uid="{0455994B-EF79-4E4D-8216-8BEE4A345B77}"/>
    <cellStyle name="集計 3 2 2 20 4" xfId="14096" xr:uid="{C2483406-977C-4087-8C86-7DC54766B625}"/>
    <cellStyle name="集計 3 2 2 20 4 2" xfId="28975" xr:uid="{D3337769-9899-4292-B6C1-EB10A4B3B745}"/>
    <cellStyle name="集計 3 2 2 20 5" xfId="17979" xr:uid="{216704EF-F678-4AE8-A362-FC777BE7BF45}"/>
    <cellStyle name="集計 3 2 2 20 5 2" xfId="32858" xr:uid="{B38E0BBC-BD3C-420A-8152-3ED5584B52B5}"/>
    <cellStyle name="集計 3 2 2 20 6" xfId="6105" xr:uid="{BA140EA1-2EEE-4936-AF72-C1B4B6826708}"/>
    <cellStyle name="集計 3 2 2 20 7" xfId="20972" xr:uid="{AFD18A7E-8CE3-4EF9-8F4B-A7DF56B57B48}"/>
    <cellStyle name="集計 3 2 2 21" xfId="3026" xr:uid="{00000000-0005-0000-0000-0000F6020000}"/>
    <cellStyle name="集計 3 2 2 21 2" xfId="9372" xr:uid="{CAB67905-5C20-45D0-A496-04DBFD9483EC}"/>
    <cellStyle name="集計 3 2 2 21 2 2" xfId="24251" xr:uid="{557996CA-3F33-4221-A8BC-41270611A6AF}"/>
    <cellStyle name="集計 3 2 2 21 3" xfId="12350" xr:uid="{C3D51AB9-5958-4FB6-ABF4-B8564F3BBE29}"/>
    <cellStyle name="集計 3 2 2 21 3 2" xfId="27229" xr:uid="{52E177F9-91EA-4DAE-8798-9A45CC081E1B}"/>
    <cellStyle name="集計 3 2 2 21 4" xfId="14243" xr:uid="{DC5FB925-96BA-4FCF-BE28-9E688EA1A7EE}"/>
    <cellStyle name="集計 3 2 2 21 4 2" xfId="29122" xr:uid="{5461DEB1-38CC-4D5C-A210-B8632C2A74EC}"/>
    <cellStyle name="集計 3 2 2 21 5" xfId="18107" xr:uid="{EA9B31A5-BB83-46C2-9D4A-10CB57888413}"/>
    <cellStyle name="集計 3 2 2 21 5 2" xfId="32986" xr:uid="{8FAB3065-9610-48E7-B522-1E4C9A491574}"/>
    <cellStyle name="集計 3 2 2 21 6" xfId="6228" xr:uid="{7F0C8653-9A24-41E3-BD65-920EFA551814}"/>
    <cellStyle name="集計 3 2 2 21 7" xfId="21100" xr:uid="{C077B71F-ABEA-4618-BB9A-4251B3C142BF}"/>
    <cellStyle name="集計 3 2 2 22" xfId="3106" xr:uid="{00000000-0005-0000-0000-0000F6020000}"/>
    <cellStyle name="集計 3 2 2 22 2" xfId="9452" xr:uid="{0EF0FCE9-F7FF-4B30-817A-2664F40752B7}"/>
    <cellStyle name="集計 3 2 2 22 2 2" xfId="24331" xr:uid="{BD814F2A-4F54-455A-B15E-30312D5B5B5D}"/>
    <cellStyle name="集計 3 2 2 22 3" xfId="12430" xr:uid="{2916724C-A9DE-4DAE-9D70-76498637BF23}"/>
    <cellStyle name="集計 3 2 2 22 3 2" xfId="27309" xr:uid="{97213292-9EE9-4163-B806-6D973ECB9785}"/>
    <cellStyle name="集計 3 2 2 22 4" xfId="13023" xr:uid="{E2EE9ACF-6146-4263-A4F4-CB1DD19A65FF}"/>
    <cellStyle name="集計 3 2 2 22 4 2" xfId="27902" xr:uid="{62E6B5ED-A211-4EF2-8F1D-278D6777CA32}"/>
    <cellStyle name="集計 3 2 2 22 5" xfId="18185" xr:uid="{64DAA646-E67A-4E3E-802F-8352C24DFA91}"/>
    <cellStyle name="集計 3 2 2 22 5 2" xfId="33064" xr:uid="{0AB5874E-C6A8-4FC6-B702-C4FBE89E9CEE}"/>
    <cellStyle name="集計 3 2 2 22 6" xfId="6307" xr:uid="{FED6F6E5-397B-4343-A4E4-25B3477997A8}"/>
    <cellStyle name="集計 3 2 2 22 7" xfId="21178" xr:uid="{E3A7F630-F5BC-4BC8-AF07-A10D7A52FC25}"/>
    <cellStyle name="集計 3 2 2 23" xfId="3176" xr:uid="{00000000-0005-0000-0000-0000F6020000}"/>
    <cellStyle name="集計 3 2 2 23 2" xfId="9522" xr:uid="{E97C1F23-F6EC-4B60-832C-C77B13BC5F18}"/>
    <cellStyle name="集計 3 2 2 23 2 2" xfId="24401" xr:uid="{46203FA0-A114-4F74-ADB1-8A6DF5E0C259}"/>
    <cellStyle name="集計 3 2 2 23 3" xfId="12500" xr:uid="{4F88FAE3-3CC1-40A6-ACF6-5B9833BC8C4D}"/>
    <cellStyle name="集計 3 2 2 23 3 2" xfId="27379" xr:uid="{884C82FA-5E64-40A6-933D-E1DA81982E08}"/>
    <cellStyle name="集計 3 2 2 23 4" xfId="13545" xr:uid="{46BFCEC1-7CD3-4F24-B744-28EEDA20BF9A}"/>
    <cellStyle name="集計 3 2 2 23 4 2" xfId="28424" xr:uid="{D11B8370-427C-4A15-84C7-331DA6EA32F2}"/>
    <cellStyle name="集計 3 2 2 23 5" xfId="18255" xr:uid="{985F960E-C9D0-4536-885B-5CC82405E61D}"/>
    <cellStyle name="集計 3 2 2 23 5 2" xfId="33134" xr:uid="{491B28A7-A46A-44D3-8648-0DE92DADB69A}"/>
    <cellStyle name="集計 3 2 2 23 6" xfId="6377" xr:uid="{C5FA5328-CA47-456B-868A-05029385E144}"/>
    <cellStyle name="集計 3 2 2 23 7" xfId="21248" xr:uid="{09D8B3A7-A850-45BF-A7B8-CCDB0FF07CAF}"/>
    <cellStyle name="集計 3 2 2 24" xfId="3183" xr:uid="{00000000-0005-0000-0000-0000F6020000}"/>
    <cellStyle name="集計 3 2 2 24 2" xfId="9529" xr:uid="{F06E9D95-D300-4FFB-932C-9B5983840053}"/>
    <cellStyle name="集計 3 2 2 24 2 2" xfId="24408" xr:uid="{A0F7FA78-5C84-4C32-BE4C-72474BB3C6B2}"/>
    <cellStyle name="集計 3 2 2 24 3" xfId="12507" xr:uid="{6987F9AE-0A8C-478D-B27D-D17C0B6A83A4}"/>
    <cellStyle name="集計 3 2 2 24 3 2" xfId="27386" xr:uid="{1730858E-29EF-4284-AFCF-A67C66663EDB}"/>
    <cellStyle name="集計 3 2 2 24 4" xfId="15362" xr:uid="{DA71B6CF-FDD3-470C-B8D7-8C58F25354D4}"/>
    <cellStyle name="集計 3 2 2 24 4 2" xfId="30241" xr:uid="{36A2ACC2-67FB-4717-9549-7F1DFA4422C7}"/>
    <cellStyle name="集計 3 2 2 24 5" xfId="18262" xr:uid="{69AB07E8-37B8-4EF5-892E-D35D2840B0CB}"/>
    <cellStyle name="集計 3 2 2 24 5 2" xfId="33141" xr:uid="{5331FA24-1B66-4A1B-ABDE-31B298502437}"/>
    <cellStyle name="集計 3 2 2 24 6" xfId="21255" xr:uid="{DEB8C317-B63D-4B1C-B671-616EEE3D7159}"/>
    <cellStyle name="集計 3 2 2 25" xfId="6683" xr:uid="{2737015D-47C5-446D-86D4-D21C0CAD2F8A}"/>
    <cellStyle name="集計 3 2 2 25 2" xfId="21562" xr:uid="{1ABD477C-D05C-44DC-A46A-B99799971F5D}"/>
    <cellStyle name="集計 3 2 2 26" xfId="9680" xr:uid="{79F041FE-628F-410D-8429-894261ED7078}"/>
    <cellStyle name="集計 3 2 2 26 2" xfId="24559" xr:uid="{224F933A-2E7C-4DFA-BCBD-0DEE7EC4F6BD}"/>
    <cellStyle name="集計 3 2 2 27" xfId="13449" xr:uid="{7E6479FB-5121-4850-8A91-FFF0F3B5B10B}"/>
    <cellStyle name="集計 3 2 2 27 2" xfId="28328" xr:uid="{93A14D4D-04C5-4D39-B77B-0868F7618015}"/>
    <cellStyle name="集計 3 2 2 28" xfId="15516" xr:uid="{DFF5C0D6-B680-4D22-90A1-5E46FD4BC6D5}"/>
    <cellStyle name="集計 3 2 2 28 2" xfId="30395" xr:uid="{C3C7311B-47F9-4626-9736-29922DAF6804}"/>
    <cellStyle name="集計 3 2 2 29" xfId="18413" xr:uid="{B3AE27A2-385F-491C-BFF7-470F9E54284B}"/>
    <cellStyle name="集計 3 2 2 3" xfId="716" xr:uid="{00000000-0005-0000-0000-0000F6020000}"/>
    <cellStyle name="集計 3 2 2 3 2" xfId="7068" xr:uid="{FB7C2553-95EB-405B-93EF-5D27E93DB095}"/>
    <cellStyle name="集計 3 2 2 3 2 2" xfId="21947" xr:uid="{0632A8B7-FA6F-4D24-A5F8-6CD0D806F5EF}"/>
    <cellStyle name="集計 3 2 2 3 3" xfId="10062" xr:uid="{7970B2C5-35C2-4A82-A983-11FF465E422F}"/>
    <cellStyle name="集計 3 2 2 3 3 2" xfId="24941" xr:uid="{03A64901-96D9-4460-9EF9-070AFDB15DE7}"/>
    <cellStyle name="集計 3 2 2 3 4" xfId="15151" xr:uid="{C51FFC88-9D6F-4D1A-8954-4290AD1778AA}"/>
    <cellStyle name="集計 3 2 2 3 4 2" xfId="30030" xr:uid="{C471DB3F-D561-4F3A-BCF0-8541DE581722}"/>
    <cellStyle name="集計 3 2 2 3 5" xfId="15890" xr:uid="{136D206D-370C-411C-A227-5968AC3AA9C2}"/>
    <cellStyle name="集計 3 2 2 3 5 2" xfId="30769" xr:uid="{EC9456BC-62D4-40A0-AFFE-0A69F82C96E1}"/>
    <cellStyle name="集計 3 2 2 3 6" xfId="3935" xr:uid="{0D1C7CC3-BC7C-4B35-8A85-222443216AEC}"/>
    <cellStyle name="集計 3 2 2 3 7" xfId="18796" xr:uid="{F660E992-6C9D-4D0A-B643-ADDA50D1911F}"/>
    <cellStyle name="集計 3 2 2 4" xfId="881" xr:uid="{00000000-0005-0000-0000-0000F6020000}"/>
    <cellStyle name="集計 3 2 2 4 2" xfId="7233" xr:uid="{79F1FFBB-1286-41F4-A3E9-5C50FA115970}"/>
    <cellStyle name="集計 3 2 2 4 2 2" xfId="22112" xr:uid="{9A0CF89C-88E5-49C4-8847-2540AD0E69FF}"/>
    <cellStyle name="集計 3 2 2 4 3" xfId="10226" xr:uid="{85FC96AD-98F8-4DEC-9E90-917A3C5418F9}"/>
    <cellStyle name="集計 3 2 2 4 3 2" xfId="25105" xr:uid="{60D96763-D3CA-456B-ADAE-2B5F1A8891AC}"/>
    <cellStyle name="集計 3 2 2 4 4" xfId="12719" xr:uid="{1854FC1A-5976-40BF-94B6-782AD93D0562}"/>
    <cellStyle name="集計 3 2 2 4 4 2" xfId="27598" xr:uid="{C639FE63-49E4-483E-BEAE-77B8D6B7BF70}"/>
    <cellStyle name="集計 3 2 2 4 5" xfId="16050" xr:uid="{42E45243-166F-4EE6-820C-73C813DCDD52}"/>
    <cellStyle name="集計 3 2 2 4 5 2" xfId="30929" xr:uid="{E6CD4260-FF33-42D6-AEB5-DC22796F2B59}"/>
    <cellStyle name="集計 3 2 2 4 6" xfId="4100" xr:uid="{8AB8F45A-FA03-4788-B458-9DD338373E6D}"/>
    <cellStyle name="集計 3 2 2 4 7" xfId="18961" xr:uid="{3D460807-2FD7-4596-8BC8-506BFFA4CCD7}"/>
    <cellStyle name="集計 3 2 2 5" xfId="1054" xr:uid="{00000000-0005-0000-0000-0000F6020000}"/>
    <cellStyle name="集計 3 2 2 5 2" xfId="7406" xr:uid="{E8B89BE9-C26E-4EE6-ADCE-76EFF21CFB01}"/>
    <cellStyle name="集計 3 2 2 5 2 2" xfId="22285" xr:uid="{D79C9163-CFB1-4C53-AC9D-5A636B8FA042}"/>
    <cellStyle name="集計 3 2 2 5 3" xfId="10395" xr:uid="{F782EFB3-3DC0-4A6C-BE56-2D8B4AC0183C}"/>
    <cellStyle name="集計 3 2 2 5 3 2" xfId="25274" xr:uid="{5A3A3CF0-9119-4A53-B886-A9BEDF52DFA5}"/>
    <cellStyle name="集計 3 2 2 5 4" xfId="13434" xr:uid="{7A381E4F-0E26-459D-9259-10E9B38ABD47}"/>
    <cellStyle name="集計 3 2 2 5 4 2" xfId="28313" xr:uid="{5E9178CA-331A-4C74-A599-B6D5623EAF65}"/>
    <cellStyle name="集計 3 2 2 5 5" xfId="16216" xr:uid="{4694B292-00C3-49A9-A380-78846F17419A}"/>
    <cellStyle name="集計 3 2 2 5 5 2" xfId="31095" xr:uid="{595F448A-EA32-4981-AC74-DA606983775B}"/>
    <cellStyle name="集計 3 2 2 5 6" xfId="4273" xr:uid="{BD9AB011-EF3D-49FE-8EC2-F32E02B206D5}"/>
    <cellStyle name="集計 3 2 2 5 7" xfId="19134" xr:uid="{FF14CE38-5CD2-42F8-872C-48F15D30A0D5}"/>
    <cellStyle name="集計 3 2 2 6" xfId="1149" xr:uid="{00000000-0005-0000-0000-0000F6020000}"/>
    <cellStyle name="集計 3 2 2 6 2" xfId="7501" xr:uid="{E9211C23-7D26-44A1-95A1-94FE453D8780}"/>
    <cellStyle name="集計 3 2 2 6 2 2" xfId="22380" xr:uid="{C9DAE344-01F5-4F3C-9F4D-EAB051388B93}"/>
    <cellStyle name="集計 3 2 2 6 3" xfId="10489" xr:uid="{0F3B8B53-0EEC-4B0A-8458-167A2C721DCA}"/>
    <cellStyle name="集計 3 2 2 6 3 2" xfId="25368" xr:uid="{C741C344-F8E6-42FC-9F18-20212CA97BD3}"/>
    <cellStyle name="集計 3 2 2 6 4" xfId="13268" xr:uid="{FDDE983E-0862-41C8-B628-54CECB550E9B}"/>
    <cellStyle name="集計 3 2 2 6 4 2" xfId="28147" xr:uid="{2E5C2355-403F-4CF8-BEBC-DC6BBB4C7CC6}"/>
    <cellStyle name="集計 3 2 2 6 5" xfId="16305" xr:uid="{3A765A33-8E09-47BF-829E-3E9A7C4306AC}"/>
    <cellStyle name="集計 3 2 2 6 5 2" xfId="31184" xr:uid="{AB55357D-CE2A-4D0B-9CE4-329A5E79CA1C}"/>
    <cellStyle name="集計 3 2 2 6 6" xfId="4368" xr:uid="{283A915F-B1F4-4E0C-A03F-79CF00975ED4}"/>
    <cellStyle name="集計 3 2 2 6 7" xfId="19229" xr:uid="{D89EF5C2-565D-41CC-8C3A-2A11B4A578FF}"/>
    <cellStyle name="集計 3 2 2 7" xfId="1232" xr:uid="{00000000-0005-0000-0000-0000F6020000}"/>
    <cellStyle name="集計 3 2 2 7 2" xfId="7583" xr:uid="{BBF3D055-FCC6-4B59-9EC4-FB28A232487C}"/>
    <cellStyle name="集計 3 2 2 7 2 2" xfId="22462" xr:uid="{AE2F5909-2798-48A2-A5C9-1915AD5F1C24}"/>
    <cellStyle name="集計 3 2 2 7 3" xfId="10570" xr:uid="{EBE7777F-940C-41F6-AF81-A4DD62D40CE9}"/>
    <cellStyle name="集計 3 2 2 7 3 2" xfId="25449" xr:uid="{48AAE9C9-9047-4130-A786-04CB479C5274}"/>
    <cellStyle name="集計 3 2 2 7 4" xfId="15180" xr:uid="{A110E5A3-6D8A-4F80-9FA8-E51E1267C351}"/>
    <cellStyle name="集計 3 2 2 7 4 2" xfId="30059" xr:uid="{54FEEE88-5611-4946-B2C8-4FFE43DD5DC5}"/>
    <cellStyle name="集計 3 2 2 7 5" xfId="16381" xr:uid="{233FBA34-AC36-4586-8DAB-3E002177E838}"/>
    <cellStyle name="集計 3 2 2 7 5 2" xfId="31260" xr:uid="{62AF321F-84C1-4D51-B7A2-0AE8DCC5A6E4}"/>
    <cellStyle name="集計 3 2 2 7 6" xfId="4451" xr:uid="{030D9D74-7E52-45D3-A8C6-A59B06FD4946}"/>
    <cellStyle name="集計 3 2 2 7 7" xfId="19312" xr:uid="{8968E7B9-EFE9-47E5-A29C-1A90CB491CBD}"/>
    <cellStyle name="集計 3 2 2 8" xfId="1315" xr:uid="{00000000-0005-0000-0000-0000F6020000}"/>
    <cellStyle name="集計 3 2 2 8 2" xfId="7666" xr:uid="{2B143402-51DA-469F-93EF-7A96816D33A5}"/>
    <cellStyle name="集計 3 2 2 8 2 2" xfId="22545" xr:uid="{88030719-9368-4905-BA58-487C946CAF60}"/>
    <cellStyle name="集計 3 2 2 8 3" xfId="10652" xr:uid="{563EB2A1-35A5-4099-B5A8-342D2EB7D16C}"/>
    <cellStyle name="集計 3 2 2 8 3 2" xfId="25531" xr:uid="{6A5A8C35-1C54-493C-9CC6-E1A935E57D01}"/>
    <cellStyle name="集計 3 2 2 8 4" xfId="14579" xr:uid="{BE8EE0E3-A4BF-4AC9-B545-E046F04EFDE7}"/>
    <cellStyle name="集計 3 2 2 8 4 2" xfId="29458" xr:uid="{EDE23776-BC0F-4EEA-B57D-840539284C50}"/>
    <cellStyle name="集計 3 2 2 8 5" xfId="16457" xr:uid="{5B4C7F48-C6DD-4C7D-A2D5-DBCBAA133BB4}"/>
    <cellStyle name="集計 3 2 2 8 5 2" xfId="31336" xr:uid="{64D79FD2-C6D9-4579-9D8C-0D7A17A32155}"/>
    <cellStyle name="集計 3 2 2 8 6" xfId="4534" xr:uid="{9C179B4E-6468-45E9-8EDE-7F09EC599837}"/>
    <cellStyle name="集計 3 2 2 8 7" xfId="19395" xr:uid="{D75B5194-A7A1-4835-B88B-5D194C6D5890}"/>
    <cellStyle name="集計 3 2 2 9" xfId="1488" xr:uid="{00000000-0005-0000-0000-0000F6020000}"/>
    <cellStyle name="集計 3 2 2 9 2" xfId="7839" xr:uid="{6BE00435-B414-49DD-B694-C45064CE0DFF}"/>
    <cellStyle name="集計 3 2 2 9 2 2" xfId="22718" xr:uid="{FCED8333-1D41-4FA8-AC63-56B46B7C346A}"/>
    <cellStyle name="集計 3 2 2 9 3" xfId="10825" xr:uid="{9F294B5B-815D-4D1D-85FB-3E46E56C1658}"/>
    <cellStyle name="集計 3 2 2 9 3 2" xfId="25704" xr:uid="{DD83D0F4-7F0C-402B-A5F7-A51820243542}"/>
    <cellStyle name="集計 3 2 2 9 4" xfId="13011" xr:uid="{28B9DF18-34FD-47CF-B149-6894302E8A9B}"/>
    <cellStyle name="集計 3 2 2 9 4 2" xfId="27890" xr:uid="{87D45D48-8246-43E2-B090-5C46F4D99F04}"/>
    <cellStyle name="集計 3 2 2 9 5" xfId="16628" xr:uid="{00289B92-6EB8-4515-BC67-F2B160007258}"/>
    <cellStyle name="集計 3 2 2 9 5 2" xfId="31507" xr:uid="{A9931D9C-4A88-4677-B974-75BE4ED7DBFA}"/>
    <cellStyle name="集計 3 2 2 9 6" xfId="4707" xr:uid="{D8913B08-B2C1-40D1-BB93-B17E0EAE92B2}"/>
    <cellStyle name="集計 3 2 2 9 7" xfId="19568" xr:uid="{4A60174D-2C40-4E85-9657-6A93E68E0210}"/>
    <cellStyle name="集計 3 2 3" xfId="448" xr:uid="{00000000-0005-0000-0000-0000F6020000}"/>
    <cellStyle name="集計 3 2 3 2" xfId="6800" xr:uid="{17172105-D008-4996-BF2F-5CBF966F9AD4}"/>
    <cellStyle name="集計 3 2 3 2 2" xfId="21679" xr:uid="{DED728C9-D4D9-45B3-9E50-DB5463073922}"/>
    <cellStyle name="集計 3 2 3 3" xfId="9797" xr:uid="{FD00250A-0CC8-4377-BDF2-11C59D6C7558}"/>
    <cellStyle name="集計 3 2 3 3 2" xfId="24676" xr:uid="{EB867394-2B03-40AD-BF22-9E172FCF1DB4}"/>
    <cellStyle name="集計 3 2 3 4" xfId="13667" xr:uid="{9DE4A12B-3E4D-4B65-A3B0-6A8C10639DD6}"/>
    <cellStyle name="集計 3 2 3 4 2" xfId="28546" xr:uid="{1AB59EE3-1DAE-460D-B9ED-57DB8F9C0225}"/>
    <cellStyle name="集計 3 2 3 5" xfId="15629" xr:uid="{B33DE890-A7CF-4093-BFF7-59331B5F2219}"/>
    <cellStyle name="集計 3 2 3 5 2" xfId="30508" xr:uid="{CB28163F-C44D-459F-AFE5-450FF62115E7}"/>
    <cellStyle name="集計 3 2 3 6" xfId="3667" xr:uid="{D10C34AC-3AA5-4CA3-8AB1-DC633E957BDF}"/>
    <cellStyle name="集計 3 2 3 7" xfId="18528" xr:uid="{BA779DDA-1654-41DE-8145-632A2757D96E}"/>
    <cellStyle name="集計 3 2 4" xfId="621" xr:uid="{00000000-0005-0000-0000-0000F6020000}"/>
    <cellStyle name="集計 3 2 4 2" xfId="6973" xr:uid="{76F7B0D1-E61E-423D-A376-B7147BFD051E}"/>
    <cellStyle name="集計 3 2 4 2 2" xfId="21852" xr:uid="{920C4C15-D195-4EE8-8EB3-0D548C19B605}"/>
    <cellStyle name="集計 3 2 4 3" xfId="9967" xr:uid="{6849C1E2-259E-46A3-83FD-17DC63D27790}"/>
    <cellStyle name="集計 3 2 4 3 2" xfId="24846" xr:uid="{EAB71EA2-55F5-4A7F-8943-7642DDBD8055}"/>
    <cellStyle name="集計 3 2 4 4" xfId="6504" xr:uid="{55200BD7-5C9A-4F4E-8987-551622836BFD}"/>
    <cellStyle name="集計 3 2 4 4 2" xfId="21383" xr:uid="{9515A6FB-CA8A-4127-9D4C-921BF11B0707}"/>
    <cellStyle name="集計 3 2 4 5" xfId="15795" xr:uid="{BE2C6CF5-34DA-4A95-B970-137EF51966C7}"/>
    <cellStyle name="集計 3 2 4 5 2" xfId="30674" xr:uid="{B5948D96-02BF-41BA-A0E2-CD3B47F1D820}"/>
    <cellStyle name="集計 3 2 4 6" xfId="3840" xr:uid="{4E76368E-4B1B-40DA-9393-4C7A6BC1B212}"/>
    <cellStyle name="集計 3 2 4 7" xfId="18701" xr:uid="{E97801B7-B6AB-4680-8C19-718B306C72AB}"/>
    <cellStyle name="集計 3 2 5" xfId="786" xr:uid="{00000000-0005-0000-0000-0000F6020000}"/>
    <cellStyle name="集計 3 2 5 2" xfId="7138" xr:uid="{1E23392A-27AD-4563-AF64-24B869C3944A}"/>
    <cellStyle name="集計 3 2 5 2 2" xfId="22017" xr:uid="{F4867106-C856-4258-BA88-490DB58CA7E4}"/>
    <cellStyle name="集計 3 2 5 3" xfId="10132" xr:uid="{624F6A05-1F67-4ACE-AB4E-BF35A9E49FF6}"/>
    <cellStyle name="集計 3 2 5 3 2" xfId="25011" xr:uid="{F9EB4C9A-007A-4536-A9ED-19A3EC9095A0}"/>
    <cellStyle name="集計 3 2 5 4" xfId="15240" xr:uid="{AFC1855B-01CE-4DD2-AC9F-BBC18A0056F3}"/>
    <cellStyle name="集計 3 2 5 4 2" xfId="30119" xr:uid="{FA70E40E-62F2-421D-B3AA-F81A72CE8E80}"/>
    <cellStyle name="集計 3 2 5 5" xfId="15960" xr:uid="{CA8778AE-FC58-4AD0-900F-F3A1FAF0746D}"/>
    <cellStyle name="集計 3 2 5 5 2" xfId="30839" xr:uid="{92630557-CA06-41B6-B6DF-292A31256152}"/>
    <cellStyle name="集計 3 2 5 6" xfId="4005" xr:uid="{2DD891ED-BA65-4996-9406-DA2F9A3D3119}"/>
    <cellStyle name="集計 3 2 5 7" xfId="18866" xr:uid="{2C58CE66-C68B-429A-A30F-BDC1FEE7FFE3}"/>
    <cellStyle name="集計 3 2 6" xfId="752" xr:uid="{00000000-0005-0000-0000-0000F6020000}"/>
    <cellStyle name="集計 3 2 6 2" xfId="7104" xr:uid="{2DEF0CAB-31E2-4F7A-861C-84B678AE1CCF}"/>
    <cellStyle name="集計 3 2 6 2 2" xfId="21983" xr:uid="{AE9A7F46-6DFE-43FD-A797-3B5E585481E7}"/>
    <cellStyle name="集計 3 2 6 3" xfId="10098" xr:uid="{648E6001-114E-4067-BCB0-257554803865}"/>
    <cellStyle name="集計 3 2 6 3 2" xfId="24977" xr:uid="{44222AE3-9BDE-461C-B68C-E223AA4E85F0}"/>
    <cellStyle name="集計 3 2 6 4" xfId="15092" xr:uid="{9192CCF4-8F8D-46A0-8979-5A34E35B271E}"/>
    <cellStyle name="集計 3 2 6 4 2" xfId="29971" xr:uid="{2A2D7726-3C49-4045-8588-24C82269E197}"/>
    <cellStyle name="集計 3 2 6 5" xfId="15926" xr:uid="{25BDABD9-F793-4C7C-B925-045588ABEBD5}"/>
    <cellStyle name="集計 3 2 6 5 2" xfId="30805" xr:uid="{9A0C4D39-858D-4488-937A-4CE26C8038D0}"/>
    <cellStyle name="集計 3 2 6 6" xfId="3971" xr:uid="{6B8CCB33-E90C-43ED-BC82-1902D1BF51B9}"/>
    <cellStyle name="集計 3 2 6 7" xfId="18832" xr:uid="{F8D3B265-9F3A-496D-A657-C029F12F06A3}"/>
    <cellStyle name="集計 3 2 7" xfId="1393" xr:uid="{00000000-0005-0000-0000-0000F6020000}"/>
    <cellStyle name="集計 3 2 7 2" xfId="7744" xr:uid="{CBB87EE1-087D-4B65-B167-696C005C5711}"/>
    <cellStyle name="集計 3 2 7 2 2" xfId="22623" xr:uid="{32BE0D6C-BFE4-412A-8059-130B6A22B571}"/>
    <cellStyle name="集計 3 2 7 3" xfId="10730" xr:uid="{0D80A2C3-910C-43A7-AFC9-8A9220CA44A2}"/>
    <cellStyle name="集計 3 2 7 3 2" xfId="25609" xr:uid="{764D6AE2-0A33-4C41-8865-A6A0745FD314}"/>
    <cellStyle name="集計 3 2 7 4" xfId="14053" xr:uid="{FAE8C4BC-6229-444A-A6BD-265B6056BB9D}"/>
    <cellStyle name="集計 3 2 7 4 2" xfId="28932" xr:uid="{C6F34986-1922-40EC-B9F1-4C2BDC65FE2C}"/>
    <cellStyle name="集計 3 2 7 5" xfId="16533" xr:uid="{8BF28A2F-15AA-411D-9A3C-96109113A348}"/>
    <cellStyle name="集計 3 2 7 5 2" xfId="31412" xr:uid="{13E013BB-493B-4D40-A985-8A1FF3A6BACE}"/>
    <cellStyle name="集計 3 2 7 6" xfId="4612" xr:uid="{8836A1EB-07CC-45FA-9EA2-9FCB1764EFD7}"/>
    <cellStyle name="集計 3 2 7 7" xfId="19473" xr:uid="{76A8F3C6-328B-412F-A64E-D4135B672C8F}"/>
    <cellStyle name="集計 3 2 8" xfId="415" xr:uid="{00000000-0005-0000-0000-0000F6020000}"/>
    <cellStyle name="集計 3 2 8 2" xfId="6767" xr:uid="{1179C7DB-64F7-42DB-9553-00AEC8525612}"/>
    <cellStyle name="集計 3 2 8 2 2" xfId="21646" xr:uid="{0ABD8839-3202-47A0-A88B-A2C6E9343BC8}"/>
    <cellStyle name="集計 3 2 8 3" xfId="9764" xr:uid="{44A7078E-A69F-491A-BFF9-57A4AD35179A}"/>
    <cellStyle name="集計 3 2 8 3 2" xfId="24643" xr:uid="{936C9EB6-9AB3-44AD-9EF7-8725D4541DA5}"/>
    <cellStyle name="集計 3 2 8 4" xfId="12788" xr:uid="{618DFC71-CD40-4905-8517-8EAF68EBDA8A}"/>
    <cellStyle name="集計 3 2 8 4 2" xfId="27667" xr:uid="{AF56A0D6-6B0D-400E-A40D-FFCA5D161105}"/>
    <cellStyle name="集計 3 2 8 5" xfId="15597" xr:uid="{ADDD7555-52E0-4891-98F6-6B3BE9A0DFB4}"/>
    <cellStyle name="集計 3 2 8 5 2" xfId="30476" xr:uid="{03E07D59-B5E7-40D7-A6FC-5C2D0D3628C4}"/>
    <cellStyle name="集計 3 2 8 6" xfId="3634" xr:uid="{898F0A03-441B-4339-B8E5-809BE6F2C3EE}"/>
    <cellStyle name="集計 3 2 8 7" xfId="18495" xr:uid="{D438FD88-C7F6-417C-9421-8DAFA6882394}"/>
    <cellStyle name="集計 3 2 9" xfId="1989" xr:uid="{00000000-0005-0000-0000-0000F6020000}"/>
    <cellStyle name="集計 3 2 9 2" xfId="8337" xr:uid="{38B1E575-EE39-44AC-943D-CB37E4162983}"/>
    <cellStyle name="集計 3 2 9 2 2" xfId="23216" xr:uid="{C63FB121-A6F4-4701-A780-FFD7592580A1}"/>
    <cellStyle name="集計 3 2 9 3" xfId="11319" xr:uid="{27383C13-AB43-435E-9F1D-29B6A043FE80}"/>
    <cellStyle name="集計 3 2 9 3 2" xfId="26198" xr:uid="{18832F7E-325E-4D2F-85E6-7A263942F9A5}"/>
    <cellStyle name="集計 3 2 9 4" xfId="10623" xr:uid="{CAF51545-CD4E-429C-95D4-2A4485E1969E}"/>
    <cellStyle name="集計 3 2 9 4 2" xfId="25502" xr:uid="{5341B241-5824-4419-8DCE-0A9CC3439B5D}"/>
    <cellStyle name="集計 3 2 9 5" xfId="17105" xr:uid="{539730DD-202A-4FD8-A97F-E3DB23326739}"/>
    <cellStyle name="集計 3 2 9 5 2" xfId="31984" xr:uid="{5A252545-4DA0-499D-AF71-3FDC94314F2C}"/>
    <cellStyle name="集計 3 2 9 6" xfId="5208" xr:uid="{325F6933-3F49-481F-9421-B0FD8245CF5E}"/>
    <cellStyle name="集計 3 2 9 7" xfId="20069" xr:uid="{E4053EA3-C882-420A-9990-1F19D255FA64}"/>
    <cellStyle name="集計 3 20" xfId="6384" xr:uid="{4F9D7CBA-2EB5-4CC7-989A-ED7060AA15D9}"/>
    <cellStyle name="集計 3 3" xfId="270" xr:uid="{00000000-0005-0000-0000-0000F6020000}"/>
    <cellStyle name="集計 3 3 10" xfId="2023" xr:uid="{00000000-0005-0000-0000-0000F6020000}"/>
    <cellStyle name="集計 3 3 10 2" xfId="8371" xr:uid="{0891A3DD-84E5-4923-8D7A-B8DC9D3D5E85}"/>
    <cellStyle name="集計 3 3 10 2 2" xfId="23250" xr:uid="{9FE240CA-05EA-4377-8578-84A1389EA226}"/>
    <cellStyle name="集計 3 3 10 3" xfId="11353" xr:uid="{C6305DD2-EB9D-4ED6-963F-0D45778A8E6D}"/>
    <cellStyle name="集計 3 3 10 3 2" xfId="26232" xr:uid="{5D968462-0A5E-414F-9CA6-60F0438F11FA}"/>
    <cellStyle name="集計 3 3 10 4" xfId="12664" xr:uid="{BF4CA49C-A9DB-45E1-ACE8-D0BCABD5DD39}"/>
    <cellStyle name="集計 3 3 10 4 2" xfId="27543" xr:uid="{0E07FEEF-8973-4993-BAD7-7F005E08946E}"/>
    <cellStyle name="集計 3 3 10 5" xfId="17138" xr:uid="{AF14F28D-9066-408B-B3F6-EDAEE61343BD}"/>
    <cellStyle name="集計 3 3 10 5 2" xfId="32017" xr:uid="{304E90E9-1608-4E8F-91B7-1A7950C25A04}"/>
    <cellStyle name="集計 3 3 10 6" xfId="5242" xr:uid="{1A89EC00-A9B3-431F-856D-BF5CB7EC0345}"/>
    <cellStyle name="集計 3 3 10 7" xfId="20103" xr:uid="{2AC98CD8-F46B-4167-B667-547548964B0F}"/>
    <cellStyle name="集計 3 3 11" xfId="1546" xr:uid="{00000000-0005-0000-0000-0000F6020000}"/>
    <cellStyle name="集計 3 3 11 2" xfId="7896" xr:uid="{D39643F6-1C28-4F86-A95E-2209125E0DAC}"/>
    <cellStyle name="集計 3 3 11 2 2" xfId="22775" xr:uid="{4F53E989-A221-40DF-9E09-6206F62111DA}"/>
    <cellStyle name="集計 3 3 11 3" xfId="10883" xr:uid="{5A900D06-3A67-44A0-B2C4-7B5367845C4C}"/>
    <cellStyle name="集計 3 3 11 3 2" xfId="25762" xr:uid="{A6A3E2C0-9D00-4A83-85A0-24CB27AADE16}"/>
    <cellStyle name="集計 3 3 11 4" xfId="14352" xr:uid="{26F0B082-4D6E-4293-8551-FF5C912AC82F}"/>
    <cellStyle name="集計 3 3 11 4 2" xfId="29231" xr:uid="{6EC3D738-FB42-4CC5-B28D-436AD753770D}"/>
    <cellStyle name="集計 3 3 11 5" xfId="16685" xr:uid="{5EF1EF13-CCF2-4E4F-B5AE-2F54FD2751AF}"/>
    <cellStyle name="集計 3 3 11 5 2" xfId="31564" xr:uid="{A9AF2B74-A09E-4069-8C37-2B8942C50061}"/>
    <cellStyle name="集計 3 3 11 6" xfId="4765" xr:uid="{8654CFDC-9DD5-4A18-8476-BAF5A56DB98F}"/>
    <cellStyle name="集計 3 3 11 7" xfId="19626" xr:uid="{F5F1E067-D7DA-4FF3-8B23-4EC0A0B68C70}"/>
    <cellStyle name="集計 3 3 12" xfId="2506" xr:uid="{00000000-0005-0000-0000-0000F6020000}"/>
    <cellStyle name="集計 3 3 12 2" xfId="8853" xr:uid="{8A5482A4-60B3-4674-9AE0-113A6D096787}"/>
    <cellStyle name="集計 3 3 12 2 2" xfId="23732" xr:uid="{196A6C0F-BF20-44AA-8DCF-57B81F8B3348}"/>
    <cellStyle name="集計 3 3 12 3" xfId="11833" xr:uid="{56A6BAC7-0B25-457F-BAA1-89C75E738D76}"/>
    <cellStyle name="集計 3 3 12 3 2" xfId="26712" xr:uid="{885933EE-CB0E-41F2-82B0-3FA9387491E2}"/>
    <cellStyle name="集計 3 3 12 4" xfId="14998" xr:uid="{DF5808C8-8A06-4209-8408-7DC0C7B03D71}"/>
    <cellStyle name="集計 3 3 12 4 2" xfId="29877" xr:uid="{9A7AFEB2-F291-4201-9D1C-35EA327F8A1F}"/>
    <cellStyle name="集計 3 3 12 5" xfId="17600" xr:uid="{783EE5E6-FC74-496D-94DA-421EB910068A}"/>
    <cellStyle name="集計 3 3 12 5 2" xfId="32479" xr:uid="{448475AC-DB68-465D-8BAB-D204CC4FE3A2}"/>
    <cellStyle name="集計 3 3 12 6" xfId="5722" xr:uid="{5AE20A9A-C3CC-4525-A63A-646B7D866436}"/>
    <cellStyle name="集計 3 3 12 7" xfId="20586" xr:uid="{BF61E2EC-86CD-4BC2-99DB-0F68EE07B50F}"/>
    <cellStyle name="集計 3 3 13" xfId="2666" xr:uid="{00000000-0005-0000-0000-0000F6020000}"/>
    <cellStyle name="集計 3 3 13 2" xfId="9013" xr:uid="{6AED670B-C874-464C-9A4E-C442241FB9BA}"/>
    <cellStyle name="集計 3 3 13 2 2" xfId="23892" xr:uid="{EDBDD9D5-46B6-4AFD-ACAC-6D4A2211D855}"/>
    <cellStyle name="集計 3 3 13 3" xfId="11993" xr:uid="{F286A37E-9FF1-41E1-8379-297534F5DA02}"/>
    <cellStyle name="集計 3 3 13 3 2" xfId="26872" xr:uid="{720E3E4E-FE75-45CB-A703-82B8DF9DCC4D}"/>
    <cellStyle name="集計 3 3 13 4" xfId="13896" xr:uid="{C6BFEE07-B03A-44BD-AB45-83F8875774A0}"/>
    <cellStyle name="集計 3 3 13 4 2" xfId="28775" xr:uid="{E0A9622A-6D61-4704-BD13-B95E003C33AF}"/>
    <cellStyle name="集計 3 3 13 5" xfId="17759" xr:uid="{F5C9CF03-8384-4FB7-A618-1B9EE7B47623}"/>
    <cellStyle name="集計 3 3 13 5 2" xfId="32638" xr:uid="{99D09BBF-EB59-4336-BD66-7D2C3594529D}"/>
    <cellStyle name="集計 3 3 13 6" xfId="5880" xr:uid="{C512A5A7-D534-4C0B-BE38-60783614A956}"/>
    <cellStyle name="集計 3 3 13 7" xfId="20745" xr:uid="{A3400C28-3571-4232-AF68-BA460FE28950}"/>
    <cellStyle name="集計 3 3 14" xfId="2835" xr:uid="{00000000-0005-0000-0000-0000F6020000}"/>
    <cellStyle name="集計 3 3 14 2" xfId="9182" xr:uid="{B3822443-FBE0-4457-B493-03D464617478}"/>
    <cellStyle name="集計 3 3 14 2 2" xfId="24061" xr:uid="{324F1998-15E9-4429-819D-74408D2C4BD6}"/>
    <cellStyle name="集計 3 3 14 3" xfId="12160" xr:uid="{51BF58D3-FAB0-47B8-8074-B55CCDB859F3}"/>
    <cellStyle name="集計 3 3 14 3 2" xfId="27039" xr:uid="{03D52287-50EC-4A56-AAB6-F992942B6681}"/>
    <cellStyle name="集計 3 3 14 4" xfId="15378" xr:uid="{632D3182-C66B-4FD4-9A4E-737ECB147C58}"/>
    <cellStyle name="集計 3 3 14 4 2" xfId="30257" xr:uid="{D98F02DF-4E80-48AE-828D-149EA9ECE366}"/>
    <cellStyle name="集計 3 3 14 5" xfId="17921" xr:uid="{DEA2AC90-A2B1-40B8-A9DF-AE179894A8EB}"/>
    <cellStyle name="集計 3 3 14 5 2" xfId="32800" xr:uid="{4D68B711-9E88-4A7C-BD06-5CD290FD8693}"/>
    <cellStyle name="集計 3 3 14 6" xfId="6047" xr:uid="{AACAAB1B-0117-4EAB-9547-E86DFCEBCED6}"/>
    <cellStyle name="集計 3 3 14 7" xfId="20914" xr:uid="{C96B6715-62B5-4AC9-83AC-6DE1EC7DEA5F}"/>
    <cellStyle name="集計 3 3 15" xfId="2605" xr:uid="{00000000-0005-0000-0000-0000F6020000}"/>
    <cellStyle name="集計 3 3 15 2" xfId="8952" xr:uid="{525ABCEC-70A8-465B-AF72-693AC6A82DA4}"/>
    <cellStyle name="集計 3 3 15 2 2" xfId="23831" xr:uid="{6A346F81-C2D6-4298-9298-293B8BB2DFC6}"/>
    <cellStyle name="集計 3 3 15 3" xfId="11932" xr:uid="{2329C848-A4BF-4D7D-9AD2-0B7DB6542088}"/>
    <cellStyle name="集計 3 3 15 3 2" xfId="26811" xr:uid="{F8B4FAEB-96CC-4CAB-8152-8C654B9525DC}"/>
    <cellStyle name="集計 3 3 15 4" xfId="12958" xr:uid="{910F988E-C338-4CB6-A7DF-437E083537FC}"/>
    <cellStyle name="集計 3 3 15 4 2" xfId="27837" xr:uid="{578CF73C-8005-4185-876E-04B337E977C5}"/>
    <cellStyle name="集計 3 3 15 5" xfId="17699" xr:uid="{D195EE44-BB11-4E8C-91C6-A5AD43E70E52}"/>
    <cellStyle name="集計 3 3 15 5 2" xfId="32578" xr:uid="{4BCD82AF-8717-477B-B103-FA74DFE18CE7}"/>
    <cellStyle name="集計 3 3 15 6" xfId="5821" xr:uid="{494C38F6-E74E-47AA-9D33-681205A0FBB6}"/>
    <cellStyle name="集計 3 3 15 7" xfId="20685" xr:uid="{D8749C3D-37CA-4B52-9C1B-B934BEDEB5E0}"/>
    <cellStyle name="集計 3 3 16" xfId="6624" xr:uid="{9B57E59B-D50D-4216-9021-6D1EFFEEA409}"/>
    <cellStyle name="集計 3 3 16 2" xfId="21503" xr:uid="{7478457D-B47A-4F41-86F7-7302042EC9FC}"/>
    <cellStyle name="集計 3 3 17" xfId="9621" xr:uid="{61DD79F5-1C50-4569-9623-913ADD9CED54}"/>
    <cellStyle name="集計 3 3 17 2" xfId="24500" xr:uid="{0B47E253-0B52-4D4C-AF21-7412233B3427}"/>
    <cellStyle name="集計 3 3 18" xfId="12624" xr:uid="{C0267833-6DDF-4F71-85D7-7A4563BD9FD0}"/>
    <cellStyle name="集計 3 3 18 2" xfId="27503" xr:uid="{FC645905-0E4E-4586-9DAE-312A204262FF}"/>
    <cellStyle name="集計 3 3 19" xfId="3515" xr:uid="{E9D47004-F7A8-450C-B8B3-D2FD6C84721F}"/>
    <cellStyle name="集計 3 3 2" xfId="482" xr:uid="{00000000-0005-0000-0000-0000F6020000}"/>
    <cellStyle name="集計 3 3 2 2" xfId="6834" xr:uid="{4CC16999-727F-4D22-BE51-4D24C8C888E6}"/>
    <cellStyle name="集計 3 3 2 2 2" xfId="21713" xr:uid="{EEA728F7-39AB-4D3A-BF8C-464DC89A63CE}"/>
    <cellStyle name="集計 3 3 2 3" xfId="9831" xr:uid="{1AEBAE63-5039-454C-A0CB-EA8BEAE79CA3}"/>
    <cellStyle name="集計 3 3 2 3 2" xfId="24710" xr:uid="{041F0176-7F28-4435-81D3-CA4BBDEE4510}"/>
    <cellStyle name="集計 3 3 2 4" xfId="3298" xr:uid="{587BFE41-3D3E-44CE-A38F-A62C23B061F7}"/>
    <cellStyle name="集計 3 3 2 4 2" xfId="3484" xr:uid="{A18961DF-2E30-4679-ADB8-BA09F638431E}"/>
    <cellStyle name="集計 3 3 2 5" xfId="15663" xr:uid="{76D64331-845D-48CA-A703-5912EA5DC827}"/>
    <cellStyle name="集計 3 3 2 5 2" xfId="30542" xr:uid="{95BEF2C2-5A8F-4CD5-897E-61E5BA1A2C13}"/>
    <cellStyle name="集計 3 3 2 6" xfId="3701" xr:uid="{F79C25B6-F897-4322-BAF5-30CEBC88330C}"/>
    <cellStyle name="集計 3 3 2 7" xfId="18562" xr:uid="{A0D078C3-3697-42A1-8EBD-2F744E49FB9C}"/>
    <cellStyle name="集計 3 3 20" xfId="18359" xr:uid="{B67E8F20-EFE5-4278-BE31-B04CEE92FF31}"/>
    <cellStyle name="集計 3 3 3" xfId="655" xr:uid="{00000000-0005-0000-0000-0000F6020000}"/>
    <cellStyle name="集計 3 3 3 2" xfId="7007" xr:uid="{D1455C43-F216-4D2D-AD45-00B751D85DD9}"/>
    <cellStyle name="集計 3 3 3 2 2" xfId="21886" xr:uid="{641D8812-1D96-4931-800D-2F2FFED8F174}"/>
    <cellStyle name="集計 3 3 3 3" xfId="10001" xr:uid="{B7D32CA1-8403-448C-A14E-96D6AAD31138}"/>
    <cellStyle name="集計 3 3 3 3 2" xfId="24880" xr:uid="{5D7FD540-B9A2-4510-9743-5D90E0B81AE3}"/>
    <cellStyle name="集計 3 3 3 4" xfId="14907" xr:uid="{1D64960F-E2B7-44A6-912B-90EEABF00115}"/>
    <cellStyle name="集計 3 3 3 4 2" xfId="29786" xr:uid="{CBEE4828-86D5-40CC-B0DF-A33ED3E026DD}"/>
    <cellStyle name="集計 3 3 3 5" xfId="15829" xr:uid="{A0470C41-BCAD-416C-91E2-C34A2E158127}"/>
    <cellStyle name="集計 3 3 3 5 2" xfId="30708" xr:uid="{3570A821-E5DF-4DC8-A0F2-E1C08E3A9245}"/>
    <cellStyle name="集計 3 3 3 6" xfId="3874" xr:uid="{D803D230-96E9-4E42-8945-B81DB1C505E2}"/>
    <cellStyle name="集計 3 3 3 7" xfId="18735" xr:uid="{997026FF-3F47-44BA-B5FB-B3B8411BB01D}"/>
    <cellStyle name="集計 3 3 4" xfId="820" xr:uid="{00000000-0005-0000-0000-0000F6020000}"/>
    <cellStyle name="集計 3 3 4 2" xfId="7172" xr:uid="{07974268-8E00-47AB-8F6E-838C6C5AF5D4}"/>
    <cellStyle name="集計 3 3 4 2 2" xfId="22051" xr:uid="{299D8E97-892E-4906-80A9-92D1D2EAD0AA}"/>
    <cellStyle name="集計 3 3 4 3" xfId="10166" xr:uid="{9A353786-4CD5-43AC-B006-D3C06E0E910A}"/>
    <cellStyle name="集計 3 3 4 3 2" xfId="25045" xr:uid="{AECC1EE3-DFD0-4077-AEE6-754E90352324}"/>
    <cellStyle name="集計 3 3 4 4" xfId="15419" xr:uid="{536EECCB-D41D-4FAC-BFB2-9DCA38B81D6F}"/>
    <cellStyle name="集計 3 3 4 4 2" xfId="30298" xr:uid="{19A8E5A7-7E2F-4A79-AC1A-70E4735B9ED1}"/>
    <cellStyle name="集計 3 3 4 5" xfId="15994" xr:uid="{14BBF81E-58D1-46BE-89B7-3C444AD2628D}"/>
    <cellStyle name="集計 3 3 4 5 2" xfId="30873" xr:uid="{E9CF3079-EAD8-46B3-A658-C1E9FA532AFB}"/>
    <cellStyle name="集計 3 3 4 6" xfId="4039" xr:uid="{52C8FBF1-9604-41AB-851B-C53035AE5AE1}"/>
    <cellStyle name="集計 3 3 4 7" xfId="18900" xr:uid="{126E6D9B-93F5-41F5-BDDE-3A7407FA551B}"/>
    <cellStyle name="集計 3 3 5" xfId="993" xr:uid="{00000000-0005-0000-0000-0000F6020000}"/>
    <cellStyle name="集計 3 3 5 2" xfId="7345" xr:uid="{FFC6A03E-0617-441C-9BCE-3F32895D7EE2}"/>
    <cellStyle name="集計 3 3 5 2 2" xfId="22224" xr:uid="{9F9B974B-03B0-48F3-9F31-F3F750028844}"/>
    <cellStyle name="集計 3 3 5 3" xfId="10334" xr:uid="{7F381DCD-6F78-4904-97B0-F62D62870782}"/>
    <cellStyle name="集計 3 3 5 3 2" xfId="25213" xr:uid="{E419733F-F0F0-4A77-8050-380A6A5C5008}"/>
    <cellStyle name="集計 3 3 5 4" xfId="14039" xr:uid="{5D1963C3-92F9-4BD4-8B99-38F666031B32}"/>
    <cellStyle name="集計 3 3 5 4 2" xfId="28918" xr:uid="{303AAF12-A146-4F06-B6FF-90E4425E8E0D}"/>
    <cellStyle name="集計 3 3 5 5" xfId="16155" xr:uid="{09469432-2D66-4AE6-B1D6-C948FE7A475F}"/>
    <cellStyle name="集計 3 3 5 5 2" xfId="31034" xr:uid="{89BE0CE3-8731-445B-98C8-6DC835EF456A}"/>
    <cellStyle name="集計 3 3 5 6" xfId="4212" xr:uid="{783FDED8-16F4-4E5C-BE99-C26FAB71FDEB}"/>
    <cellStyle name="集計 3 3 5 7" xfId="19073" xr:uid="{06F244FF-FDA0-45A0-A887-70796E94A3B8}"/>
    <cellStyle name="集計 3 3 6" xfId="1004" xr:uid="{00000000-0005-0000-0000-0000F6020000}"/>
    <cellStyle name="集計 3 3 6 2" xfId="7356" xr:uid="{2CD4B205-63C8-43EB-B4C6-F9AFA4B8E401}"/>
    <cellStyle name="集計 3 3 6 2 2" xfId="22235" xr:uid="{A092979A-6EF1-49C4-AA2D-C46FE56BC631}"/>
    <cellStyle name="集計 3 3 6 3" xfId="10345" xr:uid="{3EB78C00-8BD0-46E3-AAEC-D156656C73F4}"/>
    <cellStyle name="集計 3 3 6 3 2" xfId="25224" xr:uid="{0B5B46F1-4608-4912-867B-1BC0B82BDE75}"/>
    <cellStyle name="集計 3 3 6 4" xfId="14619" xr:uid="{DEFA7C84-39AB-454D-AAA1-093E9EF2DC2E}"/>
    <cellStyle name="集計 3 3 6 4 2" xfId="29498" xr:uid="{AB978F68-85D0-40BC-8DBE-FD0312E6DBDE}"/>
    <cellStyle name="集計 3 3 6 5" xfId="16166" xr:uid="{A0E71724-CC34-42D2-A87C-88B8F0185BE0}"/>
    <cellStyle name="集計 3 3 6 5 2" xfId="31045" xr:uid="{4471E11E-DA11-4087-9051-9F32A8E303A1}"/>
    <cellStyle name="集計 3 3 6 6" xfId="4223" xr:uid="{BBFFD84A-8E28-45F6-99FD-C79D6673F8F7}"/>
    <cellStyle name="集計 3 3 6 7" xfId="19084" xr:uid="{5F00B9A2-6FC9-493A-A13A-F143FBC5D38D}"/>
    <cellStyle name="集計 3 3 7" xfId="1427" xr:uid="{00000000-0005-0000-0000-0000F6020000}"/>
    <cellStyle name="集計 3 3 7 2" xfId="7778" xr:uid="{690A6676-7948-4A1F-803A-9E307E10EDF0}"/>
    <cellStyle name="集計 3 3 7 2 2" xfId="22657" xr:uid="{F969938E-C652-4E42-A1DB-C90DBBB4A026}"/>
    <cellStyle name="集計 3 3 7 3" xfId="10764" xr:uid="{E80C605E-922C-4825-A154-4FD13F8A1443}"/>
    <cellStyle name="集計 3 3 7 3 2" xfId="25643" xr:uid="{F45FD7FA-49ED-43DE-85C8-4C51B4ABF22F}"/>
    <cellStyle name="集計 3 3 7 4" xfId="14507" xr:uid="{902D578E-6363-416A-A93D-10CDA29211EA}"/>
    <cellStyle name="集計 3 3 7 4 2" xfId="29386" xr:uid="{41D797B7-8BAC-4F80-9C9E-2C91699DAFD4}"/>
    <cellStyle name="集計 3 3 7 5" xfId="16567" xr:uid="{3EB4FF34-FECB-4571-9770-ADC8EF02E820}"/>
    <cellStyle name="集計 3 3 7 5 2" xfId="31446" xr:uid="{27D4903B-CF0D-4ADC-8717-34E007334385}"/>
    <cellStyle name="集計 3 3 7 6" xfId="4646" xr:uid="{FC385154-2C45-4CD6-994E-062242CE65AF}"/>
    <cellStyle name="集計 3 3 7 7" xfId="19507" xr:uid="{CD43DE0A-A4C8-4A21-8CA7-B679DC909E17}"/>
    <cellStyle name="集計 3 3 8" xfId="1601" xr:uid="{00000000-0005-0000-0000-0000F6020000}"/>
    <cellStyle name="集計 3 3 8 2" xfId="7951" xr:uid="{3ABC5927-ED86-4E03-819F-13F07CEF38FB}"/>
    <cellStyle name="集計 3 3 8 2 2" xfId="22830" xr:uid="{71368008-F562-4FDE-BF9E-7E8568F17924}"/>
    <cellStyle name="集計 3 3 8 3" xfId="10938" xr:uid="{BB0E69F4-67C8-4918-8B18-F80AA10A7657}"/>
    <cellStyle name="集計 3 3 8 3 2" xfId="25817" xr:uid="{0A7594F2-2667-4D12-96D5-077D1BD6BBE1}"/>
    <cellStyle name="集計 3 3 8 4" xfId="12812" xr:uid="{919CA8FE-83FB-497B-9689-97F1A6F272B6}"/>
    <cellStyle name="集計 3 3 8 4 2" xfId="27691" xr:uid="{09CED97A-1871-4AA7-93D7-213DD9B1DBF4}"/>
    <cellStyle name="集計 3 3 8 5" xfId="16738" xr:uid="{D836B1B3-8D23-40B7-BB4A-2A626B2B9000}"/>
    <cellStyle name="集計 3 3 8 5 2" xfId="31617" xr:uid="{DE3ECE75-E0AF-427A-831A-325AFBC378E5}"/>
    <cellStyle name="集計 3 3 8 6" xfId="4820" xr:uid="{F73841EA-5209-4CA7-83D0-371EDD7E0D0C}"/>
    <cellStyle name="集計 3 3 8 7" xfId="19681" xr:uid="{9F81EBDD-58FF-4A26-B3A6-E86DA6A1F4A8}"/>
    <cellStyle name="集計 3 3 9" xfId="1851" xr:uid="{00000000-0005-0000-0000-0000F6020000}"/>
    <cellStyle name="集計 3 3 9 2" xfId="8199" xr:uid="{C3A00FA5-15D7-4C0A-A9CB-734CFB01AF06}"/>
    <cellStyle name="集計 3 3 9 2 2" xfId="23078" xr:uid="{B561A02E-12A0-4B71-896A-B07ACD978001}"/>
    <cellStyle name="集計 3 3 9 3" xfId="11184" xr:uid="{758BCA3B-A084-4E02-BBFC-FC7EBD4315A1}"/>
    <cellStyle name="集計 3 3 9 3 2" xfId="26063" xr:uid="{1955983E-AFA7-4BB3-9865-A4A068CF7FBD}"/>
    <cellStyle name="集計 3 3 9 4" xfId="13265" xr:uid="{18169E18-4F86-4911-917B-DFCD3D106136}"/>
    <cellStyle name="集計 3 3 9 4 2" xfId="28144" xr:uid="{0C5568BB-F43D-40E4-81B9-3526458C6868}"/>
    <cellStyle name="集計 3 3 9 5" xfId="16974" xr:uid="{25D911BE-143B-4A8F-8A80-49B0158E1098}"/>
    <cellStyle name="集計 3 3 9 5 2" xfId="31853" xr:uid="{535C0E1C-8FA8-4E6E-9A04-36E9EBD42BBD}"/>
    <cellStyle name="集計 3 3 9 6" xfId="5070" xr:uid="{476C486A-EE78-4DBB-938A-9724C3F9560E}"/>
    <cellStyle name="集計 3 3 9 7" xfId="19931" xr:uid="{E284B9D6-64C2-4229-97D1-1D3FFE207F6D}"/>
    <cellStyle name="集計 3 4" xfId="314" xr:uid="{00000000-0005-0000-0000-0000AF020000}"/>
    <cellStyle name="集計 3 4 10" xfId="430" xr:uid="{00000000-0005-0000-0000-0000AF020000}"/>
    <cellStyle name="集計 3 4 10 2" xfId="6782" xr:uid="{7B285A89-EF98-4594-9B49-E62202A12C4D}"/>
    <cellStyle name="集計 3 4 10 2 2" xfId="21661" xr:uid="{AB6EA29B-797F-40C3-8F51-EBCF709D4165}"/>
    <cellStyle name="集計 3 4 10 3" xfId="9779" xr:uid="{633762D6-7073-407B-A492-1A92FDFB7465}"/>
    <cellStyle name="集計 3 4 10 3 2" xfId="24658" xr:uid="{20A20014-B3CE-4DB9-B9E5-2773DDA74CFB}"/>
    <cellStyle name="集計 3 4 10 4" xfId="14831" xr:uid="{995F9DBF-6BE6-46F0-B9A2-752843B7B10D}"/>
    <cellStyle name="集計 3 4 10 4 2" xfId="29710" xr:uid="{B1A191BD-C5F5-4A07-91D5-A1ABAA510040}"/>
    <cellStyle name="集計 3 4 10 5" xfId="15612" xr:uid="{D31F12D0-EB14-4C3D-969B-DA2557E04639}"/>
    <cellStyle name="集計 3 4 10 5 2" xfId="30491" xr:uid="{694C4EAC-3ACF-478E-AABC-B1850B360361}"/>
    <cellStyle name="集計 3 4 10 6" xfId="3649" xr:uid="{52F1040C-44B2-401B-9D6F-A26427E4670B}"/>
    <cellStyle name="集計 3 4 10 7" xfId="18510" xr:uid="{AE0DA1D2-622A-4B98-9E54-98467BB1AEAA}"/>
    <cellStyle name="集計 3 4 11" xfId="1717" xr:uid="{00000000-0005-0000-0000-0000AF020000}"/>
    <cellStyle name="集計 3 4 11 2" xfId="8065" xr:uid="{4CFDAB5A-8734-4C17-8E2E-A588E5B53AEB}"/>
    <cellStyle name="集計 3 4 11 2 2" xfId="22944" xr:uid="{561C1F80-CF08-416C-BBAA-C7F393F59DDA}"/>
    <cellStyle name="集計 3 4 11 3" xfId="11050" xr:uid="{A78DE5BB-032B-45FC-A10B-9385F0EBBDC0}"/>
    <cellStyle name="集計 3 4 11 3 2" xfId="25929" xr:uid="{BA049762-948B-40E4-A8C3-077157C13E4F}"/>
    <cellStyle name="集計 3 4 11 4" xfId="12357" xr:uid="{C08C58F8-98FA-4D53-B94C-226987C5D093}"/>
    <cellStyle name="集計 3 4 11 4 2" xfId="27236" xr:uid="{50BEACD5-C5D8-4782-BD6C-655EED9968F8}"/>
    <cellStyle name="集計 3 4 11 5" xfId="16843" xr:uid="{13255558-7BEB-4F5C-988A-56684CFA91D9}"/>
    <cellStyle name="集計 3 4 11 5 2" xfId="31722" xr:uid="{5BC965DD-81A9-4801-8A10-2CD6EBF0D22C}"/>
    <cellStyle name="集計 3 4 11 6" xfId="4936" xr:uid="{04F3E935-7CE6-46A9-8E41-F0DE18EBEF3F}"/>
    <cellStyle name="集計 3 4 11 7" xfId="19797" xr:uid="{14326428-FFFB-414C-AF9B-017DB354186F}"/>
    <cellStyle name="集計 3 4 12" xfId="1800" xr:uid="{00000000-0005-0000-0000-0000AF020000}"/>
    <cellStyle name="集計 3 4 12 2" xfId="8148" xr:uid="{E0328368-FE60-4C7F-B49F-940AE6A14EEB}"/>
    <cellStyle name="集計 3 4 12 2 2" xfId="23027" xr:uid="{6637A606-537C-4916-82E5-10C486122BED}"/>
    <cellStyle name="集計 3 4 12 3" xfId="11133" xr:uid="{25CDC9C5-0F31-46A8-916B-F4FE59A99D8D}"/>
    <cellStyle name="集計 3 4 12 3 2" xfId="26012" xr:uid="{8B55D370-CCCB-48A1-B469-B2920411A839}"/>
    <cellStyle name="集計 3 4 12 4" xfId="15375" xr:uid="{B3FD2CFB-F465-4770-A6CB-16236E78AF7A}"/>
    <cellStyle name="集計 3 4 12 4 2" xfId="30254" xr:uid="{1A507575-CAFF-48E8-8007-4E123FC5F04B}"/>
    <cellStyle name="集計 3 4 12 5" xfId="16923" xr:uid="{C925121E-CCF5-40FE-9CEA-E49E387DD41C}"/>
    <cellStyle name="集計 3 4 12 5 2" xfId="31802" xr:uid="{B93D2A2E-A782-4E8F-B460-5140C1925883}"/>
    <cellStyle name="集計 3 4 12 6" xfId="5019" xr:uid="{1AF12DDC-BBD0-42A5-AB34-BC652CAE17BF}"/>
    <cellStyle name="集計 3 4 12 7" xfId="19880" xr:uid="{A94B266B-DBDA-4A90-A772-22F974D621CA}"/>
    <cellStyle name="集計 3 4 13" xfId="1895" xr:uid="{00000000-0005-0000-0000-0000AF020000}"/>
    <cellStyle name="集計 3 4 13 2" xfId="8243" xr:uid="{9869A171-88E6-4519-8186-AEBFDED33F97}"/>
    <cellStyle name="集計 3 4 13 2 2" xfId="23122" xr:uid="{181B6CD0-63DC-423F-9570-BD9E24469232}"/>
    <cellStyle name="集計 3 4 13 3" xfId="11226" xr:uid="{F59363B1-CC76-4834-A990-6C9A1C366D57}"/>
    <cellStyle name="集計 3 4 13 3 2" xfId="26105" xr:uid="{BA065FA3-9F0B-4F21-AD90-4E5452A3B928}"/>
    <cellStyle name="集計 3 4 13 4" xfId="13454" xr:uid="{54C453C0-02B5-4F49-9F1F-75905D8E9231}"/>
    <cellStyle name="集計 3 4 13 4 2" xfId="28333" xr:uid="{37EDE693-7CF4-4144-91BB-E2E8C6B43F1E}"/>
    <cellStyle name="集計 3 4 13 5" xfId="17014" xr:uid="{2EAD165A-C323-470B-9C47-BFE81339DEE8}"/>
    <cellStyle name="集計 3 4 13 5 2" xfId="31893" xr:uid="{76BE7FE9-E9F5-4204-88D6-910BD9F6ABB6}"/>
    <cellStyle name="集計 3 4 13 6" xfId="5114" xr:uid="{3DD7D23B-933A-4664-9E48-34738ABF3EDD}"/>
    <cellStyle name="集計 3 4 13 7" xfId="19975" xr:uid="{4806F4DF-CF34-4AFC-8F0B-76023F393CB6}"/>
    <cellStyle name="集計 3 4 14" xfId="2067" xr:uid="{00000000-0005-0000-0000-0000AF020000}"/>
    <cellStyle name="集計 3 4 14 2" xfId="8415" xr:uid="{D9AE52AC-B7F1-4652-8E38-76E3DFE3A370}"/>
    <cellStyle name="集計 3 4 14 2 2" xfId="23294" xr:uid="{0612E476-9400-4354-88EF-8626F60A0622}"/>
    <cellStyle name="集計 3 4 14 3" xfId="11396" xr:uid="{A3E68C6E-BDBF-4E06-BC77-78B4CFE5AF5F}"/>
    <cellStyle name="集計 3 4 14 3 2" xfId="26275" xr:uid="{2AECD6EF-38DF-4C13-9A11-AF501E431C1E}"/>
    <cellStyle name="集計 3 4 14 4" xfId="14272" xr:uid="{85B777B5-20CA-47CA-A43C-74DF7E749FDB}"/>
    <cellStyle name="集計 3 4 14 4 2" xfId="29151" xr:uid="{A57D030F-66E1-4BAA-81B9-F01BBA881DA2}"/>
    <cellStyle name="集計 3 4 14 5" xfId="17178" xr:uid="{6ED0300F-02D0-45D7-B440-1DF7D2BF3352}"/>
    <cellStyle name="集計 3 4 14 5 2" xfId="32057" xr:uid="{A4298DFE-EB03-44DC-8D5A-3F6D3DE19DF6}"/>
    <cellStyle name="集計 3 4 14 6" xfId="5286" xr:uid="{5377D464-5BD6-4A8D-8EAF-010803695F9C}"/>
    <cellStyle name="集計 3 4 14 7" xfId="20147" xr:uid="{4CE6549A-6B84-4903-8C5B-0F0E4B91F7CA}"/>
    <cellStyle name="集計 3 4 15" xfId="2236" xr:uid="{00000000-0005-0000-0000-0000AF020000}"/>
    <cellStyle name="集計 3 4 15 2" xfId="8584" xr:uid="{378D200F-260B-4057-987A-D8137C4588C2}"/>
    <cellStyle name="集計 3 4 15 2 2" xfId="23463" xr:uid="{FC695D13-752A-4CB7-85E0-69E825F0ACCE}"/>
    <cellStyle name="集計 3 4 15 3" xfId="11565" xr:uid="{39EFFDF7-A388-47D3-9322-4DE1DDEE121C}"/>
    <cellStyle name="集計 3 4 15 3 2" xfId="26444" xr:uid="{0912BBF2-DF68-418A-BE9A-E89A9E658C0D}"/>
    <cellStyle name="集計 3 4 15 4" xfId="14570" xr:uid="{18920297-EFFB-492C-96BD-188AE4621B9D}"/>
    <cellStyle name="集計 3 4 15 4 2" xfId="29449" xr:uid="{FC902E07-43D9-4969-87B8-619B2CBEA60F}"/>
    <cellStyle name="集計 3 4 15 5" xfId="17344" xr:uid="{82C0241A-18CB-43E2-B687-2FB3F7C59DD6}"/>
    <cellStyle name="集計 3 4 15 5 2" xfId="32223" xr:uid="{B32108F2-810D-4A7C-AD36-FDE1E6595773}"/>
    <cellStyle name="集計 3 4 15 6" xfId="5455" xr:uid="{D151DCEA-D14D-4FEB-B1EB-DBB969492B07}"/>
    <cellStyle name="集計 3 4 15 7" xfId="20316" xr:uid="{DF2079D4-C45E-4F71-8335-9C152DE12369}"/>
    <cellStyle name="集計 3 4 16" xfId="2311" xr:uid="{00000000-0005-0000-0000-0000AF020000}"/>
    <cellStyle name="集計 3 4 16 2" xfId="8658" xr:uid="{56DAC355-FAB8-4C34-AA3B-532343F84646}"/>
    <cellStyle name="集計 3 4 16 2 2" xfId="23537" xr:uid="{CA40AC95-221E-4B5B-845A-24261D3184EA}"/>
    <cellStyle name="集計 3 4 16 3" xfId="11639" xr:uid="{2A3DC08D-6217-47BB-9E50-6A31BCA6071F}"/>
    <cellStyle name="集計 3 4 16 3 2" xfId="26518" xr:uid="{E483B8EA-94CE-46A2-B6DF-07B3818137A2}"/>
    <cellStyle name="集計 3 4 16 4" xfId="13419" xr:uid="{D803F073-F3BD-4515-8614-74558840A9EF}"/>
    <cellStyle name="集計 3 4 16 4 2" xfId="28298" xr:uid="{C7256861-D3CF-4EE3-A3C7-063B47BEDFD6}"/>
    <cellStyle name="集計 3 4 16 5" xfId="17415" xr:uid="{46F40FBB-EAA3-40B2-8162-9910A9FEFAD3}"/>
    <cellStyle name="集計 3 4 16 5 2" xfId="32294" xr:uid="{CBD5A593-3182-4672-9F22-5D12E28F75E1}"/>
    <cellStyle name="集計 3 4 16 6" xfId="5530" xr:uid="{7AA3C82D-2A98-4F8D-812B-5AC35F86CA83}"/>
    <cellStyle name="集計 3 4 16 7" xfId="20391" xr:uid="{6356101F-7A40-481E-BA58-2B9878506FE2}"/>
    <cellStyle name="集計 3 4 17" xfId="2397" xr:uid="{00000000-0005-0000-0000-0000AF020000}"/>
    <cellStyle name="集計 3 4 17 2" xfId="8744" xr:uid="{4F7F3A35-722F-44DC-A305-BF2C575CEDF4}"/>
    <cellStyle name="集計 3 4 17 2 2" xfId="23623" xr:uid="{779A38D7-816A-4ABF-8AF8-A893ED6FE958}"/>
    <cellStyle name="集計 3 4 17 3" xfId="11724" xr:uid="{88CDB267-BB28-488B-AAB1-17E06108BCBF}"/>
    <cellStyle name="集計 3 4 17 3 2" xfId="26603" xr:uid="{1813344E-50E9-4D9C-9506-A0D2C302795F}"/>
    <cellStyle name="集計 3 4 17 4" xfId="13016" xr:uid="{FDC44F0F-319C-467C-81D4-E84966677B68}"/>
    <cellStyle name="集計 3 4 17 4 2" xfId="27895" xr:uid="{DE71032C-3762-4595-8CF8-CA3D4118116F}"/>
    <cellStyle name="集計 3 4 17 5" xfId="17494" xr:uid="{5BB28191-1920-41B8-9EDC-E577EFA8C12A}"/>
    <cellStyle name="集計 3 4 17 5 2" xfId="32373" xr:uid="{4CD4B5CD-35FA-4D6D-BD73-6D5C795A6437}"/>
    <cellStyle name="集計 3 4 17 6" xfId="5614" xr:uid="{7A8BA719-2113-4EAB-A9C1-712BF6910DAD}"/>
    <cellStyle name="集計 3 4 17 7" xfId="20477" xr:uid="{F97D7E31-3827-4AAB-9FCF-4DE3BCFBDCBA}"/>
    <cellStyle name="集計 3 4 18" xfId="2548" xr:uid="{00000000-0005-0000-0000-0000AF020000}"/>
    <cellStyle name="集計 3 4 18 2" xfId="8895" xr:uid="{90C3024B-9476-4D33-9C75-7747653B2879}"/>
    <cellStyle name="集計 3 4 18 2 2" xfId="23774" xr:uid="{CD77316F-6411-4CEE-B9A0-F76E3F728227}"/>
    <cellStyle name="集計 3 4 18 3" xfId="11875" xr:uid="{A7668895-B61B-4D98-87A1-4F2359E240C2}"/>
    <cellStyle name="集計 3 4 18 3 2" xfId="26754" xr:uid="{AC6473FD-E864-4CB9-AA4C-A7594E311668}"/>
    <cellStyle name="集計 3 4 18 4" xfId="14374" xr:uid="{C26EC59F-531B-4FEB-8899-5EB559FA6ABA}"/>
    <cellStyle name="集計 3 4 18 4 2" xfId="29253" xr:uid="{2E93C532-77B6-4DEE-89D2-BFB9F60C890F}"/>
    <cellStyle name="集計 3 4 18 5" xfId="17642" xr:uid="{A10D5F8C-B859-49CE-996F-98D39063282E}"/>
    <cellStyle name="集計 3 4 18 5 2" xfId="32521" xr:uid="{94A5A054-9BF7-48CE-A26D-0CFCC48754F0}"/>
    <cellStyle name="集計 3 4 18 6" xfId="5764" xr:uid="{2933B53A-D1BB-4B21-8D22-7253113E054B}"/>
    <cellStyle name="集計 3 4 18 7" xfId="20628" xr:uid="{A426A40E-C2C5-45E2-B88F-572DFA24FDD9}"/>
    <cellStyle name="集計 3 4 19" xfId="2710" xr:uid="{00000000-0005-0000-0000-0000AF020000}"/>
    <cellStyle name="集計 3 4 19 2" xfId="9057" xr:uid="{CF8483A0-54B0-47A2-B870-BCAC46E42569}"/>
    <cellStyle name="集計 3 4 19 2 2" xfId="23936" xr:uid="{A9C3E2AB-0A78-4BE5-9507-013430912D16}"/>
    <cellStyle name="集計 3 4 19 3" xfId="12037" xr:uid="{F5BBBE28-771F-4BEC-8524-3B32E9A88A10}"/>
    <cellStyle name="集計 3 4 19 3 2" xfId="26916" xr:uid="{D24937AF-BE58-4AA1-8FA5-B94D9E24E6B2}"/>
    <cellStyle name="集計 3 4 19 4" xfId="12584" xr:uid="{047CC8C4-582D-4222-9EE7-DCADE3666083}"/>
    <cellStyle name="集計 3 4 19 4 2" xfId="27463" xr:uid="{B62AF286-2ED2-4BE8-98B1-AAE0CFAB9A5D}"/>
    <cellStyle name="集計 3 4 19 5" xfId="17799" xr:uid="{CF0AD30D-9B2A-4276-89C7-5DAC4A4330DA}"/>
    <cellStyle name="集計 3 4 19 5 2" xfId="32678" xr:uid="{7DE92743-FCEA-41BA-828F-77E66B73B39E}"/>
    <cellStyle name="集計 3 4 19 6" xfId="5924" xr:uid="{1F352FC3-7E21-459F-9E71-031CF1B42A70}"/>
    <cellStyle name="集計 3 4 19 7" xfId="20789" xr:uid="{84E31BFE-095D-4225-A045-99AF7AFB0083}"/>
    <cellStyle name="集計 3 4 2" xfId="526" xr:uid="{00000000-0005-0000-0000-0000AF020000}"/>
    <cellStyle name="集計 3 4 2 2" xfId="6878" xr:uid="{C9960A0A-D048-46C3-8073-5503206A6D62}"/>
    <cellStyle name="集計 3 4 2 2 2" xfId="21757" xr:uid="{3065B222-5073-4B6D-84A4-50CB31E01C14}"/>
    <cellStyle name="集計 3 4 2 3" xfId="9873" xr:uid="{2C99EF9B-C165-4F44-AF25-81C410209ACF}"/>
    <cellStyle name="集計 3 4 2 3 2" xfId="24752" xr:uid="{EF6F2D9C-004F-46CD-90B3-E1B13403D971}"/>
    <cellStyle name="集計 3 4 2 4" xfId="15211" xr:uid="{4021F209-2BBD-47A3-94D1-D3F58240FEC4}"/>
    <cellStyle name="集計 3 4 2 4 2" xfId="30090" xr:uid="{5151AB07-D998-4AEB-86E6-1410B3767B65}"/>
    <cellStyle name="集計 3 4 2 5" xfId="15703" xr:uid="{61FC735F-F148-478F-8A29-2D912D5D9532}"/>
    <cellStyle name="集計 3 4 2 5 2" xfId="30582" xr:uid="{148593CB-2A73-49C8-84B0-8AC448BB8514}"/>
    <cellStyle name="集計 3 4 2 6" xfId="3745" xr:uid="{FFE08160-1D88-46C5-9ECD-A846D8E28622}"/>
    <cellStyle name="集計 3 4 2 7" xfId="18606" xr:uid="{9C3278F0-9E66-4CF9-AA09-3116E87FB8E2}"/>
    <cellStyle name="集計 3 4 20" xfId="2876" xr:uid="{00000000-0005-0000-0000-0000AF020000}"/>
    <cellStyle name="集計 3 4 20 2" xfId="9223" xr:uid="{89307D67-0883-4645-9BCD-360997101AE9}"/>
    <cellStyle name="集計 3 4 20 2 2" xfId="24102" xr:uid="{9849643F-E9E6-46E9-9DD2-335F7EAEF977}"/>
    <cellStyle name="集計 3 4 20 3" xfId="12201" xr:uid="{84622633-2468-48B8-82B5-FDD9C36F5C15}"/>
    <cellStyle name="集計 3 4 20 3 2" xfId="27080" xr:uid="{8B6391DE-F44E-4E8A-823D-6B6A431D5D67}"/>
    <cellStyle name="集計 3 4 20 4" xfId="13450" xr:uid="{28BEBD2D-5992-466C-AA20-B24F1FDBB1DB}"/>
    <cellStyle name="集計 3 4 20 4 2" xfId="28329" xr:uid="{11D1AE88-304B-4C80-97E2-138FF4D6CC3A}"/>
    <cellStyle name="集計 3 4 20 5" xfId="17962" xr:uid="{D120360C-53EC-4C43-90A8-E018890E88FE}"/>
    <cellStyle name="集計 3 4 20 5 2" xfId="32841" xr:uid="{CB6C3FAB-7DC9-411C-9FE5-DA5C155812F9}"/>
    <cellStyle name="集計 3 4 20 6" xfId="6088" xr:uid="{A7F24305-AB28-41FF-A567-4865B515885D}"/>
    <cellStyle name="集計 3 4 20 7" xfId="20955" xr:uid="{D2D9B3B4-571B-4B95-BC93-19A9956FFF16}"/>
    <cellStyle name="集計 3 4 21" xfId="3009" xr:uid="{00000000-0005-0000-0000-0000AF020000}"/>
    <cellStyle name="集計 3 4 21 2" xfId="9355" xr:uid="{A454188F-D378-4D08-BFB8-DFC336184254}"/>
    <cellStyle name="集計 3 4 21 2 2" xfId="24234" xr:uid="{D15D6D4D-D5B5-4DCE-9253-5A20708FE17A}"/>
    <cellStyle name="集計 3 4 21 3" xfId="12333" xr:uid="{22E5E256-4A74-482A-A793-3A4C88CDD76C}"/>
    <cellStyle name="集計 3 4 21 3 2" xfId="27212" xr:uid="{8852A45F-F3C7-44F3-8C05-713720326535}"/>
    <cellStyle name="集計 3 4 21 4" xfId="15120" xr:uid="{77A4120E-3B1E-4D7C-A3D4-CADE5B639F25}"/>
    <cellStyle name="集計 3 4 21 4 2" xfId="29999" xr:uid="{DD2949AE-4FB9-4018-9CB2-7AA9CE2A15E5}"/>
    <cellStyle name="集計 3 4 21 5" xfId="18091" xr:uid="{E905D944-4644-474E-A443-87B403F3B414}"/>
    <cellStyle name="集計 3 4 21 5 2" xfId="32970" xr:uid="{A15BE197-839A-4975-89EC-A8634710BB8E}"/>
    <cellStyle name="集計 3 4 21 6" xfId="6211" xr:uid="{922F3D45-DF51-43C5-BA42-5DDB049351E9}"/>
    <cellStyle name="集計 3 4 21 7" xfId="21084" xr:uid="{7146DD2E-C873-400A-B2C2-7A4975AFA617}"/>
    <cellStyle name="集計 3 4 22" xfId="3089" xr:uid="{00000000-0005-0000-0000-0000AF020000}"/>
    <cellStyle name="集計 3 4 22 2" xfId="9435" xr:uid="{3FA0505D-63A3-4EF3-88F1-7086E4FAF0B4}"/>
    <cellStyle name="集計 3 4 22 2 2" xfId="24314" xr:uid="{E53C9038-5560-42E4-AD31-6A15A1E29DDB}"/>
    <cellStyle name="集計 3 4 22 3" xfId="12413" xr:uid="{36A7B8F0-E576-4A0B-A260-DE52C83125AE}"/>
    <cellStyle name="集計 3 4 22 3 2" xfId="27292" xr:uid="{704A6ACF-DCE7-443C-8ED7-4E4CC441EB46}"/>
    <cellStyle name="集計 3 4 22 4" xfId="14427" xr:uid="{44A31AC2-71CA-4392-8962-C357E6FB96CE}"/>
    <cellStyle name="集計 3 4 22 4 2" xfId="29306" xr:uid="{67BFBE6D-FB53-4EF7-9500-38E3BDC27437}"/>
    <cellStyle name="集計 3 4 22 5" xfId="18168" xr:uid="{970C8175-A9B7-4B7D-B41D-1C453D08BCBA}"/>
    <cellStyle name="集計 3 4 22 5 2" xfId="33047" xr:uid="{DF691A57-9BCB-429B-A228-D2AE0B72AAEC}"/>
    <cellStyle name="集計 3 4 22 6" xfId="6290" xr:uid="{D9336EE1-C9AB-49B5-B98B-56C29BE70B99}"/>
    <cellStyle name="集計 3 4 22 7" xfId="21161" xr:uid="{6D81D977-AE89-4349-9B8F-0677642766FA}"/>
    <cellStyle name="集計 3 4 23" xfId="3160" xr:uid="{00000000-0005-0000-0000-0000AF020000}"/>
    <cellStyle name="集計 3 4 23 2" xfId="9506" xr:uid="{328BCFA7-AA23-4AF9-9A2D-60BA5D476266}"/>
    <cellStyle name="集計 3 4 23 2 2" xfId="24385" xr:uid="{69FAC77E-07CA-4948-AC59-FCC2F90A2EE4}"/>
    <cellStyle name="集計 3 4 23 3" xfId="12484" xr:uid="{D8608F29-5467-4F17-99A6-390EA275AB55}"/>
    <cellStyle name="集計 3 4 23 3 2" xfId="27363" xr:uid="{6BA3B696-2A34-49AA-AE6F-3177DD9A8861}"/>
    <cellStyle name="集計 3 4 23 4" xfId="12679" xr:uid="{CCEC1D78-28D1-4FF4-BB11-78673756F6DE}"/>
    <cellStyle name="集計 3 4 23 4 2" xfId="27558" xr:uid="{1FE81B55-AA3C-46D6-8C2E-C4DBD7E2503F}"/>
    <cellStyle name="集計 3 4 23 5" xfId="18239" xr:uid="{D01DD748-709C-4E48-9669-E21541155B08}"/>
    <cellStyle name="集計 3 4 23 5 2" xfId="33118" xr:uid="{E019E274-6C39-4369-9094-A02400E20723}"/>
    <cellStyle name="集計 3 4 23 6" xfId="6361" xr:uid="{EB8B1656-903F-491C-8CDF-EA00C42DEA76}"/>
    <cellStyle name="集計 3 4 23 7" xfId="21232" xr:uid="{8B50AD03-3524-4914-98D7-42E6443FC701}"/>
    <cellStyle name="集計 3 4 24" xfId="3222" xr:uid="{00000000-0005-0000-0000-0000AF020000}"/>
    <cellStyle name="集計 3 4 24 2" xfId="9568" xr:uid="{35094204-2FDC-4472-B50E-B3911062B73B}"/>
    <cellStyle name="集計 3 4 24 2 2" xfId="24447" xr:uid="{6249EFB7-53D1-4960-92DC-2C6622B7381D}"/>
    <cellStyle name="集計 3 4 24 3" xfId="12546" xr:uid="{C54C54F5-69C2-4821-8138-78B9B3201A36}"/>
    <cellStyle name="集計 3 4 24 3 2" xfId="27425" xr:uid="{328E54F4-61B8-4E96-9F4B-82461404BCC4}"/>
    <cellStyle name="集計 3 4 24 4" xfId="9633" xr:uid="{7E53E0CC-D071-4D1D-B98E-A6B6A2229B1A}"/>
    <cellStyle name="集計 3 4 24 4 2" xfId="24512" xr:uid="{94B1C39E-6A4D-4CAF-8946-BF4244398966}"/>
    <cellStyle name="集計 3 4 24 5" xfId="18301" xr:uid="{F0F139B5-CA63-42AB-9DBA-D2830F797B41}"/>
    <cellStyle name="集計 3 4 24 5 2" xfId="33180" xr:uid="{E339DA7E-FA06-4F25-8E92-BF23F5A9EB40}"/>
    <cellStyle name="集計 3 4 24 6" xfId="21294" xr:uid="{2AB635E6-0A97-44E2-868E-E7FC809CB4B7}"/>
    <cellStyle name="集計 3 4 25" xfId="6666" xr:uid="{11004BBD-2CC0-4B90-B87E-346675846F52}"/>
    <cellStyle name="集計 3 4 25 2" xfId="21545" xr:uid="{967C6331-3753-447A-931C-FDDDC962F280}"/>
    <cellStyle name="集計 3 4 26" xfId="9663" xr:uid="{1109914A-AFC0-41EC-B98D-2640030C4727}"/>
    <cellStyle name="集計 3 4 26 2" xfId="24542" xr:uid="{5B078674-C505-4872-AF83-C25AEDF2EDCD}"/>
    <cellStyle name="集計 3 4 27" xfId="13843" xr:uid="{3835D14D-3CA1-4E01-A84E-F50657A331D5}"/>
    <cellStyle name="集計 3 4 27 2" xfId="28722" xr:uid="{BBA32174-89CD-4859-80E5-E80CB0513639}"/>
    <cellStyle name="集計 3 4 28" xfId="15500" xr:uid="{B3E0A18B-C771-4807-83BB-0AF19600BDAB}"/>
    <cellStyle name="集計 3 4 28 2" xfId="30379" xr:uid="{7597B6C3-6AA6-4318-ADFC-009DB9D08DFE}"/>
    <cellStyle name="集計 3 4 29" xfId="18397" xr:uid="{8DF8B670-5FD2-403C-9E40-204097CEC8DC}"/>
    <cellStyle name="集計 3 4 3" xfId="699" xr:uid="{00000000-0005-0000-0000-0000AF020000}"/>
    <cellStyle name="集計 3 4 3 2" xfId="7051" xr:uid="{AA771F5E-3148-4B67-B08A-FD3785808D69}"/>
    <cellStyle name="集計 3 4 3 2 2" xfId="21930" xr:uid="{10AE99DB-A7E2-4668-9CE9-2AC7E9E03AAD}"/>
    <cellStyle name="集計 3 4 3 3" xfId="10045" xr:uid="{5904A291-80C7-49AB-9BD1-ED4214E5DC39}"/>
    <cellStyle name="集計 3 4 3 3 2" xfId="24924" xr:uid="{9C1E5F89-8701-480D-8AC3-48E34B5F4723}"/>
    <cellStyle name="集計 3 4 3 4" xfId="13703" xr:uid="{84B70AFC-C0DA-475B-A269-67C93A37B193}"/>
    <cellStyle name="集計 3 4 3 4 2" xfId="28582" xr:uid="{F989E7D7-323C-4274-80F0-B634A722D2BB}"/>
    <cellStyle name="集計 3 4 3 5" xfId="15873" xr:uid="{27DF8C66-0E1A-4859-A0BD-C98159C0185F}"/>
    <cellStyle name="集計 3 4 3 5 2" xfId="30752" xr:uid="{A2379FC3-5810-46C4-A532-A4762F989919}"/>
    <cellStyle name="集計 3 4 3 6" xfId="3918" xr:uid="{0DF744F8-2353-476D-BFB5-332F940A6ACF}"/>
    <cellStyle name="集計 3 4 3 7" xfId="18779" xr:uid="{472B5AD0-C84F-439B-AB79-5F4049D1158B}"/>
    <cellStyle name="集計 3 4 4" xfId="864" xr:uid="{00000000-0005-0000-0000-0000AF020000}"/>
    <cellStyle name="集計 3 4 4 2" xfId="7216" xr:uid="{CBDB8D9C-968F-442B-8E3F-23ABE2971B3B}"/>
    <cellStyle name="集計 3 4 4 2 2" xfId="22095" xr:uid="{044B3131-41DD-4984-AA48-C5F7582BE98A}"/>
    <cellStyle name="集計 3 4 4 3" xfId="10209" xr:uid="{7BFC1D0C-3303-44A8-9C76-71B7F3EE342D}"/>
    <cellStyle name="集計 3 4 4 3 2" xfId="25088" xr:uid="{2D34A1FB-CC8B-42B5-9D44-13E85EC8B778}"/>
    <cellStyle name="集計 3 4 4 4" xfId="14477" xr:uid="{E7F44568-E4B0-4688-B215-9FAC45953AB6}"/>
    <cellStyle name="集計 3 4 4 4 2" xfId="29356" xr:uid="{863560A5-D910-4640-8CF0-E455ECEB1190}"/>
    <cellStyle name="集計 3 4 4 5" xfId="16034" xr:uid="{1DCF6940-902E-4A4E-85F3-32CE88AE0048}"/>
    <cellStyle name="集計 3 4 4 5 2" xfId="30913" xr:uid="{1BDC8688-6736-4C70-A7AF-9ADDB1149B6C}"/>
    <cellStyle name="集計 3 4 4 6" xfId="4083" xr:uid="{E6130477-C2B9-45AC-AFA4-D0A5FBF1727D}"/>
    <cellStyle name="集計 3 4 4 7" xfId="18944" xr:uid="{1A227751-073C-4E04-9BB8-1A51CCB170EB}"/>
    <cellStyle name="集計 3 4 5" xfId="1037" xr:uid="{00000000-0005-0000-0000-0000AF020000}"/>
    <cellStyle name="集計 3 4 5 2" xfId="7389" xr:uid="{116C3BC1-3589-445C-9B4D-44CA24A7678D}"/>
    <cellStyle name="集計 3 4 5 2 2" xfId="22268" xr:uid="{2CA49F6F-0AD1-481E-81BD-7A9F6F4C5E4A}"/>
    <cellStyle name="集計 3 4 5 3" xfId="10378" xr:uid="{99BC1F8C-2CF8-463E-8033-B9395F3230B2}"/>
    <cellStyle name="集計 3 4 5 3 2" xfId="25257" xr:uid="{226F5C70-7081-4FFA-BDBA-1DEDEA65F8C0}"/>
    <cellStyle name="集計 3 4 5 4" xfId="12652" xr:uid="{F767BDE3-383C-4B28-B6E3-C1C4430FA0CA}"/>
    <cellStyle name="集計 3 4 5 4 2" xfId="27531" xr:uid="{EDCC42FA-FEB0-49DA-8DDA-DCA08338421E}"/>
    <cellStyle name="集計 3 4 5 5" xfId="16199" xr:uid="{089C5442-DD68-4B63-929E-DE55431543C1}"/>
    <cellStyle name="集計 3 4 5 5 2" xfId="31078" xr:uid="{6F8C4F57-6976-44FA-9FE5-95DA0F707284}"/>
    <cellStyle name="集計 3 4 5 6" xfId="4256" xr:uid="{A957D573-4E9B-47C9-B331-E20A4B1F6D2A}"/>
    <cellStyle name="集計 3 4 5 7" xfId="19117" xr:uid="{1E31F1C0-0061-4D5E-AE59-18F6262C0A43}"/>
    <cellStyle name="集計 3 4 6" xfId="1132" xr:uid="{00000000-0005-0000-0000-0000AF020000}"/>
    <cellStyle name="集計 3 4 6 2" xfId="7484" xr:uid="{39EAC3D3-9BD4-4630-86D3-BF0A7EF7200F}"/>
    <cellStyle name="集計 3 4 6 2 2" xfId="22363" xr:uid="{04E5B2CC-3A83-4B47-B6D6-7CEFAC5F3818}"/>
    <cellStyle name="集計 3 4 6 3" xfId="10472" xr:uid="{425E2582-0F25-4C0A-A1AC-36F8046CAB80}"/>
    <cellStyle name="集計 3 4 6 3 2" xfId="25351" xr:uid="{24F6213A-8ED4-445C-A8B7-BC36CC05B0D1}"/>
    <cellStyle name="集計 3 4 6 4" xfId="13285" xr:uid="{E5890FDF-4AA6-4FEA-89F1-A9AFECF43C2C}"/>
    <cellStyle name="集計 3 4 6 4 2" xfId="28164" xr:uid="{ABDCE296-ABBA-4D38-B7F1-5DF5FDA08D09}"/>
    <cellStyle name="集計 3 4 6 5" xfId="16289" xr:uid="{B734E97B-19BC-4882-9D5B-F93549A7E908}"/>
    <cellStyle name="集計 3 4 6 5 2" xfId="31168" xr:uid="{4047D2AA-8F80-4187-A409-85531BA75690}"/>
    <cellStyle name="集計 3 4 6 6" xfId="4351" xr:uid="{C2261782-31E6-46BB-BCF9-CF8E681D9B33}"/>
    <cellStyle name="集計 3 4 6 7" xfId="19212" xr:uid="{E79AD64B-B5C6-45C9-A79D-703848ACE944}"/>
    <cellStyle name="集計 3 4 7" xfId="1215" xr:uid="{00000000-0005-0000-0000-0000AF020000}"/>
    <cellStyle name="集計 3 4 7 2" xfId="7566" xr:uid="{D59E270B-E9EC-46CF-8C46-F1D1B425F71C}"/>
    <cellStyle name="集計 3 4 7 2 2" xfId="22445" xr:uid="{459737AC-FD27-4C7D-A448-7155CE5D640B}"/>
    <cellStyle name="集計 3 4 7 3" xfId="10553" xr:uid="{66243700-1095-4148-9C17-63C485E2EAC3}"/>
    <cellStyle name="集計 3 4 7 3 2" xfId="25432" xr:uid="{E15136DF-E9DB-4E9E-8FA1-63FB1197E420}"/>
    <cellStyle name="集計 3 4 7 4" xfId="14747" xr:uid="{92F39D10-139D-4F23-823D-73FAA37224F7}"/>
    <cellStyle name="集計 3 4 7 4 2" xfId="29626" xr:uid="{762A2810-25D4-4007-97C2-463CDA61C053}"/>
    <cellStyle name="集計 3 4 7 5" xfId="16365" xr:uid="{4DCE28BE-07CD-4643-871F-2590021F9ED4}"/>
    <cellStyle name="集計 3 4 7 5 2" xfId="31244" xr:uid="{E0BBE486-7830-4FA2-B060-5A019BBDD165}"/>
    <cellStyle name="集計 3 4 7 6" xfId="4434" xr:uid="{F1BA64C9-DEA2-4EA3-8B6F-9DFDAAD82F1B}"/>
    <cellStyle name="集計 3 4 7 7" xfId="19295" xr:uid="{9A0E06E7-7581-4A92-B8E9-0B091C729492}"/>
    <cellStyle name="集計 3 4 8" xfId="1298" xr:uid="{00000000-0005-0000-0000-0000AF020000}"/>
    <cellStyle name="集計 3 4 8 2" xfId="7649" xr:uid="{C3C771F0-1F8E-4248-9581-78CE5B0464A6}"/>
    <cellStyle name="集計 3 4 8 2 2" xfId="22528" xr:uid="{6ABE1CF8-3EC8-43E6-A38A-D273543D974E}"/>
    <cellStyle name="集計 3 4 8 3" xfId="10635" xr:uid="{D6A25044-1869-456B-8525-8293FC8FBD17}"/>
    <cellStyle name="集計 3 4 8 3 2" xfId="25514" xr:uid="{2563B875-42B2-4859-A3B3-7E0FDC4FBF8D}"/>
    <cellStyle name="集計 3 4 8 4" xfId="12761" xr:uid="{F3240A81-121F-4E87-B963-9E2F12AFF174}"/>
    <cellStyle name="集計 3 4 8 4 2" xfId="27640" xr:uid="{29018611-9F43-4809-9980-64C90CF0766C}"/>
    <cellStyle name="集計 3 4 8 5" xfId="16441" xr:uid="{A5407529-E742-4FD4-BAD9-908075AC9EAA}"/>
    <cellStyle name="集計 3 4 8 5 2" xfId="31320" xr:uid="{8139E3F2-F6A2-4CEA-B2B9-EDF37DC93935}"/>
    <cellStyle name="集計 3 4 8 6" xfId="4517" xr:uid="{B4FDB5F0-05C8-4B56-9E24-6C67D8D4946B}"/>
    <cellStyle name="集計 3 4 8 7" xfId="19378" xr:uid="{D3014462-9DA2-4160-89FE-B1E15E908598}"/>
    <cellStyle name="集計 3 4 9" xfId="1471" xr:uid="{00000000-0005-0000-0000-0000AF020000}"/>
    <cellStyle name="集計 3 4 9 2" xfId="7822" xr:uid="{C655866B-D09A-48AE-BA9E-0FCBBC1E52D7}"/>
    <cellStyle name="集計 3 4 9 2 2" xfId="22701" xr:uid="{C488BE60-2895-4A83-AD61-30072D73CDA4}"/>
    <cellStyle name="集計 3 4 9 3" xfId="10808" xr:uid="{82989BA6-31AE-4A8A-91AE-F505ABC21A34}"/>
    <cellStyle name="集計 3 4 9 3 2" xfId="25687" xr:uid="{F5658078-FB92-4153-896C-CF63C7908463}"/>
    <cellStyle name="集計 3 4 9 4" xfId="15352" xr:uid="{D287F559-0B42-48A9-B9C9-D2FA9C3A16CE}"/>
    <cellStyle name="集計 3 4 9 4 2" xfId="30231" xr:uid="{289747E4-2EDC-4211-9D19-87F495EE2E21}"/>
    <cellStyle name="集計 3 4 9 5" xfId="16611" xr:uid="{05D55005-5AEA-4391-93C2-91064A147294}"/>
    <cellStyle name="集計 3 4 9 5 2" xfId="31490" xr:uid="{BEE10289-34F8-45AE-9819-95706EC924FA}"/>
    <cellStyle name="集計 3 4 9 6" xfId="4690" xr:uid="{0D6A6D34-0570-4EEA-BBD5-8986278DC376}"/>
    <cellStyle name="集計 3 4 9 7" xfId="19551" xr:uid="{625EEC29-9638-4EA2-B96D-EB6EFEDD8784}"/>
    <cellStyle name="集計 3 5" xfId="428" xr:uid="{00000000-0005-0000-0000-0000AF020000}"/>
    <cellStyle name="集計 3 5 2" xfId="6780" xr:uid="{35B8DE66-BA8E-4364-B902-37FC3CF53F14}"/>
    <cellStyle name="集計 3 5 2 2" xfId="21659" xr:uid="{069211A8-21D0-4A00-952F-1A72E72E05DB}"/>
    <cellStyle name="集計 3 5 3" xfId="9777" xr:uid="{79C0B644-719F-4367-9F37-4D5ECFD662D8}"/>
    <cellStyle name="集計 3 5 3 2" xfId="24656" xr:uid="{21EB6214-DB01-4825-BDEB-F75A4D903D83}"/>
    <cellStyle name="集計 3 5 4" xfId="12877" xr:uid="{DC1082E0-C02C-4147-AA2E-FF97E932ACF3}"/>
    <cellStyle name="集計 3 5 4 2" xfId="27756" xr:uid="{C6BBCA4D-2762-4D30-8E27-AC08D187C33D}"/>
    <cellStyle name="集計 3 5 5" xfId="15610" xr:uid="{71EB9036-FCF9-413E-A0E4-98E3F4E85A9C}"/>
    <cellStyle name="集計 3 5 5 2" xfId="30489" xr:uid="{236DBE79-92A1-426A-ABF1-041980410971}"/>
    <cellStyle name="集計 3 5 6" xfId="3647" xr:uid="{6A5D1206-4D19-44D7-B493-E63D86217F6B}"/>
    <cellStyle name="集計 3 5 7" xfId="18508" xr:uid="{09D31601-12F4-4405-8505-D310603582A1}"/>
    <cellStyle name="集計 3 6" xfId="601" xr:uid="{00000000-0005-0000-0000-0000AF020000}"/>
    <cellStyle name="集計 3 6 2" xfId="6953" xr:uid="{11C44611-6A58-4AC5-A251-842B611DE883}"/>
    <cellStyle name="集計 3 6 2 2" xfId="21832" xr:uid="{EA0F5761-9A17-4A4C-BC38-088918801600}"/>
    <cellStyle name="集計 3 6 3" xfId="9947" xr:uid="{21E0B862-3FEB-40A8-8508-5957DFCA8957}"/>
    <cellStyle name="集計 3 6 3 2" xfId="24826" xr:uid="{C4F7244C-C165-4B51-BDFD-E175391148FC}"/>
    <cellStyle name="集計 3 6 4" xfId="15303" xr:uid="{A8D84535-EDA2-4188-99C1-869830CC45E3}"/>
    <cellStyle name="集計 3 6 4 2" xfId="30182" xr:uid="{7BE90822-A345-405F-96B9-D143735877DD}"/>
    <cellStyle name="集計 3 6 5" xfId="15775" xr:uid="{133EC360-8787-4D84-AE90-EB463EDCABD4}"/>
    <cellStyle name="集計 3 6 5 2" xfId="30654" xr:uid="{505D627A-D856-41A0-AFB2-AE49CA1F49A9}"/>
    <cellStyle name="集計 3 6 6" xfId="3820" xr:uid="{94FC22C2-276E-42FB-9CC2-8BAFFB7292F5}"/>
    <cellStyle name="集計 3 6 7" xfId="18681" xr:uid="{4B5ACBD9-197C-4605-BF12-46DB624BD33F}"/>
    <cellStyle name="集計 3 7" xfId="766" xr:uid="{00000000-0005-0000-0000-0000AF020000}"/>
    <cellStyle name="集計 3 7 2" xfId="7118" xr:uid="{6B9D1F00-CB48-4638-A14B-8A44D1454553}"/>
    <cellStyle name="集計 3 7 2 2" xfId="21997" xr:uid="{0356BC04-F464-4166-AE75-D0C66A93B510}"/>
    <cellStyle name="集計 3 7 3" xfId="10112" xr:uid="{4FF2200D-280D-4465-9EFF-E7A4B77AC3F9}"/>
    <cellStyle name="集計 3 7 3 2" xfId="24991" xr:uid="{90A81D17-8B41-4D0C-ABDE-B66C73DCF520}"/>
    <cellStyle name="集計 3 7 4" xfId="14431" xr:uid="{4C049A43-2B3C-4440-9A9C-53A8A81E7571}"/>
    <cellStyle name="集計 3 7 4 2" xfId="29310" xr:uid="{349FB59E-401E-4CD4-89E7-45D7A1B0A108}"/>
    <cellStyle name="集計 3 7 5" xfId="15940" xr:uid="{E43041B6-D8A7-4934-8987-CB41092A60A6}"/>
    <cellStyle name="集計 3 7 5 2" xfId="30819" xr:uid="{0CDDFE1E-16A8-443F-A9E3-0458C7586C7A}"/>
    <cellStyle name="集計 3 7 6" xfId="3985" xr:uid="{767E7AA7-D3FB-49DB-B3C0-B372DF790A37}"/>
    <cellStyle name="集計 3 7 7" xfId="18846" xr:uid="{E8259009-D5FB-478F-A68E-83ED94F1BBA9}"/>
    <cellStyle name="集計 3 8" xfId="598" xr:uid="{00000000-0005-0000-0000-0000AF020000}"/>
    <cellStyle name="集計 3 8 2" xfId="6950" xr:uid="{706FF462-1C9E-4636-82A5-B0623CDBE9DB}"/>
    <cellStyle name="集計 3 8 2 2" xfId="21829" xr:uid="{07C70FEC-3D49-4AB0-94BD-7D443A20E8D3}"/>
    <cellStyle name="集計 3 8 3" xfId="9944" xr:uid="{F5918744-675E-45DF-AF05-4758A414356C}"/>
    <cellStyle name="集計 3 8 3 2" xfId="24823" xr:uid="{DA673528-12CD-403B-B3A9-9A9DDD1E8ECB}"/>
    <cellStyle name="集計 3 8 4" xfId="12985" xr:uid="{A073906B-9DEE-4EA2-A719-9D25529D3FFF}"/>
    <cellStyle name="集計 3 8 4 2" xfId="27864" xr:uid="{529AE4DB-3DDB-4B24-892A-09519736EC7B}"/>
    <cellStyle name="集計 3 8 5" xfId="15772" xr:uid="{B278CA0E-70F2-4864-BD56-824C579EB1FC}"/>
    <cellStyle name="集計 3 8 5 2" xfId="30651" xr:uid="{1685FD50-CCFC-4580-B6FB-8FFCDBD2DD5D}"/>
    <cellStyle name="集計 3 8 6" xfId="3817" xr:uid="{02158D86-67E5-483B-9315-F700B7E0BCF0}"/>
    <cellStyle name="集計 3 8 7" xfId="18678" xr:uid="{FAFDE8EB-D242-42A9-985C-67194AF27C92}"/>
    <cellStyle name="集計 3 9" xfId="1373" xr:uid="{00000000-0005-0000-0000-0000AF020000}"/>
    <cellStyle name="集計 3 9 2" xfId="7724" xr:uid="{D627E1CD-48B6-4D9D-A418-8F5A11C04492}"/>
    <cellStyle name="集計 3 9 2 2" xfId="22603" xr:uid="{F976C618-4AE0-4EDC-95E7-275650028F71}"/>
    <cellStyle name="集計 3 9 3" xfId="10710" xr:uid="{827A51FF-6B37-4029-97AC-405C7762F999}"/>
    <cellStyle name="集計 3 9 3 2" xfId="25589" xr:uid="{618324BC-6889-42CE-8524-9D1F764A396D}"/>
    <cellStyle name="集計 3 9 4" xfId="13736" xr:uid="{CDF297A2-C93F-44BC-8D31-8AB474041C70}"/>
    <cellStyle name="集計 3 9 4 2" xfId="28615" xr:uid="{0D622E15-6B2F-4A89-AA8B-029EBEA85F4B}"/>
    <cellStyle name="集計 3 9 5" xfId="16513" xr:uid="{D8CE17A5-B144-46A4-89BE-7508D8E76EC5}"/>
    <cellStyle name="集計 3 9 5 2" xfId="31392" xr:uid="{1A592C91-8A2F-4E2A-AFB4-08B8F3510A13}"/>
    <cellStyle name="集計 3 9 6" xfId="4592" xr:uid="{897931FB-1930-4FD0-9FB6-9104D2F96A3A}"/>
    <cellStyle name="集計 3 9 7" xfId="19453" xr:uid="{81FFEBEE-FBE8-4424-AEB4-4D4718F53609}"/>
    <cellStyle name="集計 4" xfId="193" xr:uid="{00000000-0005-0000-0000-0000F6020000}"/>
    <cellStyle name="集計 4 10" xfId="2116" xr:uid="{00000000-0005-0000-0000-0000F6020000}"/>
    <cellStyle name="集計 4 10 2" xfId="8464" xr:uid="{E813F7AD-A469-4F67-B817-0F902014DDA5}"/>
    <cellStyle name="集計 4 10 2 2" xfId="23343" xr:uid="{9FCFB8FE-3BE5-45C3-9A4A-1A18999A6F74}"/>
    <cellStyle name="集計 4 10 3" xfId="11445" xr:uid="{6A39D16C-EF0B-4225-A6CC-7F35C2429E29}"/>
    <cellStyle name="集計 4 10 3 2" xfId="26324" xr:uid="{A586F994-F7AC-4B5E-8129-6CF93FF9741C}"/>
    <cellStyle name="集計 4 10 4" xfId="13185" xr:uid="{CDF928C0-4CD3-4516-8E1C-7B1F7B656BB1}"/>
    <cellStyle name="集計 4 10 4 2" xfId="28064" xr:uid="{2977ABB9-F26E-4D1C-9AF5-0A0E13F6D6AB}"/>
    <cellStyle name="集計 4 10 5" xfId="17224" xr:uid="{EB026DB0-04BB-4EAA-A0B0-B618D9B26A15}"/>
    <cellStyle name="集計 4 10 5 2" xfId="32103" xr:uid="{4FA60510-EF18-4018-AB9D-65B9A9BACD2E}"/>
    <cellStyle name="集計 4 10 6" xfId="5335" xr:uid="{DA531C1E-BB15-4E1B-A27C-163809906125}"/>
    <cellStyle name="集計 4 10 7" xfId="20196" xr:uid="{FC9C989E-D1C8-4FDE-8510-FC73EF418C5E}"/>
    <cellStyle name="集計 4 11" xfId="1555" xr:uid="{00000000-0005-0000-0000-0000F6020000}"/>
    <cellStyle name="集計 4 11 2" xfId="7905" xr:uid="{068E7382-0E49-4D0B-8B90-EE667F8CEE6F}"/>
    <cellStyle name="集計 4 11 2 2" xfId="22784" xr:uid="{A1588FAD-4067-4C21-8427-712A848860D1}"/>
    <cellStyle name="集計 4 11 3" xfId="10892" xr:uid="{C859B94D-36F5-4650-8AA0-000A38373081}"/>
    <cellStyle name="集計 4 11 3 2" xfId="25771" xr:uid="{392A6175-B321-4114-BC87-AA2B1A7DE1E8}"/>
    <cellStyle name="集計 4 11 4" xfId="14728" xr:uid="{C8FEDB1E-74F2-49F8-BE85-0B77718CB819}"/>
    <cellStyle name="集計 4 11 4 2" xfId="29607" xr:uid="{8C96CDCB-B608-4FBD-9C90-ED531C4A7CB3}"/>
    <cellStyle name="集計 4 11 5" xfId="16694" xr:uid="{F80CA141-5097-4F49-8138-2D6E3505828F}"/>
    <cellStyle name="集計 4 11 5 2" xfId="31573" xr:uid="{CD7D6447-7178-446F-B1DD-E9F991F7A587}"/>
    <cellStyle name="集計 4 11 6" xfId="4774" xr:uid="{031F0477-A4FD-4464-8E1F-46CD524E6458}"/>
    <cellStyle name="集計 4 11 7" xfId="19635" xr:uid="{F6A3400B-EDC5-4A74-ACDB-B4D38304BEDE}"/>
    <cellStyle name="集計 4 12" xfId="2166" xr:uid="{00000000-0005-0000-0000-0000F6020000}"/>
    <cellStyle name="集計 4 12 2" xfId="8514" xr:uid="{091B3B1E-3B05-440E-80CF-27FE8460C518}"/>
    <cellStyle name="集計 4 12 2 2" xfId="23393" xr:uid="{E3555EEE-AAAD-45AD-8702-43A60CB1041D}"/>
    <cellStyle name="集計 4 12 3" xfId="11495" xr:uid="{E4065705-9BDB-4B61-9E95-5CBC3F286378}"/>
    <cellStyle name="集計 4 12 3 2" xfId="26374" xr:uid="{52DB7B1D-869A-41E7-9163-37D430DB2C2A}"/>
    <cellStyle name="集計 4 12 4" xfId="14333" xr:uid="{8D713187-5EF0-42EF-B2BD-F23AFCB1A608}"/>
    <cellStyle name="集計 4 12 4 2" xfId="29212" xr:uid="{6C113B2E-2C63-4A0A-BC64-3F0B932A8356}"/>
    <cellStyle name="集計 4 12 5" xfId="17274" xr:uid="{2F0E8375-1510-41EF-A8F9-6B1C546367F8}"/>
    <cellStyle name="集計 4 12 5 2" xfId="32153" xr:uid="{C3CBB7DC-133E-438F-B64D-F8D19149534A}"/>
    <cellStyle name="集計 4 12 6" xfId="5385" xr:uid="{41FCF846-1C5A-4FBF-AD6E-7EA1E9C6116B}"/>
    <cellStyle name="集計 4 12 7" xfId="20246" xr:uid="{7FF1D110-FE3E-4B52-A7EF-D4BD5D511494}"/>
    <cellStyle name="集計 4 13" xfId="2762" xr:uid="{00000000-0005-0000-0000-0000F6020000}"/>
    <cellStyle name="集計 4 13 2" xfId="9109" xr:uid="{9E663A03-48C2-4204-B5C1-3AC7060A44B9}"/>
    <cellStyle name="集計 4 13 2 2" xfId="23988" xr:uid="{D01F41BF-00B8-49DE-AD57-A9A79302CF0F}"/>
    <cellStyle name="集計 4 13 3" xfId="12087" xr:uid="{438C453C-51E8-4CDC-98A8-50209B2A3054}"/>
    <cellStyle name="集計 4 13 3 2" xfId="26966" xr:uid="{F249D37B-BDD6-4849-85C4-4BC56F8598BA}"/>
    <cellStyle name="集計 4 13 4" xfId="15443" xr:uid="{E390DCD2-99E2-402A-AD10-966855D83B06}"/>
    <cellStyle name="集計 4 13 4 2" xfId="30322" xr:uid="{37F48C85-F292-4587-81BE-3C635D8E82AE}"/>
    <cellStyle name="集計 4 13 5" xfId="17848" xr:uid="{CE4CCEF5-7E60-45FD-B4D4-235CB0E2DE8C}"/>
    <cellStyle name="集計 4 13 5 2" xfId="32727" xr:uid="{7C8FBE44-C803-449F-A2C4-D130A74B0B87}"/>
    <cellStyle name="集計 4 13 6" xfId="5976" xr:uid="{0C6D49D6-FCFC-4A10-8453-C58ADD4C804B}"/>
    <cellStyle name="集計 4 13 7" xfId="20841" xr:uid="{15C0D214-F1C3-4C48-B02C-748BCFE74D24}"/>
    <cellStyle name="集計 4 14" xfId="3114" xr:uid="{00000000-0005-0000-0000-0000F6020000}"/>
    <cellStyle name="集計 4 14 2" xfId="9460" xr:uid="{141B89D2-686B-45BC-B14D-2D737029AF31}"/>
    <cellStyle name="集計 4 14 2 2" xfId="24339" xr:uid="{8274A27A-C9B5-4F23-BC31-8BD6AC5F92AC}"/>
    <cellStyle name="集計 4 14 3" xfId="12438" xr:uid="{13785F4D-8E14-4A8B-BCEB-E2A4F30C4580}"/>
    <cellStyle name="集計 4 14 3 2" xfId="27317" xr:uid="{10D0BA82-A045-407D-AAFC-D776EE7A06F1}"/>
    <cellStyle name="集計 4 14 4" xfId="14811" xr:uid="{B3F60C2F-AF70-412C-9AE8-9501FCA1EE7D}"/>
    <cellStyle name="集計 4 14 4 2" xfId="29690" xr:uid="{AF68A1A6-DDB8-420F-97B5-47B9A5D1C40B}"/>
    <cellStyle name="集計 4 14 5" xfId="18193" xr:uid="{B1193CA2-B612-4013-82C6-1689F9A502BA}"/>
    <cellStyle name="集計 4 14 5 2" xfId="33072" xr:uid="{5D14570E-7211-4FB2-BE3F-34209E364DCC}"/>
    <cellStyle name="集計 4 14 6" xfId="6315" xr:uid="{E451395F-1624-453F-BF02-54577653CD3A}"/>
    <cellStyle name="集計 4 14 7" xfId="21186" xr:uid="{D956C6AA-A429-4BD5-8D75-2E29E327912D}"/>
    <cellStyle name="集計 4 15" xfId="6551" xr:uid="{3CF023C6-3C21-4884-910C-F43AFB5FC1C7}"/>
    <cellStyle name="集計 4 15 2" xfId="21430" xr:uid="{7669DDE3-ADF7-4FB2-84EB-CCB192721747}"/>
    <cellStyle name="集計 4 16" xfId="3287" xr:uid="{C4D9BE94-0501-4F11-8083-31A7B8144549}"/>
    <cellStyle name="集計 4 16 2" xfId="3450" xr:uid="{FC7F1B42-479A-451C-86CB-8CF29021EC7C}"/>
    <cellStyle name="集計 4 17" xfId="14060" xr:uid="{1B01DAFF-C1B4-42D1-A7D1-28375CE5AED5}"/>
    <cellStyle name="集計 4 17 2" xfId="28939" xr:uid="{4A42B9EE-8D2C-4083-B2C6-8CD9D202548A}"/>
    <cellStyle name="集計 4 18" xfId="3249" xr:uid="{A84B5405-F680-4D1D-BE61-F40EEF8300B0}"/>
    <cellStyle name="集計 4 2" xfId="300" xr:uid="{00000000-0005-0000-0000-0000F6020000}"/>
    <cellStyle name="集計 4 2 10" xfId="1539" xr:uid="{00000000-0005-0000-0000-0000F6020000}"/>
    <cellStyle name="集計 4 2 10 2" xfId="7889" xr:uid="{39BC43B0-BF0F-4C92-BCCC-E32952CE2254}"/>
    <cellStyle name="集計 4 2 10 2 2" xfId="22768" xr:uid="{C81232FB-DF03-4702-B1EF-677F31768510}"/>
    <cellStyle name="集計 4 2 10 3" xfId="10876" xr:uid="{CFE39149-25FA-4A42-A9F3-61022FDFD974}"/>
    <cellStyle name="集計 4 2 10 3 2" xfId="25755" xr:uid="{F591C16D-B593-4DCA-B0F3-5A116F584550}"/>
    <cellStyle name="集計 4 2 10 4" xfId="15135" xr:uid="{2A20FBC1-8275-4B34-B3BC-3551B029E56B}"/>
    <cellStyle name="集計 4 2 10 4 2" xfId="30014" xr:uid="{562366E3-3765-42DA-B8B2-D9DDFFBC21C2}"/>
    <cellStyle name="集計 4 2 10 5" xfId="16678" xr:uid="{AA2E3C8A-5E0A-4053-97D4-E937279CEB70}"/>
    <cellStyle name="集計 4 2 10 5 2" xfId="31557" xr:uid="{5EA3E776-87C8-4E5E-91ED-A5AD470334C7}"/>
    <cellStyle name="集計 4 2 10 6" xfId="4758" xr:uid="{9A0BD7F7-233A-40BB-BA33-3E401E822C0A}"/>
    <cellStyle name="集計 4 2 10 7" xfId="19619" xr:uid="{77FE8BA5-8276-4027-B5B2-B82EA42FEBFC}"/>
    <cellStyle name="集計 4 2 11" xfId="1703" xr:uid="{00000000-0005-0000-0000-0000F6020000}"/>
    <cellStyle name="集計 4 2 11 2" xfId="8052" xr:uid="{C6CF93E0-F467-4624-8749-7366E62EDB30}"/>
    <cellStyle name="集計 4 2 11 2 2" xfId="22931" xr:uid="{9780CB00-1AF6-4078-B8C9-AF0C013CCDAC}"/>
    <cellStyle name="集計 4 2 11 3" xfId="11037" xr:uid="{CD05B727-650F-4ED3-91F7-12C0BB233BC7}"/>
    <cellStyle name="集計 4 2 11 3 2" xfId="25916" xr:uid="{D71C18A8-42CA-40CB-A667-78F7BA2CAA0D}"/>
    <cellStyle name="集計 4 2 11 4" xfId="15187" xr:uid="{EDC6585E-4EF2-428E-B074-0745C66A04AF}"/>
    <cellStyle name="集計 4 2 11 4 2" xfId="30066" xr:uid="{10ED235D-8AC4-4A53-AA25-472D9177A5BC}"/>
    <cellStyle name="集計 4 2 11 5" xfId="16833" xr:uid="{269CF2D3-FCCA-4D81-97A4-B1B66C969918}"/>
    <cellStyle name="集計 4 2 11 5 2" xfId="31712" xr:uid="{D13BA996-509F-4265-A698-E424FE039AD9}"/>
    <cellStyle name="集計 4 2 11 6" xfId="4922" xr:uid="{2CAB4E54-C79E-4905-90F9-434D0E4C8B17}"/>
    <cellStyle name="集計 4 2 11 7" xfId="19783" xr:uid="{A00D004C-65BC-4C73-9BC7-3B70E77569B0}"/>
    <cellStyle name="集計 4 2 12" xfId="1786" xr:uid="{00000000-0005-0000-0000-0000F6020000}"/>
    <cellStyle name="集計 4 2 12 2" xfId="8134" xr:uid="{2AED81CD-1064-4B27-BF52-46B792055ABD}"/>
    <cellStyle name="集計 4 2 12 2 2" xfId="23013" xr:uid="{AAD5A8D8-4C27-49B6-B434-B0B8E6847C93}"/>
    <cellStyle name="集計 4 2 12 3" xfId="11119" xr:uid="{DB4427B0-6981-4912-BDC6-F3D608C4C216}"/>
    <cellStyle name="集計 4 2 12 3 2" xfId="25998" xr:uid="{2C471B00-F4C8-4A18-B39E-7124FC40C181}"/>
    <cellStyle name="集計 4 2 12 4" xfId="13266" xr:uid="{A0D44DCF-25F1-47D0-8038-13D0830A369F}"/>
    <cellStyle name="集計 4 2 12 4 2" xfId="28145" xr:uid="{D25A15A3-C340-40C0-9CD3-67514BAF238D}"/>
    <cellStyle name="集計 4 2 12 5" xfId="16909" xr:uid="{8193B861-B6DC-418F-9BC9-5265E198DC27}"/>
    <cellStyle name="集計 4 2 12 5 2" xfId="31788" xr:uid="{CB4B0577-3C03-48B5-A153-1F2BB2C6AAFC}"/>
    <cellStyle name="集計 4 2 12 6" xfId="5005" xr:uid="{21928717-7795-4BDA-A72E-0D10FEF8D9EB}"/>
    <cellStyle name="集計 4 2 12 7" xfId="19866" xr:uid="{61A363A1-3951-43EB-A69D-F8A64E90D215}"/>
    <cellStyle name="集計 4 2 13" xfId="1881" xr:uid="{00000000-0005-0000-0000-0000F6020000}"/>
    <cellStyle name="集計 4 2 13 2" xfId="8229" xr:uid="{9FDAEB03-2F1F-4D5D-B743-DDE70BF1F17B}"/>
    <cellStyle name="集計 4 2 13 2 2" xfId="23108" xr:uid="{6FAE1EA2-E4C1-42BB-844A-0E8E795DC90D}"/>
    <cellStyle name="集計 4 2 13 3" xfId="11214" xr:uid="{068328AC-6D3F-412E-A690-63D39FD399CF}"/>
    <cellStyle name="集計 4 2 13 3 2" xfId="26093" xr:uid="{C6F569BE-666D-4825-92FD-434148B24C2C}"/>
    <cellStyle name="集計 4 2 13 4" xfId="13163" xr:uid="{B5E264A1-E439-4689-9C66-7A037EB0EED0}"/>
    <cellStyle name="集計 4 2 13 4 2" xfId="28042" xr:uid="{0E52EFF1-B634-4016-81A6-5A6414D9EEF4}"/>
    <cellStyle name="集計 4 2 13 5" xfId="17004" xr:uid="{90A12C5C-3B63-4A4F-8C91-9112958C6149}"/>
    <cellStyle name="集計 4 2 13 5 2" xfId="31883" xr:uid="{626FB5C8-AC21-41DC-B10B-5FF94C13C0E8}"/>
    <cellStyle name="集計 4 2 13 6" xfId="5100" xr:uid="{0A76CB0F-F3FA-4778-8C06-2453A8AC85D8}"/>
    <cellStyle name="集計 4 2 13 7" xfId="19961" xr:uid="{068BA88D-B189-44C1-A120-7904A6D64113}"/>
    <cellStyle name="集計 4 2 14" xfId="2053" xr:uid="{00000000-0005-0000-0000-0000F6020000}"/>
    <cellStyle name="集計 4 2 14 2" xfId="8401" xr:uid="{2F29BA49-EBB5-41DF-AE4F-1E49D92C6645}"/>
    <cellStyle name="集計 4 2 14 2 2" xfId="23280" xr:uid="{793FB6BE-DD46-4FAF-A879-A6C4836D651C}"/>
    <cellStyle name="集計 4 2 14 3" xfId="11383" xr:uid="{D26F3C81-C981-42B9-B356-F7898AED161C}"/>
    <cellStyle name="集計 4 2 14 3 2" xfId="26262" xr:uid="{6C7EE93B-D582-496A-BBF7-A39985820E30}"/>
    <cellStyle name="集計 4 2 14 4" xfId="14600" xr:uid="{25FD89AF-0298-421D-A1CF-543938F202CE}"/>
    <cellStyle name="集計 4 2 14 4 2" xfId="29479" xr:uid="{EB3503D7-D2E8-42A8-AFF4-53880DEE6E1A}"/>
    <cellStyle name="集計 4 2 14 5" xfId="17168" xr:uid="{C1D63627-B353-4A51-A2F1-419E228355A4}"/>
    <cellStyle name="集計 4 2 14 5 2" xfId="32047" xr:uid="{56C26D69-F7B0-42C8-8826-FA150C50E928}"/>
    <cellStyle name="集計 4 2 14 6" xfId="5272" xr:uid="{7FC79E5A-679D-4C15-99AC-A6C8C78C67F7}"/>
    <cellStyle name="集計 4 2 14 7" xfId="20133" xr:uid="{3BEFAE0A-B0C4-4C08-9482-C2360023346A}"/>
    <cellStyle name="集計 4 2 15" xfId="2222" xr:uid="{00000000-0005-0000-0000-0000F6020000}"/>
    <cellStyle name="集計 4 2 15 2" xfId="8570" xr:uid="{1C4047D1-E66C-4E83-A3E5-86CA7498A471}"/>
    <cellStyle name="集計 4 2 15 2 2" xfId="23449" xr:uid="{9A2B8FA5-E8D6-426E-95EB-93F3AE6F8D9F}"/>
    <cellStyle name="集計 4 2 15 3" xfId="11551" xr:uid="{6B453B1F-EB13-46D6-ABB3-A11A73790EEF}"/>
    <cellStyle name="集計 4 2 15 3 2" xfId="26430" xr:uid="{53DA4DF9-0210-47F1-A55F-8949CB028C8C}"/>
    <cellStyle name="集計 4 2 15 4" xfId="13509" xr:uid="{A4F172A2-99CB-46DF-88F9-0AA4AC7CFDF7}"/>
    <cellStyle name="集計 4 2 15 4 2" xfId="28388" xr:uid="{7025A75B-1141-4124-9295-ED848D4C479E}"/>
    <cellStyle name="集計 4 2 15 5" xfId="17330" xr:uid="{EFAB3201-A3EF-45CA-BED3-16CFA30D21D9}"/>
    <cellStyle name="集計 4 2 15 5 2" xfId="32209" xr:uid="{414A5A3F-23A0-4C32-AB9B-5DEE0EFC011A}"/>
    <cellStyle name="集計 4 2 15 6" xfId="5441" xr:uid="{7A1C4573-9F45-494C-B369-8B7588326E89}"/>
    <cellStyle name="集計 4 2 15 7" xfId="20302" xr:uid="{5B5B3744-6B4D-4011-A22E-C301709B8B1C}"/>
    <cellStyle name="集計 4 2 16" xfId="2297" xr:uid="{00000000-0005-0000-0000-0000F6020000}"/>
    <cellStyle name="集計 4 2 16 2" xfId="8645" xr:uid="{059AC739-9660-453B-934F-C510DD3F0923}"/>
    <cellStyle name="集計 4 2 16 2 2" xfId="23524" xr:uid="{1FBB59D8-1D30-4854-B39A-186F1F1E93D5}"/>
    <cellStyle name="集計 4 2 16 3" xfId="11626" xr:uid="{20571E33-4B57-4FE9-AA82-C865949B2F08}"/>
    <cellStyle name="集計 4 2 16 3 2" xfId="26505" xr:uid="{641BE495-2E9C-454C-B706-C3D40D313D8D}"/>
    <cellStyle name="集計 4 2 16 4" xfId="15025" xr:uid="{0BD76174-F0D5-4DC7-93E3-2FF49A1768F7}"/>
    <cellStyle name="集計 4 2 16 4 2" xfId="29904" xr:uid="{DEE9B283-8343-49F8-9BB7-FA61ACCB00F3}"/>
    <cellStyle name="集計 4 2 16 5" xfId="17405" xr:uid="{23A3AB91-97C0-454D-8B81-011D03C0F13C}"/>
    <cellStyle name="集計 4 2 16 5 2" xfId="32284" xr:uid="{2A860E79-B0AF-425F-AAA6-8889C957A95D}"/>
    <cellStyle name="集計 4 2 16 6" xfId="5516" xr:uid="{EDF963AF-DEBF-4CB7-87E9-3E31EAB8BA04}"/>
    <cellStyle name="集計 4 2 16 7" xfId="20377" xr:uid="{16C13988-923E-4F4A-9680-BBF446C11819}"/>
    <cellStyle name="集計 4 2 17" xfId="2383" xr:uid="{00000000-0005-0000-0000-0000F6020000}"/>
    <cellStyle name="集計 4 2 17 2" xfId="8730" xr:uid="{B7BB777F-187D-4FC8-A715-4DA22CE43A14}"/>
    <cellStyle name="集計 4 2 17 2 2" xfId="23609" xr:uid="{AD09BB2D-D5B9-4132-B993-1252DC307FB2}"/>
    <cellStyle name="集計 4 2 17 3" xfId="11710" xr:uid="{5940C21F-EB15-461B-8975-2D61040C1809}"/>
    <cellStyle name="集計 4 2 17 3 2" xfId="26589" xr:uid="{C5FF39A1-19E4-4959-A8B4-F3D7180E806E}"/>
    <cellStyle name="集計 4 2 17 4" xfId="3297" xr:uid="{0C7F2CAB-99FF-4879-81E9-1AEF3815E5FD}"/>
    <cellStyle name="集計 4 2 17 4 2" xfId="3553" xr:uid="{F860CC23-EF85-441D-85EA-B92BA6A10974}"/>
    <cellStyle name="集計 4 2 17 5" xfId="17484" xr:uid="{1727C35D-F584-4E7C-879E-2F1C9223AE86}"/>
    <cellStyle name="集計 4 2 17 5 2" xfId="32363" xr:uid="{21DC4C89-3BB9-481E-A834-BDDE4C3DB753}"/>
    <cellStyle name="集計 4 2 17 6" xfId="5601" xr:uid="{E0E120B2-E5C5-4070-B283-0A04B1C9ED5F}"/>
    <cellStyle name="集計 4 2 17 7" xfId="20463" xr:uid="{86B99176-8823-4706-A4D4-B77A5D4DBEA9}"/>
    <cellStyle name="集計 4 2 18" xfId="2536" xr:uid="{00000000-0005-0000-0000-0000F6020000}"/>
    <cellStyle name="集計 4 2 18 2" xfId="8883" xr:uid="{E3A24AA8-D3BA-47A8-AC2B-5750B9C37F15}"/>
    <cellStyle name="集計 4 2 18 2 2" xfId="23762" xr:uid="{A13B058F-D6EA-4854-BD3E-0396847A4A63}"/>
    <cellStyle name="集計 4 2 18 3" xfId="11863" xr:uid="{752D357B-6067-44E8-BD13-5985161C8B71}"/>
    <cellStyle name="集計 4 2 18 3 2" xfId="26742" xr:uid="{FAD6DF21-B589-419F-B549-B260A179F877}"/>
    <cellStyle name="集計 4 2 18 4" xfId="13049" xr:uid="{4B0773A6-3730-4DDB-9029-1BD5A26C37B7}"/>
    <cellStyle name="集計 4 2 18 4 2" xfId="27928" xr:uid="{5623D8ED-9ED2-4097-A2B0-C6F5A8F9961D}"/>
    <cellStyle name="集計 4 2 18 5" xfId="17630" xr:uid="{3EC797A3-C52C-4121-8F66-17A617D28E92}"/>
    <cellStyle name="集計 4 2 18 5 2" xfId="32509" xr:uid="{5AF6D800-5EFA-4665-B958-14B9AA89B124}"/>
    <cellStyle name="集計 4 2 18 6" xfId="5752" xr:uid="{EF367B56-043C-470E-A3A7-A0294B9D8905}"/>
    <cellStyle name="集計 4 2 18 7" xfId="20616" xr:uid="{D567BA2C-0C4D-4979-A8ED-A0197C538100}"/>
    <cellStyle name="集計 4 2 19" xfId="2696" xr:uid="{00000000-0005-0000-0000-0000F6020000}"/>
    <cellStyle name="集計 4 2 19 2" xfId="9043" xr:uid="{4297D024-2D6A-4A36-A4EB-D8945F5BAA0D}"/>
    <cellStyle name="集計 4 2 19 2 2" xfId="23922" xr:uid="{080044CF-50CB-43CE-AC5D-259477B3E225}"/>
    <cellStyle name="集計 4 2 19 3" xfId="12023" xr:uid="{525006C9-C3FA-4A38-9853-908D3E8D51AC}"/>
    <cellStyle name="集計 4 2 19 3 2" xfId="26902" xr:uid="{684EE58D-604B-472A-82B7-D9774B48EF66}"/>
    <cellStyle name="集計 4 2 19 4" xfId="14682" xr:uid="{2ECB1711-7261-435D-807B-68A04FDBF1E7}"/>
    <cellStyle name="集計 4 2 19 4 2" xfId="29561" xr:uid="{B1E445EB-116C-47AB-AC7D-A582FFBF6D24}"/>
    <cellStyle name="集計 4 2 19 5" xfId="17789" xr:uid="{5E9139E0-C03F-47EC-BB63-4B0143295790}"/>
    <cellStyle name="集計 4 2 19 5 2" xfId="32668" xr:uid="{E845C44E-87BE-4511-B642-1255EBB786A3}"/>
    <cellStyle name="集計 4 2 19 6" xfId="5910" xr:uid="{95430D43-2C00-44DA-8372-D23D1A5F627C}"/>
    <cellStyle name="集計 4 2 19 7" xfId="20775" xr:uid="{99F327A0-11B1-4FCD-8DB1-7E35260023C1}"/>
    <cellStyle name="集計 4 2 2" xfId="512" xr:uid="{00000000-0005-0000-0000-0000F6020000}"/>
    <cellStyle name="集計 4 2 2 2" xfId="6864" xr:uid="{E75FA0D8-23DF-411E-8F70-06667399EC6A}"/>
    <cellStyle name="集計 4 2 2 2 2" xfId="21743" xr:uid="{95EE353B-B6FE-46CB-9A31-B907B26D4F2A}"/>
    <cellStyle name="集計 4 2 2 3" xfId="9861" xr:uid="{E1073462-0FFD-4F74-84C5-9174850EBACB}"/>
    <cellStyle name="集計 4 2 2 3 2" xfId="24740" xr:uid="{BC7DC491-B9CB-4E35-BE21-613AE7B487DD}"/>
    <cellStyle name="集計 4 2 2 4" xfId="13931" xr:uid="{999C2DDB-27FF-4A5B-B6C6-42B0506CA947}"/>
    <cellStyle name="集計 4 2 2 4 2" xfId="28810" xr:uid="{C69AAEAB-5B35-4862-B2CB-947630323AA3}"/>
    <cellStyle name="集計 4 2 2 5" xfId="15693" xr:uid="{A5D5E79D-D895-4B12-9184-FE73566F3AB9}"/>
    <cellStyle name="集計 4 2 2 5 2" xfId="30572" xr:uid="{9DB33173-C6DB-49D3-8452-CC14E30E4653}"/>
    <cellStyle name="集計 4 2 2 6" xfId="3731" xr:uid="{A128E8DB-C47D-4DA9-ADD4-CAEFC0B1CDDC}"/>
    <cellStyle name="集計 4 2 2 7" xfId="18592" xr:uid="{4DB62877-B088-480C-A7DA-FC35E9EE11B3}"/>
    <cellStyle name="集計 4 2 20" xfId="2864" xr:uid="{00000000-0005-0000-0000-0000F6020000}"/>
    <cellStyle name="集計 4 2 20 2" xfId="9211" xr:uid="{5D8C7A63-B38D-44B2-8B50-2A9715673CA6}"/>
    <cellStyle name="集計 4 2 20 2 2" xfId="24090" xr:uid="{F8A50D04-A9E8-412B-8595-6D2EC609B538}"/>
    <cellStyle name="集計 4 2 20 3" xfId="12189" xr:uid="{B6B79C5A-F724-4ED0-B109-EBED3B82E6DC}"/>
    <cellStyle name="集計 4 2 20 3 2" xfId="27068" xr:uid="{85B9D523-9776-4C73-8D61-2F0D7B4C336C}"/>
    <cellStyle name="集計 4 2 20 4" xfId="14296" xr:uid="{5780A4DD-30D8-411E-A285-4D3668D897AD}"/>
    <cellStyle name="集計 4 2 20 4 2" xfId="29175" xr:uid="{C8C84AAC-1CE4-4E8D-B2B3-477FDAB69191}"/>
    <cellStyle name="集計 4 2 20 5" xfId="17950" xr:uid="{9E5D2D70-1CC7-40D1-B5C1-9E43817AD8DC}"/>
    <cellStyle name="集計 4 2 20 5 2" xfId="32829" xr:uid="{2ABB0579-82EC-4A25-AF00-7C05A76E7601}"/>
    <cellStyle name="集計 4 2 20 6" xfId="6076" xr:uid="{53F1FBBE-41C7-4EE4-BFC2-6CBA01B35626}"/>
    <cellStyle name="集計 4 2 20 7" xfId="20943" xr:uid="{DA017411-C23A-479A-98ED-C2F003DE4636}"/>
    <cellStyle name="集計 4 2 21" xfId="2995" xr:uid="{00000000-0005-0000-0000-0000F6020000}"/>
    <cellStyle name="集計 4 2 21 2" xfId="9342" xr:uid="{05099A8A-DFDB-4728-BAD5-A7133EE0AFD7}"/>
    <cellStyle name="集計 4 2 21 2 2" xfId="24221" xr:uid="{D790B76C-76BB-48AC-8C73-E4BDB591DFA9}"/>
    <cellStyle name="集計 4 2 21 3" xfId="12320" xr:uid="{3CAAD5B9-65CF-4B23-B0F7-541C854223E0}"/>
    <cellStyle name="集計 4 2 21 3 2" xfId="27199" xr:uid="{8DB2BA05-76CF-46BB-B5A1-0C5A02C2C3FE}"/>
    <cellStyle name="集計 4 2 21 4" xfId="13079" xr:uid="{C2B8F941-7A5A-4E44-AC8F-F56EF15FCE80}"/>
    <cellStyle name="集計 4 2 21 4 2" xfId="27958" xr:uid="{EAA715D4-5C5B-4931-BA4B-F2F114E4AC82}"/>
    <cellStyle name="集計 4 2 21 5" xfId="18081" xr:uid="{C8FCA487-1999-409A-A319-11AE32406C36}"/>
    <cellStyle name="集計 4 2 21 5 2" xfId="32960" xr:uid="{41332AFF-6269-435C-903F-44103795FDE8}"/>
    <cellStyle name="集計 4 2 21 6" xfId="6197" xr:uid="{0E721BC4-E0A2-4764-A820-536D97FD0E4B}"/>
    <cellStyle name="集計 4 2 21 7" xfId="21074" xr:uid="{F78A8811-121E-4D1F-9388-11C3AE827B6F}"/>
    <cellStyle name="集計 4 2 22" xfId="3077" xr:uid="{00000000-0005-0000-0000-0000F6020000}"/>
    <cellStyle name="集計 4 2 22 2" xfId="9423" xr:uid="{0E0F7D5D-A4AB-44D8-BE38-48CB3B145AA1}"/>
    <cellStyle name="集計 4 2 22 2 2" xfId="24302" xr:uid="{E89CD697-A7C6-46C0-9FD3-F5F45B0AFB35}"/>
    <cellStyle name="集計 4 2 22 3" xfId="12401" xr:uid="{88B25B04-CA19-49B8-AD59-46F734E1EB14}"/>
    <cellStyle name="集計 4 2 22 3 2" xfId="27280" xr:uid="{3F3948C8-656B-4F47-B624-4B55F89D29DD}"/>
    <cellStyle name="集計 4 2 22 4" xfId="11711" xr:uid="{A75C3046-E073-4B3A-B3C2-94A42F6C3D47}"/>
    <cellStyle name="集計 4 2 22 4 2" xfId="26590" xr:uid="{8ADBA1B6-3D32-4DC8-8FE7-23CF0ADDF090}"/>
    <cellStyle name="集計 4 2 22 5" xfId="18156" xr:uid="{715612EE-B3B3-4447-A7CB-80FDD96E00F6}"/>
    <cellStyle name="集計 4 2 22 5 2" xfId="33035" xr:uid="{57CD1E75-4338-4301-A674-662FBB4BAFBF}"/>
    <cellStyle name="集計 4 2 22 6" xfId="6278" xr:uid="{7CCA0767-C0DB-4402-BD45-E7E2C2C8B684}"/>
    <cellStyle name="集計 4 2 22 7" xfId="21149" xr:uid="{6ABCDC21-24C2-4C4F-AECD-0A64D9EB4683}"/>
    <cellStyle name="集計 4 2 23" xfId="3150" xr:uid="{00000000-0005-0000-0000-0000F6020000}"/>
    <cellStyle name="集計 4 2 23 2" xfId="9496" xr:uid="{8BEA05A3-FA0E-4467-8E41-EB2B1D4604AD}"/>
    <cellStyle name="集計 4 2 23 2 2" xfId="24375" xr:uid="{A53EDD99-405E-44FD-A2D1-65CEC5EEAAA5}"/>
    <cellStyle name="集計 4 2 23 3" xfId="12474" xr:uid="{F6E6C81A-7B07-415B-97EB-2CFD4CE07CE6}"/>
    <cellStyle name="集計 4 2 23 3 2" xfId="27353" xr:uid="{A3CA53D3-385A-4FF4-94C9-864B27C81887}"/>
    <cellStyle name="集計 4 2 23 4" xfId="14993" xr:uid="{E16C1326-56A2-4BD9-9DFE-3E47007E8F8D}"/>
    <cellStyle name="集計 4 2 23 4 2" xfId="29872" xr:uid="{17331E96-8B7E-4B13-9F76-CE993EE5AAF7}"/>
    <cellStyle name="集計 4 2 23 5" xfId="18229" xr:uid="{2619835B-B1F5-47BB-BCD8-C2CBF6C61174}"/>
    <cellStyle name="集計 4 2 23 5 2" xfId="33108" xr:uid="{C204E1B7-A537-45FA-ABB8-365FC61E4246}"/>
    <cellStyle name="集計 4 2 23 6" xfId="6351" xr:uid="{EFCD7E31-5163-47FF-B69E-18FEBB2A1009}"/>
    <cellStyle name="集計 4 2 23 7" xfId="21222" xr:uid="{15D502FF-1E58-4B18-9BFC-202DEEDDB584}"/>
    <cellStyle name="集計 4 2 24" xfId="3205" xr:uid="{00000000-0005-0000-0000-0000F6020000}"/>
    <cellStyle name="集計 4 2 24 2" xfId="9551" xr:uid="{B1A3A85E-A546-4306-9D53-15EDC2A3D067}"/>
    <cellStyle name="集計 4 2 24 2 2" xfId="24430" xr:uid="{ABACF83A-B49E-45F4-8B67-8F9FD6954B97}"/>
    <cellStyle name="集計 4 2 24 3" xfId="12529" xr:uid="{6B0ECF2C-DECB-47EC-9923-EA9639C16A59}"/>
    <cellStyle name="集計 4 2 24 3 2" xfId="27408" xr:uid="{2CF3C011-4AF4-444A-883B-A3947DF1FEEC}"/>
    <cellStyle name="集計 4 2 24 4" xfId="12559" xr:uid="{08F2AF4D-9BB4-47A4-867C-CA81E9715CCA}"/>
    <cellStyle name="集計 4 2 24 4 2" xfId="27438" xr:uid="{B3C281BA-BCAA-4D4D-8EB8-2E460B0AC519}"/>
    <cellStyle name="集計 4 2 24 5" xfId="18284" xr:uid="{C2A5152C-FA3E-4F63-8E7D-44C80A18E397}"/>
    <cellStyle name="集計 4 2 24 5 2" xfId="33163" xr:uid="{0D46A5F3-9570-496D-9C84-70057EBB05F3}"/>
    <cellStyle name="集計 4 2 24 6" xfId="21277" xr:uid="{EADBE097-3334-4FBA-A65A-6BDF85D8C81E}"/>
    <cellStyle name="集計 4 2 25" xfId="6652" xr:uid="{917BA3FA-3A77-418A-96A4-EC7E628C63DD}"/>
    <cellStyle name="集計 4 2 25 2" xfId="21531" xr:uid="{6EAA7416-EC38-4079-BE28-BF882DCCAE35}"/>
    <cellStyle name="集計 4 2 26" xfId="9651" xr:uid="{54DBA698-C552-49BC-B5C2-A9BF3D7472AC}"/>
    <cellStyle name="集計 4 2 26 2" xfId="24530" xr:uid="{24731419-7E15-4DC3-82EF-84D529D6061B}"/>
    <cellStyle name="集計 4 2 27" xfId="14310" xr:uid="{9A43BF85-37FF-422C-9923-20397D35E438}"/>
    <cellStyle name="集計 4 2 27 2" xfId="29189" xr:uid="{18CB0158-F703-4361-A106-3464F696AB17}"/>
    <cellStyle name="集計 4 2 28" xfId="15490" xr:uid="{857BAA59-7B8B-4223-B42C-BD932A543CF1}"/>
    <cellStyle name="集計 4 2 28 2" xfId="30369" xr:uid="{FC974DD2-1200-4D83-AF0B-A9F1C014A33C}"/>
    <cellStyle name="集計 4 2 29" xfId="18387" xr:uid="{FBCE4057-395B-4771-9FC1-07A821375500}"/>
    <cellStyle name="集計 4 2 3" xfId="685" xr:uid="{00000000-0005-0000-0000-0000F6020000}"/>
    <cellStyle name="集計 4 2 3 2" xfId="7037" xr:uid="{72FB647B-B916-4D61-9641-2AA86BBD2F9C}"/>
    <cellStyle name="集計 4 2 3 2 2" xfId="21916" xr:uid="{8EE84521-860C-4F6D-802C-93CFAF509A6E}"/>
    <cellStyle name="集計 4 2 3 3" xfId="10031" xr:uid="{A68C61A6-6D4F-42A4-810D-2B4FAF6486EB}"/>
    <cellStyle name="集計 4 2 3 3 2" xfId="24910" xr:uid="{13344688-D528-4718-8541-4867A8F7C1FB}"/>
    <cellStyle name="集計 4 2 3 4" xfId="14346" xr:uid="{A5B87783-7EB5-4A85-B678-D8ECF11F1940}"/>
    <cellStyle name="集計 4 2 3 4 2" xfId="29225" xr:uid="{1FD34EB5-7123-4DE0-A840-E818401B26C3}"/>
    <cellStyle name="集計 4 2 3 5" xfId="15859" xr:uid="{1662464A-D808-43EA-97B7-6BB41A866337}"/>
    <cellStyle name="集計 4 2 3 5 2" xfId="30738" xr:uid="{1D512482-2CD0-40F1-B346-807645F705EA}"/>
    <cellStyle name="集計 4 2 3 6" xfId="3904" xr:uid="{43ABDD99-A66A-40D6-902B-BAD5C3FD8240}"/>
    <cellStyle name="集計 4 2 3 7" xfId="18765" xr:uid="{BCBBA4A3-D566-411A-BBA7-27AA202AB306}"/>
    <cellStyle name="集計 4 2 4" xfId="850" xr:uid="{00000000-0005-0000-0000-0000F6020000}"/>
    <cellStyle name="集計 4 2 4 2" xfId="7202" xr:uid="{E0648BD4-F349-4AC2-A79A-0F7F3A432921}"/>
    <cellStyle name="集計 4 2 4 2 2" xfId="22081" xr:uid="{82056EB3-C57E-4C69-AE2C-AA88839B7092}"/>
    <cellStyle name="集計 4 2 4 3" xfId="10196" xr:uid="{54EDB7E0-DB70-40F9-B11C-4F2A14256424}"/>
    <cellStyle name="集計 4 2 4 3 2" xfId="25075" xr:uid="{68793909-01D7-47B1-A9D2-B27287563147}"/>
    <cellStyle name="集計 4 2 4 4" xfId="13489" xr:uid="{B8DCBCDE-FD2C-4F5F-9D7A-603E92E9F2A3}"/>
    <cellStyle name="集計 4 2 4 4 2" xfId="28368" xr:uid="{A0D256AE-4331-44E4-A7B7-F09C796807E7}"/>
    <cellStyle name="集計 4 2 4 5" xfId="16024" xr:uid="{B2D65E1F-C7E2-4E55-AFAD-E165B00D6D74}"/>
    <cellStyle name="集計 4 2 4 5 2" xfId="30903" xr:uid="{E70BE60F-F128-4F8D-B17D-660ABAE1E9BD}"/>
    <cellStyle name="集計 4 2 4 6" xfId="4069" xr:uid="{3EE70E87-86E5-4A1B-9001-06397D3E91FC}"/>
    <cellStyle name="集計 4 2 4 7" xfId="18930" xr:uid="{0193EA7C-CEEB-432A-965B-A3F9742191FB}"/>
    <cellStyle name="集計 4 2 5" xfId="1023" xr:uid="{00000000-0005-0000-0000-0000F6020000}"/>
    <cellStyle name="集計 4 2 5 2" xfId="7375" xr:uid="{B1B3D28C-42E4-4371-8367-59792A466489}"/>
    <cellStyle name="集計 4 2 5 2 2" xfId="22254" xr:uid="{A9CF3ABB-EF77-44DE-8DA4-B726F6DF0132}"/>
    <cellStyle name="集計 4 2 5 3" xfId="10364" xr:uid="{236352F7-A9C5-4144-9CA3-031C8EE2F806}"/>
    <cellStyle name="集計 4 2 5 3 2" xfId="25243" xr:uid="{7286119F-E7D3-4446-84CC-E3E5A9C757B5}"/>
    <cellStyle name="集計 4 2 5 4" xfId="15405" xr:uid="{A70E1B2D-4F22-4424-9E0F-069961E5BF10}"/>
    <cellStyle name="集計 4 2 5 4 2" xfId="30284" xr:uid="{87C975C7-31F8-45E1-B463-E498356833A4}"/>
    <cellStyle name="集計 4 2 5 5" xfId="16185" xr:uid="{FE038DEE-0978-4283-A8C6-C1A38159EE09}"/>
    <cellStyle name="集計 4 2 5 5 2" xfId="31064" xr:uid="{0597B7B3-263B-4EF1-9931-95CB588B9572}"/>
    <cellStyle name="集計 4 2 5 6" xfId="4242" xr:uid="{0B7C7EDD-BA02-4AAF-AA23-6D447547644C}"/>
    <cellStyle name="集計 4 2 5 7" xfId="19103" xr:uid="{848E57F0-0587-44EE-863A-4DEBCE02B910}"/>
    <cellStyle name="集計 4 2 6" xfId="1118" xr:uid="{00000000-0005-0000-0000-0000F6020000}"/>
    <cellStyle name="集計 4 2 6 2" xfId="7470" xr:uid="{4DB93379-ADEF-45EF-9E93-404E6B815542}"/>
    <cellStyle name="集計 4 2 6 2 2" xfId="22349" xr:uid="{FE2ED925-B728-4F44-AADE-D3DBB45BA5B9}"/>
    <cellStyle name="集計 4 2 6 3" xfId="10459" xr:uid="{B4ABF3FA-9DF3-43A7-BDF0-C7F1774DFC6F}"/>
    <cellStyle name="集計 4 2 6 3 2" xfId="25338" xr:uid="{6878B074-7A74-4329-99E9-AECECD0CE66F}"/>
    <cellStyle name="集計 4 2 6 4" xfId="12924" xr:uid="{E97CC53F-3DED-4A98-B5BE-F6353CB6A6F2}"/>
    <cellStyle name="集計 4 2 6 4 2" xfId="27803" xr:uid="{2EB9DD65-25DF-48D6-911F-CD3143570CBA}"/>
    <cellStyle name="集計 4 2 6 5" xfId="16279" xr:uid="{A066B1CA-6B90-4C53-AF24-30FE90D9AD8D}"/>
    <cellStyle name="集計 4 2 6 5 2" xfId="31158" xr:uid="{4C0AF51E-BD1B-4DC5-9CEC-4FCD374F9BC2}"/>
    <cellStyle name="集計 4 2 6 6" xfId="4337" xr:uid="{11996525-9A6F-45FE-8B6F-A4F6BD103CDB}"/>
    <cellStyle name="集計 4 2 6 7" xfId="19198" xr:uid="{1581EF86-D984-4D44-9AFC-D610541F28A4}"/>
    <cellStyle name="集計 4 2 7" xfId="1201" xr:uid="{00000000-0005-0000-0000-0000F6020000}"/>
    <cellStyle name="集計 4 2 7 2" xfId="7553" xr:uid="{B3D37D3F-61BA-4A0E-A4CC-C42DA8D81BCE}"/>
    <cellStyle name="集計 4 2 7 2 2" xfId="22432" xr:uid="{4CE0C1D7-6387-48C6-9C7C-52FCE17096ED}"/>
    <cellStyle name="集計 4 2 7 3" xfId="10540" xr:uid="{02AE5F08-2651-462C-BB75-824C45F4A0DD}"/>
    <cellStyle name="集計 4 2 7 3 2" xfId="25419" xr:uid="{C99DDB38-335F-4DF6-8B13-EDC9530DEC15}"/>
    <cellStyle name="集計 4 2 7 4" xfId="15152" xr:uid="{740DC11B-BB19-4409-AF6D-561074B223C6}"/>
    <cellStyle name="集計 4 2 7 4 2" xfId="30031" xr:uid="{16B9B4A1-0635-4D1A-B97D-076719C0DCA9}"/>
    <cellStyle name="集計 4 2 7 5" xfId="16355" xr:uid="{948C3E95-6905-47F1-9F1D-C1179D81F6EA}"/>
    <cellStyle name="集計 4 2 7 5 2" xfId="31234" xr:uid="{2F5AC71E-5835-4936-B47E-68ACB380632C}"/>
    <cellStyle name="集計 4 2 7 6" xfId="4420" xr:uid="{7872E281-CF78-4106-AD15-523387327958}"/>
    <cellStyle name="集計 4 2 7 7" xfId="19281" xr:uid="{B7C4089F-36B7-4ADD-8CEC-0549EE5B7437}"/>
    <cellStyle name="集計 4 2 8" xfId="1284" xr:uid="{00000000-0005-0000-0000-0000F6020000}"/>
    <cellStyle name="集計 4 2 8 2" xfId="7635" xr:uid="{9282FD90-86E6-45CA-8D86-F5738FAE68C9}"/>
    <cellStyle name="集計 4 2 8 2 2" xfId="22514" xr:uid="{13362883-D409-4E6E-B08D-A41D3EF281BE}"/>
    <cellStyle name="集計 4 2 8 3" xfId="10622" xr:uid="{DC0BCE8A-AEF1-4199-BEC1-3564E7D5817F}"/>
    <cellStyle name="集計 4 2 8 3 2" xfId="25501" xr:uid="{9945DBEF-4FA9-485C-98C2-92E604EC12A5}"/>
    <cellStyle name="集計 4 2 8 4" xfId="13691" xr:uid="{4A151322-6286-47FC-986E-DE94FC6465EF}"/>
    <cellStyle name="集計 4 2 8 4 2" xfId="28570" xr:uid="{F3A94F17-182F-4F39-9754-60954A630A64}"/>
    <cellStyle name="集計 4 2 8 5" xfId="16431" xr:uid="{C585D94D-25AF-4959-9138-BB738C60E943}"/>
    <cellStyle name="集計 4 2 8 5 2" xfId="31310" xr:uid="{B101CB56-1F89-4F2F-9D09-0FD1442BD5B3}"/>
    <cellStyle name="集計 4 2 8 6" xfId="4503" xr:uid="{11914215-2F0C-4D89-B4B9-305CE6BC4470}"/>
    <cellStyle name="集計 4 2 8 7" xfId="19364" xr:uid="{8964B1CA-4BD7-4F3B-9C1E-E237B05D5788}"/>
    <cellStyle name="集計 4 2 9" xfId="1457" xr:uid="{00000000-0005-0000-0000-0000F6020000}"/>
    <cellStyle name="集計 4 2 9 2" xfId="7808" xr:uid="{7F549830-1150-499F-B344-564975454C36}"/>
    <cellStyle name="集計 4 2 9 2 2" xfId="22687" xr:uid="{48EBD021-6D27-43F2-924D-8831BFBD0A9E}"/>
    <cellStyle name="集計 4 2 9 3" xfId="10794" xr:uid="{575B4DDB-06A9-4FDF-B386-D39F2FA479D4}"/>
    <cellStyle name="集計 4 2 9 3 2" xfId="25673" xr:uid="{B09D1705-2080-4832-AB51-24F2986C0F81}"/>
    <cellStyle name="集計 4 2 9 4" xfId="15236" xr:uid="{6BBE3BB8-06C7-4CFD-B1CE-C5F512FB37D1}"/>
    <cellStyle name="集計 4 2 9 4 2" xfId="30115" xr:uid="{6BE029CB-E6C6-4824-AB76-B9E25FBE7E78}"/>
    <cellStyle name="集計 4 2 9 5" xfId="16597" xr:uid="{519F26E4-DE48-4295-B48D-2A95196B50D6}"/>
    <cellStyle name="集計 4 2 9 5 2" xfId="31476" xr:uid="{610B7EBE-D87F-4BD1-A4C5-62955ED694FD}"/>
    <cellStyle name="集計 4 2 9 6" xfId="4676" xr:uid="{039F70CD-41F6-4952-87F1-D4EF1BC8D4C7}"/>
    <cellStyle name="集計 4 2 9 7" xfId="19537" xr:uid="{EEBC5ED7-D500-42AD-B884-423F90DC2D89}"/>
    <cellStyle name="集計 4 3" xfId="405" xr:uid="{00000000-0005-0000-0000-0000F6020000}"/>
    <cellStyle name="集計 4 3 2" xfId="6757" xr:uid="{27557990-B097-4C53-9AE9-2456DE68E75C}"/>
    <cellStyle name="集計 4 3 2 2" xfId="21636" xr:uid="{E1D5934D-C78F-4E54-B64D-8107B5037E5C}"/>
    <cellStyle name="集計 4 3 3" xfId="9754" xr:uid="{52D50EB9-1CE3-4542-91DC-CBC9A3D76199}"/>
    <cellStyle name="集計 4 3 3 2" xfId="24633" xr:uid="{7F9F8375-FF1D-48B9-A921-7079001387C4}"/>
    <cellStyle name="集計 4 3 4" xfId="14766" xr:uid="{AB918800-D6E7-4981-9A3D-1A98465E7C29}"/>
    <cellStyle name="集計 4 3 4 2" xfId="29645" xr:uid="{D6BC9241-1445-4F00-B644-483B32B5F0CE}"/>
    <cellStyle name="集計 4 3 5" xfId="15587" xr:uid="{D79B1105-1BBC-46C7-A011-CCB708F6B6FB}"/>
    <cellStyle name="集計 4 3 5 2" xfId="30466" xr:uid="{06F19D28-896B-4863-8E59-DFD5DB99E1F3}"/>
    <cellStyle name="集計 4 3 6" xfId="3624" xr:uid="{9E94F1CB-D7DB-4CDA-829F-AF51C0CE1837}"/>
    <cellStyle name="集計 4 3 7" xfId="18485" xr:uid="{C7650883-73E5-4037-942B-5327F7FF35F4}"/>
    <cellStyle name="集計 4 4" xfId="578" xr:uid="{00000000-0005-0000-0000-0000F6020000}"/>
    <cellStyle name="集計 4 4 2" xfId="6930" xr:uid="{D5850315-7F81-4F39-9C25-2DE9BF1302B0}"/>
    <cellStyle name="集計 4 4 2 2" xfId="21809" xr:uid="{097ED6EE-4B51-4B5C-9FEE-2DDA41D5B457}"/>
    <cellStyle name="集計 4 4 3" xfId="9924" xr:uid="{477E6733-371A-4E7A-8F78-F69FD6E7AF40}"/>
    <cellStyle name="集計 4 4 3 2" xfId="24803" xr:uid="{3C28BEAA-E4CA-4C63-B8A1-DCC3ED8343BD}"/>
    <cellStyle name="集計 4 4 4" xfId="12687" xr:uid="{BD6F8E9C-118F-4F09-878E-2DB721173902}"/>
    <cellStyle name="集計 4 4 4 2" xfId="27566" xr:uid="{6F7B73D4-D08A-4A91-9EFE-676E979B0C07}"/>
    <cellStyle name="集計 4 4 5" xfId="15752" xr:uid="{5A12F661-19BF-4069-B272-0002E3CE7B89}"/>
    <cellStyle name="集計 4 4 5 2" xfId="30631" xr:uid="{09D6B113-0EE1-4092-B0BC-1C81F21169B7}"/>
    <cellStyle name="集計 4 4 6" xfId="3797" xr:uid="{F3D9428F-02B0-4DF1-898F-554AD23657D0}"/>
    <cellStyle name="集計 4 4 7" xfId="18658" xr:uid="{9BA132EF-FE82-4124-B959-2616E369FDCB}"/>
    <cellStyle name="集計 4 5" xfId="406" xr:uid="{00000000-0005-0000-0000-0000F6020000}"/>
    <cellStyle name="集計 4 5 2" xfId="6758" xr:uid="{ABF140ED-DF4E-4943-BF6A-E042B025BD37}"/>
    <cellStyle name="集計 4 5 2 2" xfId="21637" xr:uid="{F0E39E64-AFF1-460B-901A-CCB361684AF3}"/>
    <cellStyle name="集計 4 5 3" xfId="9755" xr:uid="{F396FE2F-43B4-41C7-8388-7DDA883AF302}"/>
    <cellStyle name="集計 4 5 3 2" xfId="24634" xr:uid="{8E8995A6-F8E6-4E7B-9D72-D6041EC8D9A0}"/>
    <cellStyle name="集計 4 5 4" xfId="14618" xr:uid="{D6225C19-B11A-401E-9E37-AA0918A6F598}"/>
    <cellStyle name="集計 4 5 4 2" xfId="29497" xr:uid="{48413A21-CCF1-45D8-9F49-8E1AAD285A4D}"/>
    <cellStyle name="集計 4 5 5" xfId="15588" xr:uid="{C143513F-8C2B-494D-A884-8ABC4E86F513}"/>
    <cellStyle name="集計 4 5 5 2" xfId="30467" xr:uid="{FB9015D6-5488-45E9-957F-43F436CB8F5D}"/>
    <cellStyle name="集計 4 5 6" xfId="3625" xr:uid="{5FA29877-E827-49B3-96F7-FD3369360958}"/>
    <cellStyle name="集計 4 5 7" xfId="18486" xr:uid="{FEB5B387-0549-48AF-A2D1-55F5E27D6B11}"/>
    <cellStyle name="集計 4 6" xfId="133" xr:uid="{00000000-0005-0000-0000-0000F6020000}"/>
    <cellStyle name="集計 4 6 2" xfId="6496" xr:uid="{515A4233-A4FB-4F43-98EC-FE7E04CD9D37}"/>
    <cellStyle name="集計 4 6 2 2" xfId="21375" xr:uid="{CB0535A1-5BA7-4CE8-A128-6B88AB89068D}"/>
    <cellStyle name="集計 4 6 3" xfId="8673" xr:uid="{E1E7BD84-2647-443E-B60A-B9ED0CA7F45B}"/>
    <cellStyle name="集計 4 6 3 2" xfId="23552" xr:uid="{C02B7068-3106-4E19-A0E7-16B8BD926820}"/>
    <cellStyle name="集計 4 6 4" xfId="10548" xr:uid="{C2CCAF5F-5B5E-4962-B712-8035F921E453}"/>
    <cellStyle name="集計 4 6 4 2" xfId="25427" xr:uid="{DF9F248B-76B0-420D-B530-314F46C4E352}"/>
    <cellStyle name="集計 4 6 5" xfId="14324" xr:uid="{9D53E2DA-5FCD-4128-9AFA-072DF4DBEBBD}"/>
    <cellStyle name="集計 4 6 5 2" xfId="29203" xr:uid="{F819D8C5-4689-4118-AAFB-B006EB6C45DC}"/>
    <cellStyle name="集計 4 6 6" xfId="3404" xr:uid="{37BB50EF-E6F0-4137-9AA8-E30A376682EF}"/>
    <cellStyle name="集計 4 6 7" xfId="6260" xr:uid="{58FE2CB3-C395-48AE-9656-3427A712DEF1}"/>
    <cellStyle name="集計 4 7" xfId="1350" xr:uid="{00000000-0005-0000-0000-0000F6020000}"/>
    <cellStyle name="集計 4 7 2" xfId="7701" xr:uid="{DCE16D1C-98C6-460B-B77A-07A2799BA5E3}"/>
    <cellStyle name="集計 4 7 2 2" xfId="22580" xr:uid="{750F9B3A-F56D-4A5C-AA26-0FCE0BB5CA21}"/>
    <cellStyle name="集計 4 7 3" xfId="10687" xr:uid="{A26E1630-5641-4E18-B8D7-A266E72A7233}"/>
    <cellStyle name="集計 4 7 3 2" xfId="25566" xr:uid="{4D3BFF3D-19CB-4CB7-94E7-DE2EA73041F4}"/>
    <cellStyle name="集計 4 7 4" xfId="14827" xr:uid="{88315561-D2BE-4169-AAFE-FCC129DC0C7E}"/>
    <cellStyle name="集計 4 7 4 2" xfId="29706" xr:uid="{ACAA0884-1362-4D8F-9DA0-7C13BC5A3B16}"/>
    <cellStyle name="集計 4 7 5" xfId="16490" xr:uid="{FDC61C5F-EC2D-4CA8-B4A0-79E70CFE8254}"/>
    <cellStyle name="集計 4 7 5 2" xfId="31369" xr:uid="{02A9574E-21DD-4943-B327-F60A68D5A570}"/>
    <cellStyle name="集計 4 7 6" xfId="4569" xr:uid="{198FAE23-7042-4943-8EDC-9022E5974A3F}"/>
    <cellStyle name="集計 4 7 7" xfId="19430" xr:uid="{C9EDEB5C-4222-41F5-AE04-F247B10D4D92}"/>
    <cellStyle name="集計 4 8" xfId="1596" xr:uid="{00000000-0005-0000-0000-0000F6020000}"/>
    <cellStyle name="集計 4 8 2" xfId="7946" xr:uid="{AA8D5DC0-3A79-47FF-B2B8-01C8C6CD332D}"/>
    <cellStyle name="集計 4 8 2 2" xfId="22825" xr:uid="{B465C406-D485-459E-9BE2-0365F5FC9041}"/>
    <cellStyle name="集計 4 8 3" xfId="10933" xr:uid="{FF7F9831-6CA8-475C-976D-D735BFCFD20A}"/>
    <cellStyle name="集計 4 8 3 2" xfId="25812" xr:uid="{DDB7D64D-79D3-48F3-96D1-29453B19A9CB}"/>
    <cellStyle name="集計 4 8 4" xfId="13725" xr:uid="{D0051D99-ED61-4818-84BE-E50778D5ECB5}"/>
    <cellStyle name="集計 4 8 4 2" xfId="28604" xr:uid="{8DA3CE15-7567-4D4B-98DC-C8E3EB0D2E32}"/>
    <cellStyle name="集計 4 8 5" xfId="16733" xr:uid="{BCAD3238-2D0F-41AF-B4EC-9C6E0919316E}"/>
    <cellStyle name="集計 4 8 5 2" xfId="31612" xr:uid="{64EB21DB-FB6C-46AD-BD9D-7BCD52A61EFA}"/>
    <cellStyle name="集計 4 8 6" xfId="4815" xr:uid="{50AAC1E6-A579-4193-8A9A-F5A9D2B4DC67}"/>
    <cellStyle name="集計 4 8 7" xfId="19676" xr:uid="{BCD0094A-ABAE-4C27-8258-A24FDA19ED13}"/>
    <cellStyle name="集計 4 9" xfId="1947" xr:uid="{00000000-0005-0000-0000-0000F6020000}"/>
    <cellStyle name="集計 4 9 2" xfId="8295" xr:uid="{7001D79E-407A-447B-AA66-10EE74B73249}"/>
    <cellStyle name="集計 4 9 2 2" xfId="23174" xr:uid="{1512C496-54EA-4073-8642-CF9A43E2345C}"/>
    <cellStyle name="集計 4 9 3" xfId="11277" xr:uid="{A1768DEE-4F21-4ABB-8F02-78BD33150F3C}"/>
    <cellStyle name="集計 4 9 3 2" xfId="26156" xr:uid="{6FCDE4E1-C42E-4C51-94B5-431B69651C63}"/>
    <cellStyle name="集計 4 9 4" xfId="14332" xr:uid="{A97FBD05-C4F1-47E5-B241-746713A877FE}"/>
    <cellStyle name="集計 4 9 4 2" xfId="29211" xr:uid="{6E1FF95A-F3B8-4DB7-92BD-E71CC678F87B}"/>
    <cellStyle name="集計 4 9 5" xfId="17063" xr:uid="{EEA60A65-E2D7-43B2-82F9-0C6148D480E3}"/>
    <cellStyle name="集計 4 9 5 2" xfId="31942" xr:uid="{1D5F76C5-87B1-42D0-86CC-F627B9DAC5CD}"/>
    <cellStyle name="集計 4 9 6" xfId="5166" xr:uid="{CA352D91-B82A-47E8-8582-EF399030D682}"/>
    <cellStyle name="集計 4 9 7" xfId="20027" xr:uid="{0A0C6A1B-3139-4038-ADD6-322CF0AEF5A8}"/>
    <cellStyle name="集計 5" xfId="227" xr:uid="{00000000-0005-0000-0000-0000F6020000}"/>
    <cellStyle name="集計 5 10" xfId="2181" xr:uid="{00000000-0005-0000-0000-0000F6020000}"/>
    <cellStyle name="集計 5 10 2" xfId="8529" xr:uid="{605DA9E7-3976-4438-AC91-731369D9A768}"/>
    <cellStyle name="集計 5 10 2 2" xfId="23408" xr:uid="{D182C6AE-D4B5-4FC8-A89D-99D4C257232F}"/>
    <cellStyle name="集計 5 10 3" xfId="11510" xr:uid="{FB914833-2C99-4221-B20F-4BAAB0DF0DBF}"/>
    <cellStyle name="集計 5 10 3 2" xfId="26389" xr:uid="{FA7FF627-45C7-48F8-AE2D-D1E247BC5EF9}"/>
    <cellStyle name="集計 5 10 4" xfId="9688" xr:uid="{C1977289-55A8-4523-ADF0-FA82F0DA8418}"/>
    <cellStyle name="集計 5 10 4 2" xfId="24567" xr:uid="{C3A578E6-5A5B-460F-A5A7-85EA49AAADDF}"/>
    <cellStyle name="集計 5 10 5" xfId="17289" xr:uid="{D0F9A557-B884-41AF-BA0A-4D1024C11990}"/>
    <cellStyle name="集計 5 10 5 2" xfId="32168" xr:uid="{8676B063-105E-49EC-B421-E2C212FD9896}"/>
    <cellStyle name="集計 5 10 6" xfId="5400" xr:uid="{40A24344-D01D-422F-B094-028BA139DAD7}"/>
    <cellStyle name="集計 5 10 7" xfId="20261" xr:uid="{3BB009A5-3145-4592-AC56-55678A310FBC}"/>
    <cellStyle name="集計 5 11" xfId="2464" xr:uid="{00000000-0005-0000-0000-0000F6020000}"/>
    <cellStyle name="集計 5 11 2" xfId="8811" xr:uid="{76398AE7-39FB-49FC-92B6-C328326B39B8}"/>
    <cellStyle name="集計 5 11 2 2" xfId="23690" xr:uid="{134E544D-8A85-4435-B45A-6FFBAE00C71E}"/>
    <cellStyle name="集計 5 11 3" xfId="11791" xr:uid="{6D1AC296-F9A3-4874-BFBC-FB3BF61E94D6}"/>
    <cellStyle name="集計 5 11 3 2" xfId="26670" xr:uid="{B73FEBAC-DA25-4318-BB0E-D24B6C2E6099}"/>
    <cellStyle name="集計 5 11 4" xfId="14851" xr:uid="{A261EA59-606A-44FB-93ED-B1A2C74EE801}"/>
    <cellStyle name="集計 5 11 4 2" xfId="29730" xr:uid="{60E29FC6-8020-492D-B2CF-08D1E7FEBB71}"/>
    <cellStyle name="集計 5 11 5" xfId="17558" xr:uid="{ED59877D-2C6B-495B-A3EF-8DEDFA2A23AC}"/>
    <cellStyle name="集計 5 11 5 2" xfId="32437" xr:uid="{364B7D44-0E9E-4968-9471-EBD686C94184}"/>
    <cellStyle name="集計 5 11 6" xfId="5680" xr:uid="{B9B8488A-858A-48E4-909A-FE8B932492D6}"/>
    <cellStyle name="集計 5 11 7" xfId="20544" xr:uid="{ED04EA08-9DA6-485F-A05D-58C470B6F5F4}"/>
    <cellStyle name="集計 5 12" xfId="2623" xr:uid="{00000000-0005-0000-0000-0000F6020000}"/>
    <cellStyle name="集計 5 12 2" xfId="8970" xr:uid="{D0733E0C-033E-4704-85AA-93390FCA143A}"/>
    <cellStyle name="集計 5 12 2 2" xfId="23849" xr:uid="{638C08F6-8488-49BB-B64F-5BA5EA460C86}"/>
    <cellStyle name="集計 5 12 3" xfId="11950" xr:uid="{862ACCF5-4D03-4385-8A02-93CB377AC5FF}"/>
    <cellStyle name="集計 5 12 3 2" xfId="26829" xr:uid="{4BCB2904-2916-4065-B381-DDEBAFEFCAA8}"/>
    <cellStyle name="集計 5 12 4" xfId="14605" xr:uid="{EC7E8DE2-9416-4432-8F05-E30E592C0DE7}"/>
    <cellStyle name="集計 5 12 4 2" xfId="29484" xr:uid="{EB4D2B7D-0336-4E16-AAD8-025F2E7E8BB6}"/>
    <cellStyle name="集計 5 12 5" xfId="17716" xr:uid="{5371410E-1A86-4577-A2D4-4F34AB893E20}"/>
    <cellStyle name="集計 5 12 5 2" xfId="32595" xr:uid="{3B964664-3FE2-4EE3-B509-591513B2DCC5}"/>
    <cellStyle name="集計 5 12 6" xfId="5838" xr:uid="{EE017F17-CF32-4A6E-B480-A87914A604F0}"/>
    <cellStyle name="集計 5 12 7" xfId="20702" xr:uid="{FF490D6D-ECBD-4546-B4F4-572298F5837E}"/>
    <cellStyle name="集計 5 13" xfId="2792" xr:uid="{00000000-0005-0000-0000-0000F6020000}"/>
    <cellStyle name="集計 5 13 2" xfId="9139" xr:uid="{F2C2BF11-13B4-491B-89BC-4E420D964A1A}"/>
    <cellStyle name="集計 5 13 2 2" xfId="24018" xr:uid="{39D839B4-65A9-423E-8EB0-687E0BA8A828}"/>
    <cellStyle name="集計 5 13 3" xfId="12117" xr:uid="{4FC785D7-B276-43E7-A137-F321AA698A04}"/>
    <cellStyle name="集計 5 13 3 2" xfId="26996" xr:uid="{4FE502C1-CF6F-46AC-856B-58CFCA875A9C}"/>
    <cellStyle name="集計 5 13 4" xfId="13756" xr:uid="{EE500F7D-7092-4F2A-836B-4871173D9DB3}"/>
    <cellStyle name="集計 5 13 4 2" xfId="28635" xr:uid="{C1D7D026-5C1A-48D9-AEB9-5B40F680F879}"/>
    <cellStyle name="集計 5 13 5" xfId="17878" xr:uid="{6D949B6D-860B-4384-BE61-8EBB3E2F9A28}"/>
    <cellStyle name="集計 5 13 5 2" xfId="32757" xr:uid="{BF7FF84D-5A58-4969-B37A-EE97C88D0ED5}"/>
    <cellStyle name="集計 5 13 6" xfId="6004" xr:uid="{CAB81A4B-1CCB-4A5C-BB6F-D27F435A1B51}"/>
    <cellStyle name="集計 5 13 7" xfId="20871" xr:uid="{8F070D0C-D6CF-445D-A68D-A3D2DA400C37}"/>
    <cellStyle name="集計 5 14" xfId="2620" xr:uid="{00000000-0005-0000-0000-0000F6020000}"/>
    <cellStyle name="集計 5 14 2" xfId="8967" xr:uid="{FB371AD7-8CEA-42F1-BA94-1F4EF0422472}"/>
    <cellStyle name="集計 5 14 2 2" xfId="23846" xr:uid="{F07C968A-DA56-4233-B9F6-7B6519896E83}"/>
    <cellStyle name="集計 5 14 3" xfId="11947" xr:uid="{A7A01512-9B33-4B9A-8251-F9B2BBD0502B}"/>
    <cellStyle name="集計 5 14 3 2" xfId="26826" xr:uid="{C7884054-0A30-47D6-8E13-A04FE49C1AF0}"/>
    <cellStyle name="集計 5 14 4" xfId="14992" xr:uid="{F3B40B1A-C8FD-44BF-B4C9-836F788EDC78}"/>
    <cellStyle name="集計 5 14 4 2" xfId="29871" xr:uid="{152752EB-549E-4CA9-8DC3-AD1E1F2A2B1F}"/>
    <cellStyle name="集計 5 14 5" xfId="17714" xr:uid="{5BC7F4F3-B342-471F-AA6F-916DDAC50DF8}"/>
    <cellStyle name="集計 5 14 5 2" xfId="32593" xr:uid="{4E58BE16-FDE9-4FBE-87F4-9E40F20A136F}"/>
    <cellStyle name="集計 5 14 6" xfId="5835" xr:uid="{5A079741-62C1-4248-8A68-9FB985EF0F2D}"/>
    <cellStyle name="集計 5 14 7" xfId="20700" xr:uid="{D96111E1-9871-4088-83F9-047C05903D7D}"/>
    <cellStyle name="集計 5 15" xfId="6584" xr:uid="{1F746162-4A88-428C-B22E-27E396E95A03}"/>
    <cellStyle name="集計 5 15 2" xfId="21463" xr:uid="{8C816927-6953-451D-90F3-9C693307F8A5}"/>
    <cellStyle name="集計 5 16" xfId="3318" xr:uid="{82DEC77C-F62C-4C83-BD21-7413088796BE}"/>
    <cellStyle name="集計 5 16 2" xfId="5697" xr:uid="{6F9D5333-EE21-42EF-8C8F-F72EA7063E8E}"/>
    <cellStyle name="集計 5 17" xfId="14488" xr:uid="{AC0AD440-2020-46C6-9EFB-7F7B81AF8743}"/>
    <cellStyle name="集計 5 17 2" xfId="29367" xr:uid="{CACC4A6B-0DF4-43EC-99C6-BC738F521A4B}"/>
    <cellStyle name="集計 5 18" xfId="18323" xr:uid="{64A8A17B-D4FF-44BC-BB00-608A9D00570E}"/>
    <cellStyle name="集計 5 2" xfId="322" xr:uid="{00000000-0005-0000-0000-0000F6020000}"/>
    <cellStyle name="集計 5 2 10" xfId="1381" xr:uid="{00000000-0005-0000-0000-0000F6020000}"/>
    <cellStyle name="集計 5 2 10 2" xfId="7732" xr:uid="{1F8AFE4F-ED4B-46DE-9B70-873D1E0222F7}"/>
    <cellStyle name="集計 5 2 10 2 2" xfId="22611" xr:uid="{ECBD654E-1045-4699-8F01-2A3BA80EE4B6}"/>
    <cellStyle name="集計 5 2 10 3" xfId="10718" xr:uid="{47773880-68A7-48CF-81A1-EC8DFA113049}"/>
    <cellStyle name="集計 5 2 10 3 2" xfId="25597" xr:uid="{028CB90D-839C-448C-AE69-E7846BB766D6}"/>
    <cellStyle name="集計 5 2 10 4" xfId="15380" xr:uid="{28246E0A-1D58-4294-AEF6-82FC3D1A85A6}"/>
    <cellStyle name="集計 5 2 10 4 2" xfId="30259" xr:uid="{7CE5667F-A8AE-4D24-8B9C-D0F3A0608391}"/>
    <cellStyle name="集計 5 2 10 5" xfId="16521" xr:uid="{783BE4A6-F6F8-4753-8B10-B7BF1C058104}"/>
    <cellStyle name="集計 5 2 10 5 2" xfId="31400" xr:uid="{E323021F-8874-4020-B159-CD0736F4C650}"/>
    <cellStyle name="集計 5 2 10 6" xfId="4600" xr:uid="{BB23E7AF-E809-4915-85AD-6BC897220853}"/>
    <cellStyle name="集計 5 2 10 7" xfId="19461" xr:uid="{E072B2EC-BFFC-4746-9DD0-5E6B7D292AAA}"/>
    <cellStyle name="集計 5 2 11" xfId="1725" xr:uid="{00000000-0005-0000-0000-0000F6020000}"/>
    <cellStyle name="集計 5 2 11 2" xfId="8073" xr:uid="{9184A9DC-CFFD-4F13-896E-0B5722A05244}"/>
    <cellStyle name="集計 5 2 11 2 2" xfId="22952" xr:uid="{C88A42F9-0C0F-4A1A-B564-B5B7744ECA29}"/>
    <cellStyle name="集計 5 2 11 3" xfId="11058" xr:uid="{A5CA60E4-8D22-4C03-9123-49C74CFDD88B}"/>
    <cellStyle name="集計 5 2 11 3 2" xfId="25937" xr:uid="{8CD60087-6D38-4967-BC30-13530F571C66}"/>
    <cellStyle name="集計 5 2 11 4" xfId="12802" xr:uid="{2F367EF6-C000-41AE-A1A7-3C4E6246927B}"/>
    <cellStyle name="集計 5 2 11 4 2" xfId="27681" xr:uid="{5F29FD74-65EA-4EAB-8B88-63C79BEBBCB1}"/>
    <cellStyle name="集計 5 2 11 5" xfId="16851" xr:uid="{292BC8FD-B265-4D9B-8536-B43DD17C2F22}"/>
    <cellStyle name="集計 5 2 11 5 2" xfId="31730" xr:uid="{D2BBD313-9F78-4C16-9DCA-F2194D537FB5}"/>
    <cellStyle name="集計 5 2 11 6" xfId="4944" xr:uid="{62097A3B-A8A2-4DDB-BC89-23E94D5ED65F}"/>
    <cellStyle name="集計 5 2 11 7" xfId="19805" xr:uid="{FD53879E-6DBC-4DCC-8263-9CB209EFABDD}"/>
    <cellStyle name="集計 5 2 12" xfId="1808" xr:uid="{00000000-0005-0000-0000-0000F6020000}"/>
    <cellStyle name="集計 5 2 12 2" xfId="8156" xr:uid="{6AA9CE92-2930-4F9F-A8A8-88E1A6D2C32D}"/>
    <cellStyle name="集計 5 2 12 2 2" xfId="23035" xr:uid="{DE1FE543-C54F-449D-BE8B-4D4D10B4DB25}"/>
    <cellStyle name="集計 5 2 12 3" xfId="11141" xr:uid="{81CEE92D-C704-408D-9573-F39C3932FE68}"/>
    <cellStyle name="集計 5 2 12 3 2" xfId="26020" xr:uid="{53F6ABA9-ADF1-472D-BC84-5AEB42CD1E3C}"/>
    <cellStyle name="集計 5 2 12 4" xfId="14545" xr:uid="{83BD4824-D272-4AAA-8F68-56271FBB5F5B}"/>
    <cellStyle name="集計 5 2 12 4 2" xfId="29424" xr:uid="{9E9E3501-F94B-4043-AE28-EF4F8D57135B}"/>
    <cellStyle name="集計 5 2 12 5" xfId="16931" xr:uid="{6BDA5902-1E08-4796-A590-29B47FE7181A}"/>
    <cellStyle name="集計 5 2 12 5 2" xfId="31810" xr:uid="{A41502E0-FAA0-43A4-B6CE-389ABAD02570}"/>
    <cellStyle name="集計 5 2 12 6" xfId="5027" xr:uid="{29A2046B-8A3E-45BE-A463-3D94F3B8F329}"/>
    <cellStyle name="集計 5 2 12 7" xfId="19888" xr:uid="{B9234E4C-E3A6-4D94-804D-477C3511AB12}"/>
    <cellStyle name="集計 5 2 13" xfId="1903" xr:uid="{00000000-0005-0000-0000-0000F6020000}"/>
    <cellStyle name="集計 5 2 13 2" xfId="8251" xr:uid="{1AD8B284-8B81-4516-BA38-CB2047B75FF7}"/>
    <cellStyle name="集計 5 2 13 2 2" xfId="23130" xr:uid="{EE3E0A45-AC16-4AC1-B2B8-9916EED3EECD}"/>
    <cellStyle name="集計 5 2 13 3" xfId="11234" xr:uid="{557C50E5-3013-4B3C-B4F8-B99751662BFC}"/>
    <cellStyle name="集計 5 2 13 3 2" xfId="26113" xr:uid="{84BE318A-949E-4C27-A64B-7865357F5C85}"/>
    <cellStyle name="集計 5 2 13 4" xfId="12667" xr:uid="{9133A324-861A-45A4-A951-A45E6B2AF392}"/>
    <cellStyle name="集計 5 2 13 4 2" xfId="27546" xr:uid="{5F8A22E7-44F1-4EC1-847F-46530B809E30}"/>
    <cellStyle name="集計 5 2 13 5" xfId="17022" xr:uid="{AB318D4F-EF96-4DDA-AF63-DB9D09B5BBE9}"/>
    <cellStyle name="集計 5 2 13 5 2" xfId="31901" xr:uid="{6F84422F-EA2F-40EA-B5EB-034781660FF2}"/>
    <cellStyle name="集計 5 2 13 6" xfId="5122" xr:uid="{185FBDEF-AC19-4E18-919D-392D8993795A}"/>
    <cellStyle name="集計 5 2 13 7" xfId="19983" xr:uid="{3CE1B98A-1110-44F1-ADC7-4E2ABAF00E4F}"/>
    <cellStyle name="集計 5 2 14" xfId="2075" xr:uid="{00000000-0005-0000-0000-0000F6020000}"/>
    <cellStyle name="集計 5 2 14 2" xfId="8423" xr:uid="{480D2651-DAD3-47A6-9577-364FACC195BD}"/>
    <cellStyle name="集計 5 2 14 2 2" xfId="23302" xr:uid="{3F9B83D5-029D-4EBF-A9A2-374584ED8CE4}"/>
    <cellStyle name="集計 5 2 14 3" xfId="11404" xr:uid="{830F5BE9-934F-4EA1-9D2E-2F6AF7AA5523}"/>
    <cellStyle name="集計 5 2 14 3 2" xfId="26283" xr:uid="{C68D29AA-3E5E-4101-805A-C0A6D9F2662C}"/>
    <cellStyle name="集計 5 2 14 4" xfId="13617" xr:uid="{321CB689-B7B5-4219-B451-7F2651571BA4}"/>
    <cellStyle name="集計 5 2 14 4 2" xfId="28496" xr:uid="{0DAC8204-C5F6-440E-90D6-A0A5EAA20CC5}"/>
    <cellStyle name="集計 5 2 14 5" xfId="17186" xr:uid="{AC6211CA-9658-477F-A8CE-29693A068FD2}"/>
    <cellStyle name="集計 5 2 14 5 2" xfId="32065" xr:uid="{E8729E7E-D46A-4737-913D-88A529633B6B}"/>
    <cellStyle name="集計 5 2 14 6" xfId="5294" xr:uid="{A2D68BC0-0565-4BE9-B796-33787E09F901}"/>
    <cellStyle name="集計 5 2 14 7" xfId="20155" xr:uid="{8C533DCD-0571-485B-AED0-1D6F227DFF7D}"/>
    <cellStyle name="集計 5 2 15" xfId="2244" xr:uid="{00000000-0005-0000-0000-0000F6020000}"/>
    <cellStyle name="集計 5 2 15 2" xfId="8592" xr:uid="{E63FA9E8-9623-41A9-A8CA-B9DA34CA51C4}"/>
    <cellStyle name="集計 5 2 15 2 2" xfId="23471" xr:uid="{34A2B3B9-52B2-496B-A683-5810CDE5C227}"/>
    <cellStyle name="集計 5 2 15 3" xfId="11573" xr:uid="{7731565E-E33B-482E-B4BF-45159F947D64}"/>
    <cellStyle name="集計 5 2 15 3 2" xfId="26452" xr:uid="{D35BD84D-19EC-46AA-A1A1-54C4655514BE}"/>
    <cellStyle name="集計 5 2 15 4" xfId="14126" xr:uid="{83E919F8-D8DF-4815-BE15-15C9928D0745}"/>
    <cellStyle name="集計 5 2 15 4 2" xfId="29005" xr:uid="{060C7483-3283-46F5-8709-AC03EDC10CC0}"/>
    <cellStyle name="集計 5 2 15 5" xfId="17352" xr:uid="{8A93522C-7860-47D5-8495-31F8375B02E2}"/>
    <cellStyle name="集計 5 2 15 5 2" xfId="32231" xr:uid="{CE33EE45-E5D8-4BCC-BFBF-8DC18EF0D9D5}"/>
    <cellStyle name="集計 5 2 15 6" xfId="5463" xr:uid="{741A3863-6D12-4560-97FA-ADDB644A9FB8}"/>
    <cellStyle name="集計 5 2 15 7" xfId="20324" xr:uid="{88F08F3D-616E-4F5D-B05C-13A8ADA82FCF}"/>
    <cellStyle name="集計 5 2 16" xfId="2319" xr:uid="{00000000-0005-0000-0000-0000F6020000}"/>
    <cellStyle name="集計 5 2 16 2" xfId="8666" xr:uid="{8F80E9D8-1585-40CE-BBEC-548E2F14C752}"/>
    <cellStyle name="集計 5 2 16 2 2" xfId="23545" xr:uid="{5C2392E3-7F8B-471E-9055-01F4394E2322}"/>
    <cellStyle name="集計 5 2 16 3" xfId="11647" xr:uid="{6F2C7B57-92D7-417A-B063-1000E46639C2}"/>
    <cellStyle name="集計 5 2 16 3 2" xfId="26526" xr:uid="{7B9A5720-3158-40D8-B768-BC0DF1CBC28F}"/>
    <cellStyle name="集計 5 2 16 4" xfId="15109" xr:uid="{AD61FFAC-4124-4CB4-BBBF-A641F5787D4A}"/>
    <cellStyle name="集計 5 2 16 4 2" xfId="29988" xr:uid="{CDD6C1BF-3732-462D-86AD-5C42FE034269}"/>
    <cellStyle name="集計 5 2 16 5" xfId="17423" xr:uid="{ED973A31-C998-4A12-88E6-18E0F48C5422}"/>
    <cellStyle name="集計 5 2 16 5 2" xfId="32302" xr:uid="{BBA6324E-6570-4A2B-AA97-24BC9B1EC5DD}"/>
    <cellStyle name="集計 5 2 16 6" xfId="5538" xr:uid="{3333DE4E-DF07-4410-8510-D53AAA908452}"/>
    <cellStyle name="集計 5 2 16 7" xfId="20399" xr:uid="{4740A1D9-AC79-42FE-86A8-49104BB89104}"/>
    <cellStyle name="集計 5 2 17" xfId="2405" xr:uid="{00000000-0005-0000-0000-0000F6020000}"/>
    <cellStyle name="集計 5 2 17 2" xfId="8752" xr:uid="{2BB82991-A321-4A85-8481-872880B8A088}"/>
    <cellStyle name="集計 5 2 17 2 2" xfId="23631" xr:uid="{6649FD1A-1E30-4879-AA76-33F504783546}"/>
    <cellStyle name="集計 5 2 17 3" xfId="11732" xr:uid="{34D6D9D0-58B7-4180-B2FC-D126D3AD3F9C}"/>
    <cellStyle name="集計 5 2 17 3 2" xfId="26611" xr:uid="{9CE70124-CC70-4A8E-B6D6-838FB254357B}"/>
    <cellStyle name="集計 5 2 17 4" xfId="14804" xr:uid="{DCDE4F81-FA14-4F29-A1AF-333582479853}"/>
    <cellStyle name="集計 5 2 17 4 2" xfId="29683" xr:uid="{BB34BC26-F343-430B-AF07-9A9808DD7FA2}"/>
    <cellStyle name="集計 5 2 17 5" xfId="17502" xr:uid="{6C2BFF70-54B6-4008-AA93-E020B4809245}"/>
    <cellStyle name="集計 5 2 17 5 2" xfId="32381" xr:uid="{AF33DAD2-A04D-47D0-83F3-DFAA7B51FA11}"/>
    <cellStyle name="集計 5 2 17 6" xfId="5622" xr:uid="{BE989348-FA28-44C1-BB6D-FA24AC85A386}"/>
    <cellStyle name="集計 5 2 17 7" xfId="20485" xr:uid="{E9CC103A-BB93-44EE-95F0-3EFB28ADF1CE}"/>
    <cellStyle name="集計 5 2 18" xfId="2556" xr:uid="{00000000-0005-0000-0000-0000F6020000}"/>
    <cellStyle name="集計 5 2 18 2" xfId="8903" xr:uid="{1167F3BD-CDE9-489B-8C0D-1810976A82BB}"/>
    <cellStyle name="集計 5 2 18 2 2" xfId="23782" xr:uid="{24921F49-CD6F-457D-8357-471AB143C924}"/>
    <cellStyle name="集計 5 2 18 3" xfId="11883" xr:uid="{8E9C47F4-C522-42EB-BD4F-32777D68DD3B}"/>
    <cellStyle name="集計 5 2 18 3 2" xfId="26762" xr:uid="{816C8894-A4DD-460A-93ED-681CF1C1ABB9}"/>
    <cellStyle name="集計 5 2 18 4" xfId="14906" xr:uid="{ED68B13B-A921-4620-B17D-06AEF7AA1BE8}"/>
    <cellStyle name="集計 5 2 18 4 2" xfId="29785" xr:uid="{A4088F73-E38A-443B-AB1A-16BED108E4AE}"/>
    <cellStyle name="集計 5 2 18 5" xfId="17650" xr:uid="{3C2D723C-8CFE-4347-815F-439043FC45B7}"/>
    <cellStyle name="集計 5 2 18 5 2" xfId="32529" xr:uid="{1C580E70-D409-46A4-A569-2708E7C6430E}"/>
    <cellStyle name="集計 5 2 18 6" xfId="5772" xr:uid="{BBB32056-E76B-44B2-9E1A-59EEB6730CE4}"/>
    <cellStyle name="集計 5 2 18 7" xfId="20636" xr:uid="{C13ABE47-F8D5-4FE0-95AA-A6CA1A99A29E}"/>
    <cellStyle name="集計 5 2 19" xfId="2718" xr:uid="{00000000-0005-0000-0000-0000F6020000}"/>
    <cellStyle name="集計 5 2 19 2" xfId="9065" xr:uid="{B9E87106-3378-4AEC-B617-FAF91AC2C3F1}"/>
    <cellStyle name="集計 5 2 19 2 2" xfId="23944" xr:uid="{51F6A499-5BA2-4B77-99D1-02ECAB7CD299}"/>
    <cellStyle name="集計 5 2 19 3" xfId="12045" xr:uid="{6F096024-A65A-4902-9993-7B7D617E2CAD}"/>
    <cellStyle name="集計 5 2 19 3 2" xfId="26924" xr:uid="{BE547122-56C4-4C7D-90DE-A07D500F09F4}"/>
    <cellStyle name="集計 5 2 19 4" xfId="13762" xr:uid="{1D9A1274-D49F-4D77-B1A8-F078E9F6423F}"/>
    <cellStyle name="集計 5 2 19 4 2" xfId="28641" xr:uid="{A5C3855E-DCBF-4DA7-8E85-1F7EF76EB791}"/>
    <cellStyle name="集計 5 2 19 5" xfId="17807" xr:uid="{0D95B462-F9C1-4E0B-8DD9-E0EF21BF0204}"/>
    <cellStyle name="集計 5 2 19 5 2" xfId="32686" xr:uid="{AE1EEFA1-8BD1-4682-A4A8-6356DF3792A2}"/>
    <cellStyle name="集計 5 2 19 6" xfId="5932" xr:uid="{851A9B6B-C8FB-4349-9E9C-2004E4C180F5}"/>
    <cellStyle name="集計 5 2 19 7" xfId="20797" xr:uid="{12A85D17-81F1-4F9E-B41A-0224805A4730}"/>
    <cellStyle name="集計 5 2 2" xfId="534" xr:uid="{00000000-0005-0000-0000-0000F6020000}"/>
    <cellStyle name="集計 5 2 2 2" xfId="6886" xr:uid="{73AE87C3-255F-4DBE-A705-DB02286050DE}"/>
    <cellStyle name="集計 5 2 2 2 2" xfId="21765" xr:uid="{B1234303-25F2-4AFB-A25A-CD425458476B}"/>
    <cellStyle name="集計 5 2 2 3" xfId="9881" xr:uid="{1B694021-32E1-4732-968B-88E69DFD771D}"/>
    <cellStyle name="集計 5 2 2 3 2" xfId="24760" xr:uid="{3C7354F1-B6BF-49FA-A20D-68C1FC1584C8}"/>
    <cellStyle name="集計 5 2 2 4" xfId="12903" xr:uid="{8BFC6F0F-7D41-4B9D-B98D-1D4858CF13F0}"/>
    <cellStyle name="集計 5 2 2 4 2" xfId="27782" xr:uid="{EDC3DD57-1438-4015-87D8-270FFF553DFC}"/>
    <cellStyle name="集計 5 2 2 5" xfId="15711" xr:uid="{2D33FC7F-1728-4451-813E-DC280468E332}"/>
    <cellStyle name="集計 5 2 2 5 2" xfId="30590" xr:uid="{75AB653D-90C3-4824-9FE5-7F9F429DF503}"/>
    <cellStyle name="集計 5 2 2 6" xfId="3753" xr:uid="{EB0D5DC0-A944-4FC6-A57E-6A28581C9B43}"/>
    <cellStyle name="集計 5 2 2 7" xfId="18614" xr:uid="{7F71ADCD-AF71-4FCF-BB53-CECE22BDDEA1}"/>
    <cellStyle name="集計 5 2 20" xfId="2884" xr:uid="{00000000-0005-0000-0000-0000F6020000}"/>
    <cellStyle name="集計 5 2 20 2" xfId="9231" xr:uid="{F894D207-4FCB-438E-977C-E03B21B07DE0}"/>
    <cellStyle name="集計 5 2 20 2 2" xfId="24110" xr:uid="{42348065-4480-450C-9AC7-AA24035A5CA9}"/>
    <cellStyle name="集計 5 2 20 3" xfId="12209" xr:uid="{753F2F2C-E8BC-44A2-A2A9-5820B02556FE}"/>
    <cellStyle name="集計 5 2 20 3 2" xfId="27088" xr:uid="{3A0C4072-0316-4DC1-83A8-15A6DAC28EF6}"/>
    <cellStyle name="集計 5 2 20 4" xfId="15139" xr:uid="{E8334BCF-092F-4F6A-AFA6-0D03431492DA}"/>
    <cellStyle name="集計 5 2 20 4 2" xfId="30018" xr:uid="{6C6F5948-3BA8-4D7A-B9E7-23797E54A8C0}"/>
    <cellStyle name="集計 5 2 20 5" xfId="17970" xr:uid="{4E417091-9CE3-47DC-AEFE-0AC9881918CC}"/>
    <cellStyle name="集計 5 2 20 5 2" xfId="32849" xr:uid="{26B1C51E-83DC-4891-B864-013FF891DD85}"/>
    <cellStyle name="集計 5 2 20 6" xfId="6096" xr:uid="{CA853311-5FAE-480C-AE5A-08D29A383364}"/>
    <cellStyle name="集計 5 2 20 7" xfId="20963" xr:uid="{74A3368A-26F6-4CEE-887F-7C1D11900709}"/>
    <cellStyle name="集計 5 2 21" xfId="3017" xr:uid="{00000000-0005-0000-0000-0000F6020000}"/>
    <cellStyle name="集計 5 2 21 2" xfId="9363" xr:uid="{A4DD4AED-C39B-4326-9164-10DCA18F3788}"/>
    <cellStyle name="集計 5 2 21 2 2" xfId="24242" xr:uid="{EA1759B2-6367-4027-8FC4-DF0BCA5EDBCF}"/>
    <cellStyle name="集計 5 2 21 3" xfId="12341" xr:uid="{C8EA857C-B758-4214-BC38-4C8FFD437920}"/>
    <cellStyle name="集計 5 2 21 3 2" xfId="27220" xr:uid="{6CF4C548-7FF3-40DC-8F22-C2132BFE053F}"/>
    <cellStyle name="集計 5 2 21 4" xfId="14169" xr:uid="{CEAE8519-4D5D-4962-9F37-CEB5540BFFA0}"/>
    <cellStyle name="集計 5 2 21 4 2" xfId="29048" xr:uid="{42A8D6D8-3A06-4859-8370-13AB021B3D46}"/>
    <cellStyle name="集計 5 2 21 5" xfId="18099" xr:uid="{0BA6C419-AB0C-484F-85D4-B44C03FC0F79}"/>
    <cellStyle name="集計 5 2 21 5 2" xfId="32978" xr:uid="{4F341E88-AA90-44F1-8B19-91644292A9CA}"/>
    <cellStyle name="集計 5 2 21 6" xfId="6219" xr:uid="{C3199518-F0F7-4CA6-95C0-F31B6DBC40F5}"/>
    <cellStyle name="集計 5 2 21 7" xfId="21092" xr:uid="{7750396A-5299-4F8D-836E-FED3374EE40E}"/>
    <cellStyle name="集計 5 2 22" xfId="3097" xr:uid="{00000000-0005-0000-0000-0000F6020000}"/>
    <cellStyle name="集計 5 2 22 2" xfId="9443" xr:uid="{1EDD1228-9FD1-4571-8D73-0B641DF23CA8}"/>
    <cellStyle name="集計 5 2 22 2 2" xfId="24322" xr:uid="{BC36B472-FC21-4352-B7CE-2878C5B42701}"/>
    <cellStyle name="集計 5 2 22 3" xfId="12421" xr:uid="{8B78F5A7-E336-453E-9EB1-DAF61F78A106}"/>
    <cellStyle name="集計 5 2 22 3 2" xfId="27300" xr:uid="{F5577387-8E4B-464D-BF51-7CC8B4139FC1}"/>
    <cellStyle name="集計 5 2 22 4" xfId="13091" xr:uid="{DB78EB3C-5DC6-4487-A3AA-CF3AD4707515}"/>
    <cellStyle name="集計 5 2 22 4 2" xfId="27970" xr:uid="{BCB607D9-AE7E-4A91-BB48-B7E4DC7C35B1}"/>
    <cellStyle name="集計 5 2 22 5" xfId="18176" xr:uid="{E25C6DE1-B34C-4F2F-B620-AF7892E2878C}"/>
    <cellStyle name="集計 5 2 22 5 2" xfId="33055" xr:uid="{89E2364D-1D65-4460-9AC8-AD65768F2AD1}"/>
    <cellStyle name="集計 5 2 22 6" xfId="6298" xr:uid="{6636FA7B-DFC4-44DE-AD7F-16C4CA1FDA32}"/>
    <cellStyle name="集計 5 2 22 7" xfId="21169" xr:uid="{55CDC34A-492A-429A-969F-AE34EB3869FF}"/>
    <cellStyle name="集計 5 2 23" xfId="3168" xr:uid="{00000000-0005-0000-0000-0000F6020000}"/>
    <cellStyle name="集計 5 2 23 2" xfId="9514" xr:uid="{EBAFFAA4-3577-41D0-88E8-8E56A797BA66}"/>
    <cellStyle name="集計 5 2 23 2 2" xfId="24393" xr:uid="{DEA4744D-92CC-4F00-9022-F9686FB9DC7C}"/>
    <cellStyle name="集計 5 2 23 3" xfId="12492" xr:uid="{5333EE56-B609-4D60-9CD3-920CAC8837C8}"/>
    <cellStyle name="集計 5 2 23 3 2" xfId="27371" xr:uid="{DB7B6AC7-2A1C-4E6A-91F2-00C1B34C6382}"/>
    <cellStyle name="集計 5 2 23 4" xfId="13868" xr:uid="{3A88935A-BC5F-4489-8FC6-3E2FB4161831}"/>
    <cellStyle name="集計 5 2 23 4 2" xfId="28747" xr:uid="{05E7D788-5F34-4974-BA87-AC92BA76676D}"/>
    <cellStyle name="集計 5 2 23 5" xfId="18247" xr:uid="{7F8AAFB7-0232-42CD-AC8F-3F77851FA5EF}"/>
    <cellStyle name="集計 5 2 23 5 2" xfId="33126" xr:uid="{73056DCF-4350-43E8-9051-1F2A1678435B}"/>
    <cellStyle name="集計 5 2 23 6" xfId="6369" xr:uid="{F94C9D8F-79ED-4178-8E8F-313836230ED9}"/>
    <cellStyle name="集計 5 2 23 7" xfId="21240" xr:uid="{BC83E60A-D5FE-4B3B-96A6-B61F43932AB7}"/>
    <cellStyle name="集計 5 2 24" xfId="2407" xr:uid="{00000000-0005-0000-0000-0000F6020000}"/>
    <cellStyle name="集計 5 2 24 2" xfId="8754" xr:uid="{0F46FD45-DF03-4598-9427-DE0BA2CD67F6}"/>
    <cellStyle name="集計 5 2 24 2 2" xfId="23633" xr:uid="{E44C1828-E1F4-46E6-B34B-CF28D9D11B03}"/>
    <cellStyle name="集計 5 2 24 3" xfId="11734" xr:uid="{5DB80622-9890-4B98-A43D-564BBD41F379}"/>
    <cellStyle name="集計 5 2 24 3 2" xfId="26613" xr:uid="{A0C52B26-A9C4-4F39-801F-05AF87401CC8}"/>
    <cellStyle name="集計 5 2 24 4" xfId="14576" xr:uid="{A617B1F8-E346-4BFE-9ED3-D9F6CC0D286B}"/>
    <cellStyle name="集計 5 2 24 4 2" xfId="29455" xr:uid="{ED1D8C0D-7C61-4016-A057-48809C4400DE}"/>
    <cellStyle name="集計 5 2 24 5" xfId="17504" xr:uid="{1C5A5568-FF1C-42D7-A576-472B4E169CBF}"/>
    <cellStyle name="集計 5 2 24 5 2" xfId="32383" xr:uid="{3CE661E2-A17F-436E-910D-2D272F2276A2}"/>
    <cellStyle name="集計 5 2 24 6" xfId="20487" xr:uid="{FB164446-7A20-429F-9087-ADA054722FC0}"/>
    <cellStyle name="集計 5 2 25" xfId="6674" xr:uid="{5D72B6A3-3A87-4654-9351-0B500CE4B9AA}"/>
    <cellStyle name="集計 5 2 25 2" xfId="21553" xr:uid="{2EE2D65C-E89F-4FDB-A44C-F0F27E931EE8}"/>
    <cellStyle name="集計 5 2 26" xfId="9671" xr:uid="{C1DB6DF4-2686-44E5-A6D2-71764332E08D}"/>
    <cellStyle name="集計 5 2 26 2" xfId="24550" xr:uid="{40A023D1-25C1-4D05-96E5-6B20278B5DF4}"/>
    <cellStyle name="集計 5 2 27" xfId="13875" xr:uid="{C0E9DC5C-F1A4-4652-ACF0-A745E6EE0B56}"/>
    <cellStyle name="集計 5 2 27 2" xfId="28754" xr:uid="{9A919568-3EDB-4A38-9BCF-5CC462726280}"/>
    <cellStyle name="集計 5 2 28" xfId="15508" xr:uid="{C6AAA64B-584D-4832-AA06-83082A5D3131}"/>
    <cellStyle name="集計 5 2 28 2" xfId="30387" xr:uid="{723E26FF-4D49-4EF1-8528-424ADE206733}"/>
    <cellStyle name="集計 5 2 29" xfId="18405" xr:uid="{C3F9416A-E509-4ECF-9103-396E2583E025}"/>
    <cellStyle name="集計 5 2 3" xfId="707" xr:uid="{00000000-0005-0000-0000-0000F6020000}"/>
    <cellStyle name="集計 5 2 3 2" xfId="7059" xr:uid="{8383490C-752D-485C-9CCD-36B3271BED74}"/>
    <cellStyle name="集計 5 2 3 2 2" xfId="21938" xr:uid="{D5312126-FF8E-4FE7-9795-F5212C7FB343}"/>
    <cellStyle name="集計 5 2 3 3" xfId="10053" xr:uid="{0BC944A3-8654-4F2D-9E8B-9EB1F8AF9DA7}"/>
    <cellStyle name="集計 5 2 3 3 2" xfId="24932" xr:uid="{822E49C1-D2C2-4169-9550-131F4D69C050}"/>
    <cellStyle name="集計 5 2 3 4" xfId="13462" xr:uid="{130FDFD1-1D44-4309-8127-05A8E83A39A4}"/>
    <cellStyle name="集計 5 2 3 4 2" xfId="28341" xr:uid="{E93DF21A-A78A-4ACD-A9EF-2E2FB71871E8}"/>
    <cellStyle name="集計 5 2 3 5" xfId="15881" xr:uid="{66FEF19A-8813-488D-BAEF-B56E71E22A15}"/>
    <cellStyle name="集計 5 2 3 5 2" xfId="30760" xr:uid="{F9E5A2A6-0907-4FEA-B702-2220B4E4E7C6}"/>
    <cellStyle name="集計 5 2 3 6" xfId="3926" xr:uid="{6F88B6D2-C0C0-407C-98A9-F7C1FCEE57D4}"/>
    <cellStyle name="集計 5 2 3 7" xfId="18787" xr:uid="{E229843B-4E81-4BB2-9D4F-540E7E3E2BB4}"/>
    <cellStyle name="集計 5 2 4" xfId="872" xr:uid="{00000000-0005-0000-0000-0000F6020000}"/>
    <cellStyle name="集計 5 2 4 2" xfId="7224" xr:uid="{A6DED82F-6BB1-477C-996C-FD9FC73A3DCE}"/>
    <cellStyle name="集計 5 2 4 2 2" xfId="22103" xr:uid="{367480EF-B439-472A-89CB-98A2520603EF}"/>
    <cellStyle name="集計 5 2 4 3" xfId="10217" xr:uid="{C966EFB1-F163-46B1-B118-B76821CEFBC7}"/>
    <cellStyle name="集計 5 2 4 3 2" xfId="25096" xr:uid="{1377C3D2-2A10-47E3-A1FB-5456830FE4DA}"/>
    <cellStyle name="集計 5 2 4 4" xfId="14269" xr:uid="{69518E0C-B5AF-472B-8D04-8CA2162F09C2}"/>
    <cellStyle name="集計 5 2 4 4 2" xfId="29148" xr:uid="{3E53BC29-CCCE-440B-958E-BE8B7CCDBA7D}"/>
    <cellStyle name="集計 5 2 4 5" xfId="16042" xr:uid="{FCAF945B-2A0A-489D-9EBC-5FBFBFE63E1C}"/>
    <cellStyle name="集計 5 2 4 5 2" xfId="30921" xr:uid="{7F2EF073-5FF9-4B6C-B1C8-AC6EBAB12172}"/>
    <cellStyle name="集計 5 2 4 6" xfId="4091" xr:uid="{CB37F4EB-F853-414C-8193-EE77BF1547AE}"/>
    <cellStyle name="集計 5 2 4 7" xfId="18952" xr:uid="{44E0819C-9D69-4C3B-A738-AC14786A4F5D}"/>
    <cellStyle name="集計 5 2 5" xfId="1045" xr:uid="{00000000-0005-0000-0000-0000F6020000}"/>
    <cellStyle name="集計 5 2 5 2" xfId="7397" xr:uid="{46F2E8FA-AF22-4019-B2C0-4F30B8C0EE33}"/>
    <cellStyle name="集計 5 2 5 2 2" xfId="22276" xr:uid="{8FBA3FEB-AADC-4B51-B313-77C9F2993191}"/>
    <cellStyle name="集計 5 2 5 3" xfId="10386" xr:uid="{2DB4159F-BEED-4311-942D-EEE4CB981BD9}"/>
    <cellStyle name="集計 5 2 5 3 2" xfId="25265" xr:uid="{74D0EEDB-FCA9-4294-A205-7DE4C5E5F42E}"/>
    <cellStyle name="集計 5 2 5 4" xfId="13901" xr:uid="{F80D9F16-A6C8-482E-BD5D-0ADA1AE52E98}"/>
    <cellStyle name="集計 5 2 5 4 2" xfId="28780" xr:uid="{4B432490-6132-44AD-84F4-BD3A4583CA66}"/>
    <cellStyle name="集計 5 2 5 5" xfId="16207" xr:uid="{60442FB4-3ECA-453F-AA99-2489080DCF46}"/>
    <cellStyle name="集計 5 2 5 5 2" xfId="31086" xr:uid="{E44F0093-417C-418E-B0A7-8F871B714C17}"/>
    <cellStyle name="集計 5 2 5 6" xfId="4264" xr:uid="{1AE5E72C-DA48-4E67-9301-1DFD02664CEF}"/>
    <cellStyle name="集計 5 2 5 7" xfId="19125" xr:uid="{AED8B6B5-81A7-4432-84B7-58234DBA1E02}"/>
    <cellStyle name="集計 5 2 6" xfId="1140" xr:uid="{00000000-0005-0000-0000-0000F6020000}"/>
    <cellStyle name="集計 5 2 6 2" xfId="7492" xr:uid="{AA43821C-B226-456B-A8A9-98D8755A9F31}"/>
    <cellStyle name="集計 5 2 6 2 2" xfId="22371" xr:uid="{D4293530-C4E2-46A9-87D0-E6180C7A7C69}"/>
    <cellStyle name="集計 5 2 6 3" xfId="10480" xr:uid="{7F957051-1310-47BE-AB2A-8F534A9CA0C0}"/>
    <cellStyle name="集計 5 2 6 3 2" xfId="25359" xr:uid="{33DA6D77-AAD7-4868-BE66-EB86CF385968}"/>
    <cellStyle name="集計 5 2 6 4" xfId="14625" xr:uid="{0FD7679B-197E-4AF9-8B8B-CF8E0C56D265}"/>
    <cellStyle name="集計 5 2 6 4 2" xfId="29504" xr:uid="{9308BD09-B212-4707-8DE6-D2F110DB1F66}"/>
    <cellStyle name="集計 5 2 6 5" xfId="16297" xr:uid="{7E0074B1-3FEB-4B3D-9CCD-146228A4EB73}"/>
    <cellStyle name="集計 5 2 6 5 2" xfId="31176" xr:uid="{9EF5BD3C-5152-4126-86E9-8EC4E883B49F}"/>
    <cellStyle name="集計 5 2 6 6" xfId="4359" xr:uid="{831E3D38-FB1C-4ED4-BA1D-A3D724FDB6BD}"/>
    <cellStyle name="集計 5 2 6 7" xfId="19220" xr:uid="{E063FD32-754A-4F07-BCC3-DDD19AD46778}"/>
    <cellStyle name="集計 5 2 7" xfId="1223" xr:uid="{00000000-0005-0000-0000-0000F6020000}"/>
    <cellStyle name="集計 5 2 7 2" xfId="7574" xr:uid="{EF047535-8C92-4A8F-B923-20415C622944}"/>
    <cellStyle name="集計 5 2 7 2 2" xfId="22453" xr:uid="{F80C9DF7-6BC3-41BC-B656-54DB2589C0A5}"/>
    <cellStyle name="集計 5 2 7 3" xfId="10561" xr:uid="{E7D90442-D42F-41CB-99D9-902EE2564B34}"/>
    <cellStyle name="集計 5 2 7 3 2" xfId="25440" xr:uid="{00E28DD9-0B8A-4499-844C-E49D2185F338}"/>
    <cellStyle name="集計 5 2 7 4" xfId="12960" xr:uid="{F6D44CFF-4E18-4AF0-8348-63767DC30C72}"/>
    <cellStyle name="集計 5 2 7 4 2" xfId="27839" xr:uid="{BAFD058B-DF4E-4FC9-84FB-05A1C4BB0DAF}"/>
    <cellStyle name="集計 5 2 7 5" xfId="16373" xr:uid="{47D65072-F651-4D1F-97A7-3583D70B0467}"/>
    <cellStyle name="集計 5 2 7 5 2" xfId="31252" xr:uid="{9023280C-104B-40A1-A1A2-B47B4B457F33}"/>
    <cellStyle name="集計 5 2 7 6" xfId="4442" xr:uid="{4D05AEA6-4E81-400F-ABB8-C60DE5CEC996}"/>
    <cellStyle name="集計 5 2 7 7" xfId="19303" xr:uid="{5E342285-BF2F-4D1A-B5FC-001403D22F40}"/>
    <cellStyle name="集計 5 2 8" xfId="1306" xr:uid="{00000000-0005-0000-0000-0000F6020000}"/>
    <cellStyle name="集計 5 2 8 2" xfId="7657" xr:uid="{4DBA4D7F-35E2-44EE-BED3-C4A5FFBF9175}"/>
    <cellStyle name="集計 5 2 8 2 2" xfId="22536" xr:uid="{C0215894-AE6C-4A03-9313-AE0F2585DC37}"/>
    <cellStyle name="集計 5 2 8 3" xfId="10643" xr:uid="{7EBD7655-1E1C-4A75-9DE2-0CF7AEF0DFBB}"/>
    <cellStyle name="集計 5 2 8 3 2" xfId="25522" xr:uid="{C6EF8A05-D412-42A7-A8BC-CFB517005E35}"/>
    <cellStyle name="集計 5 2 8 4" xfId="14736" xr:uid="{C53A963C-4028-40CF-82F1-98BB04330136}"/>
    <cellStyle name="集計 5 2 8 4 2" xfId="29615" xr:uid="{E14E3D45-71A0-42FF-BFCC-3ECE2B4DDE49}"/>
    <cellStyle name="集計 5 2 8 5" xfId="16449" xr:uid="{CECD69E5-6A69-40DB-AD49-8064ACBFFEB7}"/>
    <cellStyle name="集計 5 2 8 5 2" xfId="31328" xr:uid="{B48CC08B-258D-4D72-BDA1-2D1EA6FC51FE}"/>
    <cellStyle name="集計 5 2 8 6" xfId="4525" xr:uid="{3166B5AB-897C-43C9-B52C-9DBE3D6A7851}"/>
    <cellStyle name="集計 5 2 8 7" xfId="19386" xr:uid="{B54E047B-4EF7-4F01-A2A7-004890EE6C85}"/>
    <cellStyle name="集計 5 2 9" xfId="1479" xr:uid="{00000000-0005-0000-0000-0000F6020000}"/>
    <cellStyle name="集計 5 2 9 2" xfId="7830" xr:uid="{53015723-8C39-4BBB-81F0-1AF85F297056}"/>
    <cellStyle name="集計 5 2 9 2 2" xfId="22709" xr:uid="{7F868F0E-4F44-4D8C-87C5-8B01AE08A27A}"/>
    <cellStyle name="集計 5 2 9 3" xfId="10816" xr:uid="{E47C4F2C-59DE-4C52-A4A6-CFEB6D88B12F}"/>
    <cellStyle name="集計 5 2 9 3 2" xfId="25695" xr:uid="{2273F3A0-2C87-418A-8DFC-34FBECC8782B}"/>
    <cellStyle name="集計 5 2 9 4" xfId="13076" xr:uid="{018C1D73-43B5-4ECC-BFB0-DD15C7E4580C}"/>
    <cellStyle name="集計 5 2 9 4 2" xfId="27955" xr:uid="{741B9FB5-ECBB-4F64-8023-1E20CED420B1}"/>
    <cellStyle name="集計 5 2 9 5" xfId="16619" xr:uid="{94FF5614-F628-4823-B5BF-BA25872DE857}"/>
    <cellStyle name="集計 5 2 9 5 2" xfId="31498" xr:uid="{E8659F43-EEA5-4744-8A17-8DD275279BD3}"/>
    <cellStyle name="集計 5 2 9 6" xfId="4698" xr:uid="{42258BEF-2BA8-48D5-A18E-CB385E2D6DD4}"/>
    <cellStyle name="集計 5 2 9 7" xfId="19559" xr:uid="{85122286-36BF-4939-9BBF-B54180FF0B3E}"/>
    <cellStyle name="集計 5 3" xfId="439" xr:uid="{00000000-0005-0000-0000-0000F6020000}"/>
    <cellStyle name="集計 5 3 2" xfId="6791" xr:uid="{69E6252B-8005-4041-BE89-78107A87CBC8}"/>
    <cellStyle name="集計 5 3 2 2" xfId="21670" xr:uid="{DCD9F32C-4674-485F-ACD8-861906D64BBA}"/>
    <cellStyle name="集計 5 3 3" xfId="9788" xr:uid="{FE1A5D08-5EE6-4BA6-816C-EBF80B37EFDD}"/>
    <cellStyle name="集計 5 3 3 2" xfId="24667" xr:uid="{ECC886FD-ABA0-47C8-BF03-30D635EA81CB}"/>
    <cellStyle name="集計 5 3 4" xfId="12674" xr:uid="{4B87B899-DC40-4969-9A02-61B8B133BA47}"/>
    <cellStyle name="集計 5 3 4 2" xfId="27553" xr:uid="{1E8C6B72-8FDA-4666-A71F-ED9D50A52AEB}"/>
    <cellStyle name="集計 5 3 5" xfId="15620" xr:uid="{87883372-BBD7-4E9F-9963-30F5B278910C}"/>
    <cellStyle name="集計 5 3 5 2" xfId="30499" xr:uid="{84DEFD45-ED0E-4BA0-8383-A0FD3E6BC1C0}"/>
    <cellStyle name="集計 5 3 6" xfId="3658" xr:uid="{37956D44-A5AF-48BF-BB4F-B07D2044D8EB}"/>
    <cellStyle name="集計 5 3 7" xfId="18519" xr:uid="{D27E9C69-94A0-495A-BE9A-577B8DA725E4}"/>
    <cellStyle name="集計 5 4" xfId="612" xr:uid="{00000000-0005-0000-0000-0000F6020000}"/>
    <cellStyle name="集計 5 4 2" xfId="6964" xr:uid="{AB6F250A-FD3E-4C56-B0AA-CE0B0450C944}"/>
    <cellStyle name="集計 5 4 2 2" xfId="21843" xr:uid="{FE96EE15-8EE6-4A9C-9F83-99CBF7BA0ED1}"/>
    <cellStyle name="集計 5 4 3" xfId="9958" xr:uid="{42AC7DB4-81CE-41B3-AD1D-0146090E0652}"/>
    <cellStyle name="集計 5 4 3 2" xfId="24837" xr:uid="{2C818D1C-3932-44E2-B76E-977B4FFE872A}"/>
    <cellStyle name="集計 5 4 4" xfId="14047" xr:uid="{BE11D4BE-FB46-46BD-8827-1098DD47B937}"/>
    <cellStyle name="集計 5 4 4 2" xfId="28926" xr:uid="{BC0C621D-4484-4E55-B2E9-1E529859E381}"/>
    <cellStyle name="集計 5 4 5" xfId="15786" xr:uid="{852233AD-9FAC-4FA5-85E0-89A255BC91FC}"/>
    <cellStyle name="集計 5 4 5 2" xfId="30665" xr:uid="{AB8107D2-4E37-4BEA-A961-7AF386BF6777}"/>
    <cellStyle name="集計 5 4 6" xfId="3831" xr:uid="{B9464DDD-F6ED-4BB5-89AE-BF88260A10B9}"/>
    <cellStyle name="集計 5 4 7" xfId="18692" xr:uid="{B9A4D2AB-2069-4800-8799-D86C37F9FACD}"/>
    <cellStyle name="集計 5 5" xfId="777" xr:uid="{00000000-0005-0000-0000-0000F6020000}"/>
    <cellStyle name="集計 5 5 2" xfId="7129" xr:uid="{C6DDE105-04D7-4C81-BE7F-18206E2B604B}"/>
    <cellStyle name="集計 5 5 2 2" xfId="22008" xr:uid="{8D1418C2-C95C-4F5A-A765-451BD236F441}"/>
    <cellStyle name="集計 5 5 3" xfId="10123" xr:uid="{96A5181A-F425-405E-9724-501B75155DBB}"/>
    <cellStyle name="集計 5 5 3 2" xfId="25002" xr:uid="{E2B85D0C-6F03-4603-8970-2B3F50F48DE0}"/>
    <cellStyle name="集計 5 5 4" xfId="13580" xr:uid="{D9183752-EB73-4D85-9793-7DE3D0AAAC2D}"/>
    <cellStyle name="集計 5 5 4 2" xfId="28459" xr:uid="{F86559EE-175B-432B-9E38-72E15CA965E7}"/>
    <cellStyle name="集計 5 5 5" xfId="15951" xr:uid="{C4F35D93-FD4D-420F-8360-E0AF369F6222}"/>
    <cellStyle name="集計 5 5 5 2" xfId="30830" xr:uid="{9083D2B3-92F2-47DA-AF9F-517019DEA072}"/>
    <cellStyle name="集計 5 5 6" xfId="3996" xr:uid="{3F1B886D-B425-4AC6-8D89-FC67D0537CCA}"/>
    <cellStyle name="集計 5 5 7" xfId="18857" xr:uid="{6614693D-012A-4C8A-93AC-DDEDB84B8C99}"/>
    <cellStyle name="集計 5 6" xfId="763" xr:uid="{00000000-0005-0000-0000-0000F6020000}"/>
    <cellStyle name="集計 5 6 2" xfId="7115" xr:uid="{A4A60F96-B4C8-4B98-91DA-AE741E174FF3}"/>
    <cellStyle name="集計 5 6 2 2" xfId="21994" xr:uid="{7A767DF0-4F95-4B69-93AB-B1ABB95FEA6D}"/>
    <cellStyle name="集計 5 6 3" xfId="10109" xr:uid="{ED1E7443-D276-40CF-B98F-5FDBA924085D}"/>
    <cellStyle name="集計 5 6 3 2" xfId="24988" xr:uid="{D83890FB-089C-4522-A107-81F7C69036CC}"/>
    <cellStyle name="集計 5 6 4" xfId="15176" xr:uid="{C45C9785-C993-497C-ADDE-646489B94A4C}"/>
    <cellStyle name="集計 5 6 4 2" xfId="30055" xr:uid="{580805BE-0C90-488C-A42A-841CFDDF92BA}"/>
    <cellStyle name="集計 5 6 5" xfId="15937" xr:uid="{4EC068EA-0BAF-4725-AD71-853B372B5E8A}"/>
    <cellStyle name="集計 5 6 5 2" xfId="30816" xr:uid="{4D80532E-FF36-4AA2-A393-A9FD7248A67B}"/>
    <cellStyle name="集計 5 6 6" xfId="3982" xr:uid="{5170DA72-473B-43EE-8C75-6AB33BB19DEE}"/>
    <cellStyle name="集計 5 6 7" xfId="18843" xr:uid="{1166ADC2-B42B-4447-9857-F2842185922E}"/>
    <cellStyle name="集計 5 7" xfId="1384" xr:uid="{00000000-0005-0000-0000-0000F6020000}"/>
    <cellStyle name="集計 5 7 2" xfId="7735" xr:uid="{DE02DDB4-64BE-4869-8750-6A3203624891}"/>
    <cellStyle name="集計 5 7 2 2" xfId="22614" xr:uid="{9D37D60D-24F6-4536-A931-BAA3B1679316}"/>
    <cellStyle name="集計 5 7 3" xfId="10721" xr:uid="{4D26B798-44F0-480E-B31C-4C3391A20F9B}"/>
    <cellStyle name="集計 5 7 3 2" xfId="25600" xr:uid="{6D7AEA60-2283-4342-A5CB-D0DA048A54B5}"/>
    <cellStyle name="集計 5 7 4" xfId="15099" xr:uid="{4EB51608-9B4F-46CB-9F3D-8B442AE03862}"/>
    <cellStyle name="集計 5 7 4 2" xfId="29978" xr:uid="{4130664C-8DFA-4991-AF0B-10DDDBE46EA2}"/>
    <cellStyle name="集計 5 7 5" xfId="16524" xr:uid="{00ECFF34-0874-4C98-BE5A-8D2B94737B97}"/>
    <cellStyle name="集計 5 7 5 2" xfId="31403" xr:uid="{D263E756-5566-4DDF-B76C-35FB1A6168F2}"/>
    <cellStyle name="集計 5 7 6" xfId="4603" xr:uid="{47E65E70-C8F0-4EAE-A066-9C00471F710C}"/>
    <cellStyle name="集計 5 7 7" xfId="19464" xr:uid="{F788057C-9ED3-4F06-A5BF-8A452C139A0A}"/>
    <cellStyle name="集計 5 8" xfId="1525" xr:uid="{00000000-0005-0000-0000-0000F6020000}"/>
    <cellStyle name="集計 5 8 2" xfId="7876" xr:uid="{6264E2CC-BFAC-4478-BA3E-380B8BDBEBBA}"/>
    <cellStyle name="集計 5 8 2 2" xfId="22755" xr:uid="{DDA21292-E8DE-4E80-B50E-EEF561DEB848}"/>
    <cellStyle name="集計 5 8 3" xfId="10862" xr:uid="{1795E6CA-A7C6-474C-A479-B7242EB3DFD6}"/>
    <cellStyle name="集計 5 8 3 2" xfId="25741" xr:uid="{AB1AE253-4F3F-4DAD-9EE7-9747E2F46CE9}"/>
    <cellStyle name="集計 5 8 4" xfId="13096" xr:uid="{B8C53DF5-EAFC-41A1-8DF7-261D1E918519}"/>
    <cellStyle name="集計 5 8 4 2" xfId="27975" xr:uid="{37FBEAF2-3360-48AE-94E6-22CD2EFF1298}"/>
    <cellStyle name="集計 5 8 5" xfId="16665" xr:uid="{2F0BFE4A-898E-429D-8B3C-275825E47662}"/>
    <cellStyle name="集計 5 8 5 2" xfId="31544" xr:uid="{291FC67D-EF55-41FD-AF6C-9E0E8ADEFAF5}"/>
    <cellStyle name="集計 5 8 6" xfId="4744" xr:uid="{E82AA2BB-D2B5-4B18-AECF-79F5BC809909}"/>
    <cellStyle name="集計 5 8 7" xfId="19605" xr:uid="{45FE66CD-F885-4A18-88C0-C74FF146285D}"/>
    <cellStyle name="集計 5 9" xfId="1980" xr:uid="{00000000-0005-0000-0000-0000F6020000}"/>
    <cellStyle name="集計 5 9 2" xfId="8328" xr:uid="{896DCA4D-A288-4616-9ECD-4EB9F1330658}"/>
    <cellStyle name="集計 5 9 2 2" xfId="23207" xr:uid="{793812D0-DF22-4EE8-B80B-D19600EAD9CF}"/>
    <cellStyle name="集計 5 9 3" xfId="11310" xr:uid="{97F9D8FD-2B6B-4F19-9064-A89C86964C4C}"/>
    <cellStyle name="集計 5 9 3 2" xfId="26189" xr:uid="{F1A78D93-D2EE-482E-9EB3-5A28AB1BC1D0}"/>
    <cellStyle name="集計 5 9 4" xfId="7209" xr:uid="{DECBD3E3-820B-4E32-852B-54BBDF5567D5}"/>
    <cellStyle name="集計 5 9 4 2" xfId="22088" xr:uid="{D6039668-F9DB-42E7-A825-DE6F3DA32C20}"/>
    <cellStyle name="集計 5 9 5" xfId="17096" xr:uid="{2B99C0B1-FA15-4C06-A944-5D62FBA65309}"/>
    <cellStyle name="集計 5 9 5 2" xfId="31975" xr:uid="{281AEF57-9977-45E8-801D-F720FC6B33AD}"/>
    <cellStyle name="集計 5 9 6" xfId="5199" xr:uid="{30FFAA55-ECC7-4E73-AF20-FB84CF7B44A7}"/>
    <cellStyle name="集計 5 9 7" xfId="20060" xr:uid="{8D770E52-688C-4634-8233-E7CBEC87A3E1}"/>
    <cellStyle name="集計 6" xfId="185" xr:uid="{00000000-0005-0000-0000-0000F6020000}"/>
    <cellStyle name="集計 6 10" xfId="2117" xr:uid="{00000000-0005-0000-0000-0000F6020000}"/>
    <cellStyle name="集計 6 10 2" xfId="8465" xr:uid="{C7167E4B-E836-4CB2-81B9-03D4EDCA3EC7}"/>
    <cellStyle name="集計 6 10 2 2" xfId="23344" xr:uid="{5C581B8E-0B57-44E2-B243-D8B00770B742}"/>
    <cellStyle name="集計 6 10 3" xfId="11446" xr:uid="{D7D0999C-BAB5-4896-8114-19CD1E587240}"/>
    <cellStyle name="集計 6 10 3 2" xfId="26325" xr:uid="{1807FE8E-E633-4488-BFF6-9C10906A5D7D}"/>
    <cellStyle name="集計 6 10 4" xfId="13027" xr:uid="{715BFC7A-FCC5-49CB-80CB-D670102BA837}"/>
    <cellStyle name="集計 6 10 4 2" xfId="27906" xr:uid="{CF00ACFD-0A7D-4F0A-8366-B90ADF6D9D0E}"/>
    <cellStyle name="集計 6 10 5" xfId="17225" xr:uid="{CD63FF0E-FA96-4A33-B958-A0113EF6B6CB}"/>
    <cellStyle name="集計 6 10 5 2" xfId="32104" xr:uid="{ECD3E768-1124-45EA-9E5B-54FCD558C5B7}"/>
    <cellStyle name="集計 6 10 6" xfId="5336" xr:uid="{32B877E7-1693-4335-BBA7-45A099ABB24D}"/>
    <cellStyle name="集計 6 10 7" xfId="20197" xr:uid="{25407993-1703-4AC2-9CA6-5701CA12E549}"/>
    <cellStyle name="集計 6 11" xfId="2152" xr:uid="{00000000-0005-0000-0000-0000F6020000}"/>
    <cellStyle name="集計 6 11 2" xfId="8500" xr:uid="{D408A2DC-DF43-461B-AD82-956F561423AA}"/>
    <cellStyle name="集計 6 11 2 2" xfId="23379" xr:uid="{8E382C41-3EA2-4725-9CB9-1CED1C496731}"/>
    <cellStyle name="集計 6 11 3" xfId="11481" xr:uid="{0D2949CD-C69B-4FBE-87EA-1F26C87A582C}"/>
    <cellStyle name="集計 6 11 3 2" xfId="26360" xr:uid="{B73DA63D-A626-4CCF-B855-3B06E7FEDE4F}"/>
    <cellStyle name="集計 6 11 4" xfId="13336" xr:uid="{70BE49D7-98D3-436D-9A4F-8ED5677A1355}"/>
    <cellStyle name="集計 6 11 4 2" xfId="28215" xr:uid="{D4524B1B-9F23-49E7-8E68-B4509B2A35FA}"/>
    <cellStyle name="集計 6 11 5" xfId="17260" xr:uid="{33BC2C6F-248B-4D7F-8A27-23409834B541}"/>
    <cellStyle name="集計 6 11 5 2" xfId="32139" xr:uid="{5E6E8894-F5E4-4FD5-A49C-CAA5C6FE6759}"/>
    <cellStyle name="集計 6 11 6" xfId="5371" xr:uid="{59B94D6F-0E20-43DE-947B-9C597502B24C}"/>
    <cellStyle name="集計 6 11 7" xfId="20232" xr:uid="{AEC1317E-9A67-41BE-8B71-B821A90959D1}"/>
    <cellStyle name="集計 6 12" xfId="2196" xr:uid="{00000000-0005-0000-0000-0000F6020000}"/>
    <cellStyle name="集計 6 12 2" xfId="8544" xr:uid="{BF998899-8FFE-442C-AE81-5E0C10F4F2F4}"/>
    <cellStyle name="集計 6 12 2 2" xfId="23423" xr:uid="{B2695D8F-EB5B-43BD-B00B-5F3BB74D7D1F}"/>
    <cellStyle name="集計 6 12 3" xfId="11525" xr:uid="{A411D3AC-6940-4050-894A-42946FDE398B}"/>
    <cellStyle name="集計 6 12 3 2" xfId="26404" xr:uid="{2487D9D6-BE70-4CC8-B8BC-1E7AC5EA02FA}"/>
    <cellStyle name="集計 6 12 4" xfId="15113" xr:uid="{18A064C2-D9DB-4BDE-AC2E-1E407D6AA7F2}"/>
    <cellStyle name="集計 6 12 4 2" xfId="29992" xr:uid="{7D55B653-6901-4EE0-8511-6C8F3CECE2DC}"/>
    <cellStyle name="集計 6 12 5" xfId="17304" xr:uid="{1BF22FE2-4A8E-41AD-A9FE-D4CC0A68DBB0}"/>
    <cellStyle name="集計 6 12 5 2" xfId="32183" xr:uid="{DFC957F7-34EB-4DE6-A79B-5FB8BC5CE2F2}"/>
    <cellStyle name="集計 6 12 6" xfId="5415" xr:uid="{CE6FF212-EB9A-405A-85B1-419DAB47BAC0}"/>
    <cellStyle name="集計 6 12 7" xfId="20276" xr:uid="{02D0D545-69EB-459E-85F9-43AB4DCCD977}"/>
    <cellStyle name="集計 6 13" xfId="1949" xr:uid="{00000000-0005-0000-0000-0000F6020000}"/>
    <cellStyle name="集計 6 13 2" xfId="8297" xr:uid="{9356602C-4DB9-4AA6-A385-26AEBFB2A62E}"/>
    <cellStyle name="集計 6 13 2 2" xfId="23176" xr:uid="{72D1DB99-9579-42F5-8ECD-D9A545725DED}"/>
    <cellStyle name="集計 6 13 3" xfId="11279" xr:uid="{B5ABEBA4-42B1-41C7-B34C-1565739F1374}"/>
    <cellStyle name="集計 6 13 3 2" xfId="26158" xr:uid="{02D6CC26-3705-4AA9-98EE-D61F517E1BA3}"/>
    <cellStyle name="集計 6 13 4" xfId="3304" xr:uid="{029538A3-538D-4DDE-BAC8-2CEE90AE701A}"/>
    <cellStyle name="集計 6 13 4 2" xfId="3525" xr:uid="{2F5911DA-3C2A-473F-8FE1-C1D5A5DFA941}"/>
    <cellStyle name="集計 6 13 5" xfId="17065" xr:uid="{EFD9CA0A-9C0E-49DF-890F-5626C7421C1C}"/>
    <cellStyle name="集計 6 13 5 2" xfId="31944" xr:uid="{6480CFE7-15FD-41B7-A531-07D0FF78D325}"/>
    <cellStyle name="集計 6 13 6" xfId="5168" xr:uid="{618D8C08-1EBF-406B-87AF-C362FEF1DAE0}"/>
    <cellStyle name="集計 6 13 7" xfId="20029" xr:uid="{61ACB9C9-956F-40BA-AA56-0A68A5242DEB}"/>
    <cellStyle name="集計 6 14" xfId="2642" xr:uid="{00000000-0005-0000-0000-0000F6020000}"/>
    <cellStyle name="集計 6 14 2" xfId="8989" xr:uid="{C44D43E6-E241-4253-85CE-7CF4FAA68A21}"/>
    <cellStyle name="集計 6 14 2 2" xfId="23868" xr:uid="{668C755E-B095-4150-9C8F-7D3E60FF2C7C}"/>
    <cellStyle name="集計 6 14 3" xfId="11969" xr:uid="{48BFAB7F-DBAA-4641-9C3C-8B27AF07658A}"/>
    <cellStyle name="集計 6 14 3 2" xfId="26848" xr:uid="{90F3D423-DE78-4C19-A731-26EB9A2A4088}"/>
    <cellStyle name="集計 6 14 4" xfId="12902" xr:uid="{F8C4D34E-2F04-4CAC-A021-29AAE1E286E3}"/>
    <cellStyle name="集計 6 14 4 2" xfId="27781" xr:uid="{CC0455DE-6448-44BD-A47B-C85AD363087F}"/>
    <cellStyle name="集計 6 14 5" xfId="17735" xr:uid="{7F13CE39-F782-45A8-A93F-FAAC4491A170}"/>
    <cellStyle name="集計 6 14 5 2" xfId="32614" xr:uid="{E65A810B-74A3-4A9B-8586-24B1588DD4EC}"/>
    <cellStyle name="集計 6 14 6" xfId="5857" xr:uid="{8A0CF6F9-113C-4F8D-950D-BB3449920FBA}"/>
    <cellStyle name="集計 6 14 7" xfId="20721" xr:uid="{FF78E949-E739-4C8A-88F5-6529D2B7D04B}"/>
    <cellStyle name="集計 6 15" xfId="6543" xr:uid="{960271C4-5BB5-4E28-AFE1-E5A3FFC22735}"/>
    <cellStyle name="集計 6 15 2" xfId="21422" xr:uid="{FA16F1E4-74BF-4C31-BF14-F0C067B537D9}"/>
    <cellStyle name="集計 6 16" xfId="6512" xr:uid="{D8F32BAF-DADB-4665-AE0B-E343AE6E6496}"/>
    <cellStyle name="集計 6 16 2" xfId="21391" xr:uid="{196E60C0-4BD4-4C6E-AD64-9AF8F616D124}"/>
    <cellStyle name="集計 6 17" xfId="12831" xr:uid="{6D2800B3-13D5-409A-9BB4-B0BC6BE4B134}"/>
    <cellStyle name="集計 6 17 2" xfId="27710" xr:uid="{F34157BE-49AC-483A-ACEB-C56068D26464}"/>
    <cellStyle name="集計 6 18" xfId="3505" xr:uid="{37B57161-7759-41AA-A1EB-9A739AE2CA47}"/>
    <cellStyle name="集計 6 2" xfId="292" xr:uid="{00000000-0005-0000-0000-0000F6020000}"/>
    <cellStyle name="集計 6 2 10" xfId="1522" xr:uid="{00000000-0005-0000-0000-0000F6020000}"/>
    <cellStyle name="集計 6 2 10 2" xfId="7873" xr:uid="{9981FFAB-F0B9-442D-A880-25FE28642F99}"/>
    <cellStyle name="集計 6 2 10 2 2" xfId="22752" xr:uid="{52F1EACA-1E7E-47C5-AA43-52A52BCEA740}"/>
    <cellStyle name="集計 6 2 10 3" xfId="10859" xr:uid="{BC28DF5E-6F1C-4AC7-99D1-11E008EFCDC7}"/>
    <cellStyle name="集計 6 2 10 3 2" xfId="25738" xr:uid="{16F2482E-FE03-4F48-B034-A556673291EC}"/>
    <cellStyle name="集計 6 2 10 4" xfId="12737" xr:uid="{A6D9B7F2-4324-46DA-9C21-6914E5D5D22A}"/>
    <cellStyle name="集計 6 2 10 4 2" xfId="27616" xr:uid="{920DF4A0-9AFC-4D9F-A651-27AAE4022157}"/>
    <cellStyle name="集計 6 2 10 5" xfId="16662" xr:uid="{B777AB15-8AF6-41E9-AD73-D055B8B04D4B}"/>
    <cellStyle name="集計 6 2 10 5 2" xfId="31541" xr:uid="{4CBA5A64-F458-4EAB-84F7-0793B473D906}"/>
    <cellStyle name="集計 6 2 10 6" xfId="4741" xr:uid="{43B74514-5903-4449-96C9-4F821E4A0D6E}"/>
    <cellStyle name="集計 6 2 10 7" xfId="19602" xr:uid="{5AAB0834-B907-4E4B-82CB-431CDE495B8A}"/>
    <cellStyle name="集計 6 2 11" xfId="1695" xr:uid="{00000000-0005-0000-0000-0000F6020000}"/>
    <cellStyle name="集計 6 2 11 2" xfId="8044" xr:uid="{DA62F25D-6B8A-4364-BBC9-F14643080269}"/>
    <cellStyle name="集計 6 2 11 2 2" xfId="22923" xr:uid="{FEC5F112-1485-4F00-BB99-A80E7997BB05}"/>
    <cellStyle name="集計 6 2 11 3" xfId="11029" xr:uid="{971FD2AD-3FEE-4F53-A9AF-F5DEBADFA83B}"/>
    <cellStyle name="集計 6 2 11 3 2" xfId="25908" xr:uid="{3279A94E-D026-49F9-AFBB-6B9F6008ABB9}"/>
    <cellStyle name="集計 6 2 11 4" xfId="13250" xr:uid="{C0006F39-EF9D-4FF6-917D-66A9F4F6AB52}"/>
    <cellStyle name="集計 6 2 11 4 2" xfId="28129" xr:uid="{DD84E5EB-5E56-4DDB-97F6-C8E3F61C553B}"/>
    <cellStyle name="集計 6 2 11 5" xfId="16825" xr:uid="{FA9D5058-354F-474E-8447-5A5CDDFA38F4}"/>
    <cellStyle name="集計 6 2 11 5 2" xfId="31704" xr:uid="{77FA0088-4B02-49AB-9964-D3D730F73D0C}"/>
    <cellStyle name="集計 6 2 11 6" xfId="4914" xr:uid="{9E534826-927E-4D94-A258-C26920972A5B}"/>
    <cellStyle name="集計 6 2 11 7" xfId="19775" xr:uid="{E1A3546A-A108-4C27-8960-F118A414849A}"/>
    <cellStyle name="集計 6 2 12" xfId="1778" xr:uid="{00000000-0005-0000-0000-0000F6020000}"/>
    <cellStyle name="集計 6 2 12 2" xfId="8126" xr:uid="{88348285-6DE7-4726-9B35-62E84910513C}"/>
    <cellStyle name="集計 6 2 12 2 2" xfId="23005" xr:uid="{23F0DD67-6F41-4DE6-9F66-C1AA5B237BC8}"/>
    <cellStyle name="集計 6 2 12 3" xfId="11111" xr:uid="{51F171F8-EBF2-4700-807D-F5ED896AAC6B}"/>
    <cellStyle name="集計 6 2 12 3 2" xfId="25990" xr:uid="{5D011AB9-C2BD-4FA8-A73A-B464A5534940}"/>
    <cellStyle name="集計 6 2 12 4" xfId="12685" xr:uid="{7F024F05-8629-4FE6-ACC5-51403CD23575}"/>
    <cellStyle name="集計 6 2 12 4 2" xfId="27564" xr:uid="{42124B52-0003-4443-9658-1A99A756034C}"/>
    <cellStyle name="集計 6 2 12 5" xfId="16901" xr:uid="{9A907F3E-84B3-4C08-A534-08E4B7F3C2DF}"/>
    <cellStyle name="集計 6 2 12 5 2" xfId="31780" xr:uid="{3BB06BAA-C1B7-4A3E-A623-15FC7F553874}"/>
    <cellStyle name="集計 6 2 12 6" xfId="4997" xr:uid="{0FB9AC07-AEF0-4B3A-9BD8-8ED2C1BD5BA8}"/>
    <cellStyle name="集計 6 2 12 7" xfId="19858" xr:uid="{800A13CC-57CC-423F-8C6D-7286A0B0AE14}"/>
    <cellStyle name="集計 6 2 13" xfId="1873" xr:uid="{00000000-0005-0000-0000-0000F6020000}"/>
    <cellStyle name="集計 6 2 13 2" xfId="8221" xr:uid="{7A258F97-79A3-4F33-9EC8-CBA15FCB1FED}"/>
    <cellStyle name="集計 6 2 13 2 2" xfId="23100" xr:uid="{E154680D-D0FE-4CB5-A7A8-BAD2BCF31585}"/>
    <cellStyle name="集計 6 2 13 3" xfId="11206" xr:uid="{D81B2374-4E0F-4306-B4C0-703F36BEC35F}"/>
    <cellStyle name="集計 6 2 13 3 2" xfId="26085" xr:uid="{E39AA04F-CA26-4180-8A90-6B1B4748930D}"/>
    <cellStyle name="集計 6 2 13 4" xfId="13818" xr:uid="{786D4F63-9E10-4EBA-AA09-E0A327734EC0}"/>
    <cellStyle name="集計 6 2 13 4 2" xfId="28697" xr:uid="{52B477AB-2F56-46DD-AFB3-612AEA048201}"/>
    <cellStyle name="集計 6 2 13 5" xfId="16996" xr:uid="{68CCF7E4-C1B8-417B-A609-CA74F6A6EB7E}"/>
    <cellStyle name="集計 6 2 13 5 2" xfId="31875" xr:uid="{0DDCC08B-189E-4931-8FA9-268CF5CCF047}"/>
    <cellStyle name="集計 6 2 13 6" xfId="5092" xr:uid="{83C04EE1-0538-4A86-9DAD-833C441D95EF}"/>
    <cellStyle name="集計 6 2 13 7" xfId="19953" xr:uid="{DAFA03E7-AA31-459F-B76E-858B8450699B}"/>
    <cellStyle name="集計 6 2 14" xfId="2045" xr:uid="{00000000-0005-0000-0000-0000F6020000}"/>
    <cellStyle name="集計 6 2 14 2" xfId="8393" xr:uid="{34B34627-21FE-41A8-BE39-0D5C464A97D5}"/>
    <cellStyle name="集計 6 2 14 2 2" xfId="23272" xr:uid="{0B242633-3911-4DC8-BD2D-30EF5A258FB7}"/>
    <cellStyle name="集計 6 2 14 3" xfId="11375" xr:uid="{E0D07041-1984-4B87-A37E-393A8677D529}"/>
    <cellStyle name="集計 6 2 14 3 2" xfId="26254" xr:uid="{F40EBB33-DF3E-437D-92B8-20C20290D131}"/>
    <cellStyle name="集計 6 2 14 4" xfId="15423" xr:uid="{92374897-D413-43AE-A4DC-0880F51B947E}"/>
    <cellStyle name="集計 6 2 14 4 2" xfId="30302" xr:uid="{A4CB42E1-1D3A-4CD7-A45F-8C026823D5CB}"/>
    <cellStyle name="集計 6 2 14 5" xfId="17160" xr:uid="{F016B3D0-6446-44AD-A510-D5D6D011CD9E}"/>
    <cellStyle name="集計 6 2 14 5 2" xfId="32039" xr:uid="{4C29C4E7-002D-467C-99A9-4056ED475A73}"/>
    <cellStyle name="集計 6 2 14 6" xfId="5264" xr:uid="{F7AB3D47-58AF-4CBD-966C-3B05C9863696}"/>
    <cellStyle name="集計 6 2 14 7" xfId="20125" xr:uid="{D5861F25-80B7-42E3-805B-AB9774FE5781}"/>
    <cellStyle name="集計 6 2 15" xfId="2214" xr:uid="{00000000-0005-0000-0000-0000F6020000}"/>
    <cellStyle name="集計 6 2 15 2" xfId="8562" xr:uid="{8FC92D57-FA99-4482-B350-EED5F4B4AD11}"/>
    <cellStyle name="集計 6 2 15 2 2" xfId="23441" xr:uid="{CB223142-A609-4566-AC68-E4D09C77A43F}"/>
    <cellStyle name="集計 6 2 15 3" xfId="11543" xr:uid="{90E8D593-F4C4-490B-A5DE-5A7C0E010317}"/>
    <cellStyle name="集計 6 2 15 3 2" xfId="26422" xr:uid="{9257DEC3-9625-4C29-B8E3-5506D91A9594}"/>
    <cellStyle name="集計 6 2 15 4" xfId="6567" xr:uid="{957E7ABE-2B5C-447B-9D46-00C5BD49BC52}"/>
    <cellStyle name="集計 6 2 15 4 2" xfId="21446" xr:uid="{876894C6-C823-4304-8DFD-9C38A0317714}"/>
    <cellStyle name="集計 6 2 15 5" xfId="17322" xr:uid="{213994CB-2F30-4C7D-ABAD-675AA5B69A49}"/>
    <cellStyle name="集計 6 2 15 5 2" xfId="32201" xr:uid="{52F3EA50-F5C5-444A-94EC-A80A5B49D5A7}"/>
    <cellStyle name="集計 6 2 15 6" xfId="5433" xr:uid="{57FCDE8A-8D03-4DC2-B59C-23B862D95400}"/>
    <cellStyle name="集計 6 2 15 7" xfId="20294" xr:uid="{94C7DC1E-ED56-4D83-9328-03F435EA07CC}"/>
    <cellStyle name="集計 6 2 16" xfId="2289" xr:uid="{00000000-0005-0000-0000-0000F6020000}"/>
    <cellStyle name="集計 6 2 16 2" xfId="8637" xr:uid="{5479BBB3-3647-4868-A9FA-32744800F863}"/>
    <cellStyle name="集計 6 2 16 2 2" xfId="23516" xr:uid="{476294A5-AFD2-4E4E-8BD8-89142A628FCD}"/>
    <cellStyle name="集計 6 2 16 3" xfId="11618" xr:uid="{C988895F-D21D-48FC-BA65-99DB13D5D184}"/>
    <cellStyle name="集計 6 2 16 3 2" xfId="26497" xr:uid="{7007C88D-CC80-4EF2-8C90-055E1B3175CE}"/>
    <cellStyle name="集計 6 2 16 4" xfId="12660" xr:uid="{6187F51F-8733-4CE5-ACBC-69B43F3B8BB7}"/>
    <cellStyle name="集計 6 2 16 4 2" xfId="27539" xr:uid="{48758D34-34C8-48E7-A2EF-0D88E1E0504E}"/>
    <cellStyle name="集計 6 2 16 5" xfId="17397" xr:uid="{C86F8DFF-877B-4BB7-96FC-5C797FD59BD8}"/>
    <cellStyle name="集計 6 2 16 5 2" xfId="32276" xr:uid="{775AA39F-2CAA-4666-B047-E9E19459A3E3}"/>
    <cellStyle name="集計 6 2 16 6" xfId="5508" xr:uid="{585E24DC-4B7B-41DE-8C58-770D346E55EE}"/>
    <cellStyle name="集計 6 2 16 7" xfId="20369" xr:uid="{401662E4-A6FE-403A-AA74-80D8617EC922}"/>
    <cellStyle name="集計 6 2 17" xfId="2375" xr:uid="{00000000-0005-0000-0000-0000F6020000}"/>
    <cellStyle name="集計 6 2 17 2" xfId="8722" xr:uid="{D6AB5E4A-B67C-441A-8678-BC7B72000599}"/>
    <cellStyle name="集計 6 2 17 2 2" xfId="23601" xr:uid="{26046246-700D-43D1-8164-1E1C94B38BDB}"/>
    <cellStyle name="集計 6 2 17 3" xfId="11702" xr:uid="{758471A0-F989-43E9-9C4B-B35E55FF387F}"/>
    <cellStyle name="集計 6 2 17 3 2" xfId="26581" xr:uid="{1A9DE24A-E04F-4D8D-BABB-65CC7E85D67E}"/>
    <cellStyle name="集計 6 2 17 4" xfId="13990" xr:uid="{F9446466-4C3F-46B4-802C-727EFE5CE9BC}"/>
    <cellStyle name="集計 6 2 17 4 2" xfId="28869" xr:uid="{B76420C0-3BF7-4D20-8EB8-1F4340F2854E}"/>
    <cellStyle name="集計 6 2 17 5" xfId="17476" xr:uid="{6C1C5D46-B86D-47D5-9EC0-167396E679F7}"/>
    <cellStyle name="集計 6 2 17 5 2" xfId="32355" xr:uid="{AAFBAC2F-D820-49BD-9F72-E9339B5E9295}"/>
    <cellStyle name="集計 6 2 17 6" xfId="5594" xr:uid="{DA33D005-0D9E-40F5-B13A-34277A47B9CD}"/>
    <cellStyle name="集計 6 2 17 7" xfId="20455" xr:uid="{021FA3E9-A655-448D-8315-71C7C714DEB0}"/>
    <cellStyle name="集計 6 2 18" xfId="2528" xr:uid="{00000000-0005-0000-0000-0000F6020000}"/>
    <cellStyle name="集計 6 2 18 2" xfId="8875" xr:uid="{DEFBE051-67E0-4598-A48A-1AFF0A798E43}"/>
    <cellStyle name="集計 6 2 18 2 2" xfId="23754" xr:uid="{83E9FCA9-97D0-4FFE-844A-422E04B93F05}"/>
    <cellStyle name="集計 6 2 18 3" xfId="11855" xr:uid="{A4E6929D-952E-41AE-BE8F-A7D46FE8067E}"/>
    <cellStyle name="集計 6 2 18 3 2" xfId="26734" xr:uid="{4A29BA0B-3B57-4F51-A9BE-0336FFA5F6BD}"/>
    <cellStyle name="集計 6 2 18 4" xfId="12961" xr:uid="{336F6163-C6AB-49C2-970F-47A8F9B27BB2}"/>
    <cellStyle name="集計 6 2 18 4 2" xfId="27840" xr:uid="{A035960C-DE16-4CE8-990C-3E33F049ADF0}"/>
    <cellStyle name="集計 6 2 18 5" xfId="17622" xr:uid="{0258E635-E3AD-48DC-9288-787B9D795055}"/>
    <cellStyle name="集計 6 2 18 5 2" xfId="32501" xr:uid="{8EF82215-5E94-4557-9865-3C08941A4663}"/>
    <cellStyle name="集計 6 2 18 6" xfId="5744" xr:uid="{151DDAB1-2CF1-4B8F-BAEA-688DFF3CA253}"/>
    <cellStyle name="集計 6 2 18 7" xfId="20608" xr:uid="{58EB591B-D376-47DC-BD7C-A59BE1A29E67}"/>
    <cellStyle name="集計 6 2 19" xfId="2688" xr:uid="{00000000-0005-0000-0000-0000F6020000}"/>
    <cellStyle name="集計 6 2 19 2" xfId="9035" xr:uid="{D0E3FE93-1944-4FD2-ACAA-2AA5473FCF62}"/>
    <cellStyle name="集計 6 2 19 2 2" xfId="23914" xr:uid="{9FABA258-F383-4176-BF13-7ED854F66CEF}"/>
    <cellStyle name="集計 6 2 19 3" xfId="12015" xr:uid="{A5FCABB0-EDAF-40B0-A4F2-BACBF24346DE}"/>
    <cellStyle name="集計 6 2 19 3 2" xfId="26894" xr:uid="{27084FCD-E1CD-4384-AA57-E3B71EE942D3}"/>
    <cellStyle name="集計 6 2 19 4" xfId="14855" xr:uid="{12FDC1D1-1A75-468B-9680-02C6DB523384}"/>
    <cellStyle name="集計 6 2 19 4 2" xfId="29734" xr:uid="{D9C29619-78F0-487B-8E0B-6C000DDCB129}"/>
    <cellStyle name="集計 6 2 19 5" xfId="17781" xr:uid="{667343D4-E140-4575-8C69-76E04F861D2E}"/>
    <cellStyle name="集計 6 2 19 5 2" xfId="32660" xr:uid="{EAF88976-8E2D-4A38-A0C7-2A04F4CE33D2}"/>
    <cellStyle name="集計 6 2 19 6" xfId="5902" xr:uid="{DC37E030-0CCF-43F7-88CB-1A2635B0A8B9}"/>
    <cellStyle name="集計 6 2 19 7" xfId="20767" xr:uid="{CF6874BA-8FD7-4676-98E7-3E3A95BE0E2C}"/>
    <cellStyle name="集計 6 2 2" xfId="504" xr:uid="{00000000-0005-0000-0000-0000F6020000}"/>
    <cellStyle name="集計 6 2 2 2" xfId="6856" xr:uid="{5EADBCAE-F6A9-41CB-BBC5-3EC228F17AD1}"/>
    <cellStyle name="集計 6 2 2 2 2" xfId="21735" xr:uid="{70D32E48-F105-4C7E-9B7F-B4E929CFC24D}"/>
    <cellStyle name="集計 6 2 2 3" xfId="9853" xr:uid="{4F116ADB-4201-4CBF-911B-36BEA3B6544D}"/>
    <cellStyle name="集計 6 2 2 3 2" xfId="24732" xr:uid="{E2BE49E3-2A5F-45F8-8E06-E75C9E261735}"/>
    <cellStyle name="集計 6 2 2 4" xfId="13859" xr:uid="{BE807F9A-F459-4313-B11C-EA4D9D62D9B1}"/>
    <cellStyle name="集計 6 2 2 4 2" xfId="28738" xr:uid="{5AA205E5-3F08-4FA5-81DF-46EE7AD2BC47}"/>
    <cellStyle name="集計 6 2 2 5" xfId="15685" xr:uid="{60FB17F6-F3D4-488E-8F95-9AAF67C52A1E}"/>
    <cellStyle name="集計 6 2 2 5 2" xfId="30564" xr:uid="{4D1EDDD9-7E56-4AC5-9EA9-8A6E94B1AD55}"/>
    <cellStyle name="集計 6 2 2 6" xfId="3723" xr:uid="{5F5D232A-6270-4E14-A3BA-022934C41F0A}"/>
    <cellStyle name="集計 6 2 2 7" xfId="18584" xr:uid="{AEACD719-3EFE-447A-B9A2-E8D44BD9ED29}"/>
    <cellStyle name="集計 6 2 20" xfId="2856" xr:uid="{00000000-0005-0000-0000-0000F6020000}"/>
    <cellStyle name="集計 6 2 20 2" xfId="9203" xr:uid="{986A9072-B49B-49BE-8A28-19F05F96B6DD}"/>
    <cellStyle name="集計 6 2 20 2 2" xfId="24082" xr:uid="{E23A0605-564F-45FD-A338-54A328310516}"/>
    <cellStyle name="集計 6 2 20 3" xfId="12181" xr:uid="{C820EB8A-3061-4FD9-A2B4-C2C5E23099CD}"/>
    <cellStyle name="集計 6 2 20 3 2" xfId="27060" xr:uid="{EF218A35-8E85-4EB0-A925-90163D94DBFF}"/>
    <cellStyle name="集計 6 2 20 4" xfId="13132" xr:uid="{F317A8B3-8127-4B6C-8B3F-0239446F026E}"/>
    <cellStyle name="集計 6 2 20 4 2" xfId="28011" xr:uid="{E9540545-21C4-4169-901B-4482A3941B5B}"/>
    <cellStyle name="集計 6 2 20 5" xfId="17942" xr:uid="{7A22E953-88CA-4D29-A594-3E23A961D87B}"/>
    <cellStyle name="集計 6 2 20 5 2" xfId="32821" xr:uid="{0D728427-AE8F-4BBE-B288-88012B05E502}"/>
    <cellStyle name="集計 6 2 20 6" xfId="6068" xr:uid="{9C61B10E-6FD0-465E-ACE1-E6521BBB48F9}"/>
    <cellStyle name="集計 6 2 20 7" xfId="20935" xr:uid="{DD8CED98-F9E4-46BA-B1D3-F875B7A69BEC}"/>
    <cellStyle name="集計 6 2 21" xfId="2987" xr:uid="{00000000-0005-0000-0000-0000F6020000}"/>
    <cellStyle name="集計 6 2 21 2" xfId="9334" xr:uid="{EB6EFA4F-1772-4CBA-941D-6BD416D542F4}"/>
    <cellStyle name="集計 6 2 21 2 2" xfId="24213" xr:uid="{1567F806-FAD7-47A7-B698-16F78FA7BB31}"/>
    <cellStyle name="集計 6 2 21 3" xfId="12312" xr:uid="{41CDF60A-CE39-4F11-85A6-624666DE29B4}"/>
    <cellStyle name="集計 6 2 21 3 2" xfId="27191" xr:uid="{B84F6F38-233F-41C4-9129-6551ED05499D}"/>
    <cellStyle name="集計 6 2 21 4" xfId="14896" xr:uid="{3774E916-DFAC-40C2-8EBB-EA1F6DB753D7}"/>
    <cellStyle name="集計 6 2 21 4 2" xfId="29775" xr:uid="{296A3773-9291-4942-A864-0A39CDEA04D2}"/>
    <cellStyle name="集計 6 2 21 5" xfId="18073" xr:uid="{3982A6AC-47C0-4BE1-AFB4-3006804FEE99}"/>
    <cellStyle name="集計 6 2 21 5 2" xfId="32952" xr:uid="{5588FF29-1BBF-48D5-BB3E-88632AABDCF6}"/>
    <cellStyle name="集計 6 2 21 6" xfId="6189" xr:uid="{BB322226-A7CA-48C7-8ADE-4BF4670FED11}"/>
    <cellStyle name="集計 6 2 21 7" xfId="21066" xr:uid="{8B915EBD-A127-42EB-9C1A-839D151D5F46}"/>
    <cellStyle name="集計 6 2 22" xfId="3069" xr:uid="{00000000-0005-0000-0000-0000F6020000}"/>
    <cellStyle name="集計 6 2 22 2" xfId="9415" xr:uid="{7251347F-B082-4CD2-9E67-0F86FF17775D}"/>
    <cellStyle name="集計 6 2 22 2 2" xfId="24294" xr:uid="{5B1034DB-6EB0-431A-8BA0-40D72FFB232C}"/>
    <cellStyle name="集計 6 2 22 3" xfId="12393" xr:uid="{5F8EC156-E124-40AB-8B7A-B4615702CDF0}"/>
    <cellStyle name="集計 6 2 22 3 2" xfId="27272" xr:uid="{E7E28BFE-B493-45EF-89FB-5DEC48A9D4D2}"/>
    <cellStyle name="集計 6 2 22 4" xfId="10206" xr:uid="{FC0D931C-E913-4743-9488-81BDB4A59EA2}"/>
    <cellStyle name="集計 6 2 22 4 2" xfId="25085" xr:uid="{4D456AFB-EDC7-4A41-A575-394086CB1C0D}"/>
    <cellStyle name="集計 6 2 22 5" xfId="18148" xr:uid="{515E3FB5-F70D-48BE-9CDF-402C69056EF9}"/>
    <cellStyle name="集計 6 2 22 5 2" xfId="33027" xr:uid="{78EFBCB8-80AD-497D-A194-F82FC7744291}"/>
    <cellStyle name="集計 6 2 22 6" xfId="6270" xr:uid="{3C35DAAD-E289-4D18-9209-C9951673756F}"/>
    <cellStyle name="集計 6 2 22 7" xfId="21141" xr:uid="{9D14D720-29BF-44D6-8852-EA4DCAC47F46}"/>
    <cellStyle name="集計 6 2 23" xfId="3142" xr:uid="{00000000-0005-0000-0000-0000F6020000}"/>
    <cellStyle name="集計 6 2 23 2" xfId="9488" xr:uid="{7E4814C0-4574-49C8-9B1E-A43ABEF98910}"/>
    <cellStyle name="集計 6 2 23 2 2" xfId="24367" xr:uid="{61350E92-27AC-4A25-8802-6800952221DC}"/>
    <cellStyle name="集計 6 2 23 3" xfId="12466" xr:uid="{A993A55F-D84A-4827-8E5B-AE6FEF2E3B58}"/>
    <cellStyle name="集計 6 2 23 3 2" xfId="27345" xr:uid="{ED0CC28C-4B4C-4098-AEDB-D4AF29626B54}"/>
    <cellStyle name="集計 6 2 23 4" xfId="13206" xr:uid="{5B0F976E-E108-4054-8599-7E6FB518D6EE}"/>
    <cellStyle name="集計 6 2 23 4 2" xfId="28085" xr:uid="{9AA8871F-C9E7-4820-A41E-CD610AB4E07B}"/>
    <cellStyle name="集計 6 2 23 5" xfId="18221" xr:uid="{7D2CF0A9-B0AC-49B8-8CBB-F4E8F0741ED3}"/>
    <cellStyle name="集計 6 2 23 5 2" xfId="33100" xr:uid="{4B46B802-A51E-45E0-B831-BD4A6D083267}"/>
    <cellStyle name="集計 6 2 23 6" xfId="6343" xr:uid="{1CB62C97-59F6-462A-8937-204D8E42D463}"/>
    <cellStyle name="集計 6 2 23 7" xfId="21214" xr:uid="{5D859441-B044-4BDA-A08A-75128DFB88BD}"/>
    <cellStyle name="集計 6 2 24" xfId="3221" xr:uid="{00000000-0005-0000-0000-0000F6020000}"/>
    <cellStyle name="集計 6 2 24 2" xfId="9567" xr:uid="{98937250-586A-4D48-A5FC-646AD5A92B86}"/>
    <cellStyle name="集計 6 2 24 2 2" xfId="24446" xr:uid="{2B3C54A5-AF47-4231-914D-FC739B8CA7B8}"/>
    <cellStyle name="集計 6 2 24 3" xfId="12545" xr:uid="{55873F8D-E147-40F0-B7BE-097A9432CAC4}"/>
    <cellStyle name="集計 6 2 24 3 2" xfId="27424" xr:uid="{68EAEBC6-0944-4AC4-A0BF-E0F06B60D4FC}"/>
    <cellStyle name="集計 6 2 24 4" xfId="6871" xr:uid="{6DD8FD6B-B1DA-4987-9115-C3612E0FF981}"/>
    <cellStyle name="集計 6 2 24 4 2" xfId="21750" xr:uid="{F8762284-EBC1-480E-AD1D-CBEF417089E1}"/>
    <cellStyle name="集計 6 2 24 5" xfId="18300" xr:uid="{5D829963-8DCA-46FF-BCD5-1AD6CEF4106B}"/>
    <cellStyle name="集計 6 2 24 5 2" xfId="33179" xr:uid="{44799D72-A248-4341-BD47-6D0D10ADF98C}"/>
    <cellStyle name="集計 6 2 24 6" xfId="21293" xr:uid="{BBA2BD01-E506-4D91-AC83-CCF34521E9B8}"/>
    <cellStyle name="集計 6 2 25" xfId="6644" xr:uid="{314C8527-F97F-4B06-9FA6-579F24EC664D}"/>
    <cellStyle name="集計 6 2 25 2" xfId="21523" xr:uid="{BFDD204C-AB2F-4914-AB3A-CBD59A46704D}"/>
    <cellStyle name="集計 6 2 26" xfId="9643" xr:uid="{9F5C6789-ED71-46AD-A69A-E122EB8240FD}"/>
    <cellStyle name="集計 6 2 26 2" xfId="24522" xr:uid="{F561DF30-5D0F-4AAC-B89C-4BED4D1B41F8}"/>
    <cellStyle name="集計 6 2 27" xfId="15225" xr:uid="{4D150015-27EA-43B6-B340-E01047FFECC1}"/>
    <cellStyle name="集計 6 2 27 2" xfId="30104" xr:uid="{95FE5934-22C8-4394-ADE1-72F153EBA837}"/>
    <cellStyle name="集計 6 2 28" xfId="15482" xr:uid="{FB6C098C-9C66-4111-A141-D414353A758E}"/>
    <cellStyle name="集計 6 2 28 2" xfId="30361" xr:uid="{AF942A4B-D9BE-4AB3-92D6-14C993801B58}"/>
    <cellStyle name="集計 6 2 29" xfId="18379" xr:uid="{0D723232-E59A-4C2E-BDA7-44AAF3AB76DD}"/>
    <cellStyle name="集計 6 2 3" xfId="677" xr:uid="{00000000-0005-0000-0000-0000F6020000}"/>
    <cellStyle name="集計 6 2 3 2" xfId="7029" xr:uid="{CCAC1E33-52D5-4043-BA61-F5393AE4C4C5}"/>
    <cellStyle name="集計 6 2 3 2 2" xfId="21908" xr:uid="{3FE30747-E46B-4268-8058-13B6BA9AC269}"/>
    <cellStyle name="集計 6 2 3 3" xfId="10023" xr:uid="{FA40EB34-E79D-4681-A957-4587E95AE642}"/>
    <cellStyle name="集計 6 2 3 3 2" xfId="24902" xr:uid="{99478AE3-769B-455E-B2AA-99C86F989830}"/>
    <cellStyle name="集計 6 2 3 4" xfId="15338" xr:uid="{C89092FA-DABD-41EE-9286-01334EE7F29C}"/>
    <cellStyle name="集計 6 2 3 4 2" xfId="30217" xr:uid="{7D5820AE-31C1-43A2-A57F-A0A62AF394DF}"/>
    <cellStyle name="集計 6 2 3 5" xfId="15851" xr:uid="{670C2113-2523-4EB2-B9A9-6129C0B75980}"/>
    <cellStyle name="集計 6 2 3 5 2" xfId="30730" xr:uid="{863D8918-627E-4A59-A020-E2DB32B1623E}"/>
    <cellStyle name="集計 6 2 3 6" xfId="3896" xr:uid="{F066F17F-7E21-4972-93D0-FFD72FD3482E}"/>
    <cellStyle name="集計 6 2 3 7" xfId="18757" xr:uid="{D81B0F52-BEA1-492D-9110-46F7CF40FE46}"/>
    <cellStyle name="集計 6 2 4" xfId="842" xr:uid="{00000000-0005-0000-0000-0000F6020000}"/>
    <cellStyle name="集計 6 2 4 2" xfId="7194" xr:uid="{617F61DA-E3ED-454E-BBA8-DB0A9445B94B}"/>
    <cellStyle name="集計 6 2 4 2 2" xfId="22073" xr:uid="{114CBE7B-93B1-4531-9159-0EB5949A7521}"/>
    <cellStyle name="集計 6 2 4 3" xfId="10188" xr:uid="{5A5F7C4B-6A64-43C0-9E8C-05F1D9E832CC}"/>
    <cellStyle name="集計 6 2 4 3 2" xfId="25067" xr:uid="{3F4EDB19-D698-45BD-BDF6-66CBCF31AA20}"/>
    <cellStyle name="集計 6 2 4 4" xfId="13803" xr:uid="{D777E79E-98E8-48F2-A4A8-1271E4EDE2F6}"/>
    <cellStyle name="集計 6 2 4 4 2" xfId="28682" xr:uid="{87DE8301-B94B-48A8-BFE3-D7C003CA5142}"/>
    <cellStyle name="集計 6 2 4 5" xfId="16016" xr:uid="{8CF3483A-9652-4B56-B135-4EE325E2F5DB}"/>
    <cellStyle name="集計 6 2 4 5 2" xfId="30895" xr:uid="{9EB1067F-5DA7-4655-9FE9-858B89AC1607}"/>
    <cellStyle name="集計 6 2 4 6" xfId="4061" xr:uid="{EF9A992F-433C-49A4-B82C-2C8973C301B4}"/>
    <cellStyle name="集計 6 2 4 7" xfId="18922" xr:uid="{C7B301C0-5600-45E2-9E30-ED74174B19B5}"/>
    <cellStyle name="集計 6 2 5" xfId="1015" xr:uid="{00000000-0005-0000-0000-0000F6020000}"/>
    <cellStyle name="集計 6 2 5 2" xfId="7367" xr:uid="{A3DADCF8-8415-4EA4-BAC7-2C17A83E4689}"/>
    <cellStyle name="集計 6 2 5 2 2" xfId="22246" xr:uid="{E88187BC-1685-4BCA-BEE4-6885CCCF3030}"/>
    <cellStyle name="集計 6 2 5 3" xfId="10356" xr:uid="{CB00B0CB-825B-45A3-BF81-FC8EA24976F1}"/>
    <cellStyle name="集計 6 2 5 3 2" xfId="25235" xr:uid="{F7E34361-ACC5-430C-8133-22E73D9B33B7}"/>
    <cellStyle name="集計 6 2 5 4" xfId="13765" xr:uid="{BF1BA7E0-145F-4DFC-835D-F8EE93C34EA1}"/>
    <cellStyle name="集計 6 2 5 4 2" xfId="28644" xr:uid="{394CD52A-0249-4BB6-8337-DCBC354609C2}"/>
    <cellStyle name="集計 6 2 5 5" xfId="16177" xr:uid="{E68386B3-EF5B-4BB2-90E0-CD1D59B93090}"/>
    <cellStyle name="集計 6 2 5 5 2" xfId="31056" xr:uid="{5C122C3F-7137-48F4-AF0D-816702681537}"/>
    <cellStyle name="集計 6 2 5 6" xfId="4234" xr:uid="{7812C7B0-28B3-4063-B137-563E7366445B}"/>
    <cellStyle name="集計 6 2 5 7" xfId="19095" xr:uid="{33CAF92E-1583-46B9-A563-E402E0DFE361}"/>
    <cellStyle name="集計 6 2 6" xfId="1110" xr:uid="{00000000-0005-0000-0000-0000F6020000}"/>
    <cellStyle name="集計 6 2 6 2" xfId="7462" xr:uid="{2218E5F7-9521-4272-9777-B11A97768A6D}"/>
    <cellStyle name="集計 6 2 6 2 2" xfId="22341" xr:uid="{8483C0EC-946F-4DF5-8EC5-8E095F94A0B0}"/>
    <cellStyle name="集計 6 2 6 3" xfId="10451" xr:uid="{80D9F2DB-8FDD-4000-9DE6-D01761208D64}"/>
    <cellStyle name="集計 6 2 6 3 2" xfId="25330" xr:uid="{EE77F83B-CDAC-4976-B978-78DC8A18C0DC}"/>
    <cellStyle name="集計 6 2 6 4" xfId="14042" xr:uid="{520ACA6E-0831-406A-B8A8-B66E5326DC44}"/>
    <cellStyle name="集計 6 2 6 4 2" xfId="28921" xr:uid="{C55E9614-74DA-4FC4-B995-90241CC87CA5}"/>
    <cellStyle name="集計 6 2 6 5" xfId="16271" xr:uid="{3D926DF4-235E-4BB3-8A28-5504FA1CB3DC}"/>
    <cellStyle name="集計 6 2 6 5 2" xfId="31150" xr:uid="{5298ACA4-BD8E-4AAF-8DBF-7C605820C336}"/>
    <cellStyle name="集計 6 2 6 6" xfId="4329" xr:uid="{9A95EBCB-7551-4AA6-AC7D-819393AD4CC5}"/>
    <cellStyle name="集計 6 2 6 7" xfId="19190" xr:uid="{F87C87A1-25BE-4E03-A539-2745489FD421}"/>
    <cellStyle name="集計 6 2 7" xfId="1193" xr:uid="{00000000-0005-0000-0000-0000F6020000}"/>
    <cellStyle name="集計 6 2 7 2" xfId="7545" xr:uid="{E122C44E-300D-411D-B628-834567549089}"/>
    <cellStyle name="集計 6 2 7 2 2" xfId="22424" xr:uid="{9C78AAF5-0C87-4F8A-B1D1-B112CB333692}"/>
    <cellStyle name="集計 6 2 7 3" xfId="10532" xr:uid="{18DFABDD-41B8-4F6A-84C5-727B31B6F5BE}"/>
    <cellStyle name="集計 6 2 7 3 2" xfId="25411" xr:uid="{E122C51D-D895-482D-AAF6-5B5A0F92A2A8}"/>
    <cellStyle name="集計 6 2 7 4" xfId="13372" xr:uid="{5381B2F1-CD15-4A0B-A8D9-776FBF0AE1F9}"/>
    <cellStyle name="集計 6 2 7 4 2" xfId="28251" xr:uid="{0CDECC1D-21EF-4E41-ACFC-DE6EE7B5229C}"/>
    <cellStyle name="集計 6 2 7 5" xfId="16347" xr:uid="{AE714564-2B08-400F-9A1F-06EBEFC91BB4}"/>
    <cellStyle name="集計 6 2 7 5 2" xfId="31226" xr:uid="{367B39B7-453B-4A4E-AF11-24A5877C2E3F}"/>
    <cellStyle name="集計 6 2 7 6" xfId="4412" xr:uid="{AE757FB3-32A3-4104-92A0-CC695C0B8415}"/>
    <cellStyle name="集計 6 2 7 7" xfId="19273" xr:uid="{4CED5B05-62B0-4795-A2FC-8561121F2411}"/>
    <cellStyle name="集計 6 2 8" xfId="1276" xr:uid="{00000000-0005-0000-0000-0000F6020000}"/>
    <cellStyle name="集計 6 2 8 2" xfId="7627" xr:uid="{B10EB745-41BA-4B5A-8051-3BDE692C31B8}"/>
    <cellStyle name="集計 6 2 8 2 2" xfId="22506" xr:uid="{8B6D32D4-EC39-4BBC-8DE7-D1C8B34F29B0}"/>
    <cellStyle name="集計 6 2 8 3" xfId="10614" xr:uid="{6E5DF903-6D9D-4613-B908-E8F6AEAA7095}"/>
    <cellStyle name="集計 6 2 8 3 2" xfId="25493" xr:uid="{9E4C0697-492C-4F26-B3AD-3CB463E97CAA}"/>
    <cellStyle name="集計 6 2 8 4" xfId="14813" xr:uid="{48E52AD5-03A6-4028-812F-B1D672126F77}"/>
    <cellStyle name="集計 6 2 8 4 2" xfId="29692" xr:uid="{3983C611-DAEA-40D2-9348-427803548A05}"/>
    <cellStyle name="集計 6 2 8 5" xfId="16423" xr:uid="{CA7AFFEC-2948-49AE-89CE-1E211D1195A3}"/>
    <cellStyle name="集計 6 2 8 5 2" xfId="31302" xr:uid="{18DB1A90-4BA4-4B77-A495-7B654DB42BAC}"/>
    <cellStyle name="集計 6 2 8 6" xfId="4495" xr:uid="{182BFF47-39A1-4B16-B111-86678F9219CB}"/>
    <cellStyle name="集計 6 2 8 7" xfId="19356" xr:uid="{83F215EF-5A7A-4C76-9660-20D04FC3602A}"/>
    <cellStyle name="集計 6 2 9" xfId="1449" xr:uid="{00000000-0005-0000-0000-0000F6020000}"/>
    <cellStyle name="集計 6 2 9 2" xfId="7800" xr:uid="{0102B6D2-4E3F-4F1B-AA5A-9E4DC3577658}"/>
    <cellStyle name="集計 6 2 9 2 2" xfId="22679" xr:uid="{882D0670-D505-4009-A688-82005107B198}"/>
    <cellStyle name="集計 6 2 9 3" xfId="10786" xr:uid="{6CDB195E-E6D9-4BA1-AF88-802FDACE19C1}"/>
    <cellStyle name="集計 6 2 9 3 2" xfId="25665" xr:uid="{3D09BD85-0C4B-4B96-A511-BB36250F3C59}"/>
    <cellStyle name="集計 6 2 9 4" xfId="13496" xr:uid="{2D256196-80D0-4DA9-8D7D-3A22C71A7A53}"/>
    <cellStyle name="集計 6 2 9 4 2" xfId="28375" xr:uid="{79447415-FD15-48D4-9973-112133D5C84D}"/>
    <cellStyle name="集計 6 2 9 5" xfId="16589" xr:uid="{D34CAE40-6F75-410C-8925-EE70DD7C838B}"/>
    <cellStyle name="集計 6 2 9 5 2" xfId="31468" xr:uid="{63109A65-E2D7-415D-8B2F-46EA7620CDB9}"/>
    <cellStyle name="集計 6 2 9 6" xfId="4668" xr:uid="{76FBBF1D-621E-4521-80DD-F4B7D3E02534}"/>
    <cellStyle name="集計 6 2 9 7" xfId="19529" xr:uid="{66859BA8-6095-4BC3-BE9D-504D99FA76D3}"/>
    <cellStyle name="集計 6 3" xfId="397" xr:uid="{00000000-0005-0000-0000-0000F6020000}"/>
    <cellStyle name="集計 6 3 2" xfId="6749" xr:uid="{2FF2C7D1-FB3A-4093-894B-C28183944D90}"/>
    <cellStyle name="集計 6 3 2 2" xfId="21628" xr:uid="{495494DD-44CC-45B0-9A40-DFA6F1E7A622}"/>
    <cellStyle name="集計 6 3 3" xfId="9746" xr:uid="{7701513F-65F6-4A3E-B75F-6EB086FE3D00}"/>
    <cellStyle name="集計 6 3 3 2" xfId="24625" xr:uid="{7391D226-3369-40F6-9B15-9247C6B90C87}"/>
    <cellStyle name="集計 6 3 4" xfId="13253" xr:uid="{9B3AD675-1414-4960-8A84-5A1324E065E6}"/>
    <cellStyle name="集計 6 3 4 2" xfId="28132" xr:uid="{2FF1AF0F-B7B7-4FAA-B1ED-A8151D5CAD47}"/>
    <cellStyle name="集計 6 3 5" xfId="15579" xr:uid="{D6C41444-261A-4229-9B5C-2F72F93923C8}"/>
    <cellStyle name="集計 6 3 5 2" xfId="30458" xr:uid="{3A08061E-C162-44B3-9D00-F276E72738BB}"/>
    <cellStyle name="集計 6 3 6" xfId="3616" xr:uid="{94251A67-C879-4B55-B1D9-88917B239521}"/>
    <cellStyle name="集計 6 3 7" xfId="18477" xr:uid="{32689C03-1595-440B-BEA2-5C79BAD030D1}"/>
    <cellStyle name="集計 6 4" xfId="126" xr:uid="{00000000-0005-0000-0000-0000F6020000}"/>
    <cellStyle name="集計 6 4 2" xfId="6489" xr:uid="{CF3DC7F2-BB50-4715-B5CC-56182E3BCA3D}"/>
    <cellStyle name="集計 6 4 2 2" xfId="21368" xr:uid="{8369DA98-41AB-4F81-806A-027A2815AEC9}"/>
    <cellStyle name="集計 6 4 3" xfId="7581" xr:uid="{D5CDA1C7-B7EA-4738-91E7-1477DAD4BF70}"/>
    <cellStyle name="集計 6 4 3 2" xfId="22460" xr:uid="{DC14BF46-DD60-4239-9FE8-BC446DEF5B59}"/>
    <cellStyle name="集計 6 4 4" xfId="14734" xr:uid="{A6B484B0-8ADC-45CC-836E-C7BF7600190D}"/>
    <cellStyle name="集計 6 4 4 2" xfId="29613" xr:uid="{A9F1A78B-B170-4487-9126-BA839F249472}"/>
    <cellStyle name="集計 6 4 5" xfId="13207" xr:uid="{7AD2DF7C-F8C8-4D02-BA73-36311DC0858D}"/>
    <cellStyle name="集計 6 4 5 2" xfId="28086" xr:uid="{49441611-410F-4AE8-9E24-A9D1329B4F3D}"/>
    <cellStyle name="集計 6 4 6" xfId="3397" xr:uid="{D7AC0798-036B-415F-9F2A-364F41E742DD}"/>
    <cellStyle name="集計 6 4 7" xfId="3479" xr:uid="{F87FCFF2-56E1-4DD9-A0A3-0424B511D80C}"/>
    <cellStyle name="集計 6 5" xfId="104" xr:uid="{00000000-0005-0000-0000-0000F6020000}"/>
    <cellStyle name="集計 6 5 2" xfId="6467" xr:uid="{8FB5CD87-2FAC-410C-9B68-6ACF8BC6DBCA}"/>
    <cellStyle name="集計 6 5 2 2" xfId="21346" xr:uid="{F63F9197-FF6F-44B4-BAEF-B846A559C362}"/>
    <cellStyle name="集計 6 5 3" xfId="8440" xr:uid="{B5886421-362E-4E43-9084-0F663AEB32DB}"/>
    <cellStyle name="集計 6 5 3 2" xfId="23319" xr:uid="{B602A3C7-85D8-4845-BDAA-E5A07C4BA8B9}"/>
    <cellStyle name="集計 6 5 4" xfId="13192" xr:uid="{98C47D21-8ACA-4454-A397-5E1DF657AAF7}"/>
    <cellStyle name="集計 6 5 4 2" xfId="28071" xr:uid="{EA14C1A6-6EA8-46C6-8A69-CD8FB3977D9B}"/>
    <cellStyle name="集計 6 5 5" xfId="14362" xr:uid="{D2DB3AE4-1A6F-4234-9426-235F0EB8AE4D}"/>
    <cellStyle name="集計 6 5 5 2" xfId="29241" xr:uid="{6978D943-4F41-475D-B8C3-9EFEDCABD98D}"/>
    <cellStyle name="集計 6 5 6" xfId="3375" xr:uid="{062D9328-AB3F-45BC-B755-C487A31ADDE5}"/>
    <cellStyle name="集計 6 5 7" xfId="6155" xr:uid="{7D65BD08-BA19-4612-B3F0-DB178356C961}"/>
    <cellStyle name="集計 6 6" xfId="796" xr:uid="{00000000-0005-0000-0000-0000F6020000}"/>
    <cellStyle name="集計 6 6 2" xfId="7148" xr:uid="{8FC6C1C4-1C0C-48C3-9411-AEE1F68ED97F}"/>
    <cellStyle name="集計 6 6 2 2" xfId="22027" xr:uid="{C7AB4284-5662-4C37-AA8F-52E53B416E8B}"/>
    <cellStyle name="集計 6 6 3" xfId="10142" xr:uid="{FDCFF035-949F-4BB0-A56B-512F5878B72F}"/>
    <cellStyle name="集計 6 6 3 2" xfId="25021" xr:uid="{53F172FF-7D93-46B9-AF4E-6CE5EC770CB6}"/>
    <cellStyle name="集計 6 6 4" xfId="13984" xr:uid="{DCFFA991-EF73-4D02-8527-CC91EAB460D0}"/>
    <cellStyle name="集計 6 6 4 2" xfId="28863" xr:uid="{DF7DEF9A-FABA-4580-B253-4C5F7778D645}"/>
    <cellStyle name="集計 6 6 5" xfId="15970" xr:uid="{6B89C4EB-D68F-45CB-BA25-17B771E14A63}"/>
    <cellStyle name="集計 6 6 5 2" xfId="30849" xr:uid="{392EFABF-1EF3-4AC8-93E7-3B854A1003E5}"/>
    <cellStyle name="集計 6 6 6" xfId="4015" xr:uid="{029620AF-F1B2-4AB2-BC4A-5FC662BB157F}"/>
    <cellStyle name="集計 6 6 7" xfId="18876" xr:uid="{64C77173-C56E-4E86-84EF-F06C6957B1DF}"/>
    <cellStyle name="集計 6 7" xfId="945" xr:uid="{00000000-0005-0000-0000-0000F6020000}"/>
    <cellStyle name="集計 6 7 2" xfId="7297" xr:uid="{87FF064A-161F-435D-81A9-545008DC4837}"/>
    <cellStyle name="集計 6 7 2 2" xfId="22176" xr:uid="{B135090F-197D-4A3A-96E9-4B128AF32B49}"/>
    <cellStyle name="集計 6 7 3" xfId="10287" xr:uid="{93D0300E-CEDD-4C82-80BE-A9C0177CBD99}"/>
    <cellStyle name="集計 6 7 3 2" xfId="25166" xr:uid="{D26EECF2-6D6A-4D4B-8206-893EEB7A9FF7}"/>
    <cellStyle name="集計 6 7 4" xfId="14354" xr:uid="{5A39A90A-E9A0-439E-B025-2689BCF55D59}"/>
    <cellStyle name="集計 6 7 4 2" xfId="29233" xr:uid="{AB531E04-FC89-4BA4-812C-1A3B1E3D7024}"/>
    <cellStyle name="集計 6 7 5" xfId="16109" xr:uid="{F7F844F5-813F-4C73-8348-8CC28B17151F}"/>
    <cellStyle name="集計 6 7 5 2" xfId="30988" xr:uid="{732502FC-A2DE-403B-8F31-55F5B541E85A}"/>
    <cellStyle name="集計 6 7 6" xfId="4164" xr:uid="{E27AFC97-0E73-4F81-9D68-4E0689F81F1B}"/>
    <cellStyle name="集計 6 7 7" xfId="19025" xr:uid="{C85C5535-9473-4B2C-878A-09F2FB1EB350}"/>
    <cellStyle name="集計 6 8" xfId="1815" xr:uid="{00000000-0005-0000-0000-0000F6020000}"/>
    <cellStyle name="集計 6 8 2" xfId="8163" xr:uid="{5D7955FD-27A1-4850-8220-7F15A7B2309B}"/>
    <cellStyle name="集計 6 8 2 2" xfId="23042" xr:uid="{6661663A-0187-470F-8503-BD3BB40F402E}"/>
    <cellStyle name="集計 6 8 3" xfId="11148" xr:uid="{A09235AF-757A-4A33-9F3C-355963420233}"/>
    <cellStyle name="集計 6 8 3 2" xfId="26027" xr:uid="{1A9094E4-66C3-471F-95F5-C515CEFD310D}"/>
    <cellStyle name="集計 6 8 4" xfId="12617" xr:uid="{B632B894-EC45-4C5F-950E-1A3CE96BDFD6}"/>
    <cellStyle name="集計 6 8 4 2" xfId="27496" xr:uid="{E456E3C1-50B8-4C56-B0C9-C61C6437CD80}"/>
    <cellStyle name="集計 6 8 5" xfId="16938" xr:uid="{D2B7EC32-DD4F-4F5A-8AC7-9E4BE3491A03}"/>
    <cellStyle name="集計 6 8 5 2" xfId="31817" xr:uid="{746CD2C0-C7FB-42FA-BA4F-E6B7057BA75C}"/>
    <cellStyle name="集計 6 8 6" xfId="5034" xr:uid="{CAE3BE38-3A45-49AF-AF2D-2CC90FBCC1D1}"/>
    <cellStyle name="集計 6 8 7" xfId="19895" xr:uid="{FC0E17A1-8220-462A-A71D-0DEB9F640F16}"/>
    <cellStyle name="集計 6 9" xfId="1666" xr:uid="{00000000-0005-0000-0000-0000F6020000}"/>
    <cellStyle name="集計 6 9 2" xfId="8015" xr:uid="{738FB13A-6212-4206-907D-BEADF5AF1E3F}"/>
    <cellStyle name="集計 6 9 2 2" xfId="22894" xr:uid="{F6DFCBE9-F60A-422F-8CF5-4B5619226319}"/>
    <cellStyle name="集計 6 9 3" xfId="11000" xr:uid="{C7BBEDAA-C1C6-4CEB-809D-3482675BF23F}"/>
    <cellStyle name="集計 6 9 3 2" xfId="25879" xr:uid="{7885051C-7DAB-4B80-BE53-33ECCAE1D800}"/>
    <cellStyle name="集計 6 9 4" xfId="14962" xr:uid="{9FD8C277-A5E4-465C-B8CA-A6ABE3F1B2CA}"/>
    <cellStyle name="集計 6 9 4 2" xfId="29841" xr:uid="{0E1AE882-EA53-4191-BF43-D236341073A3}"/>
    <cellStyle name="集計 6 9 5" xfId="16796" xr:uid="{8A273E81-49EE-4DDB-A166-E62C497BF80E}"/>
    <cellStyle name="集計 6 9 5 2" xfId="31675" xr:uid="{B444DE7E-9692-4543-883F-FAB5FAF80B87}"/>
    <cellStyle name="集計 6 9 6" xfId="4885" xr:uid="{BAF34FAF-46F2-4631-97E3-58CD421A1389}"/>
    <cellStyle name="集計 6 9 7" xfId="19746" xr:uid="{458484AC-B8FF-4F57-B318-A9524E0F65FB}"/>
    <cellStyle name="集計 7" xfId="251" xr:uid="{00000000-0005-0000-0000-0000F6020000}"/>
    <cellStyle name="集計 7 10" xfId="1537" xr:uid="{00000000-0005-0000-0000-0000F6020000}"/>
    <cellStyle name="集計 7 10 2" xfId="7887" xr:uid="{4E84E295-E3AA-49FC-B0B0-F485DE5822AA}"/>
    <cellStyle name="集計 7 10 2 2" xfId="22766" xr:uid="{ED86F04B-B52A-4F9D-A013-2123918B3348}"/>
    <cellStyle name="集計 7 10 3" xfId="10874" xr:uid="{41FEC324-78C0-46F0-80D5-BEAC20540CE7}"/>
    <cellStyle name="集計 7 10 3 2" xfId="25753" xr:uid="{436572EC-3B20-4C60-8C7B-55DE81908FC2}"/>
    <cellStyle name="集計 7 10 4" xfId="15344" xr:uid="{1636CEBD-92C0-452E-84E1-CE5B0D1A8570}"/>
    <cellStyle name="集計 7 10 4 2" xfId="30223" xr:uid="{53BB1496-17C9-4B3A-973B-5B1DBA74D389}"/>
    <cellStyle name="集計 7 10 5" xfId="16676" xr:uid="{0CB034F0-347E-4834-8EB5-43E021BCA33E}"/>
    <cellStyle name="集計 7 10 5 2" xfId="31555" xr:uid="{53E58E63-A557-40B9-9BFD-E2AF68BC3096}"/>
    <cellStyle name="集計 7 10 6" xfId="4756" xr:uid="{6CC62EF4-1750-48D3-9650-FABA786158ED}"/>
    <cellStyle name="集計 7 10 7" xfId="19617" xr:uid="{FF1A4818-AB99-4D77-B834-FDF6399522AC}"/>
    <cellStyle name="集計 7 11" xfId="2487" xr:uid="{00000000-0005-0000-0000-0000F6020000}"/>
    <cellStyle name="集計 7 11 2" xfId="8834" xr:uid="{0A9C75DF-0B7C-4CF8-82D3-A06A77716F8A}"/>
    <cellStyle name="集計 7 11 2 2" xfId="23713" xr:uid="{9455AE39-8D24-4E87-B06E-151EA16940D4}"/>
    <cellStyle name="集計 7 11 3" xfId="11814" xr:uid="{FCDD9A0E-544C-4C91-8CB7-92075A4BD266}"/>
    <cellStyle name="集計 7 11 3 2" xfId="26693" xr:uid="{D35493C5-AF21-4251-82E5-944061701B66}"/>
    <cellStyle name="集計 7 11 4" xfId="14120" xr:uid="{7F005378-BFE6-4D8D-8854-9936980E7288}"/>
    <cellStyle name="集計 7 11 4 2" xfId="28999" xr:uid="{5B062D57-16D4-47CB-ABB9-E439CB33CBCE}"/>
    <cellStyle name="集計 7 11 5" xfId="17581" xr:uid="{DB49F723-A0EA-4B79-BE67-E7EE60E8F60A}"/>
    <cellStyle name="集計 7 11 5 2" xfId="32460" xr:uid="{295793A6-A36A-4D96-B804-51904DF2A7C9}"/>
    <cellStyle name="集計 7 11 6" xfId="5703" xr:uid="{C47EFAE6-6FC6-432D-A129-E76C980290D6}"/>
    <cellStyle name="集計 7 11 7" xfId="20567" xr:uid="{FF643095-4A86-45C6-9C78-E51AC2201070}"/>
    <cellStyle name="集計 7 12" xfId="2647" xr:uid="{00000000-0005-0000-0000-0000F6020000}"/>
    <cellStyle name="集計 7 12 2" xfId="8994" xr:uid="{6214C085-9741-4318-8F8C-94FA2AE79808}"/>
    <cellStyle name="集計 7 12 2 2" xfId="23873" xr:uid="{D2C9E7D4-CC17-4711-956B-568C50E98D31}"/>
    <cellStyle name="集計 7 12 3" xfId="11974" xr:uid="{0F532FFE-6B00-4A60-8649-40FC54C7901E}"/>
    <cellStyle name="集計 7 12 3 2" xfId="26853" xr:uid="{B6A9129E-999F-4135-A083-6EBA194DC771}"/>
    <cellStyle name="集計 7 12 4" xfId="13422" xr:uid="{B0687827-2678-4451-8FE4-CC9865A0B9C6}"/>
    <cellStyle name="集計 7 12 4 2" xfId="28301" xr:uid="{C30A3F16-3FF5-4817-AB06-E0085998DDDB}"/>
    <cellStyle name="集計 7 12 5" xfId="17740" xr:uid="{3ED9A7E0-D417-466F-A01A-58F5A19A524C}"/>
    <cellStyle name="集計 7 12 5 2" xfId="32619" xr:uid="{959EC0E9-6A4E-4550-9DFF-E12A0CA746AE}"/>
    <cellStyle name="集計 7 12 6" xfId="5861" xr:uid="{8A5D5FE5-30C1-4FE8-BB8A-1D9A10503A65}"/>
    <cellStyle name="集計 7 12 7" xfId="20726" xr:uid="{58E61A5D-585C-47D8-B4EE-E2AC794BDDCB}"/>
    <cellStyle name="集計 7 13" xfId="2816" xr:uid="{00000000-0005-0000-0000-0000F6020000}"/>
    <cellStyle name="集計 7 13 2" xfId="9163" xr:uid="{D9AAB214-EA6C-4025-B0AB-5A150126DB7C}"/>
    <cellStyle name="集計 7 13 2 2" xfId="24042" xr:uid="{CE16FCC0-6A89-48AD-A280-2715A1E2A4B1}"/>
    <cellStyle name="集計 7 13 3" xfId="12141" xr:uid="{3F66503C-3130-489B-9DEB-9013EA4BE4BB}"/>
    <cellStyle name="集計 7 13 3 2" xfId="27020" xr:uid="{1A79133C-EE61-40CF-8408-B4BC5FAA81EB}"/>
    <cellStyle name="集計 7 13 4" xfId="15052" xr:uid="{57A8F2E5-7CE1-4A5D-A52C-FCE61894C5C9}"/>
    <cellStyle name="集計 7 13 4 2" xfId="29931" xr:uid="{EFAB632D-D439-478F-AC1B-C7920F15AE97}"/>
    <cellStyle name="集計 7 13 5" xfId="17902" xr:uid="{F68D9F48-46E5-467A-A0AE-14493290F32B}"/>
    <cellStyle name="集計 7 13 5 2" xfId="32781" xr:uid="{8C947BB6-5CC6-48DD-B8C1-65514A511EF9}"/>
    <cellStyle name="集計 7 13 6" xfId="6028" xr:uid="{6F84FB54-4079-42D3-BBB0-6E0A6F58B06D}"/>
    <cellStyle name="集計 7 13 7" xfId="20895" xr:uid="{F9EA7540-990E-451F-91F1-82834132B6DA}"/>
    <cellStyle name="集計 7 14" xfId="2972" xr:uid="{00000000-0005-0000-0000-0000F6020000}"/>
    <cellStyle name="集計 7 14 2" xfId="9319" xr:uid="{2454C6A9-0E7D-4321-8647-D25AEBBEC96B}"/>
    <cellStyle name="集計 7 14 2 2" xfId="24198" xr:uid="{EA01375F-349D-405B-9A04-AD3ACB75F9A9}"/>
    <cellStyle name="集計 7 14 3" xfId="12297" xr:uid="{A4436B89-FF8D-47A0-8ED7-48A9676AA2C9}"/>
    <cellStyle name="集計 7 14 3 2" xfId="27176" xr:uid="{9E2BDACB-38C5-4121-9A12-B8F9EDBAB71D}"/>
    <cellStyle name="集計 7 14 4" xfId="15147" xr:uid="{009A4E08-F9BE-40B4-9374-1498384827A8}"/>
    <cellStyle name="集計 7 14 4 2" xfId="30026" xr:uid="{FEA0CEED-305E-4ADC-85BB-A2BFD366F148}"/>
    <cellStyle name="集計 7 14 5" xfId="18058" xr:uid="{1E767132-5CD4-4E45-8D1A-F261CBC36839}"/>
    <cellStyle name="集計 7 14 5 2" xfId="32937" xr:uid="{C6D3D3FF-18D3-41AA-8E91-01C5566B3D70}"/>
    <cellStyle name="集計 7 14 6" xfId="6175" xr:uid="{5C0F79E1-4E3A-4388-B912-F25E5A0D0F7B}"/>
    <cellStyle name="集計 7 14 7" xfId="21051" xr:uid="{9FC9D27A-337E-4F50-92AF-7534C97741F4}"/>
    <cellStyle name="集計 7 15" xfId="6605" xr:uid="{978917E6-3953-4665-B538-DB96B21A701C}"/>
    <cellStyle name="集計 7 15 2" xfId="21484" xr:uid="{E0CB71F3-DF26-43F5-9D78-558D19760D80}"/>
    <cellStyle name="集計 7 16" xfId="9602" xr:uid="{7EC1E7B7-4C9F-4BE2-90A2-046DA27943F3}"/>
    <cellStyle name="集計 7 16 2" xfId="24481" xr:uid="{85B64A73-F9AF-4A1E-991E-F8634FD3F644}"/>
    <cellStyle name="集計 7 17" xfId="13319" xr:uid="{92572AFA-C114-4057-8B96-2826B725DB53}"/>
    <cellStyle name="集計 7 17 2" xfId="28198" xr:uid="{92168BD6-5593-4EE6-8C8F-C330A4947B56}"/>
    <cellStyle name="集計 7 18" xfId="18340" xr:uid="{8C85569D-7DDD-4C7B-B561-FDCEFBCBBA89}"/>
    <cellStyle name="集計 7 2" xfId="342" xr:uid="{00000000-0005-0000-0000-0000F6020000}"/>
    <cellStyle name="集計 7 2 10" xfId="1095" xr:uid="{00000000-0005-0000-0000-0000F6020000}"/>
    <cellStyle name="集計 7 2 10 2" xfId="7447" xr:uid="{91370291-5064-403F-83D2-C086B9B9E9F1}"/>
    <cellStyle name="集計 7 2 10 2 2" xfId="22326" xr:uid="{42438C90-1341-4686-B181-0F6D81ACE834}"/>
    <cellStyle name="集計 7 2 10 3" xfId="10436" xr:uid="{8574203C-FD78-42F8-94B4-66290A7A403C}"/>
    <cellStyle name="集計 7 2 10 3 2" xfId="25315" xr:uid="{F20FAFB6-D39B-448E-9D4F-2C0DD4C19169}"/>
    <cellStyle name="集計 7 2 10 4" xfId="13305" xr:uid="{5D15DE0A-3DEC-44C9-BB81-129AFFC4FDD8}"/>
    <cellStyle name="集計 7 2 10 4 2" xfId="28184" xr:uid="{66D0F482-8CC2-444F-AC3B-D1EEBE98E973}"/>
    <cellStyle name="集計 7 2 10 5" xfId="16256" xr:uid="{CA65B80B-FD99-4EA7-93DE-C75D70CF5178}"/>
    <cellStyle name="集計 7 2 10 5 2" xfId="31135" xr:uid="{F2A068DC-36DA-4145-95A0-350F03BAD84C}"/>
    <cellStyle name="集計 7 2 10 6" xfId="4314" xr:uid="{AB538A72-0C17-4546-AA51-008A5E344187}"/>
    <cellStyle name="集計 7 2 10 7" xfId="19175" xr:uid="{49BB47F6-DBC4-4D2C-A65F-FF8E59DD2FF0}"/>
    <cellStyle name="集計 7 2 11" xfId="1745" xr:uid="{00000000-0005-0000-0000-0000F6020000}"/>
    <cellStyle name="集計 7 2 11 2" xfId="8093" xr:uid="{43C0D78F-7967-4EEE-BE7B-40D42CCB0985}"/>
    <cellStyle name="集計 7 2 11 2 2" xfId="22972" xr:uid="{76732592-11F6-43B0-8FD8-5DE3513A4649}"/>
    <cellStyle name="集計 7 2 11 3" xfId="11078" xr:uid="{7FF61BEF-D3CB-4ED9-948F-AC2D565E4B0D}"/>
    <cellStyle name="集計 7 2 11 3 2" xfId="25957" xr:uid="{727BDF37-A6ED-4EE7-B7E4-2272C6B407EB}"/>
    <cellStyle name="集計 7 2 11 4" xfId="14390" xr:uid="{A5B65025-76B8-4985-9EEE-5AC8120A3B7A}"/>
    <cellStyle name="集計 7 2 11 4 2" xfId="29269" xr:uid="{3732728A-CD41-41F8-911A-4A150167AB53}"/>
    <cellStyle name="集計 7 2 11 5" xfId="16868" xr:uid="{64EE7939-3759-477F-B2F0-F7F736E9066E}"/>
    <cellStyle name="集計 7 2 11 5 2" xfId="31747" xr:uid="{42A7B705-7AAD-4722-8E80-2FEE68801537}"/>
    <cellStyle name="集計 7 2 11 6" xfId="4964" xr:uid="{AB41063B-0F7A-49A4-B7D3-63156F386368}"/>
    <cellStyle name="集計 7 2 11 7" xfId="19825" xr:uid="{1AC8C878-63B9-4B79-BE3B-37090B96C1F0}"/>
    <cellStyle name="集計 7 2 12" xfId="1828" xr:uid="{00000000-0005-0000-0000-0000F6020000}"/>
    <cellStyle name="集計 7 2 12 2" xfId="8176" xr:uid="{AB0BCEAA-0FC5-4F5B-9896-62762164C93D}"/>
    <cellStyle name="集計 7 2 12 2 2" xfId="23055" xr:uid="{F1D7A3D1-1C1E-4C90-B91C-4E19D3283962}"/>
    <cellStyle name="集計 7 2 12 3" xfId="11161" xr:uid="{DFFED465-0349-47C7-ACBB-6EBA1B0DA9FA}"/>
    <cellStyle name="集計 7 2 12 3 2" xfId="26040" xr:uid="{6715A1FD-BE8F-4047-A40A-B29BEC8DA535}"/>
    <cellStyle name="集計 7 2 12 4" xfId="12765" xr:uid="{563836B2-C02B-47D0-9AD2-403EEC82101E}"/>
    <cellStyle name="集計 7 2 12 4 2" xfId="27644" xr:uid="{B1384A87-C444-479F-B6C5-4192709169B2}"/>
    <cellStyle name="集計 7 2 12 5" xfId="16951" xr:uid="{22B71140-FAD8-4B86-9019-65088A76D230}"/>
    <cellStyle name="集計 7 2 12 5 2" xfId="31830" xr:uid="{1827C568-8692-495F-8379-09C2FF433B2F}"/>
    <cellStyle name="集計 7 2 12 6" xfId="5047" xr:uid="{34A3AFDE-0BF6-4148-B63F-4DAA3FD732D0}"/>
    <cellStyle name="集計 7 2 12 7" xfId="19908" xr:uid="{619FE733-22CB-455B-AC60-74DA2402037A}"/>
    <cellStyle name="集計 7 2 13" xfId="1923" xr:uid="{00000000-0005-0000-0000-0000F6020000}"/>
    <cellStyle name="集計 7 2 13 2" xfId="8271" xr:uid="{94B7B215-B4FA-4718-B461-BD59185F75C9}"/>
    <cellStyle name="集計 7 2 13 2 2" xfId="23150" xr:uid="{28F86C8E-91E4-4228-89FC-A5378C9448C1}"/>
    <cellStyle name="集計 7 2 13 3" xfId="11253" xr:uid="{6D79A5F4-A50F-4F2E-81BC-12749148D20B}"/>
    <cellStyle name="集計 7 2 13 3 2" xfId="26132" xr:uid="{0AA1A66E-5E68-4750-957D-E8BD4D8611B2}"/>
    <cellStyle name="集計 7 2 13 4" xfId="13605" xr:uid="{FD02C015-B47A-4044-AAF8-9F6390AB7EEA}"/>
    <cellStyle name="集計 7 2 13 4 2" xfId="28484" xr:uid="{B4F11DE1-A7F1-480A-A057-0BA2B0DF642B}"/>
    <cellStyle name="集計 7 2 13 5" xfId="17039" xr:uid="{D85320F5-7B53-47CE-8B54-85BB20AE09F0}"/>
    <cellStyle name="集計 7 2 13 5 2" xfId="31918" xr:uid="{647B14FD-529B-43D1-9861-B4B3D0E0CC84}"/>
    <cellStyle name="集計 7 2 13 6" xfId="5142" xr:uid="{AA609671-F596-4741-B927-6AB88B00632E}"/>
    <cellStyle name="集計 7 2 13 7" xfId="20003" xr:uid="{A59EB46C-A4D0-49E7-AC03-98024F43E06D}"/>
    <cellStyle name="集計 7 2 14" xfId="2095" xr:uid="{00000000-0005-0000-0000-0000F6020000}"/>
    <cellStyle name="集計 7 2 14 2" xfId="8443" xr:uid="{3151B4C2-D9C2-49B8-819B-8B4B7487B3D8}"/>
    <cellStyle name="集計 7 2 14 2 2" xfId="23322" xr:uid="{2222A458-A4DF-436B-ABDF-E243B0FE2D61}"/>
    <cellStyle name="集計 7 2 14 3" xfId="11424" xr:uid="{31093065-3BA4-4AC5-A78F-75187D33610A}"/>
    <cellStyle name="集計 7 2 14 3 2" xfId="26303" xr:uid="{1E105CA4-9E79-4C33-8AB6-9507504D453E}"/>
    <cellStyle name="集計 7 2 14 4" xfId="14021" xr:uid="{2286C23F-F38F-4F26-AF0C-8E24B2B80F63}"/>
    <cellStyle name="集計 7 2 14 4 2" xfId="28900" xr:uid="{20F93CF7-D53B-49AE-B459-CF601C1A5F34}"/>
    <cellStyle name="集計 7 2 14 5" xfId="17203" xr:uid="{0AC84E6A-AD44-442C-9FC4-AB31B9D9C3F2}"/>
    <cellStyle name="集計 7 2 14 5 2" xfId="32082" xr:uid="{0E72830E-34DA-4364-90AA-2BC44015FFE1}"/>
    <cellStyle name="集計 7 2 14 6" xfId="5314" xr:uid="{5E8AE784-1CC5-401D-A7EC-81F0E6419787}"/>
    <cellStyle name="集計 7 2 14 7" xfId="20175" xr:uid="{B7CA16AA-767F-41A2-81F0-3FFDDFDAA544}"/>
    <cellStyle name="集計 7 2 15" xfId="2264" xr:uid="{00000000-0005-0000-0000-0000F6020000}"/>
    <cellStyle name="集計 7 2 15 2" xfId="8612" xr:uid="{DD0C9228-AC61-48D4-A4A2-EAF8927242AF}"/>
    <cellStyle name="集計 7 2 15 2 2" xfId="23491" xr:uid="{D4C5FE0D-FA3A-436E-AAFF-D3A0DCC4715E}"/>
    <cellStyle name="集計 7 2 15 3" xfId="11593" xr:uid="{02842840-C46F-4348-B753-548DD2CDA639}"/>
    <cellStyle name="集計 7 2 15 3 2" xfId="26472" xr:uid="{1AAB0473-7CF9-409B-B39F-9B91413C28E1}"/>
    <cellStyle name="集計 7 2 15 4" xfId="12937" xr:uid="{1C7B7D30-1D06-4E99-AC0D-69B92300EEE1}"/>
    <cellStyle name="集計 7 2 15 4 2" xfId="27816" xr:uid="{A610B878-BB78-4943-A751-DA755F858992}"/>
    <cellStyle name="集計 7 2 15 5" xfId="17372" xr:uid="{B9B73FCA-9348-47E0-93B2-26393FECEA04}"/>
    <cellStyle name="集計 7 2 15 5 2" xfId="32251" xr:uid="{778FBF83-E193-4AD7-A749-7ADD7740072E}"/>
    <cellStyle name="集計 7 2 15 6" xfId="5483" xr:uid="{019C6E2E-8A2A-4B44-A80A-93CF58345DCA}"/>
    <cellStyle name="集計 7 2 15 7" xfId="20344" xr:uid="{E0F1E2D4-3A0F-454B-AF31-ED7C044A4803}"/>
    <cellStyle name="集計 7 2 16" xfId="2339" xr:uid="{00000000-0005-0000-0000-0000F6020000}"/>
    <cellStyle name="集計 7 2 16 2" xfId="8686" xr:uid="{815F2E55-AD1A-46F5-8FD6-3E17FA8EAD86}"/>
    <cellStyle name="集計 7 2 16 2 2" xfId="23565" xr:uid="{E27FF461-B3B6-40F9-B194-2D610E9A4DF7}"/>
    <cellStyle name="集計 7 2 16 3" xfId="11666" xr:uid="{31050E82-B542-477B-9562-4B5D13383532}"/>
    <cellStyle name="集計 7 2 16 3 2" xfId="26545" xr:uid="{8AEB8BBC-1A76-4E46-8234-52961195B556}"/>
    <cellStyle name="集計 7 2 16 4" xfId="12811" xr:uid="{212BEC3A-9B18-47CC-9ECA-40A169F8E064}"/>
    <cellStyle name="集計 7 2 16 4 2" xfId="27690" xr:uid="{A5B234F7-13E6-4223-97A8-2B91C386F30A}"/>
    <cellStyle name="集計 7 2 16 5" xfId="17440" xr:uid="{84DFC18F-BE2A-4A60-BFFA-BAA3AC515E82}"/>
    <cellStyle name="集計 7 2 16 5 2" xfId="32319" xr:uid="{4E6CBD86-9B13-4E26-9254-1F300357CA3E}"/>
    <cellStyle name="集計 7 2 16 6" xfId="5558" xr:uid="{7C910D44-12F1-4B7A-BB35-9C6D90D0088C}"/>
    <cellStyle name="集計 7 2 16 7" xfId="20419" xr:uid="{1BDC1AC1-E84F-4A30-AAC6-7DABD7F80DCC}"/>
    <cellStyle name="集計 7 2 17" xfId="2424" xr:uid="{00000000-0005-0000-0000-0000F6020000}"/>
    <cellStyle name="集計 7 2 17 2" xfId="8771" xr:uid="{ABACDB0E-4422-4B38-AEFA-356B94B07ED1}"/>
    <cellStyle name="集計 7 2 17 2 2" xfId="23650" xr:uid="{A8AB0938-05DE-4E1D-A52D-630D5C8C86C5}"/>
    <cellStyle name="集計 7 2 17 3" xfId="11751" xr:uid="{2A428E07-EB27-464D-A00B-84CF2A2B2CCD}"/>
    <cellStyle name="集計 7 2 17 3 2" xfId="26630" xr:uid="{945B2CD3-2328-41E6-8976-61F4BDAE6BA2}"/>
    <cellStyle name="集計 7 2 17 4" xfId="14394" xr:uid="{84BA5E0B-A83E-4B55-8C7D-FA6F1501F272}"/>
    <cellStyle name="集計 7 2 17 4 2" xfId="29273" xr:uid="{8EDA4856-0CEE-4761-A247-6F5CBCEAEEF8}"/>
    <cellStyle name="集計 7 2 17 5" xfId="17518" xr:uid="{E365616D-C5A3-4B8F-90E2-0E61262B15D9}"/>
    <cellStyle name="集計 7 2 17 5 2" xfId="32397" xr:uid="{2A652349-1885-402A-B13B-6F2C7F3321CC}"/>
    <cellStyle name="集計 7 2 17 6" xfId="5640" xr:uid="{F91333FD-071E-46C1-91E2-515899CAB390}"/>
    <cellStyle name="集計 7 2 17 7" xfId="20504" xr:uid="{5628FF55-A5E4-4DEB-AE8F-C4C3A12E647C}"/>
    <cellStyle name="集計 7 2 18" xfId="2576" xr:uid="{00000000-0005-0000-0000-0000F6020000}"/>
    <cellStyle name="集計 7 2 18 2" xfId="8923" xr:uid="{0C0AA55D-7429-4F4D-8A4A-7AE229033EF2}"/>
    <cellStyle name="集計 7 2 18 2 2" xfId="23802" xr:uid="{9435C524-5FFA-4298-B866-6ACC07876825}"/>
    <cellStyle name="集計 7 2 18 3" xfId="11903" xr:uid="{C2F3747B-20D5-4029-972E-9E52AE293738}"/>
    <cellStyle name="集計 7 2 18 3 2" xfId="26782" xr:uid="{9FD051FF-C1EF-42B1-9DAD-8EC5A71E6EE0}"/>
    <cellStyle name="集計 7 2 18 4" xfId="15309" xr:uid="{9EC1B672-63DE-497C-9E00-F66A0EBACF60}"/>
    <cellStyle name="集計 7 2 18 4 2" xfId="30188" xr:uid="{38D99157-2B0A-4C45-A55E-3BEEB40C256D}"/>
    <cellStyle name="集計 7 2 18 5" xfId="17670" xr:uid="{4141A093-6D6F-4CFE-85AC-CCED898957A2}"/>
    <cellStyle name="集計 7 2 18 5 2" xfId="32549" xr:uid="{B03338EF-B660-4CF5-8C91-F80D47571BD4}"/>
    <cellStyle name="集計 7 2 18 6" xfId="5792" xr:uid="{02C67825-3E08-410A-BCE1-F8FD039CE900}"/>
    <cellStyle name="集計 7 2 18 7" xfId="20656" xr:uid="{16B2AAEC-133F-4F93-A5A8-6AC8761FFE97}"/>
    <cellStyle name="集計 7 2 19" xfId="2738" xr:uid="{00000000-0005-0000-0000-0000F6020000}"/>
    <cellStyle name="集計 7 2 19 2" xfId="9085" xr:uid="{A784D76C-86CD-4FD0-8924-2FC9876B8A75}"/>
    <cellStyle name="集計 7 2 19 2 2" xfId="23964" xr:uid="{3BA3D784-7A60-4442-96C3-BD35656EBE11}"/>
    <cellStyle name="集計 7 2 19 3" xfId="12063" xr:uid="{088F29BC-229D-416A-9F98-9F6D1CB38180}"/>
    <cellStyle name="集計 7 2 19 3 2" xfId="26942" xr:uid="{704549B8-0F1C-4897-A42D-9EA5C52E36EB}"/>
    <cellStyle name="集計 7 2 19 4" xfId="14082" xr:uid="{3F230EB1-A032-491E-AF47-37B3B9E53238}"/>
    <cellStyle name="集計 7 2 19 4 2" xfId="28961" xr:uid="{5138196F-FE90-403B-912A-C0101A18CF49}"/>
    <cellStyle name="集計 7 2 19 5" xfId="17824" xr:uid="{085C23ED-13C1-4933-81BE-7CCEFB470CBD}"/>
    <cellStyle name="集計 7 2 19 5 2" xfId="32703" xr:uid="{899C89BD-4E97-410D-BBDA-E8EE189E17A4}"/>
    <cellStyle name="集計 7 2 19 6" xfId="5952" xr:uid="{E274EB05-39E8-481C-8EAA-1A9BF30BD1D1}"/>
    <cellStyle name="集計 7 2 19 7" xfId="20817" xr:uid="{CBF916D0-044B-4433-938E-EA191DCBE798}"/>
    <cellStyle name="集計 7 2 2" xfId="554" xr:uid="{00000000-0005-0000-0000-0000F6020000}"/>
    <cellStyle name="集計 7 2 2 2" xfId="6906" xr:uid="{468D65F6-AA8D-4E3C-BACF-F7CB8B66E791}"/>
    <cellStyle name="集計 7 2 2 2 2" xfId="21785" xr:uid="{5722174F-D486-451A-ACD5-E0F1E230D18D}"/>
    <cellStyle name="集計 7 2 2 3" xfId="9900" xr:uid="{CF0807C8-AC6D-44CB-ABF1-9FB12A6D68C4}"/>
    <cellStyle name="集計 7 2 2 3 2" xfId="24779" xr:uid="{F7EBF0D0-F1A8-48DB-A704-A318786A8910}"/>
    <cellStyle name="集計 7 2 2 4" xfId="12801" xr:uid="{4C14E2EB-3E5D-4DC2-9D7A-C11F450BB8F9}"/>
    <cellStyle name="集計 7 2 2 4 2" xfId="27680" xr:uid="{EE004CAE-2C10-4D11-BF81-8750DBB67C6E}"/>
    <cellStyle name="集計 7 2 2 5" xfId="15728" xr:uid="{677D4211-BD10-41DD-A2D5-349CE17FD590}"/>
    <cellStyle name="集計 7 2 2 5 2" xfId="30607" xr:uid="{85588890-3585-47C2-AFD3-F142C5AEB316}"/>
    <cellStyle name="集計 7 2 2 6" xfId="3773" xr:uid="{A4AECDBB-91AD-4096-93AE-63D9A76563CF}"/>
    <cellStyle name="集計 7 2 2 7" xfId="18634" xr:uid="{A8AAB541-6023-4CF2-B136-EE508F9C0FBC}"/>
    <cellStyle name="集計 7 2 20" xfId="2904" xr:uid="{00000000-0005-0000-0000-0000F6020000}"/>
    <cellStyle name="集計 7 2 20 2" xfId="9251" xr:uid="{5E04F98B-A4C3-4DBD-BF67-E0F1582EFC8E}"/>
    <cellStyle name="集計 7 2 20 2 2" xfId="24130" xr:uid="{8FEFA778-CD12-487A-BDC2-22A9DF0380A5}"/>
    <cellStyle name="集計 7 2 20 3" xfId="12229" xr:uid="{5703383F-08B9-4022-9128-E4312F527A03}"/>
    <cellStyle name="集計 7 2 20 3 2" xfId="27108" xr:uid="{02B4D155-EEC8-4436-BB8E-6983D0E0DAA8}"/>
    <cellStyle name="集計 7 2 20 4" xfId="14409" xr:uid="{8B0494CF-51FA-4FBD-8421-669B557364B0}"/>
    <cellStyle name="集計 7 2 20 4 2" xfId="29288" xr:uid="{C5E9A6F0-0F2F-4D12-84FE-DE117EB5475E}"/>
    <cellStyle name="集計 7 2 20 5" xfId="17990" xr:uid="{8A6F05D6-8B17-4B1D-A04D-F37A27571984}"/>
    <cellStyle name="集計 7 2 20 5 2" xfId="32869" xr:uid="{43FD5F70-119A-4F64-8F86-625B540A4557}"/>
    <cellStyle name="集計 7 2 20 6" xfId="6116" xr:uid="{4FDB1C1F-7120-4BF5-9614-3A5553EA48B9}"/>
    <cellStyle name="集計 7 2 20 7" xfId="20983" xr:uid="{057732A7-F9EA-427B-8F6C-5223CC047A4A}"/>
    <cellStyle name="集計 7 2 21" xfId="3037" xr:uid="{00000000-0005-0000-0000-0000F6020000}"/>
    <cellStyle name="集計 7 2 21 2" xfId="9383" xr:uid="{8417F386-452E-42DC-B53D-E3C1070B18D7}"/>
    <cellStyle name="集計 7 2 21 2 2" xfId="24262" xr:uid="{E0601C48-CE7A-437E-B869-0AA8A0472E20}"/>
    <cellStyle name="集計 7 2 21 3" xfId="12361" xr:uid="{6A284301-3AE2-4E2E-AC76-36D5AAF1DB8D}"/>
    <cellStyle name="集計 7 2 21 3 2" xfId="27240" xr:uid="{598159E5-04E4-46C7-B1CF-3E4E01B01030}"/>
    <cellStyle name="集計 7 2 21 4" xfId="11948" xr:uid="{1186CF2A-BE41-4AA5-8A68-E54F3B537AAD}"/>
    <cellStyle name="集計 7 2 21 4 2" xfId="26827" xr:uid="{71DC2898-EE3D-4F48-B144-03740DEB4B8A}"/>
    <cellStyle name="集計 7 2 21 5" xfId="18116" xr:uid="{DC4F8B89-5AFF-401F-8A3C-05A2B23E27DC}"/>
    <cellStyle name="集計 7 2 21 5 2" xfId="32995" xr:uid="{CC8639C7-E905-4208-8A85-43DD5CF3C995}"/>
    <cellStyle name="集計 7 2 21 6" xfId="6239" xr:uid="{E23593D9-69E8-4E91-8715-9CEB27E84015}"/>
    <cellStyle name="集計 7 2 21 7" xfId="21109" xr:uid="{51BAC8FD-E3F9-467C-B916-B1E5AF08F052}"/>
    <cellStyle name="集計 7 2 22" xfId="3117" xr:uid="{00000000-0005-0000-0000-0000F6020000}"/>
    <cellStyle name="集計 7 2 22 2" xfId="9463" xr:uid="{75E15B08-2075-43E2-8E42-96CB537A2BBB}"/>
    <cellStyle name="集計 7 2 22 2 2" xfId="24342" xr:uid="{8841634C-D357-4CBC-889D-E6C6E592D17E}"/>
    <cellStyle name="集計 7 2 22 3" xfId="12441" xr:uid="{13FD3E21-278D-421F-9D4E-22C29F97FE0E}"/>
    <cellStyle name="集計 7 2 22 3 2" xfId="27320" xr:uid="{A88F1022-5422-46EE-BFE5-10EA267C4917}"/>
    <cellStyle name="集計 7 2 22 4" xfId="14511" xr:uid="{62181B29-7402-4D96-A284-8F1BBFD6D3F2}"/>
    <cellStyle name="集計 7 2 22 4 2" xfId="29390" xr:uid="{F0F43E9E-3F4D-4A33-BA6B-01F635EF9245}"/>
    <cellStyle name="集計 7 2 22 5" xfId="18196" xr:uid="{10CDBA4B-44F8-4781-8056-26EC1F53AFFC}"/>
    <cellStyle name="集計 7 2 22 5 2" xfId="33075" xr:uid="{7F1789C6-47A2-447E-9BE6-97B1366124C3}"/>
    <cellStyle name="集計 7 2 22 6" xfId="6318" xr:uid="{9CAB24E8-FE49-439B-B5E1-F8FDAD65728C}"/>
    <cellStyle name="集計 7 2 22 7" xfId="21189" xr:uid="{C5077EEA-1EE5-4BFA-BD8A-D0BF27A5B89F}"/>
    <cellStyle name="集計 7 2 23" xfId="3186" xr:uid="{00000000-0005-0000-0000-0000F6020000}"/>
    <cellStyle name="集計 7 2 23 2" xfId="9532" xr:uid="{DCC669AE-7CF5-4CB1-8075-3A8EB67089E9}"/>
    <cellStyle name="集計 7 2 23 2 2" xfId="24411" xr:uid="{7E0B0715-D185-4502-BC64-4BF36DBBB9D6}"/>
    <cellStyle name="集計 7 2 23 3" xfId="12510" xr:uid="{0E2CD69C-68B8-43CB-90F0-037E93AB2107}"/>
    <cellStyle name="集計 7 2 23 3 2" xfId="27389" xr:uid="{7A6AA443-5077-463A-A92F-5EB005F3EEC6}"/>
    <cellStyle name="集計 7 2 23 4" xfId="12880" xr:uid="{22A50263-EAB3-4BC1-AE8D-C4EFD3654085}"/>
    <cellStyle name="集計 7 2 23 4 2" xfId="27759" xr:uid="{60FDBDA4-F6CF-4CD1-9892-329533E96E40}"/>
    <cellStyle name="集計 7 2 23 5" xfId="18265" xr:uid="{04B32868-B5D1-4F87-A21E-F39772643700}"/>
    <cellStyle name="集計 7 2 23 5 2" xfId="33144" xr:uid="{C4FAD2DF-5E11-4364-8CFC-5A98CB4E7939}"/>
    <cellStyle name="集計 7 2 23 6" xfId="6387" xr:uid="{1E9ECAD7-758D-4030-9265-50105BD62AD4}"/>
    <cellStyle name="集計 7 2 23 7" xfId="21258" xr:uid="{12DDBE9D-257D-4B0D-87A0-DFB96D8FF3EB}"/>
    <cellStyle name="集計 7 2 24" xfId="1567" xr:uid="{00000000-0005-0000-0000-0000F6020000}"/>
    <cellStyle name="集計 7 2 24 2" xfId="7917" xr:uid="{C522A47A-D7D6-4A16-97D0-3B2F62EB3A8D}"/>
    <cellStyle name="集計 7 2 24 2 2" xfId="22796" xr:uid="{7251E676-03FA-48DD-8F56-43036D6811AE}"/>
    <cellStyle name="集計 7 2 24 3" xfId="10904" xr:uid="{230628B7-A92A-46B3-93C8-38DDBBC5DCBB}"/>
    <cellStyle name="集計 7 2 24 3 2" xfId="25783" xr:uid="{2355E07D-7A47-4799-88DE-CB5C6B9C49DE}"/>
    <cellStyle name="集計 7 2 24 4" xfId="12901" xr:uid="{E13E5DA1-8689-494E-B1F7-A03D2A02BF35}"/>
    <cellStyle name="集計 7 2 24 4 2" xfId="27780" xr:uid="{8A5A0960-8D77-4996-8E79-44A8BB7DEC2A}"/>
    <cellStyle name="集計 7 2 24 5" xfId="16706" xr:uid="{DABB4745-EF10-496D-8B88-622DB4A638F6}"/>
    <cellStyle name="集計 7 2 24 5 2" xfId="31585" xr:uid="{870C1719-8CB7-4969-9406-D9ADD068AD20}"/>
    <cellStyle name="集計 7 2 24 6" xfId="19647" xr:uid="{53053D56-4B76-4747-B61E-E3FD026759F9}"/>
    <cellStyle name="集計 7 2 25" xfId="6694" xr:uid="{5D03752F-C9B7-4469-9ABE-089CCCF32455}"/>
    <cellStyle name="集計 7 2 25 2" xfId="21573" xr:uid="{15294D17-6430-414A-ACB2-0F2CF45F94F9}"/>
    <cellStyle name="集計 7 2 26" xfId="9691" xr:uid="{1BC35D63-40B9-4814-90CF-F4B39ADEACA2}"/>
    <cellStyle name="集計 7 2 26 2" xfId="24570" xr:uid="{1ACE8E1F-0B8F-4A01-8055-6198D1375C0F}"/>
    <cellStyle name="集計 7 2 27" xfId="14819" xr:uid="{7FF45892-1EDC-4DF6-8346-58DA754FEE9E}"/>
    <cellStyle name="集計 7 2 27 2" xfId="29698" xr:uid="{95C3B7B0-8F45-4552-8EC2-D1CEF882CA55}"/>
    <cellStyle name="集計 7 2 28" xfId="15525" xr:uid="{93F42C8D-E962-435B-9589-36A5B34870AA}"/>
    <cellStyle name="集計 7 2 28 2" xfId="30404" xr:uid="{09484208-7856-467B-BF3F-CF3FAED38F5B}"/>
    <cellStyle name="集計 7 2 29" xfId="18422" xr:uid="{99CFC2FF-3DEC-4B0B-B5B4-1CA06D8AE137}"/>
    <cellStyle name="集計 7 2 3" xfId="727" xr:uid="{00000000-0005-0000-0000-0000F6020000}"/>
    <cellStyle name="集計 7 2 3 2" xfId="7079" xr:uid="{D9CA9F02-5E6B-437C-8ED0-DA84E221DCC8}"/>
    <cellStyle name="集計 7 2 3 2 2" xfId="21958" xr:uid="{8D84AFC9-A48B-4AC4-A6ED-F4E782DEBF66}"/>
    <cellStyle name="集計 7 2 3 3" xfId="10073" xr:uid="{A86AFC49-ADEF-4AEF-ACB2-2569410FD0B8}"/>
    <cellStyle name="集計 7 2 3 3 2" xfId="24952" xr:uid="{687A0297-534C-434F-B01D-EC61D0A93125}"/>
    <cellStyle name="集計 7 2 3 4" xfId="14699" xr:uid="{7F37011D-4105-4F49-B80A-EAC0A5AFAED0}"/>
    <cellStyle name="集計 7 2 3 4 2" xfId="29578" xr:uid="{7EB3179A-1F72-451B-86D6-917E21522648}"/>
    <cellStyle name="集計 7 2 3 5" xfId="15901" xr:uid="{FB853C46-0E75-4CB2-A051-BA3666E5F2EA}"/>
    <cellStyle name="集計 7 2 3 5 2" xfId="30780" xr:uid="{4AA4B1B5-7367-4C99-B528-FE36EFD1CFE4}"/>
    <cellStyle name="集計 7 2 3 6" xfId="3946" xr:uid="{976C939F-DA1B-4E40-A426-3481B5E724D4}"/>
    <cellStyle name="集計 7 2 3 7" xfId="18807" xr:uid="{AC74D94F-5899-44D5-AA35-CE23DE7BF502}"/>
    <cellStyle name="集計 7 2 4" xfId="892" xr:uid="{00000000-0005-0000-0000-0000F6020000}"/>
    <cellStyle name="集計 7 2 4 2" xfId="7244" xr:uid="{2085A938-B2D2-4708-B889-2E064DD28750}"/>
    <cellStyle name="集計 7 2 4 2 2" xfId="22123" xr:uid="{9D9A24B0-CD8F-4A03-A5F0-AB0ED874DA76}"/>
    <cellStyle name="集計 7 2 4 3" xfId="10236" xr:uid="{62B20CFE-7F60-446A-AEFE-15C33D49A66A}"/>
    <cellStyle name="集計 7 2 4 3 2" xfId="25115" xr:uid="{000BF87D-E58A-4EE9-81CF-B2E3D5D40BA8}"/>
    <cellStyle name="集計 7 2 4 4" xfId="15224" xr:uid="{5E40F154-9ED9-485E-9CF7-9EDF4D7506B1}"/>
    <cellStyle name="集計 7 2 4 4 2" xfId="30103" xr:uid="{30E6B4F1-2D0D-45A7-844C-9BEBBCEC337D}"/>
    <cellStyle name="集計 7 2 4 5" xfId="16059" xr:uid="{90B53D2A-E148-4341-854B-3D19B6362E1C}"/>
    <cellStyle name="集計 7 2 4 5 2" xfId="30938" xr:uid="{21FDE257-229C-49DF-88A4-E78154619AAE}"/>
    <cellStyle name="集計 7 2 4 6" xfId="4111" xr:uid="{54B932C0-559F-4D3A-92D3-3A684FCF0647}"/>
    <cellStyle name="集計 7 2 4 7" xfId="18972" xr:uid="{F671DB1B-DF14-4AF7-8505-2966BA0B152C}"/>
    <cellStyle name="集計 7 2 5" xfId="1065" xr:uid="{00000000-0005-0000-0000-0000F6020000}"/>
    <cellStyle name="集計 7 2 5 2" xfId="7417" xr:uid="{D150E897-686D-4BFC-BF24-A0AC2CBB36EF}"/>
    <cellStyle name="集計 7 2 5 2 2" xfId="22296" xr:uid="{2AB11C99-76A5-49D9-AF3B-355009627E59}"/>
    <cellStyle name="集計 7 2 5 3" xfId="10406" xr:uid="{6D0964E4-4644-440B-BFEF-4893628ECA0B}"/>
    <cellStyle name="集計 7 2 5 3 2" xfId="25285" xr:uid="{5A743F46-10F4-4098-B32E-9DC46DE16D5D}"/>
    <cellStyle name="集計 7 2 5 4" xfId="14803" xr:uid="{0C003A83-4466-4763-88D4-D52222CABF29}"/>
    <cellStyle name="集計 7 2 5 4 2" xfId="29682" xr:uid="{C5F57AC3-3F71-47F3-B610-C8B26523C412}"/>
    <cellStyle name="集計 7 2 5 5" xfId="16227" xr:uid="{9C2F9298-BA95-4A78-AFC0-A4C3BEA2D2C4}"/>
    <cellStyle name="集計 7 2 5 5 2" xfId="31106" xr:uid="{94AAC1F5-E915-41E0-88EC-059D55F3DD7F}"/>
    <cellStyle name="集計 7 2 5 6" xfId="4284" xr:uid="{B0488B27-94E4-4397-B534-844011560D36}"/>
    <cellStyle name="集計 7 2 5 7" xfId="19145" xr:uid="{1B4A6CA5-3353-4314-BD62-1F108D642B50}"/>
    <cellStyle name="集計 7 2 6" xfId="1160" xr:uid="{00000000-0005-0000-0000-0000F6020000}"/>
    <cellStyle name="集計 7 2 6 2" xfId="7512" xr:uid="{81A260AD-4AE8-45D7-9F7D-C6197CA51E4C}"/>
    <cellStyle name="集計 7 2 6 2 2" xfId="22391" xr:uid="{3D79585E-2779-44DC-AB62-3B72FC6309F3}"/>
    <cellStyle name="集計 7 2 6 3" xfId="10499" xr:uid="{73A61C09-304C-45B5-A9E9-F66C8FF7DA03}"/>
    <cellStyle name="集計 7 2 6 3 2" xfId="25378" xr:uid="{6DDBE26B-702B-4DA1-81AE-3313AE30A499}"/>
    <cellStyle name="集計 7 2 6 4" xfId="15143" xr:uid="{41004986-751C-456B-BA9D-1A14E58FBC7A}"/>
    <cellStyle name="集計 7 2 6 4 2" xfId="30022" xr:uid="{FF707667-7D4E-4AE1-A180-1884D7DBBE9D}"/>
    <cellStyle name="集計 7 2 6 5" xfId="16314" xr:uid="{8B80147B-6C90-4598-A94C-0BC215109A6B}"/>
    <cellStyle name="集計 7 2 6 5 2" xfId="31193" xr:uid="{62014BFA-C052-44DA-85BA-27CA40BB7BE2}"/>
    <cellStyle name="集計 7 2 6 6" xfId="4379" xr:uid="{67242A79-426B-4504-873D-5FD5ADDEF058}"/>
    <cellStyle name="集計 7 2 6 7" xfId="19240" xr:uid="{FF03557D-023B-422B-984F-DE9E0EE6CFEC}"/>
    <cellStyle name="集計 7 2 7" xfId="1243" xr:uid="{00000000-0005-0000-0000-0000F6020000}"/>
    <cellStyle name="集計 7 2 7 2" xfId="7594" xr:uid="{AAAA061B-E878-479D-9A7C-08B110E23E55}"/>
    <cellStyle name="集計 7 2 7 2 2" xfId="22473" xr:uid="{5D737084-BEE9-40AE-B954-A2D5B11081A3}"/>
    <cellStyle name="集計 7 2 7 3" xfId="10581" xr:uid="{9CBC2BA9-90D3-4D68-89A5-DA7B2A7EDA85}"/>
    <cellStyle name="集計 7 2 7 3 2" xfId="25460" xr:uid="{E5E1EF31-A8EA-4CC5-B932-78F356821D9B}"/>
    <cellStyle name="集計 7 2 7 4" xfId="14205" xr:uid="{6FA4438F-3100-4793-ABE3-0847C68DAA19}"/>
    <cellStyle name="集計 7 2 7 4 2" xfId="29084" xr:uid="{9B453F73-41F5-411A-ABDD-8A5F8E9A5E49}"/>
    <cellStyle name="集計 7 2 7 5" xfId="16390" xr:uid="{57D5C289-CE2F-472F-A530-21B58EABF43E}"/>
    <cellStyle name="集計 7 2 7 5 2" xfId="31269" xr:uid="{320AD3F7-87A6-483B-B4EA-53915D9BA4D3}"/>
    <cellStyle name="集計 7 2 7 6" xfId="4462" xr:uid="{5AB03F38-B819-4096-AFB8-7740D3745D61}"/>
    <cellStyle name="集計 7 2 7 7" xfId="19323" xr:uid="{517C7E5B-1BAB-4406-828B-52E532E2B0E3}"/>
    <cellStyle name="集計 7 2 8" xfId="1326" xr:uid="{00000000-0005-0000-0000-0000F6020000}"/>
    <cellStyle name="集計 7 2 8 2" xfId="7677" xr:uid="{F46913B9-A26A-4FFD-9F74-0D4B2A078744}"/>
    <cellStyle name="集計 7 2 8 2 2" xfId="22556" xr:uid="{D2EBE65B-0838-4B18-B2F6-47DDA093BCA3}"/>
    <cellStyle name="集計 7 2 8 3" xfId="10663" xr:uid="{85DD3757-C9DD-491B-8B2C-FF2699BDB089}"/>
    <cellStyle name="集計 7 2 8 3 2" xfId="25542" xr:uid="{2BCEE903-FA9F-48F3-804E-9718D2704AB1}"/>
    <cellStyle name="集計 7 2 8 4" xfId="14720" xr:uid="{94611B2D-44E4-4C1B-8ED9-F77AF85939FE}"/>
    <cellStyle name="集計 7 2 8 4 2" xfId="29599" xr:uid="{6FAB088B-2B41-4CCB-BCAB-39295AA83141}"/>
    <cellStyle name="集計 7 2 8 5" xfId="16466" xr:uid="{4613C487-F455-41A4-976F-A43A2FEAAE5F}"/>
    <cellStyle name="集計 7 2 8 5 2" xfId="31345" xr:uid="{ABD94948-848A-4D24-816D-6B1E5B336841}"/>
    <cellStyle name="集計 7 2 8 6" xfId="4545" xr:uid="{EE1A0D73-865C-48F7-A71A-23BEA5123C4E}"/>
    <cellStyle name="集計 7 2 8 7" xfId="19406" xr:uid="{8C0DCC71-7771-4E84-9C35-B5DC23DCD9B8}"/>
    <cellStyle name="集計 7 2 9" xfId="1499" xr:uid="{00000000-0005-0000-0000-0000F6020000}"/>
    <cellStyle name="集計 7 2 9 2" xfId="7850" xr:uid="{F0CAEC56-D0ED-45CA-90DF-89AB8279A319}"/>
    <cellStyle name="集計 7 2 9 2 2" xfId="22729" xr:uid="{6894DA1B-D340-4FB3-8F3C-D9F69F8201A5}"/>
    <cellStyle name="集計 7 2 9 3" xfId="10836" xr:uid="{8065CD65-2A37-4B7D-B1A5-27A60B1DF111}"/>
    <cellStyle name="集計 7 2 9 3 2" xfId="25715" xr:uid="{75745911-586B-4525-A9A5-3AB00747952B}"/>
    <cellStyle name="集計 7 2 9 4" xfId="14499" xr:uid="{8300E819-2AE8-4A43-AA7F-950F409F2675}"/>
    <cellStyle name="集計 7 2 9 4 2" xfId="29378" xr:uid="{58DA7E19-9E4A-43F5-8E54-026DE90D534F}"/>
    <cellStyle name="集計 7 2 9 5" xfId="16639" xr:uid="{4B91177F-D957-44FB-8AE8-E70E35488A68}"/>
    <cellStyle name="集計 7 2 9 5 2" xfId="31518" xr:uid="{14BCC8D6-7D86-424C-8F18-6A0551D765B6}"/>
    <cellStyle name="集計 7 2 9 6" xfId="4718" xr:uid="{1C01253D-6D97-4C0C-856D-ADCB66F25F1B}"/>
    <cellStyle name="集計 7 2 9 7" xfId="19579" xr:uid="{BE0B41F4-FFB4-488C-AD4E-71BA1B52F6EF}"/>
    <cellStyle name="集計 7 3" xfId="463" xr:uid="{00000000-0005-0000-0000-0000F6020000}"/>
    <cellStyle name="集計 7 3 2" xfId="6815" xr:uid="{9747485E-BA31-417E-AA38-18B2112A2225}"/>
    <cellStyle name="集計 7 3 2 2" xfId="21694" xr:uid="{53A2C49B-4F3B-40E6-A048-12D4FE47E265}"/>
    <cellStyle name="集計 7 3 3" xfId="9812" xr:uid="{0AC19F4D-C524-43F8-B90B-B080274CB1C6}"/>
    <cellStyle name="集計 7 3 3 2" xfId="24691" xr:uid="{5CB7F8F7-512A-4C86-A3BF-BB889EEF4F27}"/>
    <cellStyle name="集計 7 3 4" xfId="15253" xr:uid="{583B8E9D-668D-4A29-90A9-1AF617838BB8}"/>
    <cellStyle name="集計 7 3 4 2" xfId="30132" xr:uid="{648DA8FC-AF83-40B0-ABAB-06C6F5EEE974}"/>
    <cellStyle name="集計 7 3 5" xfId="15644" xr:uid="{E24D3409-6923-4B54-A544-60A716374D13}"/>
    <cellStyle name="集計 7 3 5 2" xfId="30523" xr:uid="{658226AF-C82F-4B5F-B230-184180E3638D}"/>
    <cellStyle name="集計 7 3 6" xfId="3682" xr:uid="{ABDEB796-C2BC-4FDE-8BD8-B207339507D8}"/>
    <cellStyle name="集計 7 3 7" xfId="18543" xr:uid="{9E09E6B7-F35A-4D1C-B30C-E81243B5617C}"/>
    <cellStyle name="集計 7 4" xfId="636" xr:uid="{00000000-0005-0000-0000-0000F6020000}"/>
    <cellStyle name="集計 7 4 2" xfId="6988" xr:uid="{5366B419-9EB0-495A-8592-65B7C73D5540}"/>
    <cellStyle name="集計 7 4 2 2" xfId="21867" xr:uid="{D69994F1-1BF4-4A87-96EB-D42013F4224D}"/>
    <cellStyle name="集計 7 4 3" xfId="9982" xr:uid="{A80F8160-3B2B-439C-9DD3-F3CFC83F0128}"/>
    <cellStyle name="集計 7 4 3 2" xfId="24861" xr:uid="{B9256CCE-5805-48A8-9160-837AD5DCBDE1}"/>
    <cellStyle name="集計 7 4 4" xfId="15201" xr:uid="{CCAF6338-88D0-4480-8E13-B31508D92CFD}"/>
    <cellStyle name="集計 7 4 4 2" xfId="30080" xr:uid="{F6E257E8-F3EA-4448-9B97-4B522D22843D}"/>
    <cellStyle name="集計 7 4 5" xfId="15810" xr:uid="{55576C62-6B57-49C5-B283-DD90F9E6D86D}"/>
    <cellStyle name="集計 7 4 5 2" xfId="30689" xr:uid="{8FC04110-B12E-4589-8A9E-7BF33DEBA862}"/>
    <cellStyle name="集計 7 4 6" xfId="3855" xr:uid="{AA919969-822D-4B1C-B447-C99311A830B8}"/>
    <cellStyle name="集計 7 4 7" xfId="18716" xr:uid="{6DEE2FC4-0E1B-4BDE-A67D-1B29634753C9}"/>
    <cellStyle name="集計 7 5" xfId="801" xr:uid="{00000000-0005-0000-0000-0000F6020000}"/>
    <cellStyle name="集計 7 5 2" xfId="7153" xr:uid="{D097CF66-8AC8-4642-B912-A98F51002181}"/>
    <cellStyle name="集計 7 5 2 2" xfId="22032" xr:uid="{71F576F2-D7B7-47B3-A862-27A57F38243A}"/>
    <cellStyle name="集計 7 5 3" xfId="10147" xr:uid="{5F7F21E8-281C-4E5C-B7E9-2B10528DF6C2}"/>
    <cellStyle name="集計 7 5 3 2" xfId="25026" xr:uid="{35F7007F-A3F9-4F36-9735-CA3CBAD69265}"/>
    <cellStyle name="集計 7 5 4" xfId="14846" xr:uid="{AD7CAC3E-E5F8-41CD-B262-7BA90B6376D5}"/>
    <cellStyle name="集計 7 5 4 2" xfId="29725" xr:uid="{6B9A4960-FADA-4399-A405-3F36A7747942}"/>
    <cellStyle name="集計 7 5 5" xfId="15975" xr:uid="{20AC58CF-4FFF-45B3-9E0B-9C453989601D}"/>
    <cellStyle name="集計 7 5 5 2" xfId="30854" xr:uid="{490A8BC9-45A4-44AF-ADF3-59F40092DB65}"/>
    <cellStyle name="集計 7 5 6" xfId="4020" xr:uid="{2612B1CA-CE4C-460E-B1DF-1F31CD3EB92D}"/>
    <cellStyle name="集計 7 5 7" xfId="18881" xr:uid="{7B7AD51C-3B6D-4DA2-8D8D-21096884987D}"/>
    <cellStyle name="集計 7 6" xfId="953" xr:uid="{00000000-0005-0000-0000-0000F6020000}"/>
    <cellStyle name="集計 7 6 2" xfId="7305" xr:uid="{A10ACD5A-F7CE-411A-BE1F-D7B7F35D7FEF}"/>
    <cellStyle name="集計 7 6 2 2" xfId="22184" xr:uid="{F0525C6D-7144-44DA-9070-1EB32CB4904C}"/>
    <cellStyle name="集計 7 6 3" xfId="10295" xr:uid="{FF093A61-C04F-4ADA-8BCD-EBA04142FCA7}"/>
    <cellStyle name="集計 7 6 3 2" xfId="25174" xr:uid="{F7BFA37C-8748-47FC-A218-04C6C038E83F}"/>
    <cellStyle name="集計 7 6 4" xfId="14882" xr:uid="{D04BFAB7-9894-48A9-AFD4-BDEB41E096A9}"/>
    <cellStyle name="集計 7 6 4 2" xfId="29761" xr:uid="{D7710277-D993-4FE2-A0F6-B9D27A7A7895}"/>
    <cellStyle name="集計 7 6 5" xfId="16117" xr:uid="{07806217-CDF2-47FC-93C8-93E2F9356933}"/>
    <cellStyle name="集計 7 6 5 2" xfId="30996" xr:uid="{422F6F5F-EE12-4C87-9282-7E823AE2A669}"/>
    <cellStyle name="集計 7 6 6" xfId="4172" xr:uid="{B6612E80-A2CA-4BF9-9FDF-37CBC93FAA24}"/>
    <cellStyle name="集計 7 6 7" xfId="19033" xr:uid="{DF6DDC0E-79C4-46F9-9E70-B3F2C8CA6D33}"/>
    <cellStyle name="集計 7 7" xfId="1408" xr:uid="{00000000-0005-0000-0000-0000F6020000}"/>
    <cellStyle name="集計 7 7 2" xfId="7759" xr:uid="{6F630360-32B4-4B73-A45A-202680C494F4}"/>
    <cellStyle name="集計 7 7 2 2" xfId="22638" xr:uid="{2F33ACCB-AC0F-44AE-9284-6A2F803F7FE3}"/>
    <cellStyle name="集計 7 7 3" xfId="10745" xr:uid="{6E170885-C933-49EA-A972-D1C1E8E70747}"/>
    <cellStyle name="集計 7 7 3 2" xfId="25624" xr:uid="{3867FA87-A337-478F-9A45-8F63D1C3EEDE}"/>
    <cellStyle name="集計 7 7 4" xfId="12927" xr:uid="{BDA7F056-189A-4EAC-917B-759A1036D905}"/>
    <cellStyle name="集計 7 7 4 2" xfId="27806" xr:uid="{AC035490-EFBF-4B70-9713-082986BF945B}"/>
    <cellStyle name="集計 7 7 5" xfId="16548" xr:uid="{064DE5B3-8834-40D8-A04B-BD22A286D03F}"/>
    <cellStyle name="集計 7 7 5 2" xfId="31427" xr:uid="{7F59ACA3-8953-4598-A168-B53F8DEE5457}"/>
    <cellStyle name="集計 7 7 6" xfId="4627" xr:uid="{DE1C25C1-1289-46DA-960D-F66A2ED7EB08}"/>
    <cellStyle name="集計 7 7 7" xfId="19488" xr:uid="{DC9227E3-F508-4263-8C19-9EC9CDB5D139}"/>
    <cellStyle name="集計 7 8" xfId="628" xr:uid="{00000000-0005-0000-0000-0000F6020000}"/>
    <cellStyle name="集計 7 8 2" xfId="6980" xr:uid="{206385F3-7B05-4A20-BA1C-613BFD23564E}"/>
    <cellStyle name="集計 7 8 2 2" xfId="21859" xr:uid="{6A177682-067C-4B94-AF6E-4516BD6FA4D0}"/>
    <cellStyle name="集計 7 8 3" xfId="9974" xr:uid="{AA86C258-CE54-4BBB-BAB8-F39623D8EEC7}"/>
    <cellStyle name="集計 7 8 3 2" xfId="24853" xr:uid="{B4550890-685E-4376-9567-91E04394A5BA}"/>
    <cellStyle name="集計 7 8 4" xfId="12796" xr:uid="{9559F588-1478-4BCD-868B-A1A949583DF0}"/>
    <cellStyle name="集計 7 8 4 2" xfId="27675" xr:uid="{EA42A419-EE73-475C-BF79-48F3935C3206}"/>
    <cellStyle name="集計 7 8 5" xfId="15802" xr:uid="{C14FCCB8-CD58-4438-AA2A-34C8A786D390}"/>
    <cellStyle name="集計 7 8 5 2" xfId="30681" xr:uid="{1EBE1912-44A5-436D-81EE-AF424CD7903E}"/>
    <cellStyle name="集計 7 8 6" xfId="3847" xr:uid="{5E581CC3-F6A8-413A-B3AE-2E89A3B2F04F}"/>
    <cellStyle name="集計 7 8 7" xfId="18708" xr:uid="{BD6046CF-3E73-42C8-AC29-0F09F8636E80}"/>
    <cellStyle name="集計 7 9" xfId="2004" xr:uid="{00000000-0005-0000-0000-0000F6020000}"/>
    <cellStyle name="集計 7 9 2" xfId="8352" xr:uid="{BDF926A7-0223-4277-AED0-F80E6E3A03D4}"/>
    <cellStyle name="集計 7 9 2 2" xfId="23231" xr:uid="{52A83D01-F822-4A33-824A-EE2B66B15419}"/>
    <cellStyle name="集計 7 9 3" xfId="11334" xr:uid="{4F910EFE-BFEF-4791-98DC-C50E0E6D2C50}"/>
    <cellStyle name="集計 7 9 3 2" xfId="26213" xr:uid="{345B8A0F-1378-4A07-A0CC-5E110D8325BC}"/>
    <cellStyle name="集計 7 9 4" xfId="13360" xr:uid="{F2CBA561-15A7-42CC-9D05-7DCF900904FF}"/>
    <cellStyle name="集計 7 9 4 2" xfId="28239" xr:uid="{32F4E098-8403-4787-8A39-824D43458028}"/>
    <cellStyle name="集計 7 9 5" xfId="17119" xr:uid="{B9A4FCD5-6DA2-44BE-A010-DD34E060C7D7}"/>
    <cellStyle name="集計 7 9 5 2" xfId="31998" xr:uid="{056B62C6-3356-49F8-8B2B-3A11ED746F10}"/>
    <cellStyle name="集計 7 9 6" xfId="5223" xr:uid="{F7A61870-8779-4CDA-9262-2158441A4C0C}"/>
    <cellStyle name="集計 7 9 7" xfId="20084" xr:uid="{D49B7E70-AE2D-4275-9B55-3C23C62862A6}"/>
    <cellStyle name="集計 8" xfId="228" xr:uid="{00000000-0005-0000-0000-0000F6020000}"/>
    <cellStyle name="集計 8 10" xfId="2137" xr:uid="{00000000-0005-0000-0000-0000F6020000}"/>
    <cellStyle name="集計 8 10 2" xfId="8485" xr:uid="{35804A13-3A63-4972-AC28-8BCA09A9FB30}"/>
    <cellStyle name="集計 8 10 2 2" xfId="23364" xr:uid="{B921C390-601D-40A3-B869-C8818261D557}"/>
    <cellStyle name="集計 8 10 3" xfId="11466" xr:uid="{CA51CCA2-7E5A-495B-BD68-E751CA3D1342}"/>
    <cellStyle name="集計 8 10 3 2" xfId="26345" xr:uid="{BBD43ACD-DFA3-4F43-8978-4B0775C315DC}"/>
    <cellStyle name="集計 8 10 4" xfId="14879" xr:uid="{4F71DC68-4B41-4272-8E55-1C9F5987FF18}"/>
    <cellStyle name="集計 8 10 4 2" xfId="29758" xr:uid="{8111DF15-1B48-4C2A-87F3-2478A99964AB}"/>
    <cellStyle name="集計 8 10 5" xfId="17245" xr:uid="{8074F480-F223-41CC-8863-5D5948E8D98F}"/>
    <cellStyle name="集計 8 10 5 2" xfId="32124" xr:uid="{9B06440F-CD3A-4856-8CE5-C9F955D69466}"/>
    <cellStyle name="集計 8 10 6" xfId="5356" xr:uid="{8E8CD536-212D-45D9-9441-90E9A507C5A6}"/>
    <cellStyle name="集計 8 10 7" xfId="20217" xr:uid="{9FD69BE6-7080-434B-A26D-1AC5211D310F}"/>
    <cellStyle name="集計 8 11" xfId="2465" xr:uid="{00000000-0005-0000-0000-0000F6020000}"/>
    <cellStyle name="集計 8 11 2" xfId="8812" xr:uid="{F330A0D7-4AAB-4FE2-A549-0578954AB4B1}"/>
    <cellStyle name="集計 8 11 2 2" xfId="23691" xr:uid="{7C2D4CF9-3857-4D38-BD10-04593F7D34D8}"/>
    <cellStyle name="集計 8 11 3" xfId="11792" xr:uid="{1CE46FB5-420A-44E4-9EBA-216AD79199B1}"/>
    <cellStyle name="集計 8 11 3 2" xfId="26671" xr:uid="{7C162243-7198-4627-B1F1-378D31929B87}"/>
    <cellStyle name="集計 8 11 4" xfId="14684" xr:uid="{DC638B1D-8C38-4367-9E17-F74DEF993A8B}"/>
    <cellStyle name="集計 8 11 4 2" xfId="29563" xr:uid="{C9F2C8C9-BB13-48B1-92D9-F5095D3C3575}"/>
    <cellStyle name="集計 8 11 5" xfId="17559" xr:uid="{19D7DBCE-A4D3-4345-8F39-5717501E9F32}"/>
    <cellStyle name="集計 8 11 5 2" xfId="32438" xr:uid="{A8EDD75F-7BC7-4C25-BF22-97A16E4188ED}"/>
    <cellStyle name="集計 8 11 6" xfId="5681" xr:uid="{C9EFB7F1-D24B-4978-80A8-5647D6D22D1D}"/>
    <cellStyle name="集計 8 11 7" xfId="20545" xr:uid="{EDE1599D-421A-4624-813F-399B1CC36344}"/>
    <cellStyle name="集計 8 12" xfId="2624" xr:uid="{00000000-0005-0000-0000-0000F6020000}"/>
    <cellStyle name="集計 8 12 2" xfId="8971" xr:uid="{C32667A4-F3AF-4886-9510-D54CD4011A68}"/>
    <cellStyle name="集計 8 12 2 2" xfId="23850" xr:uid="{9E34D463-D73C-4165-96C7-ADA4DAD4F5BA}"/>
    <cellStyle name="集計 8 12 3" xfId="11951" xr:uid="{F9CF9144-1B45-492E-A2B0-3199E48CD1B4}"/>
    <cellStyle name="集計 8 12 3 2" xfId="26830" xr:uid="{21FC0A79-2E0E-45C2-ACE6-1D5DBA40127C}"/>
    <cellStyle name="集計 8 12 4" xfId="14533" xr:uid="{31CD29A3-AA7A-43B5-B879-260ACDBC43AF}"/>
    <cellStyle name="集計 8 12 4 2" xfId="29412" xr:uid="{1BBC1DB7-1A1E-459C-9F79-D3D3BBA0B723}"/>
    <cellStyle name="集計 8 12 5" xfId="17717" xr:uid="{EEC11565-FF3D-44B5-8F72-CC3D29B58084}"/>
    <cellStyle name="集計 8 12 5 2" xfId="32596" xr:uid="{FCB4FBEC-B3B4-4496-A64E-190498E0A4E1}"/>
    <cellStyle name="集計 8 12 6" xfId="5839" xr:uid="{20B6A267-9718-40CE-BA09-BB679DB4D6FD}"/>
    <cellStyle name="集計 8 12 7" xfId="20703" xr:uid="{924A4282-5157-4E11-8B25-AF8C81B3BBBF}"/>
    <cellStyle name="集計 8 13" xfId="2793" xr:uid="{00000000-0005-0000-0000-0000F6020000}"/>
    <cellStyle name="集計 8 13 2" xfId="9140" xr:uid="{952ABB57-2EB6-4932-A292-EBC942A657F0}"/>
    <cellStyle name="集計 8 13 2 2" xfId="24019" xr:uid="{E5236235-29FE-442D-8154-B004684F87B4}"/>
    <cellStyle name="集計 8 13 3" xfId="12118" xr:uid="{F1EEAF9A-94E8-4E21-A8EA-5DDE904090FA}"/>
    <cellStyle name="集計 8 13 3 2" xfId="26997" xr:uid="{ADB5308A-F11F-4F77-AEAA-3A27FDF0AE33}"/>
    <cellStyle name="集計 8 13 4" xfId="13591" xr:uid="{F67AEBC3-77D5-4835-AFE9-F29464CA1E45}"/>
    <cellStyle name="集計 8 13 4 2" xfId="28470" xr:uid="{9433C295-20CB-46E9-A2BB-ADC0AA48F86B}"/>
    <cellStyle name="集計 8 13 5" xfId="17879" xr:uid="{4770F7CF-B0FA-4F1B-B52D-49136EE31A82}"/>
    <cellStyle name="集計 8 13 5 2" xfId="32758" xr:uid="{AF729E06-0C0D-4268-B940-30A3316FA52D}"/>
    <cellStyle name="集計 8 13 6" xfId="6005" xr:uid="{997F4F75-CBE3-4EFA-8CC8-01A8DCBBDAA0}"/>
    <cellStyle name="集計 8 13 7" xfId="20872" xr:uid="{E74476F1-283B-475A-A7F1-3A5EBF8C665C}"/>
    <cellStyle name="集計 8 14" xfId="1619" xr:uid="{00000000-0005-0000-0000-0000F6020000}"/>
    <cellStyle name="集計 8 14 2" xfId="7969" xr:uid="{D2DBA503-5703-4AFD-860A-6584B75606B8}"/>
    <cellStyle name="集計 8 14 2 2" xfId="22848" xr:uid="{90845CD4-59A6-4EDB-AC2E-2B1745976C8B}"/>
    <cellStyle name="集計 8 14 3" xfId="10956" xr:uid="{79E13F6C-CCFA-4C12-ADE2-9A785356A0E8}"/>
    <cellStyle name="集計 8 14 3 2" xfId="25835" xr:uid="{88241815-4190-4ACA-921E-9BE2CA21B9AC}"/>
    <cellStyle name="集計 8 14 4" xfId="13470" xr:uid="{ADF50CB2-AB30-45F8-8CD5-9633006C5028}"/>
    <cellStyle name="集計 8 14 4 2" xfId="28349" xr:uid="{A2BF69E6-16AC-4A53-82DB-B535A04EDE6A}"/>
    <cellStyle name="集計 8 14 5" xfId="16756" xr:uid="{BF025FAB-B4B0-4E1E-930A-76BE552AFE31}"/>
    <cellStyle name="集計 8 14 5 2" xfId="31635" xr:uid="{8318ECED-E8E7-463E-8752-3E26FAD4F176}"/>
    <cellStyle name="集計 8 14 6" xfId="4838" xr:uid="{9F775C98-20C7-40DE-86C2-3CBE22D86A4F}"/>
    <cellStyle name="集計 8 14 7" xfId="19699" xr:uid="{F4F7B576-A023-4433-9C93-576708843A95}"/>
    <cellStyle name="集計 8 15" xfId="6585" xr:uid="{810266C1-D29F-4909-98F6-53B88496BD1F}"/>
    <cellStyle name="集計 8 15 2" xfId="21464" xr:uid="{067FBF83-D02F-4E57-A33E-AB4DE08A8C37}"/>
    <cellStyle name="集計 8 16" xfId="9582" xr:uid="{65CC05B0-796F-4448-9C7D-0005D4B137D7}"/>
    <cellStyle name="集計 8 16 2" xfId="24461" xr:uid="{23F142ED-65A6-44A6-85CB-438E6488E4C5}"/>
    <cellStyle name="集計 8 17" xfId="14323" xr:uid="{F679FF3C-04D9-4893-8321-7A1122317BB3}"/>
    <cellStyle name="集計 8 17 2" xfId="29202" xr:uid="{F88A9500-915C-4414-8DF6-9926CECCFA70}"/>
    <cellStyle name="集計 8 18" xfId="18324" xr:uid="{CFC59ACC-65C6-4F38-B1C4-F80D8D40A1B8}"/>
    <cellStyle name="集計 8 2" xfId="323" xr:uid="{00000000-0005-0000-0000-0000F6020000}"/>
    <cellStyle name="集計 8 2 10" xfId="1496" xr:uid="{00000000-0005-0000-0000-0000F6020000}"/>
    <cellStyle name="集計 8 2 10 2" xfId="7847" xr:uid="{E9DF2F70-3D22-4CA9-8C7A-9A2AFF988B9A}"/>
    <cellStyle name="集計 8 2 10 2 2" xfId="22726" xr:uid="{C0BB44E6-70A4-4A64-AB12-0D38639E6920}"/>
    <cellStyle name="集計 8 2 10 3" xfId="10833" xr:uid="{DD1020B9-60BC-4CFA-8D89-C5B616F5078F}"/>
    <cellStyle name="集計 8 2 10 3 2" xfId="25712" xr:uid="{8C2D95A9-DBCC-446C-84DE-97154819DBE5}"/>
    <cellStyle name="集計 8 2 10 4" xfId="14799" xr:uid="{9F9AE6D1-916F-4720-98A5-41D4855F0038}"/>
    <cellStyle name="集計 8 2 10 4 2" xfId="29678" xr:uid="{D71821F4-4B56-4094-B42E-FDAB423AAC20}"/>
    <cellStyle name="集計 8 2 10 5" xfId="16636" xr:uid="{24D9BB03-2C9D-42C9-AE9B-4FD78E734A09}"/>
    <cellStyle name="集計 8 2 10 5 2" xfId="31515" xr:uid="{67350CFA-4392-487D-9096-78D3EA977255}"/>
    <cellStyle name="集計 8 2 10 6" xfId="4715" xr:uid="{5AC59783-D7F8-40D6-80BC-48823435DCC4}"/>
    <cellStyle name="集計 8 2 10 7" xfId="19576" xr:uid="{F3E83926-D12D-4FF1-9283-EA4DDB53EEA3}"/>
    <cellStyle name="集計 8 2 11" xfId="1726" xr:uid="{00000000-0005-0000-0000-0000F6020000}"/>
    <cellStyle name="集計 8 2 11 2" xfId="8074" xr:uid="{A62B07F6-847D-40FF-8F04-A2887885C9AB}"/>
    <cellStyle name="集計 8 2 11 2 2" xfId="22953" xr:uid="{E22949F8-7392-4EBB-A0C1-73CC2F6B4960}"/>
    <cellStyle name="集計 8 2 11 3" xfId="11059" xr:uid="{88CCF901-54D9-44C9-AE31-F53BF961ECCD}"/>
    <cellStyle name="集計 8 2 11 3 2" xfId="25938" xr:uid="{E9A73BDA-254A-4E14-8497-65B1110DC342}"/>
    <cellStyle name="集計 8 2 11 4" xfId="15171" xr:uid="{E9F8FDB0-BB8B-492B-A542-728BE75C13F2}"/>
    <cellStyle name="集計 8 2 11 4 2" xfId="30050" xr:uid="{49624324-B011-4067-9C05-69EACE49EF74}"/>
    <cellStyle name="集計 8 2 11 5" xfId="16852" xr:uid="{1C17CBD9-5947-44F7-AF49-89CAE34D000A}"/>
    <cellStyle name="集計 8 2 11 5 2" xfId="31731" xr:uid="{32246EED-8F0E-4B8F-A8E8-D667025438D8}"/>
    <cellStyle name="集計 8 2 11 6" xfId="4945" xr:uid="{43E66ADC-4DB7-4301-854B-B3BAF7CA8D6F}"/>
    <cellStyle name="集計 8 2 11 7" xfId="19806" xr:uid="{57836459-B42F-4FE6-9E00-411F1D5BFA06}"/>
    <cellStyle name="集計 8 2 12" xfId="1809" xr:uid="{00000000-0005-0000-0000-0000F6020000}"/>
    <cellStyle name="集計 8 2 12 2" xfId="8157" xr:uid="{DAA26AE8-5BBD-4D3F-BB30-31376E550094}"/>
    <cellStyle name="集計 8 2 12 2 2" xfId="23036" xr:uid="{1D7FCF1F-A61C-4423-AE72-08CD85CEC943}"/>
    <cellStyle name="集計 8 2 12 3" xfId="11142" xr:uid="{EAE0D948-028E-47B9-84D2-F9528D6C4C84}"/>
    <cellStyle name="集計 8 2 12 3 2" xfId="26021" xr:uid="{8A4E9DEE-4A7A-4BF6-976D-896F91B70A37}"/>
    <cellStyle name="集計 8 2 12 4" xfId="14473" xr:uid="{B55FADF1-E73E-4ADA-BE43-02EE0C9640E0}"/>
    <cellStyle name="集計 8 2 12 4 2" xfId="29352" xr:uid="{4592ED34-FD93-4DF9-910B-BB297FC92F1E}"/>
    <cellStyle name="集計 8 2 12 5" xfId="16932" xr:uid="{AA5E5C2E-FED9-4825-9860-D16B56727DB0}"/>
    <cellStyle name="集計 8 2 12 5 2" xfId="31811" xr:uid="{0343BA95-B6C9-431B-BFC1-B269C7C7DF99}"/>
    <cellStyle name="集計 8 2 12 6" xfId="5028" xr:uid="{11FEFE79-1D0D-4DA2-9B17-B350E70E5C1B}"/>
    <cellStyle name="集計 8 2 12 7" xfId="19889" xr:uid="{E95FE41B-FC64-4961-BD7C-166188E5634B}"/>
    <cellStyle name="集計 8 2 13" xfId="1904" xr:uid="{00000000-0005-0000-0000-0000F6020000}"/>
    <cellStyle name="集計 8 2 13 2" xfId="8252" xr:uid="{64EC8D46-76C8-4EF3-B5FC-4E8AD2F13456}"/>
    <cellStyle name="集計 8 2 13 2 2" xfId="23131" xr:uid="{E6F69F28-7312-44B7-883E-324A34CBBCB8}"/>
    <cellStyle name="集計 8 2 13 3" xfId="11235" xr:uid="{83A796A7-5162-4467-8C37-DDEE5FCA629F}"/>
    <cellStyle name="集計 8 2 13 3 2" xfId="26114" xr:uid="{210A07B0-6CFD-4058-AFB0-3DBE7919D26C}"/>
    <cellStyle name="集計 8 2 13 4" xfId="12578" xr:uid="{0D1433F1-BB44-400B-9AA9-C1FE04F8451C}"/>
    <cellStyle name="集計 8 2 13 4 2" xfId="27457" xr:uid="{7D8F130A-F647-48E9-99D5-5901909FB6F3}"/>
    <cellStyle name="集計 8 2 13 5" xfId="17023" xr:uid="{1BC367F7-05AD-43C3-ADA6-F961011726CB}"/>
    <cellStyle name="集計 8 2 13 5 2" xfId="31902" xr:uid="{C12F378C-3D36-43A2-9C84-21A37DCE52C2}"/>
    <cellStyle name="集計 8 2 13 6" xfId="5123" xr:uid="{CB90641E-F592-4CD6-AB09-26D0E04170F0}"/>
    <cellStyle name="集計 8 2 13 7" xfId="19984" xr:uid="{8651A773-2B69-4951-8B5B-798265AD6569}"/>
    <cellStyle name="集計 8 2 14" xfId="2076" xr:uid="{00000000-0005-0000-0000-0000F6020000}"/>
    <cellStyle name="集計 8 2 14 2" xfId="8424" xr:uid="{D9E8A05C-D915-4321-A9FD-7B6E139FADE0}"/>
    <cellStyle name="集計 8 2 14 2 2" xfId="23303" xr:uid="{DED63E09-2ED1-4E23-8D94-ADF682276A20}"/>
    <cellStyle name="集計 8 2 14 3" xfId="11405" xr:uid="{C8A07FB4-6F6E-498A-9509-FF6ECF528721}"/>
    <cellStyle name="集計 8 2 14 3 2" xfId="26284" xr:uid="{A44BEA40-18C9-42F9-8568-D5DE73DDA7A6}"/>
    <cellStyle name="集計 8 2 14 4" xfId="13537" xr:uid="{7DD8C64E-0EE8-4CB1-A32C-21CF0F18AEAE}"/>
    <cellStyle name="集計 8 2 14 4 2" xfId="28416" xr:uid="{CE18C6A5-F84A-46F5-92DC-046ABF495FAF}"/>
    <cellStyle name="集計 8 2 14 5" xfId="17187" xr:uid="{E0DB766F-6E95-4D07-A69F-6169116370A0}"/>
    <cellStyle name="集計 8 2 14 5 2" xfId="32066" xr:uid="{6CAA6772-E1D3-4799-84DD-884A40889040}"/>
    <cellStyle name="集計 8 2 14 6" xfId="5295" xr:uid="{3B4D7D6F-7C67-4923-A29C-641CE934A86B}"/>
    <cellStyle name="集計 8 2 14 7" xfId="20156" xr:uid="{9BB63DAB-D2B5-49D1-A74F-402DE9F2EDB2}"/>
    <cellStyle name="集計 8 2 15" xfId="2245" xr:uid="{00000000-0005-0000-0000-0000F6020000}"/>
    <cellStyle name="集計 8 2 15 2" xfId="8593" xr:uid="{33097CD9-7EA2-44DD-9ACE-7BC71C89EACB}"/>
    <cellStyle name="集計 8 2 15 2 2" xfId="23472" xr:uid="{424A2548-5427-4177-830E-2DA6070275AE}"/>
    <cellStyle name="集計 8 2 15 3" xfId="11574" xr:uid="{35D71705-699C-45CC-9311-E0D46E5D12AF}"/>
    <cellStyle name="集計 8 2 15 3 2" xfId="26453" xr:uid="{8D9F14C4-6025-487D-831C-328E518DEFD2}"/>
    <cellStyle name="集計 8 2 15 4" xfId="13849" xr:uid="{A9678C96-A2B0-4E7E-A242-3A71C1CD9181}"/>
    <cellStyle name="集計 8 2 15 4 2" xfId="28728" xr:uid="{3F12A4F6-8DDC-4AB7-B858-C7B808FC7417}"/>
    <cellStyle name="集計 8 2 15 5" xfId="17353" xr:uid="{49D5502D-8DA9-4EE2-B5AF-CB81733B634E}"/>
    <cellStyle name="集計 8 2 15 5 2" xfId="32232" xr:uid="{AFB251F4-8EDB-4C6D-9913-09FEC593B801}"/>
    <cellStyle name="集計 8 2 15 6" xfId="5464" xr:uid="{C6342FC6-7DF7-4378-B3B0-D41909FB8B1A}"/>
    <cellStyle name="集計 8 2 15 7" xfId="20325" xr:uid="{697D9E7C-F630-4798-BE59-E472F4C292A1}"/>
    <cellStyle name="集計 8 2 16" xfId="2320" xr:uid="{00000000-0005-0000-0000-0000F6020000}"/>
    <cellStyle name="集計 8 2 16 2" xfId="8667" xr:uid="{36C6A9C2-745E-4D45-9374-67F63F47C5DC}"/>
    <cellStyle name="集計 8 2 16 2 2" xfId="23546" xr:uid="{13F25812-BD9B-4132-B0B8-16F2C10B7559}"/>
    <cellStyle name="集計 8 2 16 3" xfId="11648" xr:uid="{C484FA2E-C63C-4AF2-8E70-8F913B3565C2}"/>
    <cellStyle name="集計 8 2 16 3 2" xfId="26527" xr:uid="{FD665670-5785-4980-A0C8-8E01E7A77ECB}"/>
    <cellStyle name="集計 8 2 16 4" xfId="12835" xr:uid="{37753383-7062-42F0-A43D-BFDDCD5AAA97}"/>
    <cellStyle name="集計 8 2 16 4 2" xfId="27714" xr:uid="{88A2E526-2878-4488-8A15-7E38205AB03B}"/>
    <cellStyle name="集計 8 2 16 5" xfId="17424" xr:uid="{0AACBBBE-BC24-4E2C-946D-4CF32F3CCBE9}"/>
    <cellStyle name="集計 8 2 16 5 2" xfId="32303" xr:uid="{603A03F8-8DBE-414E-BB61-B2513E6D20DA}"/>
    <cellStyle name="集計 8 2 16 6" xfId="5539" xr:uid="{40E1F573-FCAD-46B5-B8EE-6645E194CD3B}"/>
    <cellStyle name="集計 8 2 16 7" xfId="20400" xr:uid="{69BE581F-23D0-4D88-8670-C365C821914C}"/>
    <cellStyle name="集計 8 2 17" xfId="2406" xr:uid="{00000000-0005-0000-0000-0000F6020000}"/>
    <cellStyle name="集計 8 2 17 2" xfId="8753" xr:uid="{4778E251-8B68-47BD-A89E-5BBA6BFC69E4}"/>
    <cellStyle name="集計 8 2 17 2 2" xfId="23632" xr:uid="{F681D921-EBEB-4B65-982A-4002E667A61E}"/>
    <cellStyle name="集計 8 2 17 3" xfId="11733" xr:uid="{041156B7-D2A0-4249-BA1A-7B820CD80C2B}"/>
    <cellStyle name="集計 8 2 17 3 2" xfId="26612" xr:uid="{29AE5917-3976-4022-8F41-C4DFBA340A42}"/>
    <cellStyle name="集計 8 2 17 4" xfId="14657" xr:uid="{E4E37D93-CA58-46A6-8D37-58F8C4F846AF}"/>
    <cellStyle name="集計 8 2 17 4 2" xfId="29536" xr:uid="{256FCD20-0F9A-4883-A7D6-417C2EFA220E}"/>
    <cellStyle name="集計 8 2 17 5" xfId="17503" xr:uid="{DA6D2499-DA74-487D-A304-8B06A883E211}"/>
    <cellStyle name="集計 8 2 17 5 2" xfId="32382" xr:uid="{28E007A6-E5E2-4E17-956E-EC6ED1F248A9}"/>
    <cellStyle name="集計 8 2 17 6" xfId="5623" xr:uid="{827D8CAE-5B59-4964-BB35-9D8AB20305EC}"/>
    <cellStyle name="集計 8 2 17 7" xfId="20486" xr:uid="{FFC4AA2A-156D-423B-9481-31312499B0F2}"/>
    <cellStyle name="集計 8 2 18" xfId="2557" xr:uid="{00000000-0005-0000-0000-0000F6020000}"/>
    <cellStyle name="集計 8 2 18 2" xfId="8904" xr:uid="{96CEF6BD-83CB-4C89-A2C1-A7DA05FF052B}"/>
    <cellStyle name="集計 8 2 18 2 2" xfId="23783" xr:uid="{A3D19872-D866-42A3-881F-D5C0A098CB20}"/>
    <cellStyle name="集計 8 2 18 3" xfId="11884" xr:uid="{5ECD5FF7-D85C-4E3B-9856-F57EF891072A}"/>
    <cellStyle name="集計 8 2 18 3 2" xfId="26763" xr:uid="{0B248EBB-EDBD-4D8D-B581-5486981165B0}"/>
    <cellStyle name="集計 8 2 18 4" xfId="14752" xr:uid="{311727DB-7234-42C5-AB2D-0314797CBE44}"/>
    <cellStyle name="集計 8 2 18 4 2" xfId="29631" xr:uid="{2610B73C-A489-4BE7-9D15-7BB6F21D6792}"/>
    <cellStyle name="集計 8 2 18 5" xfId="17651" xr:uid="{5A10FAE8-1629-400A-B3AE-E5C2A749D504}"/>
    <cellStyle name="集計 8 2 18 5 2" xfId="32530" xr:uid="{356BB578-CAC0-46BD-89E2-0D9DD27921AA}"/>
    <cellStyle name="集計 8 2 18 6" xfId="5773" xr:uid="{B947E2AA-DF37-411B-A650-6687F385835E}"/>
    <cellStyle name="集計 8 2 18 7" xfId="20637" xr:uid="{C1991179-4595-4106-A968-AD3B23D68FFD}"/>
    <cellStyle name="集計 8 2 19" xfId="2719" xr:uid="{00000000-0005-0000-0000-0000F6020000}"/>
    <cellStyle name="集計 8 2 19 2" xfId="9066" xr:uid="{FC54506F-D8D0-4CDF-8123-5AACDC3AE270}"/>
    <cellStyle name="集計 8 2 19 2 2" xfId="23945" xr:uid="{FDECE0DA-72B0-456F-B015-3CB9F2D0AC23}"/>
    <cellStyle name="集計 8 2 19 3" xfId="12046" xr:uid="{F34302CC-7420-42E6-B353-06A40A07F18E}"/>
    <cellStyle name="集計 8 2 19 3 2" xfId="26925" xr:uid="{E5AC6D44-C9EC-44F9-BCEC-806206399131}"/>
    <cellStyle name="集計 8 2 19 4" xfId="13597" xr:uid="{89D522EB-B429-48AE-B540-11B5BFABB16C}"/>
    <cellStyle name="集計 8 2 19 4 2" xfId="28476" xr:uid="{186FB4D0-582A-4111-BA55-4759E957C5FA}"/>
    <cellStyle name="集計 8 2 19 5" xfId="17808" xr:uid="{2F1B4DDE-5199-4DD5-8DB3-F1CDDFCD1427}"/>
    <cellStyle name="集計 8 2 19 5 2" xfId="32687" xr:uid="{F18ED9EC-E215-4D75-92D3-A23A62DDCE20}"/>
    <cellStyle name="集計 8 2 19 6" xfId="5933" xr:uid="{3CB11DC9-2E02-4455-A031-75F1ACE94F4E}"/>
    <cellStyle name="集計 8 2 19 7" xfId="20798" xr:uid="{E8181B60-28F6-46E8-84AA-DF9BF62BA56F}"/>
    <cellStyle name="集計 8 2 2" xfId="535" xr:uid="{00000000-0005-0000-0000-0000F6020000}"/>
    <cellStyle name="集計 8 2 2 2" xfId="6887" xr:uid="{01DFE5F3-EE23-49B5-81BA-7CC81FAE5759}"/>
    <cellStyle name="集計 8 2 2 2 2" xfId="21766" xr:uid="{B477134C-B436-44E7-A487-20B0BFE9F5B0}"/>
    <cellStyle name="集計 8 2 2 3" xfId="9882" xr:uid="{0FC4329F-EF8E-4775-8A93-FBCE0F5B085C}"/>
    <cellStyle name="集計 8 2 2 3 2" xfId="24761" xr:uid="{DB4C390B-5D26-43BC-A6CC-EC43CA74DA5D}"/>
    <cellStyle name="集計 8 2 2 4" xfId="13331" xr:uid="{28AFC74B-EAF7-424D-85FB-0ABC1B75F566}"/>
    <cellStyle name="集計 8 2 2 4 2" xfId="28210" xr:uid="{3580F7FA-6550-49EC-B872-DBDD92A2BFC3}"/>
    <cellStyle name="集計 8 2 2 5" xfId="15712" xr:uid="{0F91727C-C87D-4E8B-BD6E-574E48421E32}"/>
    <cellStyle name="集計 8 2 2 5 2" xfId="30591" xr:uid="{CDD88C14-29E8-4968-82CE-86CF2BB92CB1}"/>
    <cellStyle name="集計 8 2 2 6" xfId="3754" xr:uid="{425552BC-D19B-4370-AD2B-110ABE2C21E4}"/>
    <cellStyle name="集計 8 2 2 7" xfId="18615" xr:uid="{519A2557-2A6E-460A-8688-7121214B0340}"/>
    <cellStyle name="集計 8 2 20" xfId="2885" xr:uid="{00000000-0005-0000-0000-0000F6020000}"/>
    <cellStyle name="集計 8 2 20 2" xfId="9232" xr:uid="{663DBD46-6433-4415-8617-DED4F97524AA}"/>
    <cellStyle name="集計 8 2 20 2 2" xfId="24111" xr:uid="{B5D048C3-728D-4F01-86EC-35C5FE4ADA67}"/>
    <cellStyle name="集計 8 2 20 3" xfId="12210" xr:uid="{A1A08413-6528-4B3C-817C-C925E4E20D26}"/>
    <cellStyle name="集計 8 2 20 3 2" xfId="27089" xr:uid="{0A79E7D5-59FA-4618-AD9B-DF7E2B3AF360}"/>
    <cellStyle name="集計 8 2 20 4" xfId="12866" xr:uid="{355ED885-7B6D-4543-9889-4A466367660D}"/>
    <cellStyle name="集計 8 2 20 4 2" xfId="27745" xr:uid="{F54AEE4D-8021-40D0-A4B6-06A93335BB82}"/>
    <cellStyle name="集計 8 2 20 5" xfId="17971" xr:uid="{B664D200-5F37-434E-B59A-ECF62AE229E8}"/>
    <cellStyle name="集計 8 2 20 5 2" xfId="32850" xr:uid="{365D9F28-F55A-454E-B1F8-10EA558D4A34}"/>
    <cellStyle name="集計 8 2 20 6" xfId="6097" xr:uid="{66133918-F2CB-4D34-B529-1D335DB7AC37}"/>
    <cellStyle name="集計 8 2 20 7" xfId="20964" xr:uid="{0A1E35E8-6478-4F95-B2F8-FAB09C313CE8}"/>
    <cellStyle name="集計 8 2 21" xfId="3018" xr:uid="{00000000-0005-0000-0000-0000F6020000}"/>
    <cellStyle name="集計 8 2 21 2" xfId="9364" xr:uid="{3B86DD4A-F71C-4338-9B28-8F5974F11CDA}"/>
    <cellStyle name="集計 8 2 21 2 2" xfId="24243" xr:uid="{577A670D-9BDD-4C27-9CC3-F00CA7883EDB}"/>
    <cellStyle name="集計 8 2 21 3" xfId="12342" xr:uid="{3C1831F1-0B87-49CC-AED1-A5DFF90EFD54}"/>
    <cellStyle name="集計 8 2 21 3 2" xfId="27221" xr:uid="{9C0C2563-0570-47C9-82BC-62324DAC90F0}"/>
    <cellStyle name="集計 8 2 21 4" xfId="14077" xr:uid="{A3B2E512-0B05-47A9-84A8-C3B3927F7809}"/>
    <cellStyle name="集計 8 2 21 4 2" xfId="28956" xr:uid="{C193414D-18E7-450C-8FAD-DD32F5F64DE3}"/>
    <cellStyle name="集計 8 2 21 5" xfId="18100" xr:uid="{82FFDB15-051F-4435-9886-2A6AF022D7DD}"/>
    <cellStyle name="集計 8 2 21 5 2" xfId="32979" xr:uid="{B3BEC563-0554-451E-B080-6FB7BA196067}"/>
    <cellStyle name="集計 8 2 21 6" xfId="6220" xr:uid="{ED0197EC-39C6-4365-B4B6-85A5B2FE98A5}"/>
    <cellStyle name="集計 8 2 21 7" xfId="21093" xr:uid="{287A4B77-578B-4D49-9F86-2772DFA900E1}"/>
    <cellStyle name="集計 8 2 22" xfId="3098" xr:uid="{00000000-0005-0000-0000-0000F6020000}"/>
    <cellStyle name="集計 8 2 22 2" xfId="9444" xr:uid="{786AE198-E560-49AA-8A8E-2CED05C0BCA3}"/>
    <cellStyle name="集計 8 2 22 2 2" xfId="24323" xr:uid="{C7914EDF-BA19-4318-A9BA-F31AF00CFAEC}"/>
    <cellStyle name="集計 8 2 22 3" xfId="12422" xr:uid="{297E056A-DA4F-4758-BB1E-481E5361EC18}"/>
    <cellStyle name="集計 8 2 22 3 2" xfId="27301" xr:uid="{C719CC59-9232-439B-889F-2E06F6D52D15}"/>
    <cellStyle name="集計 8 2 22 4" xfId="12931" xr:uid="{8CB382F4-271F-4E27-AA32-BFDB3EB525BB}"/>
    <cellStyle name="集計 8 2 22 4 2" xfId="27810" xr:uid="{3A3EB358-1FE1-4291-AFD6-74F7829E7257}"/>
    <cellStyle name="集計 8 2 22 5" xfId="18177" xr:uid="{59310097-82A9-40E0-ABFF-1E4540D9FC75}"/>
    <cellStyle name="集計 8 2 22 5 2" xfId="33056" xr:uid="{8F06504D-AA22-42CC-8173-BCF3F52BD2F7}"/>
    <cellStyle name="集計 8 2 22 6" xfId="6299" xr:uid="{82F5AF59-9713-47EB-B136-3DD78AECBEAF}"/>
    <cellStyle name="集計 8 2 22 7" xfId="21170" xr:uid="{69E93DDC-34F1-4788-84C4-498F030CF91D}"/>
    <cellStyle name="集計 8 2 23" xfId="3169" xr:uid="{00000000-0005-0000-0000-0000F6020000}"/>
    <cellStyle name="集計 8 2 23 2" xfId="9515" xr:uid="{FABB7368-6360-4E96-BD88-69F1D0572D25}"/>
    <cellStyle name="集計 8 2 23 2 2" xfId="24394" xr:uid="{76360B19-8BA2-49FA-BD4E-74D8C023E586}"/>
    <cellStyle name="集計 8 2 23 3" xfId="12493" xr:uid="{04D0DE7B-14C7-4389-BE49-1B3D47BA7714}"/>
    <cellStyle name="集計 8 2 23 3 2" xfId="27372" xr:uid="{6C7D1695-CB24-4480-9C15-8EF2FB589D27}"/>
    <cellStyle name="集計 8 2 23 4" xfId="13705" xr:uid="{3B9FDA18-1C7A-4B2B-A43A-96C2F74521A0}"/>
    <cellStyle name="集計 8 2 23 4 2" xfId="28584" xr:uid="{75ECF164-46C8-460A-B657-E34454403BC8}"/>
    <cellStyle name="集計 8 2 23 5" xfId="18248" xr:uid="{F430ABAF-4A96-4210-9039-D821E31AD16F}"/>
    <cellStyle name="集計 8 2 23 5 2" xfId="33127" xr:uid="{07EAF2CE-F422-4532-83D1-B6E2ED25F357}"/>
    <cellStyle name="集計 8 2 23 6" xfId="6370" xr:uid="{14CCE0FB-974F-40D7-9E28-D165E96967E5}"/>
    <cellStyle name="集計 8 2 23 7" xfId="21241" xr:uid="{6B8573AB-95CA-4209-8AA0-CB488E272A80}"/>
    <cellStyle name="集計 8 2 24" xfId="2481" xr:uid="{00000000-0005-0000-0000-0000F6020000}"/>
    <cellStyle name="集計 8 2 24 2" xfId="8828" xr:uid="{5BA4A324-568C-45A3-A7E3-13246C8E5E07}"/>
    <cellStyle name="集計 8 2 24 2 2" xfId="23707" xr:uid="{1AA3D30A-6053-4A2C-8945-92E647AF2FD7}"/>
    <cellStyle name="集計 8 2 24 3" xfId="11808" xr:uid="{377A70CF-B9B8-4A27-8060-92D132BFCE9A}"/>
    <cellStyle name="集計 8 2 24 3 2" xfId="26687" xr:uid="{E35FA5C0-83D5-4F75-B370-09486F8EBC68}"/>
    <cellStyle name="集計 8 2 24 4" xfId="14418" xr:uid="{93F77F0B-C27E-4E95-9B5C-D7F054F5FEA2}"/>
    <cellStyle name="集計 8 2 24 4 2" xfId="29297" xr:uid="{D2159A21-95FF-41F7-B27C-93E8C6FC5814}"/>
    <cellStyle name="集計 8 2 24 5" xfId="17575" xr:uid="{7340C2A0-BAF0-4B29-A3BD-DCA06EEC714C}"/>
    <cellStyle name="集計 8 2 24 5 2" xfId="32454" xr:uid="{866BF69E-B166-4BBE-A63F-9B278627C7F5}"/>
    <cellStyle name="集計 8 2 24 6" xfId="20561" xr:uid="{1E543F9C-08AA-4A50-A41E-8BD8B0DA97CB}"/>
    <cellStyle name="集計 8 2 25" xfId="6675" xr:uid="{150E841F-D87D-4239-A7E3-3C7E983D877E}"/>
    <cellStyle name="集計 8 2 25 2" xfId="21554" xr:uid="{85032C0D-5C20-4022-86EC-D2F7B35B3E50}"/>
    <cellStyle name="集計 8 2 26" xfId="9672" xr:uid="{9223E7E9-78CD-4C10-B781-33D480471277}"/>
    <cellStyle name="集計 8 2 26 2" xfId="24551" xr:uid="{F8072AF6-0DA6-41E5-A51E-E9FB2BD327D4}"/>
    <cellStyle name="集計 8 2 27" xfId="13686" xr:uid="{F9F48366-FE29-428B-9A2D-E365973D50E5}"/>
    <cellStyle name="集計 8 2 27 2" xfId="28565" xr:uid="{BF2349B2-85AD-47EC-A93E-80B52E006D62}"/>
    <cellStyle name="集計 8 2 28" xfId="15509" xr:uid="{39E71167-E3D0-4C87-917C-376E15473F0F}"/>
    <cellStyle name="集計 8 2 28 2" xfId="30388" xr:uid="{777B591F-4C71-4F2D-96A9-7BA672E1BC16}"/>
    <cellStyle name="集計 8 2 29" xfId="18406" xr:uid="{799D19EB-A3C6-4B11-A04E-3ED35B140B0D}"/>
    <cellStyle name="集計 8 2 3" xfId="708" xr:uid="{00000000-0005-0000-0000-0000F6020000}"/>
    <cellStyle name="集計 8 2 3 2" xfId="7060" xr:uid="{8BA92277-2F7A-4C57-8722-04D9BD8D088D}"/>
    <cellStyle name="集計 8 2 3 2 2" xfId="21939" xr:uid="{86800AC9-83D0-4D78-B80A-FF08A34142E1}"/>
    <cellStyle name="集計 8 2 3 3" xfId="10054" xr:uid="{AF0F61BD-7A58-4743-A3B3-8AC322B80B0A}"/>
    <cellStyle name="集計 8 2 3 3 2" xfId="24933" xr:uid="{56B8E38C-525C-428D-920D-D00B9CBD7624}"/>
    <cellStyle name="集計 8 2 3 4" xfId="13371" xr:uid="{6DFA4321-4937-4EA4-8914-D73B67225817}"/>
    <cellStyle name="集計 8 2 3 4 2" xfId="28250" xr:uid="{2D0939F5-E762-483C-8CB2-E3020BD790D2}"/>
    <cellStyle name="集計 8 2 3 5" xfId="15882" xr:uid="{85B71789-EB92-4317-A8E0-995B0501AA54}"/>
    <cellStyle name="集計 8 2 3 5 2" xfId="30761" xr:uid="{1CC97772-00F1-4BDA-AC26-B5BA5ECD26D5}"/>
    <cellStyle name="集計 8 2 3 6" xfId="3927" xr:uid="{1483DD91-B31C-41BD-8C19-11B729ED6506}"/>
    <cellStyle name="集計 8 2 3 7" xfId="18788" xr:uid="{FF8508AB-D324-4371-8EEF-46F6E8CE8A17}"/>
    <cellStyle name="集計 8 2 4" xfId="873" xr:uid="{00000000-0005-0000-0000-0000F6020000}"/>
    <cellStyle name="集計 8 2 4 2" xfId="7225" xr:uid="{5D775B15-3162-4A30-B510-EFFD5C5D5E6B}"/>
    <cellStyle name="集計 8 2 4 2 2" xfId="22104" xr:uid="{FDEAFC04-0897-4958-8F9C-10D4698B4CBA}"/>
    <cellStyle name="集計 8 2 4 3" xfId="10218" xr:uid="{CB1FDF3D-103F-46D3-9C9E-66FB47EE59B0}"/>
    <cellStyle name="集計 8 2 4 3 2" xfId="25097" xr:uid="{D228319D-7FA0-44C8-9F3A-9DCD33289051}"/>
    <cellStyle name="集計 8 2 4 4" xfId="14462" xr:uid="{89226E07-D7C7-4956-95CB-7F7AD57D3B36}"/>
    <cellStyle name="集計 8 2 4 4 2" xfId="29341" xr:uid="{31407EDC-800A-4CF7-AC72-1F26A5791BB5}"/>
    <cellStyle name="集計 8 2 4 5" xfId="16043" xr:uid="{6B39DB00-AF62-4E90-BBCA-18E3A3B09A58}"/>
    <cellStyle name="集計 8 2 4 5 2" xfId="30922" xr:uid="{F816F456-986A-45F2-BF2E-60E17F31D718}"/>
    <cellStyle name="集計 8 2 4 6" xfId="4092" xr:uid="{1B27AECC-CC82-4A95-93E5-04D7A24D8CC6}"/>
    <cellStyle name="集計 8 2 4 7" xfId="18953" xr:uid="{3C1B7697-7B3B-4E2B-A007-0DB9D62572C3}"/>
    <cellStyle name="集計 8 2 5" xfId="1046" xr:uid="{00000000-0005-0000-0000-0000F6020000}"/>
    <cellStyle name="集計 8 2 5 2" xfId="7398" xr:uid="{3FA88AF7-1A7E-45D2-875B-4B44219DCE6E}"/>
    <cellStyle name="集計 8 2 5 2 2" xfId="22277" xr:uid="{EC152E6C-13F8-4CA5-B4BA-38D4034674B4}"/>
    <cellStyle name="集計 8 2 5 3" xfId="10387" xr:uid="{6A9425F2-7559-48D2-9E09-9DD7F0BE83C5}"/>
    <cellStyle name="集計 8 2 5 3 2" xfId="25266" xr:uid="{EEE13D38-BCBD-449F-A16E-B99AB7A08E97}"/>
    <cellStyle name="集計 8 2 5 4" xfId="13668" xr:uid="{7D8E01D6-037A-4004-B523-F5531FEABC83}"/>
    <cellStyle name="集計 8 2 5 4 2" xfId="28547" xr:uid="{243C9C86-C55A-4A5A-BCA9-3F25AED4780A}"/>
    <cellStyle name="集計 8 2 5 5" xfId="16208" xr:uid="{5987049D-ADF0-4096-8923-E8FC3057F79D}"/>
    <cellStyle name="集計 8 2 5 5 2" xfId="31087" xr:uid="{C2C951D8-B6AB-4D1E-8FC6-62C1DB75950E}"/>
    <cellStyle name="集計 8 2 5 6" xfId="4265" xr:uid="{21AECBC9-8CA7-44E7-B7AB-8CBE8DBC50E7}"/>
    <cellStyle name="集計 8 2 5 7" xfId="19126" xr:uid="{D1CFE27F-6183-4555-9E11-9850B8E5200F}"/>
    <cellStyle name="集計 8 2 6" xfId="1141" xr:uid="{00000000-0005-0000-0000-0000F6020000}"/>
    <cellStyle name="集計 8 2 6 2" xfId="7493" xr:uid="{8C6E98D0-BE4B-4B63-A1EC-063A3FA72B6A}"/>
    <cellStyle name="集計 8 2 6 2 2" xfId="22372" xr:uid="{569E8C40-C2E1-4E49-ABDB-19BFFD2BDE54}"/>
    <cellStyle name="集計 8 2 6 3" xfId="10481" xr:uid="{7B9A8D6B-4F13-460F-9B64-2B7849F32C8F}"/>
    <cellStyle name="集計 8 2 6 3 2" xfId="25360" xr:uid="{88B3706F-9C0D-4E83-A47A-454FF89EBE68}"/>
    <cellStyle name="集計 8 2 6 4" xfId="14388" xr:uid="{DBC3FA83-638B-4A2C-A881-C6DE08A41E14}"/>
    <cellStyle name="集計 8 2 6 4 2" xfId="29267" xr:uid="{D5D9C72D-19E2-4F58-8AAD-7A524D654086}"/>
    <cellStyle name="集計 8 2 6 5" xfId="16298" xr:uid="{2BBA3DFD-37CF-4656-9052-3D083C3D6F18}"/>
    <cellStyle name="集計 8 2 6 5 2" xfId="31177" xr:uid="{6612DBF9-DE75-4EF0-9549-84632A855762}"/>
    <cellStyle name="集計 8 2 6 6" xfId="4360" xr:uid="{B527EC9F-FB68-4EEF-A6AE-F60D0BD46CF9}"/>
    <cellStyle name="集計 8 2 6 7" xfId="19221" xr:uid="{1CC8021F-D551-4014-A937-B10C8527BDE0}"/>
    <cellStyle name="集計 8 2 7" xfId="1224" xr:uid="{00000000-0005-0000-0000-0000F6020000}"/>
    <cellStyle name="集計 8 2 7 2" xfId="7575" xr:uid="{A540A260-CCCB-4186-AF3F-CD38E60BF66B}"/>
    <cellStyle name="集計 8 2 7 2 2" xfId="22454" xr:uid="{EB6DAFEF-DF15-4F4F-A016-C41854C240FB}"/>
    <cellStyle name="集計 8 2 7 3" xfId="10562" xr:uid="{586B4E2A-D8E1-4431-BEC6-B35487E8D8A5}"/>
    <cellStyle name="集計 8 2 7 3 2" xfId="25441" xr:uid="{3096AC73-2E82-47D5-9270-D8712B24066C}"/>
    <cellStyle name="集計 8 2 7 4" xfId="12794" xr:uid="{90F6CB3F-E96E-4D58-99D3-902CA5CDDCEA}"/>
    <cellStyle name="集計 8 2 7 4 2" xfId="27673" xr:uid="{F85549EC-8147-47CD-9665-6F39278C1423}"/>
    <cellStyle name="集計 8 2 7 5" xfId="16374" xr:uid="{F2427936-1D88-48A6-8406-A0CE9E504848}"/>
    <cellStyle name="集計 8 2 7 5 2" xfId="31253" xr:uid="{65500A1D-65D2-407F-AA0E-10E1A7B5F592}"/>
    <cellStyle name="集計 8 2 7 6" xfId="4443" xr:uid="{7AFB10F2-AA26-4A6B-86E8-2232EC616E1D}"/>
    <cellStyle name="集計 8 2 7 7" xfId="19304" xr:uid="{26FAE713-179B-4CBF-9218-7720EC117223}"/>
    <cellStyle name="集計 8 2 8" xfId="1307" xr:uid="{00000000-0005-0000-0000-0000F6020000}"/>
    <cellStyle name="集計 8 2 8 2" xfId="7658" xr:uid="{0D266E3B-F58A-4EE5-B211-BE8FEA90B767}"/>
    <cellStyle name="集計 8 2 8 2 2" xfId="22537" xr:uid="{BE4CE987-1383-498B-92A7-FEAE06D40726}"/>
    <cellStyle name="集計 8 2 8 3" xfId="10644" xr:uid="{2DCADD85-FFB5-44B5-A321-4AF7B4194CE9}"/>
    <cellStyle name="集計 8 2 8 3 2" xfId="25523" xr:uid="{F36B69E6-2CE3-4377-8D34-37976A7141EC}"/>
    <cellStyle name="集計 8 2 8 4" xfId="15404" xr:uid="{CDB98A5B-D1FF-40BB-B5F7-9A7CDA833615}"/>
    <cellStyle name="集計 8 2 8 4 2" xfId="30283" xr:uid="{437B49FF-9707-46AF-B6D1-C3B7C0A48D79}"/>
    <cellStyle name="集計 8 2 8 5" xfId="16450" xr:uid="{BA7BB8EB-0FA3-4BC8-9417-D444D6B4C863}"/>
    <cellStyle name="集計 8 2 8 5 2" xfId="31329" xr:uid="{B6ACEBEA-466C-4473-AA7D-CE9F75E5D842}"/>
    <cellStyle name="集計 8 2 8 6" xfId="4526" xr:uid="{B937FCA1-6B47-4817-9E35-C2C512AAAF28}"/>
    <cellStyle name="集計 8 2 8 7" xfId="19387" xr:uid="{B49B7096-6DCB-4142-BBB4-B00183107EFA}"/>
    <cellStyle name="集計 8 2 9" xfId="1480" xr:uid="{00000000-0005-0000-0000-0000F6020000}"/>
    <cellStyle name="集計 8 2 9 2" xfId="7831" xr:uid="{CBF83A0D-8393-442E-ADA8-4802E173F016}"/>
    <cellStyle name="集計 8 2 9 2 2" xfId="22710" xr:uid="{13C3EDE2-43D0-4098-B42C-528CCC3DCB5C}"/>
    <cellStyle name="集計 8 2 9 3" xfId="10817" xr:uid="{B70E145F-74A6-4A95-A1B5-1038BDD9D1B1}"/>
    <cellStyle name="集計 8 2 9 3 2" xfId="25696" xr:uid="{193A488D-6DD3-4CC4-ADE2-71DAC8C0845E}"/>
    <cellStyle name="集計 8 2 9 4" xfId="12917" xr:uid="{1CA18793-C47C-4356-85E0-E50C7C960AED}"/>
    <cellStyle name="集計 8 2 9 4 2" xfId="27796" xr:uid="{4335D8B5-C800-48C1-AB01-159B9D846DDD}"/>
    <cellStyle name="集計 8 2 9 5" xfId="16620" xr:uid="{1C2B71A7-FCEB-4EC4-884F-D3541FF44609}"/>
    <cellStyle name="集計 8 2 9 5 2" xfId="31499" xr:uid="{7F834201-61C5-49B9-928A-33BD694207FA}"/>
    <cellStyle name="集計 8 2 9 6" xfId="4699" xr:uid="{68DA6C66-5AE7-46F9-ADE1-725B60710E9F}"/>
    <cellStyle name="集計 8 2 9 7" xfId="19560" xr:uid="{AA52E6ED-8FE2-46B9-8081-0AECF9522E46}"/>
    <cellStyle name="集計 8 3" xfId="440" xr:uid="{00000000-0005-0000-0000-0000F6020000}"/>
    <cellStyle name="集計 8 3 2" xfId="6792" xr:uid="{5AD06D2C-21E7-49C9-AEA9-31FA4FA283FA}"/>
    <cellStyle name="集計 8 3 2 2" xfId="21671" xr:uid="{7A351859-E889-46F4-BA57-2F97F10A6180}"/>
    <cellStyle name="集計 8 3 3" xfId="9789" xr:uid="{46B4B7EB-3C91-405A-A43B-375E751A7434}"/>
    <cellStyle name="集計 8 3 3 2" xfId="24668" xr:uid="{B154973E-3B2A-4E4A-9F06-138F68637DBA}"/>
    <cellStyle name="集計 8 3 4" xfId="15183" xr:uid="{C23BA7AF-617D-4C62-A151-91FA89962ACE}"/>
    <cellStyle name="集計 8 3 4 2" xfId="30062" xr:uid="{21E04F50-F31D-4235-8687-345A06A2733B}"/>
    <cellStyle name="集計 8 3 5" xfId="15621" xr:uid="{C6614ECF-DCEA-469B-AFB4-3A61E23AA334}"/>
    <cellStyle name="集計 8 3 5 2" xfId="30500" xr:uid="{908F7595-2B0F-44DD-8174-0668E60CB4D3}"/>
    <cellStyle name="集計 8 3 6" xfId="3659" xr:uid="{C129B490-98A9-46BC-B7FD-036B86356F50}"/>
    <cellStyle name="集計 8 3 7" xfId="18520" xr:uid="{806BC070-210E-467C-85D5-9276E16B5887}"/>
    <cellStyle name="集計 8 4" xfId="613" xr:uid="{00000000-0005-0000-0000-0000F6020000}"/>
    <cellStyle name="集計 8 4 2" xfId="6965" xr:uid="{DB944797-6C09-4DF4-85F2-699229D13B34}"/>
    <cellStyle name="集計 8 4 2 2" xfId="21844" xr:uid="{ABFBBCE6-CF36-4FA1-9E37-749B2F36EBA9}"/>
    <cellStyle name="集計 8 4 3" xfId="9959" xr:uid="{EA8EDA36-3F9B-46AD-BD20-F3CA132F6227}"/>
    <cellStyle name="集計 8 4 3 2" xfId="24838" xr:uid="{A8FFEB4F-0274-43BF-AB9F-B7CED278B01C}"/>
    <cellStyle name="集計 8 4 4" xfId="13967" xr:uid="{80E00DEC-6A58-40BD-8DA5-978A6D7F4094}"/>
    <cellStyle name="集計 8 4 4 2" xfId="28846" xr:uid="{8F8E15DF-8D51-4813-845F-FF8E52AEB59F}"/>
    <cellStyle name="集計 8 4 5" xfId="15787" xr:uid="{352339E8-02FC-4736-863B-85EF813A4C8E}"/>
    <cellStyle name="集計 8 4 5 2" xfId="30666" xr:uid="{4853AE67-2727-4FC7-8B5A-37424BEFF077}"/>
    <cellStyle name="集計 8 4 6" xfId="3832" xr:uid="{47A60239-4481-4B80-8BD2-E89800004620}"/>
    <cellStyle name="集計 8 4 7" xfId="18693" xr:uid="{3B8A51A5-98B2-4ADE-ADCE-FD91ABC762B4}"/>
    <cellStyle name="集計 8 5" xfId="778" xr:uid="{00000000-0005-0000-0000-0000F6020000}"/>
    <cellStyle name="集計 8 5 2" xfId="7130" xr:uid="{9FFAB6E4-0797-4A20-A81E-7C2B87710252}"/>
    <cellStyle name="集計 8 5 2 2" xfId="22009" xr:uid="{0D11B852-E46E-40D1-9BF4-8DD3970B4045}"/>
    <cellStyle name="集計 8 5 3" xfId="10124" xr:uid="{F2D18DB5-8B03-4BC1-B9F0-CE8303D1C824}"/>
    <cellStyle name="集計 8 5 3 2" xfId="25003" xr:uid="{74B51AAB-19D6-4A0C-BCEC-15667EDD13BA}"/>
    <cellStyle name="集計 8 5 4" xfId="13500" xr:uid="{C430D09D-92AF-4012-882C-DEC408F84B1A}"/>
    <cellStyle name="集計 8 5 4 2" xfId="28379" xr:uid="{A0C80D5C-0BEB-48C9-BD13-6BECB694174D}"/>
    <cellStyle name="集計 8 5 5" xfId="15952" xr:uid="{5DA95146-DB17-47AD-8086-3EF3A9D16A64}"/>
    <cellStyle name="集計 8 5 5 2" xfId="30831" xr:uid="{3E3DDD66-8D17-44A8-8844-87C117E479B2}"/>
    <cellStyle name="集計 8 5 6" xfId="3997" xr:uid="{CD417940-E6C3-452F-8CB8-1EC5EE381753}"/>
    <cellStyle name="集計 8 5 7" xfId="18858" xr:uid="{FA57503A-8DCC-4CA3-A774-A846B30D2F13}"/>
    <cellStyle name="集計 8 6" xfId="458" xr:uid="{00000000-0005-0000-0000-0000F6020000}"/>
    <cellStyle name="集計 8 6 2" xfId="6810" xr:uid="{4B4D3F83-068A-4E81-8D60-EEFD5623BEF1}"/>
    <cellStyle name="集計 8 6 2 2" xfId="21689" xr:uid="{70914FE9-ACBB-49A0-8562-EDA2CC1DF5E7}"/>
    <cellStyle name="集計 8 6 3" xfId="9807" xr:uid="{7C766E11-91FC-480E-99BD-AFA2EA2550CC}"/>
    <cellStyle name="集計 8 6 3 2" xfId="24686" xr:uid="{518D40EC-68BB-4FE9-A346-05A26C818270}"/>
    <cellStyle name="集計 8 6 4" xfId="13173" xr:uid="{4A83F9C4-B3CA-428F-B616-E42A4C423FF7}"/>
    <cellStyle name="集計 8 6 4 2" xfId="28052" xr:uid="{8CF1D9CB-45B7-4535-ABD9-BC1102AA72E9}"/>
    <cellStyle name="集計 8 6 5" xfId="15639" xr:uid="{B2CC17D3-E577-4D06-BC26-6AA1F09ECBC7}"/>
    <cellStyle name="集計 8 6 5 2" xfId="30518" xr:uid="{DD785050-19D8-4D73-AF99-AD142A10C38C}"/>
    <cellStyle name="集計 8 6 6" xfId="3677" xr:uid="{45D2AB09-7B56-4F00-81D7-471D411C72C1}"/>
    <cellStyle name="集計 8 6 7" xfId="18538" xr:uid="{D38A8D51-5559-4935-AB4B-B2D8A4E64AB6}"/>
    <cellStyle name="集計 8 7" xfId="1385" xr:uid="{00000000-0005-0000-0000-0000F6020000}"/>
    <cellStyle name="集計 8 7 2" xfId="7736" xr:uid="{1D970652-5293-4527-A582-A31268EBE570}"/>
    <cellStyle name="集計 8 7 2 2" xfId="22615" xr:uid="{D00953A0-3CEF-40E2-A54D-ADBDD32AF858}"/>
    <cellStyle name="集計 8 7 3" xfId="10722" xr:uid="{9ACB63D6-F6C7-421C-A131-944A618CC8CA}"/>
    <cellStyle name="集計 8 7 3 2" xfId="25601" xr:uid="{561E27C6-9A5D-45CF-86C8-12202BF8BB9E}"/>
    <cellStyle name="集計 8 7 4" xfId="12824" xr:uid="{9038F012-1635-4F8B-9E10-F98FAE18FDA8}"/>
    <cellStyle name="集計 8 7 4 2" xfId="27703" xr:uid="{4FB7609C-A1DC-48E6-85CF-1A775A7D28D3}"/>
    <cellStyle name="集計 8 7 5" xfId="16525" xr:uid="{24CDD7E8-F5D1-4930-B8CE-9142ED1641B7}"/>
    <cellStyle name="集計 8 7 5 2" xfId="31404" xr:uid="{51882F5D-AEBB-4999-BA8C-43F6164351A3}"/>
    <cellStyle name="集計 8 7 6" xfId="4604" xr:uid="{0540A231-5A67-4FB6-9790-5DC994CFB10C}"/>
    <cellStyle name="集計 8 7 7" xfId="19465" xr:uid="{9B7C00DB-CB88-431D-87B7-7072506D33FD}"/>
    <cellStyle name="集計 8 8" xfId="1530" xr:uid="{00000000-0005-0000-0000-0000F6020000}"/>
    <cellStyle name="集計 8 8 2" xfId="7881" xr:uid="{D860B98B-5EC4-48A2-95F6-1003258DDE90}"/>
    <cellStyle name="集計 8 8 2 2" xfId="22760" xr:uid="{5C3B4825-8599-4E32-A1D5-AB29F24E3385}"/>
    <cellStyle name="集計 8 8 3" xfId="10867" xr:uid="{7BB84C44-B5BC-4B4E-AC9F-B5ED2B0702D2}"/>
    <cellStyle name="集計 8 8 3 2" xfId="25746" xr:uid="{2448A431-60FB-4D39-90A4-F6AF1AFC21DF}"/>
    <cellStyle name="集計 8 8 4" xfId="13527" xr:uid="{23B3F287-4C21-4E43-91DC-076035604933}"/>
    <cellStyle name="集計 8 8 4 2" xfId="28406" xr:uid="{ABAE3271-C981-45B8-B448-D291956B8094}"/>
    <cellStyle name="集計 8 8 5" xfId="16670" xr:uid="{038CC9B8-EAD3-4114-A22A-7CFBC81351CA}"/>
    <cellStyle name="集計 8 8 5 2" xfId="31549" xr:uid="{555A4F18-8633-4CED-AAAD-ADD385DC3421}"/>
    <cellStyle name="集計 8 8 6" xfId="4749" xr:uid="{169D0924-DBBB-4F11-B44B-FEF76847223F}"/>
    <cellStyle name="集計 8 8 7" xfId="19610" xr:uid="{9013693E-BA5C-4AEC-8BA8-8E80DEAC22A2}"/>
    <cellStyle name="集計 8 9" xfId="1981" xr:uid="{00000000-0005-0000-0000-0000F6020000}"/>
    <cellStyle name="集計 8 9 2" xfId="8329" xr:uid="{6256DBB2-914E-4112-BB77-5CF515B6F58C}"/>
    <cellStyle name="集計 8 9 2 2" xfId="23208" xr:uid="{CFB8152C-4B0B-4605-ADD6-BBBC91779C25}"/>
    <cellStyle name="集計 8 9 3" xfId="11311" xr:uid="{7E7082AB-2C3D-44F4-9816-A8BFE0C627A8}"/>
    <cellStyle name="集計 8 9 3 2" xfId="26190" xr:uid="{745C1487-54BB-4E70-82C4-DD6DC5770699}"/>
    <cellStyle name="集計 8 9 4" xfId="9632" xr:uid="{1DD98CCD-2C9C-4A16-A86A-F90909CAF9A7}"/>
    <cellStyle name="集計 8 9 4 2" xfId="24511" xr:uid="{2AC8C9D7-1F6C-4A6E-B8BD-B0923BBCEF8B}"/>
    <cellStyle name="集計 8 9 5" xfId="17097" xr:uid="{0CF22F5C-3406-4C58-B033-1AC94B85CBB5}"/>
    <cellStyle name="集計 8 9 5 2" xfId="31976" xr:uid="{22B8CDCA-49A9-459E-829C-FEEC7AA28AC5}"/>
    <cellStyle name="集計 8 9 6" xfId="5200" xr:uid="{4EBBF82C-F4BD-4457-BF6C-4E9322157DE4}"/>
    <cellStyle name="集計 8 9 7" xfId="20061" xr:uid="{58400D3A-13E2-4EA0-8402-CCC2A09D747D}"/>
    <cellStyle name="集計 9" xfId="233" xr:uid="{00000000-0005-0000-0000-0000F6020000}"/>
    <cellStyle name="集計 9 10" xfId="2191" xr:uid="{00000000-0005-0000-0000-0000F6020000}"/>
    <cellStyle name="集計 9 10 2" xfId="8539" xr:uid="{801BC95F-AFBE-4DF3-B27E-F052CA43C5CA}"/>
    <cellStyle name="集計 9 10 2 2" xfId="23418" xr:uid="{D7FEE221-50E3-42D8-AF86-4D4E23C559C4}"/>
    <cellStyle name="集計 9 10 3" xfId="11520" xr:uid="{C6EFDC48-171E-4880-B4F4-6A005ABBDCA8}"/>
    <cellStyle name="集計 9 10 3 2" xfId="26399" xr:uid="{13B7E4D1-F849-4C5F-9775-D89BBC4BF08B}"/>
    <cellStyle name="集計 9 10 4" xfId="13005" xr:uid="{A094575E-4F6A-48F8-961C-B2B672175098}"/>
    <cellStyle name="集計 9 10 4 2" xfId="27884" xr:uid="{0C9EDDEC-F921-4851-81D0-311917E2D1D8}"/>
    <cellStyle name="集計 9 10 5" xfId="17299" xr:uid="{B795C1C9-C464-4B07-8D7D-3E6402AF8235}"/>
    <cellStyle name="集計 9 10 5 2" xfId="32178" xr:uid="{3717298E-B099-46CE-ACFD-FC43457780BE}"/>
    <cellStyle name="集計 9 10 6" xfId="5410" xr:uid="{4A2D16D2-821B-4A6B-9798-7C8F3E7FC39C}"/>
    <cellStyle name="集計 9 10 7" xfId="20271" xr:uid="{9AF5C87C-63F3-471B-87C2-E68F74A1E0C2}"/>
    <cellStyle name="集計 9 11" xfId="2470" xr:uid="{00000000-0005-0000-0000-0000F6020000}"/>
    <cellStyle name="集計 9 11 2" xfId="8817" xr:uid="{843C7F80-7686-4CB2-8015-D529174AE155}"/>
    <cellStyle name="集計 9 11 2 2" xfId="23696" xr:uid="{95D06B78-836B-4DA0-BFE6-AD416AF42AA4}"/>
    <cellStyle name="集計 9 11 3" xfId="11797" xr:uid="{8FEDC17E-D1A6-42C7-96A1-CA9A389B9ADF}"/>
    <cellStyle name="集計 9 11 3 2" xfId="26676" xr:uid="{3F606C29-83F8-4CCA-812E-7EA457461E57}"/>
    <cellStyle name="集計 9 11 4" xfId="10460" xr:uid="{A8A67F0F-5A3E-4716-8908-10EA9E4B59D1}"/>
    <cellStyle name="集計 9 11 4 2" xfId="25339" xr:uid="{59CCB092-61EC-4353-9EB0-3A5B0E602564}"/>
    <cellStyle name="集計 9 11 5" xfId="17564" xr:uid="{EF412A0B-93B8-4D37-80C5-524B6772CBC8}"/>
    <cellStyle name="集計 9 11 5 2" xfId="32443" xr:uid="{1462730E-2475-41F5-8DF4-91D0CEB4BA7E}"/>
    <cellStyle name="集計 9 11 6" xfId="5686" xr:uid="{D4A53181-6851-4647-8AD1-B2606885269A}"/>
    <cellStyle name="集計 9 11 7" xfId="20550" xr:uid="{B27DE6F3-FB7A-417C-9D41-5E03A7D7B3B8}"/>
    <cellStyle name="集計 9 12" xfId="2629" xr:uid="{00000000-0005-0000-0000-0000F6020000}"/>
    <cellStyle name="集計 9 12 2" xfId="8976" xr:uid="{D9918819-8113-4DCA-9736-B6901DF3ADAE}"/>
    <cellStyle name="集計 9 12 2 2" xfId="23855" xr:uid="{93967BE6-4FE8-48DB-A999-61E22160DDF8}"/>
    <cellStyle name="集計 9 12 3" xfId="11956" xr:uid="{BA591567-01B1-49F9-89B9-16A5AE3B9CBB}"/>
    <cellStyle name="集計 9 12 3 2" xfId="26835" xr:uid="{D6D98CF0-EC0C-4BAF-B33B-850EE80CE3F9}"/>
    <cellStyle name="集計 9 12 4" xfId="13642" xr:uid="{A26A87C4-F880-4D1F-9F43-27D3C9EF8C24}"/>
    <cellStyle name="集計 9 12 4 2" xfId="28521" xr:uid="{F5835B49-95AB-4EDC-B726-6465DB733BEC}"/>
    <cellStyle name="集計 9 12 5" xfId="17722" xr:uid="{A400A9BF-B251-40FA-A073-CAEDBBFDBA96}"/>
    <cellStyle name="集計 9 12 5 2" xfId="32601" xr:uid="{9453F7FB-B4EE-4E5B-9408-638849659C8E}"/>
    <cellStyle name="集計 9 12 6" xfId="5844" xr:uid="{E29EFCFC-3DF5-413B-A6E9-83B45BDC825B}"/>
    <cellStyle name="集計 9 12 7" xfId="20708" xr:uid="{9674032B-8F65-4B39-86D8-19629ED06936}"/>
    <cellStyle name="集計 9 13" xfId="2798" xr:uid="{00000000-0005-0000-0000-0000F6020000}"/>
    <cellStyle name="集計 9 13 2" xfId="9145" xr:uid="{E5D36986-4DD9-4558-9749-9D577C2AB832}"/>
    <cellStyle name="集計 9 13 2 2" xfId="24024" xr:uid="{EB690B26-799F-46AD-83C8-4A89AB0C6943}"/>
    <cellStyle name="集計 9 13 3" xfId="12123" xr:uid="{2CF40A6A-72EF-4EED-8721-9301C034D3F1}"/>
    <cellStyle name="集計 9 13 3 2" xfId="27002" xr:uid="{E81DE2AC-0765-49C1-9E06-A094DB871169}"/>
    <cellStyle name="集計 9 13 4" xfId="13012" xr:uid="{D5EC7963-FB16-43BC-83F1-BD547DC99B75}"/>
    <cellStyle name="集計 9 13 4 2" xfId="27891" xr:uid="{5275953B-8168-4DA4-BC77-A70B1165ECCB}"/>
    <cellStyle name="集計 9 13 5" xfId="17884" xr:uid="{CD78901E-A7B5-44D0-AD60-B6159230DA08}"/>
    <cellStyle name="集計 9 13 5 2" xfId="32763" xr:uid="{A842DEEA-6710-4EF0-AC4A-3030D73CBFE0}"/>
    <cellStyle name="集計 9 13 6" xfId="6010" xr:uid="{1962A0E8-AFD6-49F9-8D56-FF7245EDD02D}"/>
    <cellStyle name="集計 9 13 7" xfId="20877" xr:uid="{FBC0B647-109C-4B57-9A89-08063B6B46EF}"/>
    <cellStyle name="集計 9 14" xfId="1956" xr:uid="{00000000-0005-0000-0000-0000F6020000}"/>
    <cellStyle name="集計 9 14 2" xfId="8304" xr:uid="{238538D2-2F0B-4E3D-861A-3AEA84666502}"/>
    <cellStyle name="集計 9 14 2 2" xfId="23183" xr:uid="{DA3DC182-3DA6-41B8-92D1-FA0DBFFE1B2A}"/>
    <cellStyle name="集計 9 14 3" xfId="11286" xr:uid="{BBF4C673-39F9-464D-8859-5060FC98DD79}"/>
    <cellStyle name="集計 9 14 3 2" xfId="26165" xr:uid="{72436121-19FD-4DC0-80F1-29FB5A6ABB54}"/>
    <cellStyle name="集計 9 14 4" xfId="13157" xr:uid="{3E2C38D2-C406-4FAF-9382-051CB9B6B613}"/>
    <cellStyle name="集計 9 14 4 2" xfId="28036" xr:uid="{25AD5E03-E447-4AF6-AA29-2A6156D61801}"/>
    <cellStyle name="集計 9 14 5" xfId="17072" xr:uid="{7F9DD1B2-6856-4E5C-ADA0-E3A5B0887638}"/>
    <cellStyle name="集計 9 14 5 2" xfId="31951" xr:uid="{098CBF6C-1131-445E-B881-5B9F3AD65332}"/>
    <cellStyle name="集計 9 14 6" xfId="5175" xr:uid="{6ADE38E5-FE32-46A0-869A-FDB9B5B66913}"/>
    <cellStyle name="集計 9 14 7" xfId="20036" xr:uid="{BBB9F7B7-55F0-4523-A894-233480DB100C}"/>
    <cellStyle name="集計 9 15" xfId="6590" xr:uid="{E3C5F91C-A752-484C-835D-61BE09192DE3}"/>
    <cellStyle name="集計 9 15 2" xfId="21469" xr:uid="{D36A1075-BAA2-4AA5-9F37-E3EFB190B01A}"/>
    <cellStyle name="集計 9 16" xfId="9587" xr:uid="{C5F077D6-E27C-44AA-8F61-4C04C7206066}"/>
    <cellStyle name="集計 9 16 2" xfId="24466" xr:uid="{37E1937A-D6D0-4EC1-9474-3BE1831E2153}"/>
    <cellStyle name="集計 9 17" xfId="12632" xr:uid="{C20985D0-0E63-4C42-AF55-DF7A493ADB70}"/>
    <cellStyle name="集計 9 17 2" xfId="27511" xr:uid="{3550911E-D93E-410F-9737-F05134D70CB1}"/>
    <cellStyle name="集計 9 18" xfId="18329" xr:uid="{6ED36264-5A3E-4E77-A32B-8BC3F7EC03C6}"/>
    <cellStyle name="集計 9 2" xfId="328" xr:uid="{00000000-0005-0000-0000-0000F6020000}"/>
    <cellStyle name="集計 9 2 10" xfId="1401" xr:uid="{00000000-0005-0000-0000-0000F6020000}"/>
    <cellStyle name="集計 9 2 10 2" xfId="7752" xr:uid="{ACA40932-58CA-40A6-82FD-3630E496DF5D}"/>
    <cellStyle name="集計 9 2 10 2 2" xfId="22631" xr:uid="{CD4BAB2B-900D-4E4D-9A8E-D4441723E97A}"/>
    <cellStyle name="集計 9 2 10 3" xfId="10738" xr:uid="{47B9F506-63BF-49BA-BAB0-AE6A546478B0}"/>
    <cellStyle name="集計 9 2 10 3 2" xfId="25617" xr:uid="{3B07443D-6841-4601-BB75-BEE9FFB4D56E}"/>
    <cellStyle name="集計 9 2 10 4" xfId="14385" xr:uid="{3E8F6D73-88BA-4D53-B417-B4FBBEA09240}"/>
    <cellStyle name="集計 9 2 10 4 2" xfId="29264" xr:uid="{035F672C-EFD1-4A50-8D5F-07571FB86CE9}"/>
    <cellStyle name="集計 9 2 10 5" xfId="16541" xr:uid="{D39F5524-6093-4BA7-B89B-DA972E201467}"/>
    <cellStyle name="集計 9 2 10 5 2" xfId="31420" xr:uid="{0CDA41C3-7EB3-4436-AF0F-D9392A5BE07E}"/>
    <cellStyle name="集計 9 2 10 6" xfId="4620" xr:uid="{209B28B5-5723-4842-9769-89B0F5373F34}"/>
    <cellStyle name="集計 9 2 10 7" xfId="19481" xr:uid="{4B43B4A0-596D-4CA8-BA5C-798A6897738C}"/>
    <cellStyle name="集計 9 2 11" xfId="1731" xr:uid="{00000000-0005-0000-0000-0000F6020000}"/>
    <cellStyle name="集計 9 2 11 2" xfId="8079" xr:uid="{75026C46-8A7C-4B57-9403-C98D239D6243}"/>
    <cellStyle name="集計 9 2 11 2 2" xfId="22958" xr:uid="{C3B40C8F-3C10-454E-81EC-04657C127626}"/>
    <cellStyle name="集計 9 2 11 3" xfId="11064" xr:uid="{26A05BDB-0976-42DF-86A8-2468B26A16E2}"/>
    <cellStyle name="集計 9 2 11 3 2" xfId="25943" xr:uid="{3A5F8239-013D-43EA-AC82-5B91D0E8B235}"/>
    <cellStyle name="集計 9 2 11 4" xfId="14291" xr:uid="{4333F67C-1E3C-4345-8D4A-A5DF7FAAD68F}"/>
    <cellStyle name="集計 9 2 11 4 2" xfId="29170" xr:uid="{FB6A83B6-C638-4718-85F5-A113CB5F78E4}"/>
    <cellStyle name="集計 9 2 11 5" xfId="16857" xr:uid="{498971D0-6C51-4852-8FCB-4B2F9896D262}"/>
    <cellStyle name="集計 9 2 11 5 2" xfId="31736" xr:uid="{AC4784BD-7F55-4884-A1B9-1719D5171129}"/>
    <cellStyle name="集計 9 2 11 6" xfId="4950" xr:uid="{86CB7F64-9A11-4F5F-82E3-F1B4F48AD511}"/>
    <cellStyle name="集計 9 2 11 7" xfId="19811" xr:uid="{219DC430-9DFA-4075-ACCA-0FA401717BCA}"/>
    <cellStyle name="集計 9 2 12" xfId="1814" xr:uid="{00000000-0005-0000-0000-0000F6020000}"/>
    <cellStyle name="集計 9 2 12 2" xfId="8162" xr:uid="{2E62F626-4B4A-457F-BF73-361382843307}"/>
    <cellStyle name="集計 9 2 12 2 2" xfId="23041" xr:uid="{7935D901-F8CA-4203-92E9-DC274398EDD7}"/>
    <cellStyle name="集計 9 2 12 3" xfId="11147" xr:uid="{A25D8449-E6A5-44A6-BC3C-EED87844E46B}"/>
    <cellStyle name="集計 9 2 12 3 2" xfId="26026" xr:uid="{5F7171F8-BE49-4699-8CC9-B4A9560273B5}"/>
    <cellStyle name="集計 9 2 12 4" xfId="13649" xr:uid="{7391D538-6343-495D-A4B5-6DE17D20B995}"/>
    <cellStyle name="集計 9 2 12 4 2" xfId="28528" xr:uid="{C9694D17-530B-4644-87D2-616011B0C1AD}"/>
    <cellStyle name="集計 9 2 12 5" xfId="16937" xr:uid="{7326D2F4-1524-4B20-A6B5-D35AA6FAD8A6}"/>
    <cellStyle name="集計 9 2 12 5 2" xfId="31816" xr:uid="{982FE1F3-6F9E-4C75-AA3B-6519D5DCA3A8}"/>
    <cellStyle name="集計 9 2 12 6" xfId="5033" xr:uid="{A208EDE5-7CCA-4CE1-9749-910BD29F8092}"/>
    <cellStyle name="集計 9 2 12 7" xfId="19894" xr:uid="{DA682E6B-2299-4989-A735-4B0B11C9DA49}"/>
    <cellStyle name="集計 9 2 13" xfId="1909" xr:uid="{00000000-0005-0000-0000-0000F6020000}"/>
    <cellStyle name="集計 9 2 13 2" xfId="8257" xr:uid="{7F99850B-4113-478A-A41D-D23AFED3B970}"/>
    <cellStyle name="集計 9 2 13 2 2" xfId="23136" xr:uid="{105AAD62-8DE2-4405-B208-FF25593465AB}"/>
    <cellStyle name="集計 9 2 13 3" xfId="11240" xr:uid="{042C80B1-2379-46CA-AC34-6B8676BBBCF1}"/>
    <cellStyle name="集計 9 2 13 3 2" xfId="26119" xr:uid="{3C142762-32C7-4838-989C-66E582D5AB33}"/>
    <cellStyle name="集計 9 2 13 4" xfId="13505" xr:uid="{0CA7CDFB-D117-4FAB-8623-2B1DEFED6526}"/>
    <cellStyle name="集計 9 2 13 4 2" xfId="28384" xr:uid="{51419671-3189-4401-9F6D-A89BBAEA0740}"/>
    <cellStyle name="集計 9 2 13 5" xfId="17028" xr:uid="{01D841DD-1692-4492-87F0-C964F35354D9}"/>
    <cellStyle name="集計 9 2 13 5 2" xfId="31907" xr:uid="{E4375EA0-56A6-41BF-8711-E61F41C08083}"/>
    <cellStyle name="集計 9 2 13 6" xfId="5128" xr:uid="{D3E0F558-580C-4A5C-81BD-BB1CF953603A}"/>
    <cellStyle name="集計 9 2 13 7" xfId="19989" xr:uid="{014B424A-3DE0-4BD0-A1F8-A527F2E14B30}"/>
    <cellStyle name="集計 9 2 14" xfId="2081" xr:uid="{00000000-0005-0000-0000-0000F6020000}"/>
    <cellStyle name="集計 9 2 14 2" xfId="8429" xr:uid="{B2514EF0-0B08-4B96-A434-248A4954A856}"/>
    <cellStyle name="集計 9 2 14 2 2" xfId="23308" xr:uid="{6D237CE1-BC43-4447-A681-A9C2B90B16DD}"/>
    <cellStyle name="集計 9 2 14 3" xfId="11410" xr:uid="{D95BE273-D860-4BB9-BCDC-C912DE982A47}"/>
    <cellStyle name="集計 9 2 14 3 2" xfId="26289" xr:uid="{EE0B22C3-7550-4442-ACD9-B8B73CA8183E}"/>
    <cellStyle name="集計 9 2 14 4" xfId="15042" xr:uid="{53D882DE-C6FA-40E7-BC08-694BDB072D15}"/>
    <cellStyle name="集計 9 2 14 4 2" xfId="29921" xr:uid="{9E9A1622-F5EA-498A-8AF3-03DB4888245C}"/>
    <cellStyle name="集計 9 2 14 5" xfId="17192" xr:uid="{D7EB3DFC-255B-46E3-BE57-0A936DEE2485}"/>
    <cellStyle name="集計 9 2 14 5 2" xfId="32071" xr:uid="{4B780A0A-516A-490F-BE6D-0694ECB8D932}"/>
    <cellStyle name="集計 9 2 14 6" xfId="5300" xr:uid="{F3D7753F-097E-41D4-A9BE-C60A6F42910F}"/>
    <cellStyle name="集計 9 2 14 7" xfId="20161" xr:uid="{4E97744D-9CA3-40D6-BC7F-030C0F5A8A59}"/>
    <cellStyle name="集計 9 2 15" xfId="2250" xr:uid="{00000000-0005-0000-0000-0000F6020000}"/>
    <cellStyle name="集計 9 2 15 2" xfId="8598" xr:uid="{C207415D-8183-4CFA-86A7-0EE88E88779D}"/>
    <cellStyle name="集計 9 2 15 2 2" xfId="23477" xr:uid="{BB1CBA3D-7895-42BA-BFCF-50DBB8498F1B}"/>
    <cellStyle name="集計 9 2 15 3" xfId="11579" xr:uid="{4F60EF7A-51B6-4FD6-8F1C-737C0BAE847D}"/>
    <cellStyle name="集計 9 2 15 3 2" xfId="26458" xr:uid="{86D54634-3328-4CD8-94B7-0157AD09E918}"/>
    <cellStyle name="集計 9 2 15 4" xfId="12970" xr:uid="{02925FAF-46BF-4935-BEBE-D020A72E60F8}"/>
    <cellStyle name="集計 9 2 15 4 2" xfId="27849" xr:uid="{BE151AAB-235D-41B2-9C67-A17966D7726B}"/>
    <cellStyle name="集計 9 2 15 5" xfId="17358" xr:uid="{F10EE874-A39B-45F3-91FF-EA6E92E80124}"/>
    <cellStyle name="集計 9 2 15 5 2" xfId="32237" xr:uid="{64CC6882-AA93-4B9D-9B2E-A4F1F0D59854}"/>
    <cellStyle name="集計 9 2 15 6" xfId="5469" xr:uid="{E5F4012C-2AF9-407B-8878-086EAD08810A}"/>
    <cellStyle name="集計 9 2 15 7" xfId="20330" xr:uid="{692C223D-2F7D-44DE-A5A6-66BD8349A5CB}"/>
    <cellStyle name="集計 9 2 16" xfId="2325" xr:uid="{00000000-0005-0000-0000-0000F6020000}"/>
    <cellStyle name="集計 9 2 16 2" xfId="8672" xr:uid="{A6810357-2505-408E-B384-6E7A21105E08}"/>
    <cellStyle name="集計 9 2 16 2 2" xfId="23551" xr:uid="{26E6B9B1-EF05-489C-BD23-764AEE2EABCF}"/>
    <cellStyle name="集計 9 2 16 3" xfId="11653" xr:uid="{DA131DD4-2E3A-48B1-B8F0-DADCE343D29C}"/>
    <cellStyle name="集計 9 2 16 3 2" xfId="26532" xr:uid="{504A44FA-6D19-40E0-8B57-A992CD495AC5}"/>
    <cellStyle name="集計 9 2 16 4" xfId="14489" xr:uid="{949A1E95-A723-44BB-952D-BAB3531A0E67}"/>
    <cellStyle name="集計 9 2 16 4 2" xfId="29368" xr:uid="{39840CED-3EE6-4587-A4AE-CE685C98260B}"/>
    <cellStyle name="集計 9 2 16 5" xfId="17429" xr:uid="{28C5246F-E50D-42B3-BF51-F6A039517581}"/>
    <cellStyle name="集計 9 2 16 5 2" xfId="32308" xr:uid="{85A352CA-3C9A-43D8-A5CD-0C8944A636AF}"/>
    <cellStyle name="集計 9 2 16 6" xfId="5544" xr:uid="{3F779A98-CC76-4D9A-A550-1BD90EA24F4B}"/>
    <cellStyle name="集計 9 2 16 7" xfId="20405" xr:uid="{99046F12-5E5D-410A-AE29-7E0DFCAF80ED}"/>
    <cellStyle name="集計 9 2 17" xfId="2410" xr:uid="{00000000-0005-0000-0000-0000F6020000}"/>
    <cellStyle name="集計 9 2 17 2" xfId="8757" xr:uid="{C2913F20-F7B6-4B6C-8AF8-6DA34CB592AE}"/>
    <cellStyle name="集計 9 2 17 2 2" xfId="23636" xr:uid="{449EA0A1-0496-4691-BF1F-45C831F84C34}"/>
    <cellStyle name="集計 9 2 17 3" xfId="11737" xr:uid="{F6D690DC-80D8-43C3-A9CF-DD63619DB646}"/>
    <cellStyle name="集計 9 2 17 3 2" xfId="26616" xr:uid="{28D81015-8DF6-4AC3-A02A-61CF25578B28}"/>
    <cellStyle name="集計 9 2 17 4" xfId="14172" xr:uid="{9F49F5D3-371A-4DDD-BCA5-F07399BA9432}"/>
    <cellStyle name="集計 9 2 17 4 2" xfId="29051" xr:uid="{39F9C6AF-EEC5-47BB-8AA3-AB0C94F39451}"/>
    <cellStyle name="集計 9 2 17 5" xfId="17507" xr:uid="{08D3BFBE-EA8C-4044-BE98-251504A8D22C}"/>
    <cellStyle name="集計 9 2 17 5 2" xfId="32386" xr:uid="{17776050-CFA5-418D-A7A5-8E6B037A88A3}"/>
    <cellStyle name="集計 9 2 17 6" xfId="5626" xr:uid="{52A25611-3FAE-40BB-AC04-6954D8C0024F}"/>
    <cellStyle name="集計 9 2 17 7" xfId="20490" xr:uid="{E69FF767-D1AB-4FE3-A1F0-C0CAD1A58FA5}"/>
    <cellStyle name="集計 9 2 18" xfId="2562" xr:uid="{00000000-0005-0000-0000-0000F6020000}"/>
    <cellStyle name="集計 9 2 18 2" xfId="8909" xr:uid="{04415707-B9C0-40D2-8423-FA64EA95B175}"/>
    <cellStyle name="集計 9 2 18 2 2" xfId="23788" xr:uid="{D87692C7-95E7-48FE-8D39-CB15E577CD91}"/>
    <cellStyle name="集計 9 2 18 3" xfId="11889" xr:uid="{CA680FEE-EBBF-4623-9394-BE6BDA091F54}"/>
    <cellStyle name="集計 9 2 18 3 2" xfId="26768" xr:uid="{107CEF55-E454-4EDA-80DD-FD9ED4176D98}"/>
    <cellStyle name="集計 9 2 18 4" xfId="13362" xr:uid="{E63DF733-6113-4565-9F62-8AF1B643FCD0}"/>
    <cellStyle name="集計 9 2 18 4 2" xfId="28241" xr:uid="{A548AB52-22EF-4E46-91DB-C797C5D13D7F}"/>
    <cellStyle name="集計 9 2 18 5" xfId="17656" xr:uid="{B9970137-2106-4768-BAC6-EB822316B793}"/>
    <cellStyle name="集計 9 2 18 5 2" xfId="32535" xr:uid="{915499FA-7D59-42DC-B789-C4A969A8CF4B}"/>
    <cellStyle name="集計 9 2 18 6" xfId="5778" xr:uid="{5A58A2ED-C6C4-46FA-817E-B84E1D850185}"/>
    <cellStyle name="集計 9 2 18 7" xfId="20642" xr:uid="{B8D6CB4C-38F5-44C9-A203-F32DD17D2E64}"/>
    <cellStyle name="集計 9 2 19" xfId="2724" xr:uid="{00000000-0005-0000-0000-0000F6020000}"/>
    <cellStyle name="集計 9 2 19 2" xfId="9071" xr:uid="{155E17FB-95BD-43E9-92EA-14FAB57C4401}"/>
    <cellStyle name="集計 9 2 19 2 2" xfId="23950" xr:uid="{92526E41-9DE2-4129-84C4-23144F0DC335}"/>
    <cellStyle name="集計 9 2 19 3" xfId="12051" xr:uid="{FDE2EFE5-689B-485D-A62B-353853FB5935}"/>
    <cellStyle name="集計 9 2 19 3 2" xfId="26930" xr:uid="{BD14CB16-5DE7-4A5B-BFBB-C3BCEC20FE2E}"/>
    <cellStyle name="集計 9 2 19 4" xfId="13018" xr:uid="{8F8855C9-0EEC-477A-9546-D9A2D458ACD9}"/>
    <cellStyle name="集計 9 2 19 4 2" xfId="27897" xr:uid="{BA0DF015-3EC0-451C-96F4-7AB8ED25AE35}"/>
    <cellStyle name="集計 9 2 19 5" xfId="17813" xr:uid="{26E4CBD2-6E93-459F-8AB6-63F15474BCD4}"/>
    <cellStyle name="集計 9 2 19 5 2" xfId="32692" xr:uid="{05D9B111-959D-4ECE-B927-9654A7429729}"/>
    <cellStyle name="集計 9 2 19 6" xfId="5938" xr:uid="{5843E033-E947-4781-802C-C082CFFD9471}"/>
    <cellStyle name="集計 9 2 19 7" xfId="20803" xr:uid="{A7C53146-9D74-43AA-B27D-68DE631FD89B}"/>
    <cellStyle name="集計 9 2 2" xfId="540" xr:uid="{00000000-0005-0000-0000-0000F6020000}"/>
    <cellStyle name="集計 9 2 2 2" xfId="6892" xr:uid="{863EDBEE-8F1A-46B0-93E4-4E3F697BA249}"/>
    <cellStyle name="集計 9 2 2 2 2" xfId="21771" xr:uid="{E5F4CCA4-3601-49F7-9F18-77B8C6DC8375}"/>
    <cellStyle name="集計 9 2 2 3" xfId="9887" xr:uid="{EEADD4F2-F19C-4530-9AFB-728DE2F58650}"/>
    <cellStyle name="集計 9 2 2 3 2" xfId="24766" xr:uid="{3234B283-817D-49A1-88E2-B8418FB041DF}"/>
    <cellStyle name="集計 9 2 2 4" xfId="12701" xr:uid="{85DB9B8C-57FD-43D4-BD3D-EA10AF006236}"/>
    <cellStyle name="集計 9 2 2 4 2" xfId="27580" xr:uid="{36CE5796-75A0-43C3-B368-FC3CD81230BB}"/>
    <cellStyle name="集計 9 2 2 5" xfId="15717" xr:uid="{2016AA0C-A7BF-4163-A26C-9DA65F45741A}"/>
    <cellStyle name="集計 9 2 2 5 2" xfId="30596" xr:uid="{8F560AF0-C458-449D-8455-6BCAC56325EA}"/>
    <cellStyle name="集計 9 2 2 6" xfId="3759" xr:uid="{935AB7C5-BBE1-4B79-B6DF-5FF202D2F79A}"/>
    <cellStyle name="集計 9 2 2 7" xfId="18620" xr:uid="{42B3B849-00E7-47E6-A90C-6A0E532F9695}"/>
    <cellStyle name="集計 9 2 20" xfId="2890" xr:uid="{00000000-0005-0000-0000-0000F6020000}"/>
    <cellStyle name="集計 9 2 20 2" xfId="9237" xr:uid="{948CFE2B-9123-4F45-93B6-F2B1179A9C33}"/>
    <cellStyle name="集計 9 2 20 2 2" xfId="24116" xr:uid="{AD62B8F9-E328-45A8-AAD9-72DD1EC94B9E}"/>
    <cellStyle name="集計 9 2 20 3" xfId="12215" xr:uid="{4A698A09-AAE4-4438-B655-4D080F3E0A33}"/>
    <cellStyle name="集計 9 2 20 3 2" xfId="27094" xr:uid="{A5C550A0-7E71-4934-9043-A0B371A2E6D8}"/>
    <cellStyle name="集計 9 2 20 4" xfId="14520" xr:uid="{ECB883E2-225A-40B3-B1FF-FF4A2B43761C}"/>
    <cellStyle name="集計 9 2 20 4 2" xfId="29399" xr:uid="{04F820C1-9820-4AE5-8299-6CD114DCFD2E}"/>
    <cellStyle name="集計 9 2 20 5" xfId="17976" xr:uid="{1814F632-651A-493A-AAAC-DB0956FA37D9}"/>
    <cellStyle name="集計 9 2 20 5 2" xfId="32855" xr:uid="{C96F9E3B-D52A-4A52-B6CD-A5AC063701D7}"/>
    <cellStyle name="集計 9 2 20 6" xfId="6102" xr:uid="{5DC1CF95-4985-448D-A795-7C7CDCC0222D}"/>
    <cellStyle name="集計 9 2 20 7" xfId="20969" xr:uid="{CAFFBD20-7A61-41A8-BA8B-1EFBB51E4C45}"/>
    <cellStyle name="集計 9 2 21" xfId="3023" xr:uid="{00000000-0005-0000-0000-0000F6020000}"/>
    <cellStyle name="集計 9 2 21 2" xfId="9369" xr:uid="{EF3613F2-0DBE-44D9-8F06-FAA21FE90570}"/>
    <cellStyle name="集計 9 2 21 2 2" xfId="24248" xr:uid="{7E020AFC-72FE-4E25-8AB9-14A2CDE644BE}"/>
    <cellStyle name="集計 9 2 21 3" xfId="12347" xr:uid="{06CF878F-568B-4630-A3DC-505B99CECEAF}"/>
    <cellStyle name="集計 9 2 21 3 2" xfId="27226" xr:uid="{759C8B68-C123-4C21-9D8B-6B52A5A07C4D}"/>
    <cellStyle name="集計 9 2 21 4" xfId="15028" xr:uid="{CEC73E06-FEB3-41FB-993D-21204581B59B}"/>
    <cellStyle name="集計 9 2 21 4 2" xfId="29907" xr:uid="{ECA9BFAB-D5EA-423C-A72C-C0782DA18D83}"/>
    <cellStyle name="集計 9 2 21 5" xfId="18105" xr:uid="{01C62F1C-78B1-4E20-9ADC-8807CC167185}"/>
    <cellStyle name="集計 9 2 21 5 2" xfId="32984" xr:uid="{4BDB37CA-F7B7-482E-BC6D-17551F8506D5}"/>
    <cellStyle name="集計 9 2 21 6" xfId="6225" xr:uid="{3ABA87D9-6E7A-481C-9FDE-F455A70B24DA}"/>
    <cellStyle name="集計 9 2 21 7" xfId="21098" xr:uid="{5256A308-5756-422E-B1C0-D1F721920AF6}"/>
    <cellStyle name="集計 9 2 22" xfId="3103" xr:uid="{00000000-0005-0000-0000-0000F6020000}"/>
    <cellStyle name="集計 9 2 22 2" xfId="9449" xr:uid="{0E5332DD-552C-4539-8359-1FF3297EC77E}"/>
    <cellStyle name="集計 9 2 22 2 2" xfId="24328" xr:uid="{4E2BB88F-2A83-4F5C-8231-83A2A26FB103}"/>
    <cellStyle name="集計 9 2 22 3" xfId="12427" xr:uid="{69FDF0C4-A484-4895-8D72-B754C914A542}"/>
    <cellStyle name="集計 9 2 22 3 2" xfId="27306" xr:uid="{D7472EC8-EB79-4B88-B561-18FD4B531988}"/>
    <cellStyle name="集計 9 2 22 4" xfId="13441" xr:uid="{6172F50C-F804-4B1B-B6AC-177C309C8D33}"/>
    <cellStyle name="集計 9 2 22 4 2" xfId="28320" xr:uid="{DDDB3DC5-B11B-4C1A-981B-1C260AE02A2F}"/>
    <cellStyle name="集計 9 2 22 5" xfId="18182" xr:uid="{70FF2B71-B62E-424D-9F72-84C272703EB1}"/>
    <cellStyle name="集計 9 2 22 5 2" xfId="33061" xr:uid="{18986A61-FC0F-4422-A74E-728A167ABF79}"/>
    <cellStyle name="集計 9 2 22 6" xfId="6304" xr:uid="{D61DA7F1-17E7-434C-AE74-0A4B1EC05607}"/>
    <cellStyle name="集計 9 2 22 7" xfId="21175" xr:uid="{CA932C7F-CE67-449E-BA22-70F319E67DC5}"/>
    <cellStyle name="集計 9 2 23" xfId="3174" xr:uid="{00000000-0005-0000-0000-0000F6020000}"/>
    <cellStyle name="集計 9 2 23 2" xfId="9520" xr:uid="{F48B9814-8088-41CE-807A-1365148C60B5}"/>
    <cellStyle name="集計 9 2 23 2 2" xfId="24399" xr:uid="{14AF765B-68D2-45E8-8261-A72F25F3BF30}"/>
    <cellStyle name="集計 9 2 23 3" xfId="12498" xr:uid="{E5359474-3708-4329-828A-FBA88327EC44}"/>
    <cellStyle name="集計 9 2 23 3 2" xfId="27377" xr:uid="{5C646EBA-41EA-4118-BB82-9207B8EC2AFA}"/>
    <cellStyle name="集計 9 2 23 4" xfId="13790" xr:uid="{E4CD2679-A613-463F-80DF-30DAFBB0F5AB}"/>
    <cellStyle name="集計 9 2 23 4 2" xfId="28669" xr:uid="{2B6C989B-A9CB-4775-A140-4C442F2D3481}"/>
    <cellStyle name="集計 9 2 23 5" xfId="18253" xr:uid="{8DDBE8A9-84D4-437A-87D4-B03F67909D5C}"/>
    <cellStyle name="集計 9 2 23 5 2" xfId="33132" xr:uid="{C0A7805A-D06A-4593-AB30-6FE81E0E1EBF}"/>
    <cellStyle name="集計 9 2 23 6" xfId="6375" xr:uid="{4F772A93-03A7-40B1-A529-2D71E284531C}"/>
    <cellStyle name="集計 9 2 23 7" xfId="21246" xr:uid="{3791C4DE-84F6-4253-88AC-8F31845172C6}"/>
    <cellStyle name="集計 9 2 24" xfId="3230" xr:uid="{00000000-0005-0000-0000-0000F6020000}"/>
    <cellStyle name="集計 9 2 24 2" xfId="9576" xr:uid="{86746BE5-1B55-479F-B98A-98FDBF3E6FCE}"/>
    <cellStyle name="集計 9 2 24 2 2" xfId="24455" xr:uid="{A8CD30B6-114E-44CE-998D-6B5E540FC53F}"/>
    <cellStyle name="集計 9 2 24 3" xfId="12554" xr:uid="{D876886B-E219-4B2B-BBD0-C771A6DC6CC0}"/>
    <cellStyle name="集計 9 2 24 3 2" xfId="27433" xr:uid="{F4A87C72-943D-4EA9-B430-89FC6657EE70}"/>
    <cellStyle name="集計 9 2 24 4" xfId="6508" xr:uid="{7B56F2CF-766E-47E2-8294-D0516D6A7FFB}"/>
    <cellStyle name="集計 9 2 24 4 2" xfId="21387" xr:uid="{77FE1062-FF5F-42E6-9F7F-EB1D87F82982}"/>
    <cellStyle name="集計 9 2 24 5" xfId="18309" xr:uid="{55940A0F-9593-4D93-9A61-C5789DCEE29F}"/>
    <cellStyle name="集計 9 2 24 5 2" xfId="33188" xr:uid="{3C64A60C-6D1B-40E4-995F-8C227FB86959}"/>
    <cellStyle name="集計 9 2 24 6" xfId="21302" xr:uid="{D81109CC-AE07-4EE8-8956-4E530E85EF6A}"/>
    <cellStyle name="集計 9 2 25" xfId="6680" xr:uid="{6ED829E6-5793-4F22-BB88-C4D94E4AB46E}"/>
    <cellStyle name="集計 9 2 25 2" xfId="21559" xr:uid="{8DA5CDEF-0159-4649-8799-8C0A22CC76DB}"/>
    <cellStyle name="集計 9 2 26" xfId="9677" xr:uid="{2876D42F-FE37-4009-99D9-EC6644BC257D}"/>
    <cellStyle name="集計 9 2 26 2" xfId="24556" xr:uid="{6AFBDEA0-5710-47B6-B624-D7D1F674A3F6}"/>
    <cellStyle name="集計 9 2 27" xfId="13775" xr:uid="{2AB53A93-EC96-44B5-A675-D08BD80C58C3}"/>
    <cellStyle name="集計 9 2 27 2" xfId="28654" xr:uid="{B8393C95-A380-4381-8307-9D4477D75E01}"/>
    <cellStyle name="集計 9 2 28" xfId="15514" xr:uid="{403C50D2-03F4-408A-8460-D9BB1F76347B}"/>
    <cellStyle name="集計 9 2 28 2" xfId="30393" xr:uid="{5020C896-4B94-48E7-B70F-353824314F3A}"/>
    <cellStyle name="集計 9 2 29" xfId="18411" xr:uid="{F4A4A546-F86D-43A3-96A1-6F093F30BE09}"/>
    <cellStyle name="集計 9 2 3" xfId="713" xr:uid="{00000000-0005-0000-0000-0000F6020000}"/>
    <cellStyle name="集計 9 2 3 2" xfId="7065" xr:uid="{95FCB284-8B7E-4CBB-9283-4556E373DE89}"/>
    <cellStyle name="集計 9 2 3 2 2" xfId="21944" xr:uid="{8CDA9FEF-4883-4340-BC2C-A3211EBD116C}"/>
    <cellStyle name="集計 9 2 3 3" xfId="10059" xr:uid="{1B7F681C-F8D4-4F9D-BEAE-6CFBF5E70422}"/>
    <cellStyle name="集計 9 2 3 3 2" xfId="24938" xr:uid="{01942D5D-2AA0-4E30-A403-9D85F261B160}"/>
    <cellStyle name="集計 9 2 3 4" xfId="15360" xr:uid="{48832022-53A0-40E7-906F-A4E2C34EAD36}"/>
    <cellStyle name="集計 9 2 3 4 2" xfId="30239" xr:uid="{09E0784A-2FF7-4C08-9107-F7A5CC802B63}"/>
    <cellStyle name="集計 9 2 3 5" xfId="15887" xr:uid="{DF13E324-CB8F-49D1-A795-3F95CA6F425E}"/>
    <cellStyle name="集計 9 2 3 5 2" xfId="30766" xr:uid="{945FF2A6-CB68-40C9-82BD-B70C9A3125E6}"/>
    <cellStyle name="集計 9 2 3 6" xfId="3932" xr:uid="{283E7D19-1E55-4BD6-97FE-A3CADAEEB0AB}"/>
    <cellStyle name="集計 9 2 3 7" xfId="18793" xr:uid="{3E52CC95-7339-49A0-A794-0281D25A37DD}"/>
    <cellStyle name="集計 9 2 4" xfId="878" xr:uid="{00000000-0005-0000-0000-0000F6020000}"/>
    <cellStyle name="集計 9 2 4 2" xfId="7230" xr:uid="{2967F1BA-09B9-468C-8054-BD1CBA282BEC}"/>
    <cellStyle name="集計 9 2 4 2 2" xfId="22109" xr:uid="{1C7FFB81-62C7-4C89-8AC9-69486F835C28}"/>
    <cellStyle name="集計 9 2 4 3" xfId="10223" xr:uid="{1B0717DD-482C-4ABF-A060-85C9D2B5C833}"/>
    <cellStyle name="集計 9 2 4 3 2" xfId="25102" xr:uid="{52189C71-716F-4A86-A03D-619F46395676}"/>
    <cellStyle name="集計 9 2 4 4" xfId="13384" xr:uid="{6169F724-B611-496C-B3F6-57205536C6B0}"/>
    <cellStyle name="集計 9 2 4 4 2" xfId="28263" xr:uid="{C80A2557-F005-4FAF-8957-F2A5EE66BF32}"/>
    <cellStyle name="集計 9 2 4 5" xfId="16048" xr:uid="{E4D2FF4C-7CE3-435E-AF9F-21A919D44609}"/>
    <cellStyle name="集計 9 2 4 5 2" xfId="30927" xr:uid="{22FC8F10-9E3C-49D0-99DC-E1B6B66D270B}"/>
    <cellStyle name="集計 9 2 4 6" xfId="4097" xr:uid="{88A0817E-35C5-410D-8343-C026DEF627D6}"/>
    <cellStyle name="集計 9 2 4 7" xfId="18958" xr:uid="{22A661CC-31CF-4F76-86C4-D535A3335CC6}"/>
    <cellStyle name="集計 9 2 5" xfId="1051" xr:uid="{00000000-0005-0000-0000-0000F6020000}"/>
    <cellStyle name="集計 9 2 5 2" xfId="7403" xr:uid="{F68D820C-A301-463A-9052-C81B71BC5939}"/>
    <cellStyle name="集計 9 2 5 2 2" xfId="22282" xr:uid="{3863205E-A246-4454-AB78-D4421A2580BD}"/>
    <cellStyle name="集計 9 2 5 3" xfId="10392" xr:uid="{89C49C19-7CC6-452C-868D-0D716EBFE6A5}"/>
    <cellStyle name="集計 9 2 5 3 2" xfId="25271" xr:uid="{A561C628-5DFA-4C8C-91C8-85B8DF5D264C}"/>
    <cellStyle name="集計 9 2 5 4" xfId="13759" xr:uid="{6CF114E1-B590-4CF6-9BB7-C0129DFC08C0}"/>
    <cellStyle name="集計 9 2 5 4 2" xfId="28638" xr:uid="{8FF705F1-B8FE-4711-A2E6-5A18EFF8C5E1}"/>
    <cellStyle name="集計 9 2 5 5" xfId="16213" xr:uid="{09238594-45A4-42F7-8A46-57D4102DCED2}"/>
    <cellStyle name="集計 9 2 5 5 2" xfId="31092" xr:uid="{84144AF1-D8B4-48F1-8D20-C1678EB5BFDE}"/>
    <cellStyle name="集計 9 2 5 6" xfId="4270" xr:uid="{88A41E3E-1C7A-4479-A07B-5CA0360345AF}"/>
    <cellStyle name="集計 9 2 5 7" xfId="19131" xr:uid="{FEAF8EB8-A129-4555-A26A-7F1466B810C7}"/>
    <cellStyle name="集計 9 2 6" xfId="1146" xr:uid="{00000000-0005-0000-0000-0000F6020000}"/>
    <cellStyle name="集計 9 2 6 2" xfId="7498" xr:uid="{51489BA4-3F8F-4C3E-9DBD-BEB7634BB690}"/>
    <cellStyle name="集計 9 2 6 2 2" xfId="22377" xr:uid="{1976C6F0-F254-43A4-B491-667116550505}"/>
    <cellStyle name="集計 9 2 6 3" xfId="10486" xr:uid="{666CEBFA-01C5-4087-AB2C-9A2F8BA627F1}"/>
    <cellStyle name="集計 9 2 6 3 2" xfId="25365" xr:uid="{979FEAD7-8798-400F-98B6-55A96D8BCE81}"/>
    <cellStyle name="集計 9 2 6 4" xfId="14289" xr:uid="{B6FE4679-D6D7-40A8-83C4-C403F89146F4}"/>
    <cellStyle name="集計 9 2 6 4 2" xfId="29168" xr:uid="{4B2EB5CE-A7A7-4780-A77B-CBCF110EFB07}"/>
    <cellStyle name="集計 9 2 6 5" xfId="16303" xr:uid="{1550BD58-FFB6-4F7B-B6DA-7DA754EAB38F}"/>
    <cellStyle name="集計 9 2 6 5 2" xfId="31182" xr:uid="{ED128991-BE0E-416D-9BC8-FBA8EE1D24C9}"/>
    <cellStyle name="集計 9 2 6 6" xfId="4365" xr:uid="{DD445B87-E633-49E5-B97D-2995F8721010}"/>
    <cellStyle name="集計 9 2 6 7" xfId="19226" xr:uid="{3DA28756-9F5B-4292-B599-2CE539ED73D2}"/>
    <cellStyle name="集計 9 2 7" xfId="1229" xr:uid="{00000000-0005-0000-0000-0000F6020000}"/>
    <cellStyle name="集計 9 2 7 2" xfId="7580" xr:uid="{B50CCFC2-13AF-4BBB-BC72-7B4E682B0B47}"/>
    <cellStyle name="集計 9 2 7 2 2" xfId="22459" xr:uid="{E9D94D1F-0658-4545-BF07-72053C5037F0}"/>
    <cellStyle name="集計 9 2 7 3" xfId="10567" xr:uid="{87BDC0DC-3214-475D-9C81-72BD539FADE2}"/>
    <cellStyle name="集計 9 2 7 3 2" xfId="25446" xr:uid="{BD8EA4ED-69D0-4AEC-A66E-5A34F3B27FE8}"/>
    <cellStyle name="集計 9 2 7 4" xfId="13376" xr:uid="{21247152-7FE6-4040-AB3F-EB6E34ACA3C1}"/>
    <cellStyle name="集計 9 2 7 4 2" xfId="28255" xr:uid="{935333B7-A757-4069-B9C2-EF805D17D0FE}"/>
    <cellStyle name="集計 9 2 7 5" xfId="16379" xr:uid="{2DCCB478-42F6-4EF4-86DC-5405B28636F2}"/>
    <cellStyle name="集計 9 2 7 5 2" xfId="31258" xr:uid="{6D0FE599-90C8-4AE0-90B8-C66963237C45}"/>
    <cellStyle name="集計 9 2 7 6" xfId="4448" xr:uid="{0441B375-A689-4DEB-A915-B99C96C43558}"/>
    <cellStyle name="集計 9 2 7 7" xfId="19309" xr:uid="{3745EAC4-C3ED-49F3-862C-98E536A447A9}"/>
    <cellStyle name="集計 9 2 8" xfId="1312" xr:uid="{00000000-0005-0000-0000-0000F6020000}"/>
    <cellStyle name="集計 9 2 8 2" xfId="7663" xr:uid="{7913DBAD-6EEF-44BA-81E3-2C46094459AE}"/>
    <cellStyle name="集計 9 2 8 2 2" xfId="22542" xr:uid="{CE9DFACD-1B73-4F54-B363-9BABACA8BC13}"/>
    <cellStyle name="集計 9 2 8 3" xfId="10649" xr:uid="{0EFA3650-4B77-4D24-8B92-345F75157937}"/>
    <cellStyle name="集計 9 2 8 3 2" xfId="25528" xr:uid="{BA526E64-33E5-4F69-945F-D67D7DAC69BF}"/>
    <cellStyle name="集計 9 2 8 4" xfId="14965" xr:uid="{EEACC3EB-7AF3-4354-9C48-99B3360B7CC5}"/>
    <cellStyle name="集計 9 2 8 4 2" xfId="29844" xr:uid="{7B032307-5133-418D-AEF9-D52A7744C841}"/>
    <cellStyle name="集計 9 2 8 5" xfId="16455" xr:uid="{94AA67A1-F8DB-4E33-A73B-C28F578F931E}"/>
    <cellStyle name="集計 9 2 8 5 2" xfId="31334" xr:uid="{5EEBC6FF-09CC-4818-B8DB-2D111CF91015}"/>
    <cellStyle name="集計 9 2 8 6" xfId="4531" xr:uid="{5AFC6237-AD91-4A09-B160-3709364A6BF6}"/>
    <cellStyle name="集計 9 2 8 7" xfId="19392" xr:uid="{372231EB-EDDE-47A3-92C8-03001EF92451}"/>
    <cellStyle name="集計 9 2 9" xfId="1485" xr:uid="{00000000-0005-0000-0000-0000F6020000}"/>
    <cellStyle name="集計 9 2 9 2" xfId="7836" xr:uid="{9A266872-4BDF-4564-AF8D-F461D9C996BE}"/>
    <cellStyle name="集計 9 2 9 2 2" xfId="22715" xr:uid="{4B71F6A1-A2A7-428E-8F58-EE9EB6F80FF2}"/>
    <cellStyle name="集計 9 2 9 3" xfId="10822" xr:uid="{D1F17EC4-DF8D-4E30-AA7D-8A9AE96F3053}"/>
    <cellStyle name="集計 9 2 9 3 2" xfId="25701" xr:uid="{66554A28-C0DC-4971-B266-F5DD12F7150E}"/>
    <cellStyle name="集計 9 2 9 4" xfId="13430" xr:uid="{6BC00670-7C86-4A40-9919-2A674BF1449A}"/>
    <cellStyle name="集計 9 2 9 4 2" xfId="28309" xr:uid="{30452139-B13C-4F47-BAE2-5E24C64785B3}"/>
    <cellStyle name="集計 9 2 9 5" xfId="16625" xr:uid="{604BAEBB-3F6C-40DD-9352-5EC042AD7B6D}"/>
    <cellStyle name="集計 9 2 9 5 2" xfId="31504" xr:uid="{F58E6886-6C60-4E4C-88BC-72442258A9AA}"/>
    <cellStyle name="集計 9 2 9 6" xfId="4704" xr:uid="{2A853430-A0BD-4CE2-B433-A2D08B244BA5}"/>
    <cellStyle name="集計 9 2 9 7" xfId="19565" xr:uid="{EDB5458C-70AA-4B74-949F-89FBC807C085}"/>
    <cellStyle name="集計 9 3" xfId="445" xr:uid="{00000000-0005-0000-0000-0000F6020000}"/>
    <cellStyle name="集計 9 3 2" xfId="6797" xr:uid="{9AFDB94D-FCBE-4B45-8506-9FEF3A9A11B3}"/>
    <cellStyle name="集計 9 3 2 2" xfId="21676" xr:uid="{69FA39AD-927D-40B9-8922-CAF592985609}"/>
    <cellStyle name="集計 9 3 3" xfId="9794" xr:uid="{30AF1ABA-B19F-43E8-AEB6-13BD59FF315A}"/>
    <cellStyle name="集計 9 3 3 2" xfId="24673" xr:uid="{D7B9762D-6150-4014-9097-D8D1E4D5E969}"/>
    <cellStyle name="集計 9 3 4" xfId="12585" xr:uid="{1147305A-E715-4147-844B-4CA24F02CF72}"/>
    <cellStyle name="集計 9 3 4 2" xfId="27464" xr:uid="{BC0C5051-D251-4847-A68A-60C93B0EE677}"/>
    <cellStyle name="集計 9 3 5" xfId="15626" xr:uid="{B37CC863-C5BA-486B-AF1B-E7467425A352}"/>
    <cellStyle name="集計 9 3 5 2" xfId="30505" xr:uid="{36776CC6-43A3-4D28-8CCC-824D309E259D}"/>
    <cellStyle name="集計 9 3 6" xfId="3664" xr:uid="{D8AE95D7-8ED2-4C49-A42E-EF29ED5CAE08}"/>
    <cellStyle name="集計 9 3 7" xfId="18525" xr:uid="{99F27539-7472-495A-A35E-17942A51B3ED}"/>
    <cellStyle name="集計 9 4" xfId="618" xr:uid="{00000000-0005-0000-0000-0000F6020000}"/>
    <cellStyle name="集計 9 4 2" xfId="6970" xr:uid="{F9F77486-F36D-41D9-A437-84216848438D}"/>
    <cellStyle name="集計 9 4 2 2" xfId="21849" xr:uid="{F10299E8-A942-449D-B1C8-92AEC49D0401}"/>
    <cellStyle name="集計 9 4 3" xfId="9964" xr:uid="{5733D156-3629-4DA3-9007-F2C062943C66}"/>
    <cellStyle name="集計 9 4 3 2" xfId="24843" xr:uid="{2EDF8519-E164-4829-8847-49EA58862765}"/>
    <cellStyle name="集計 9 4 4" xfId="14238" xr:uid="{15120852-9980-4A95-89A2-E0449DB6FCE5}"/>
    <cellStyle name="集計 9 4 4 2" xfId="29117" xr:uid="{CFBFA46A-4CDA-456D-8869-EA4B43B853C1}"/>
    <cellStyle name="集計 9 4 5" xfId="15792" xr:uid="{A3DB1F66-253F-4A79-B60E-C151EE6A7CC2}"/>
    <cellStyle name="集計 9 4 5 2" xfId="30671" xr:uid="{1A87E0E3-8F82-45A8-9184-AF5E0CFC7B53}"/>
    <cellStyle name="集計 9 4 6" xfId="3837" xr:uid="{3C0DC422-395E-47C4-8260-545CF0F424E7}"/>
    <cellStyle name="集計 9 4 7" xfId="18698" xr:uid="{247357D5-6721-4B53-AD99-28B286AA7E55}"/>
    <cellStyle name="集計 9 5" xfId="783" xr:uid="{00000000-0005-0000-0000-0000F6020000}"/>
    <cellStyle name="集計 9 5 2" xfId="7135" xr:uid="{4AD1A8C7-3F3E-4DE3-9C8D-3DA95D48641F}"/>
    <cellStyle name="集計 9 5 2 2" xfId="22014" xr:uid="{9CB330E3-2801-4868-8F93-61649F8E9142}"/>
    <cellStyle name="集計 9 5 3" xfId="10129" xr:uid="{CBCD2E5E-50C3-49AD-BDB7-A1206667168C}"/>
    <cellStyle name="集計 9 5 3 2" xfId="25008" xr:uid="{A0D9C502-4116-4C5A-9143-861FF86C492F}"/>
    <cellStyle name="集計 9 5 4" xfId="15444" xr:uid="{4386AF81-8D5F-4D78-9099-518742FF516F}"/>
    <cellStyle name="集計 9 5 4 2" xfId="30323" xr:uid="{27FF4AD5-BBDB-4F6A-B4D6-534EF2CD68AA}"/>
    <cellStyle name="集計 9 5 5" xfId="15957" xr:uid="{79384606-E201-4732-A5F6-B4876D537287}"/>
    <cellStyle name="集計 9 5 5 2" xfId="30836" xr:uid="{09D76F16-E44C-466F-B835-7EA61CDFAAFA}"/>
    <cellStyle name="集計 9 5 6" xfId="4002" xr:uid="{0B1B10BD-7AEC-46D2-A4B9-60AD36B953B3}"/>
    <cellStyle name="集計 9 5 7" xfId="18863" xr:uid="{6005390D-F9F6-4683-AC05-29FB1CCED6B5}"/>
    <cellStyle name="集計 9 6" xfId="1088" xr:uid="{00000000-0005-0000-0000-0000F6020000}"/>
    <cellStyle name="集計 9 6 2" xfId="7440" xr:uid="{F27ED9ED-136A-4A31-84DC-EDF6F834E0AB}"/>
    <cellStyle name="集計 9 6 2 2" xfId="22319" xr:uid="{D2781079-F3CB-4282-97ED-772A970EF52B}"/>
    <cellStyle name="集計 9 6 3" xfId="10429" xr:uid="{5A6911A8-7E02-4C51-A1E3-EE1E3310DBD0}"/>
    <cellStyle name="集計 9 6 3 2" xfId="25308" xr:uid="{C429CB60-4BC8-4ECF-A56F-7FC424EC994C}"/>
    <cellStyle name="集計 9 6 4" xfId="13242" xr:uid="{26B9AF6A-C64B-45D2-8A41-817F09A631BC}"/>
    <cellStyle name="集計 9 6 4 2" xfId="28121" xr:uid="{3A29D3EE-F44D-4BD3-90D7-38A6DA63A843}"/>
    <cellStyle name="集計 9 6 5" xfId="16250" xr:uid="{949B05DE-61D7-4849-8584-85E33F90FE80}"/>
    <cellStyle name="集計 9 6 5 2" xfId="31129" xr:uid="{21B69792-3A19-4DC8-BF89-4807248B9184}"/>
    <cellStyle name="集計 9 6 6" xfId="4307" xr:uid="{5046D783-6FC7-40D8-B0CA-B0A274157873}"/>
    <cellStyle name="集計 9 6 7" xfId="19168" xr:uid="{24E8AD38-39BC-4230-BBAD-C31060029955}"/>
    <cellStyle name="集計 9 7" xfId="1390" xr:uid="{00000000-0005-0000-0000-0000F6020000}"/>
    <cellStyle name="集計 9 7 2" xfId="7741" xr:uid="{89D254DB-5BBA-4CAB-94E6-994C967F39EC}"/>
    <cellStyle name="集計 9 7 2 2" xfId="22620" xr:uid="{49B4EE6B-C59F-4F88-933C-FE9308044A62}"/>
    <cellStyle name="集計 9 7 3" xfId="10727" xr:uid="{6867B6C2-B34F-41FE-9C62-8D9BCAAD4F98}"/>
    <cellStyle name="集計 9 7 3 2" xfId="25606" xr:uid="{9EC40837-5D57-4CF5-BC02-E8FD19A6D688}"/>
    <cellStyle name="集計 9 7 4" xfId="14478" xr:uid="{1EA56027-6160-44DD-B60C-5FC1E38A0488}"/>
    <cellStyle name="集計 9 7 4 2" xfId="29357" xr:uid="{568AB6AD-911E-441C-B5BE-E6709B623733}"/>
    <cellStyle name="集計 9 7 5" xfId="16530" xr:uid="{F79DD6DF-0DF4-49D7-BEE8-7E713B59CA6F}"/>
    <cellStyle name="集計 9 7 5 2" xfId="31409" xr:uid="{58A2322A-8144-445C-AF96-98563AB672FF}"/>
    <cellStyle name="集計 9 7 6" xfId="4609" xr:uid="{8499AF68-AFCA-4DC0-884E-DC54A3AEA77B}"/>
    <cellStyle name="集計 9 7 7" xfId="19470" xr:uid="{1D454A12-010A-4762-8112-B3203D0AFB6C}"/>
    <cellStyle name="集計 9 8" xfId="1660" xr:uid="{00000000-0005-0000-0000-0000F6020000}"/>
    <cellStyle name="集計 9 8 2" xfId="8009" xr:uid="{B0A5DBC7-4545-4D81-810A-1B9AF3AFA98F}"/>
    <cellStyle name="集計 9 8 2 2" xfId="22888" xr:uid="{77673D85-692C-4824-A661-3763A2985600}"/>
    <cellStyle name="集計 9 8 3" xfId="10994" xr:uid="{063AF7EA-8576-4982-B917-A5149BCBDDBB}"/>
    <cellStyle name="集計 9 8 3 2" xfId="25873" xr:uid="{186742B1-801C-4F92-9481-8B35F2C965D5}"/>
    <cellStyle name="集計 9 8 4" xfId="15217" xr:uid="{9321DAA9-79BA-4E17-B9D4-EBAAB3A352B6}"/>
    <cellStyle name="集計 9 8 4 2" xfId="30096" xr:uid="{FDBC0694-E74A-4E43-81EC-46276F16E64A}"/>
    <cellStyle name="集計 9 8 5" xfId="16790" xr:uid="{EBC4392D-FB37-4E11-BAAD-92215C633BF9}"/>
    <cellStyle name="集計 9 8 5 2" xfId="31669" xr:uid="{220401EF-0E53-4376-8F25-E66855611386}"/>
    <cellStyle name="集計 9 8 6" xfId="4879" xr:uid="{267944C2-6F71-48EB-A035-590906C2C8CC}"/>
    <cellStyle name="集計 9 8 7" xfId="19740" xr:uid="{440744A4-A004-49DC-82B7-B30093F0B71F}"/>
    <cellStyle name="集計 9 9" xfId="1986" xr:uid="{00000000-0005-0000-0000-0000F6020000}"/>
    <cellStyle name="集計 9 9 2" xfId="8334" xr:uid="{C466DCEC-9E2C-47E3-B27B-964BE2CA4419}"/>
    <cellStyle name="集計 9 9 2 2" xfId="23213" xr:uid="{4A6FD3C5-A883-4613-B1BA-EF7E902F17BD}"/>
    <cellStyle name="集計 9 9 3" xfId="11316" xr:uid="{7A723BDE-4D8C-4CB4-897E-D661FD2F2F4E}"/>
    <cellStyle name="集計 9 9 3 2" xfId="26195" xr:uid="{1F75847E-58A7-4089-B62D-A4089FDB6D0F}"/>
    <cellStyle name="集計 9 9 4" xfId="15470" xr:uid="{463B13C8-5964-4EC9-96E2-3E4E06781D58}"/>
    <cellStyle name="集計 9 9 4 2" xfId="30349" xr:uid="{E1CC2041-9B85-4BC4-AAFA-913A8C0093E7}"/>
    <cellStyle name="集計 9 9 5" xfId="17102" xr:uid="{5C07C929-6757-458A-B300-57276CB8CAD6}"/>
    <cellStyle name="集計 9 9 5 2" xfId="31981" xr:uid="{5E1E25FF-C722-4AFB-BD04-294EF57797D3}"/>
    <cellStyle name="集計 9 9 6" xfId="5205" xr:uid="{128D83FE-EA21-41FA-AA6E-105C0D6F8EF5}"/>
    <cellStyle name="集計 9 9 7" xfId="20066" xr:uid="{D0D42B9B-F87B-41E5-87BD-26060F36A98B}"/>
    <cellStyle name="出力" xfId="32" xr:uid="{00000000-0005-0000-0000-0000AB010000}"/>
    <cellStyle name="出力 10" xfId="261" xr:uid="{00000000-0005-0000-0000-0000AB010000}"/>
    <cellStyle name="出力 10 10" xfId="1675" xr:uid="{00000000-0005-0000-0000-0000AB010000}"/>
    <cellStyle name="出力 10 10 2" xfId="8024" xr:uid="{DD496DEF-F47D-4A0D-912E-E38E571E18B3}"/>
    <cellStyle name="出力 10 10 2 2" xfId="22903" xr:uid="{FBCC42CB-C0B8-459F-8B2B-4344DF123693}"/>
    <cellStyle name="出力 10 10 3" xfId="11009" xr:uid="{4B417767-64D1-48E1-BBAB-D0FF2A2B581E}"/>
    <cellStyle name="出力 10 10 3 2" xfId="25888" xr:uid="{7CF0240B-03E5-406C-B134-34CDD99988DD}"/>
    <cellStyle name="出力 10 10 4" xfId="13947" xr:uid="{019147F1-A281-4F8B-80C2-B2C7CB2DF198}"/>
    <cellStyle name="出力 10 10 4 2" xfId="28826" xr:uid="{EABFAE99-831D-40E6-BDFF-2E3ECB31298C}"/>
    <cellStyle name="出力 10 10 5" xfId="16805" xr:uid="{64948FB6-5556-4B11-9F09-37E5049D6EB5}"/>
    <cellStyle name="出力 10 10 5 2" xfId="31684" xr:uid="{CF757894-97FB-4329-B2F8-C147DF948AB9}"/>
    <cellStyle name="出力 10 10 6" xfId="4894" xr:uid="{F6096BAD-F6BB-46FD-B3FE-A897AEE2BDD1}"/>
    <cellStyle name="出力 10 10 7" xfId="19755" xr:uid="{00F5ABEB-FDD5-465B-8ADC-DCA0A3EBAA8A}"/>
    <cellStyle name="出力 10 11" xfId="2497" xr:uid="{00000000-0005-0000-0000-0000AB010000}"/>
    <cellStyle name="出力 10 11 2" xfId="8844" xr:uid="{C98EED48-7670-4792-9DF5-05B0FEA57BE3}"/>
    <cellStyle name="出力 10 11 2 2" xfId="23723" xr:uid="{6CF49013-5347-45E8-A4F7-C81C2A9CF255}"/>
    <cellStyle name="出力 10 11 3" xfId="11824" xr:uid="{F432FA76-A508-4BD9-B144-5F71777E15B7}"/>
    <cellStyle name="出力 10 11 3 2" xfId="26703" xr:uid="{C6BB208B-97CE-4B51-8BA1-202693730D53}"/>
    <cellStyle name="出力 10 11 4" xfId="13380" xr:uid="{A4A0834C-79C2-44CC-A395-E3D51FADED25}"/>
    <cellStyle name="出力 10 11 4 2" xfId="28259" xr:uid="{1189B5DC-8EE6-4E25-800E-46128B215211}"/>
    <cellStyle name="出力 10 11 5" xfId="17591" xr:uid="{A113E551-6017-4C57-A3DE-7F19503F33DB}"/>
    <cellStyle name="出力 10 11 5 2" xfId="32470" xr:uid="{1DB6DD2D-FAD3-4DFF-B88E-01F7F0352AAA}"/>
    <cellStyle name="出力 10 11 6" xfId="5713" xr:uid="{8E1E8B59-0393-44B1-8FA6-DB86A835104A}"/>
    <cellStyle name="出力 10 11 7" xfId="20577" xr:uid="{5612110C-6F21-4FFA-8728-083100718F68}"/>
    <cellStyle name="出力 10 12" xfId="2657" xr:uid="{00000000-0005-0000-0000-0000AB010000}"/>
    <cellStyle name="出力 10 12 2" xfId="9004" xr:uid="{AEC85C00-AB42-4BCB-B3C4-A57BF08775EE}"/>
    <cellStyle name="出力 10 12 2 2" xfId="23883" xr:uid="{B664CBB7-740B-4B66-B792-FBBC50BF6396}"/>
    <cellStyle name="出力 10 12 3" xfId="11984" xr:uid="{A76BCCB4-613C-430D-885A-20D610D5B5B5}"/>
    <cellStyle name="出力 10 12 3 2" xfId="26863" xr:uid="{E67A160E-B967-4866-A527-1B7692B6B326}"/>
    <cellStyle name="出力 10 12 4" xfId="14948" xr:uid="{49CFAE4F-B245-4102-BA5D-4ED90386E49C}"/>
    <cellStyle name="出力 10 12 4 2" xfId="29827" xr:uid="{81154DC5-0491-4399-B998-DAFE45D1D527}"/>
    <cellStyle name="出力 10 12 5" xfId="17750" xr:uid="{51224055-9D2E-4DF8-9E1E-57513B91E6CB}"/>
    <cellStyle name="出力 10 12 5 2" xfId="32629" xr:uid="{4D546F3B-59CA-42C4-843E-A6741B7831A7}"/>
    <cellStyle name="出力 10 12 6" xfId="5871" xr:uid="{C0CA71D0-1C8C-4F01-9632-90FC62C35F31}"/>
    <cellStyle name="出力 10 12 7" xfId="20736" xr:uid="{4E24AD9A-DBB4-459C-AF75-F299F8DDE6CC}"/>
    <cellStyle name="出力 10 13" xfId="2826" xr:uid="{00000000-0005-0000-0000-0000AB010000}"/>
    <cellStyle name="出力 10 13 2" xfId="9173" xr:uid="{4D0ACD01-8CA7-437D-8898-5B3FC35D9585}"/>
    <cellStyle name="出力 10 13 2 2" xfId="24052" xr:uid="{1257E0FE-0388-4E5A-9295-595F1DBB6E8D}"/>
    <cellStyle name="出力 10 13 3" xfId="12151" xr:uid="{6ECD5784-7A3F-42F8-BC51-D6FF29AF06FF}"/>
    <cellStyle name="出力 10 13 3 2" xfId="27030" xr:uid="{FA6C3A43-A16D-49B5-8B9B-E8D9BB0AE5D1}"/>
    <cellStyle name="出力 10 13 4" xfId="12720" xr:uid="{22C315BB-F865-4161-96D5-EFAFC287121D}"/>
    <cellStyle name="出力 10 13 4 2" xfId="27599" xr:uid="{E6B29FB6-8A64-4D02-8409-DF75A7C5A00F}"/>
    <cellStyle name="出力 10 13 5" xfId="17912" xr:uid="{CD3C79BB-8C18-4F3D-9737-02729C817EE1}"/>
    <cellStyle name="出力 10 13 5 2" xfId="32791" xr:uid="{12F274AB-D2D0-474B-86A7-3F0062A07D89}"/>
    <cellStyle name="出力 10 13 6" xfId="6038" xr:uid="{2732C997-79D0-4F89-AD08-4283A1C48A75}"/>
    <cellStyle name="出力 10 13 7" xfId="20905" xr:uid="{71B5971C-6843-42A4-9322-50068ADFD77F}"/>
    <cellStyle name="出力 10 14" xfId="2951" xr:uid="{00000000-0005-0000-0000-0000AB010000}"/>
    <cellStyle name="出力 10 14 2" xfId="9298" xr:uid="{BCBD903C-21F8-4696-8AB4-6B8C3AE151BB}"/>
    <cellStyle name="出力 10 14 2 2" xfId="24177" xr:uid="{A1B69BCC-545B-4F0A-88FA-3CA618976416}"/>
    <cellStyle name="出力 10 14 3" xfId="12276" xr:uid="{14BF5FE8-B386-471C-92E0-56CCCF3FFAD6}"/>
    <cellStyle name="出力 10 14 3 2" xfId="27155" xr:uid="{59213FE7-13F8-4ACE-A9E5-8D4D67920FB6}"/>
    <cellStyle name="出力 10 14 4" xfId="14617" xr:uid="{3120C1B9-D564-48B1-BDB2-AC33DF37B864}"/>
    <cellStyle name="出力 10 14 4 2" xfId="29496" xr:uid="{EA7FE2F3-1E90-44CF-B0C5-D038A317CFA6}"/>
    <cellStyle name="出力 10 14 5" xfId="18037" xr:uid="{4EF749B0-57BD-4B23-93E4-F044B40ECF0E}"/>
    <cellStyle name="出力 10 14 5 2" xfId="32916" xr:uid="{01990DA2-4908-445A-B6A3-D4DB94C2EAF6}"/>
    <cellStyle name="出力 10 14 6" xfId="6158" xr:uid="{0E0D7300-B1B0-4519-884C-E27C02C9B0DD}"/>
    <cellStyle name="出力 10 14 7" xfId="21030" xr:uid="{0BCB372E-AB54-4186-B2C5-BAA39C54D8B5}"/>
    <cellStyle name="出力 10 15" xfId="6615" xr:uid="{9138BC79-9505-4432-934C-729249994D8C}"/>
    <cellStyle name="出力 10 15 2" xfId="21494" xr:uid="{A0CAD5F8-5B0B-4D58-9A97-4E1DC3689957}"/>
    <cellStyle name="出力 10 16" xfId="9612" xr:uid="{DF777BC6-05B4-4FF4-A031-0ECB80F6C794}"/>
    <cellStyle name="出力 10 16 2" xfId="24491" xr:uid="{063B3EBB-75C1-4401-BD1E-EAC34F4BFDBE}"/>
    <cellStyle name="出力 10 17" xfId="14783" xr:uid="{A3BAA9B3-5469-4FFD-8B52-D8B3DDEB5991}"/>
    <cellStyle name="出力 10 17 2" xfId="29662" xr:uid="{4F7588D6-CE8D-43F3-868D-9B18C8B7E856}"/>
    <cellStyle name="出力 10 18" xfId="18350" xr:uid="{D51F159B-6811-4B90-9098-6EB1C656CAF3}"/>
    <cellStyle name="出力 10 2" xfId="352" xr:uid="{00000000-0005-0000-0000-0000AB010000}"/>
    <cellStyle name="出力 10 2 10" xfId="1680" xr:uid="{00000000-0005-0000-0000-0000AB010000}"/>
    <cellStyle name="出力 10 2 10 2" xfId="8029" xr:uid="{4D0269B9-3316-4CC3-8237-A04101ED8440}"/>
    <cellStyle name="出力 10 2 10 2 2" xfId="22908" xr:uid="{F474DA6E-0846-4F2D-9644-D731A9CB46D0}"/>
    <cellStyle name="出力 10 2 10 3" xfId="11014" xr:uid="{26CC972A-8835-4F7D-A15F-0AB41CC3731A}"/>
    <cellStyle name="出力 10 2 10 3 2" xfId="25893" xr:uid="{8CD08DA4-128F-48B4-8AFE-D1B00110FE3F}"/>
    <cellStyle name="出力 10 2 10 4" xfId="14715" xr:uid="{18BF3DA0-9F32-4591-B633-07DC0676CBC6}"/>
    <cellStyle name="出力 10 2 10 4 2" xfId="29594" xr:uid="{AA3ECA02-CB8E-401A-A30C-C3950AF08EBA}"/>
    <cellStyle name="出力 10 2 10 5" xfId="16810" xr:uid="{81753A1D-EEDB-4865-9A45-12F531E2F434}"/>
    <cellStyle name="出力 10 2 10 5 2" xfId="31689" xr:uid="{8A4D5F21-1E18-4A1D-9418-DCEE2443AE6F}"/>
    <cellStyle name="出力 10 2 10 6" xfId="4899" xr:uid="{D4AAA6CE-6C5C-4ED6-B4CD-38BA095DF986}"/>
    <cellStyle name="出力 10 2 10 7" xfId="19760" xr:uid="{08831DEF-A963-432A-B820-628B46F00DE7}"/>
    <cellStyle name="出力 10 2 11" xfId="1755" xr:uid="{00000000-0005-0000-0000-0000AB010000}"/>
    <cellStyle name="出力 10 2 11 2" xfId="8103" xr:uid="{081FF439-F020-4525-AB26-25E064707BD6}"/>
    <cellStyle name="出力 10 2 11 2 2" xfId="22982" xr:uid="{6B44E4DE-CEA2-4AB2-9F9B-6CEA5D5504F9}"/>
    <cellStyle name="出力 10 2 11 3" xfId="11088" xr:uid="{A4CC5D98-59A4-4450-8C23-941676AD48AC}"/>
    <cellStyle name="出力 10 2 11 3 2" xfId="25967" xr:uid="{6FF0D05A-3A7C-4F5E-97E7-7CE0A6A51EAB}"/>
    <cellStyle name="出力 10 2 11 4" xfId="13798" xr:uid="{BA9043F2-55F7-4B87-8456-15CD444E7948}"/>
    <cellStyle name="出力 10 2 11 4 2" xfId="28677" xr:uid="{E5A99765-C92E-4CCB-83BD-EBBCD6890BF5}"/>
    <cellStyle name="出力 10 2 11 5" xfId="16878" xr:uid="{88CDBB04-614E-4DF1-90E2-F7C2DDF5E5B0}"/>
    <cellStyle name="出力 10 2 11 5 2" xfId="31757" xr:uid="{6E366A31-F547-4769-880E-B17578E24C4E}"/>
    <cellStyle name="出力 10 2 11 6" xfId="4974" xr:uid="{599CE66F-7E1E-40A1-BA3C-49CE1B0A75CD}"/>
    <cellStyle name="出力 10 2 11 7" xfId="19835" xr:uid="{9CD773C1-A959-45F7-8A7D-E711A2D3400A}"/>
    <cellStyle name="出力 10 2 12" xfId="1838" xr:uid="{00000000-0005-0000-0000-0000AB010000}"/>
    <cellStyle name="出力 10 2 12 2" xfId="8186" xr:uid="{B12D11B4-C4F8-4074-9BEC-EAD60624E579}"/>
    <cellStyle name="出力 10 2 12 2 2" xfId="23065" xr:uid="{93062594-4864-4AE9-8EF9-20846AB88D86}"/>
    <cellStyle name="出力 10 2 12 3" xfId="11171" xr:uid="{56F565D9-28CC-4719-913E-1C0CA92A5586}"/>
    <cellStyle name="出力 10 2 12 3 2" xfId="26050" xr:uid="{139C68FD-EECD-4A32-A61F-B5A8AB3D3C10}"/>
    <cellStyle name="出力 10 2 12 4" xfId="15340" xr:uid="{F8A53EFC-54CE-46B2-BB03-62CD44BEA29B}"/>
    <cellStyle name="出力 10 2 12 4 2" xfId="30219" xr:uid="{8D08981A-6DD1-418E-A972-4DB3D3058449}"/>
    <cellStyle name="出力 10 2 12 5" xfId="16961" xr:uid="{E19CFD66-DD0B-42F2-9361-57E2775C1567}"/>
    <cellStyle name="出力 10 2 12 5 2" xfId="31840" xr:uid="{D99EC74A-41DD-4AE7-9677-FD04AF344A6F}"/>
    <cellStyle name="出力 10 2 12 6" xfId="5057" xr:uid="{4D3034CC-17CA-4B16-9E0D-D31CA2DF3F56}"/>
    <cellStyle name="出力 10 2 12 7" xfId="19918" xr:uid="{3BBCA6BA-7906-4F7E-A012-4A597CD31CA9}"/>
    <cellStyle name="出力 10 2 13" xfId="1933" xr:uid="{00000000-0005-0000-0000-0000AB010000}"/>
    <cellStyle name="出力 10 2 13 2" xfId="8281" xr:uid="{2BFF04A8-6BAC-4E09-B894-2CA10FFCD7E7}"/>
    <cellStyle name="出力 10 2 13 2 2" xfId="23160" xr:uid="{84228A31-B331-40AC-A1A3-045C9774ABDC}"/>
    <cellStyle name="出力 10 2 13 3" xfId="11263" xr:uid="{01E9FEBA-EFAA-4C1F-B59B-27E9EEF0E731}"/>
    <cellStyle name="出力 10 2 13 3 2" xfId="26142" xr:uid="{97AE9FE2-9AB8-4003-BAF1-C9C2400DC6E3}"/>
    <cellStyle name="出力 10 2 13 4" xfId="12657" xr:uid="{D201000D-9551-4D2B-AEA0-205040F4E333}"/>
    <cellStyle name="出力 10 2 13 4 2" xfId="27536" xr:uid="{F4621C48-518D-42EA-9499-DBA48BF8C7BE}"/>
    <cellStyle name="出力 10 2 13 5" xfId="17049" xr:uid="{D8B565B1-B08B-4BB1-BFD5-BAECC4229A32}"/>
    <cellStyle name="出力 10 2 13 5 2" xfId="31928" xr:uid="{EEEFE212-AF0C-4B7C-A3A8-DEF1D7ECF9DA}"/>
    <cellStyle name="出力 10 2 13 6" xfId="5152" xr:uid="{F3780005-156F-4C99-987D-5CCC800D7043}"/>
    <cellStyle name="出力 10 2 13 7" xfId="20013" xr:uid="{3D6A5865-590A-4AA3-A97C-DA9FCE52E8B1}"/>
    <cellStyle name="出力 10 2 14" xfId="2105" xr:uid="{00000000-0005-0000-0000-0000AB010000}"/>
    <cellStyle name="出力 10 2 14 2" xfId="8453" xr:uid="{294A548A-D05F-4620-9509-F7E2A44266F1}"/>
    <cellStyle name="出力 10 2 14 2 2" xfId="23332" xr:uid="{621D653A-782F-4580-AA23-7CCD44F59FE3}"/>
    <cellStyle name="出力 10 2 14 3" xfId="11434" xr:uid="{3D14F0A6-B823-413A-9A94-B1D6387AE059}"/>
    <cellStyle name="出力 10 2 14 3 2" xfId="26313" xr:uid="{F6AE8C47-5AC8-4DDF-A1BD-AB8D52CF400D}"/>
    <cellStyle name="出力 10 2 14 4" xfId="13840" xr:uid="{462F03CD-396E-4EB6-8BE6-E09853583DB1}"/>
    <cellStyle name="出力 10 2 14 4 2" xfId="28719" xr:uid="{0D54A42C-52A2-46BD-B3CC-9B61E03ED428}"/>
    <cellStyle name="出力 10 2 14 5" xfId="17213" xr:uid="{2980587E-9370-4ACF-8760-129082C40155}"/>
    <cellStyle name="出力 10 2 14 5 2" xfId="32092" xr:uid="{5CFBEFEF-8211-4758-8B7E-8E8BE3427394}"/>
    <cellStyle name="出力 10 2 14 6" xfId="5324" xr:uid="{792243C9-ADED-4835-A007-9B03595F31C7}"/>
    <cellStyle name="出力 10 2 14 7" xfId="20185" xr:uid="{065CAA6C-0A54-42F0-A38E-6A403B10CC3D}"/>
    <cellStyle name="出力 10 2 15" xfId="2274" xr:uid="{00000000-0005-0000-0000-0000AB010000}"/>
    <cellStyle name="出力 10 2 15 2" xfId="8622" xr:uid="{1B29004B-50BD-4555-BF09-0BEAC8BFAFAA}"/>
    <cellStyle name="出力 10 2 15 2 2" xfId="23501" xr:uid="{F87A4CEE-C051-4EFD-835E-3599D343FF92}"/>
    <cellStyle name="出力 10 2 15 3" xfId="11603" xr:uid="{41043C2B-A4D9-487F-BD68-2FA83A84B2F3}"/>
    <cellStyle name="出力 10 2 15 3 2" xfId="26482" xr:uid="{C585F722-CCC6-4F63-8469-1A58973AF62B}"/>
    <cellStyle name="出力 10 2 15 4" xfId="15412" xr:uid="{9601430E-6608-41FE-8FA7-A85FBF00E65A}"/>
    <cellStyle name="出力 10 2 15 4 2" xfId="30291" xr:uid="{7E53E93B-BF42-489A-9FA8-8A49820C673D}"/>
    <cellStyle name="出力 10 2 15 5" xfId="17382" xr:uid="{856C7A94-5E63-4C11-A2E0-0F638C624DC1}"/>
    <cellStyle name="出力 10 2 15 5 2" xfId="32261" xr:uid="{88941EBC-509B-4D10-9961-F4EF42B98BAB}"/>
    <cellStyle name="出力 10 2 15 6" xfId="5493" xr:uid="{B7738731-DFA2-450F-9DA2-D3F252B57873}"/>
    <cellStyle name="出力 10 2 15 7" xfId="20354" xr:uid="{43431733-50CC-4431-8F40-63AF0885DFA0}"/>
    <cellStyle name="出力 10 2 16" xfId="2349" xr:uid="{00000000-0005-0000-0000-0000AB010000}"/>
    <cellStyle name="出力 10 2 16 2" xfId="8696" xr:uid="{C2BDD382-48BD-4443-9FF7-65EBF55F9FD1}"/>
    <cellStyle name="出力 10 2 16 2 2" xfId="23575" xr:uid="{219678DC-DFE1-4DA5-BAB3-DBA263B8F8AB}"/>
    <cellStyle name="出力 10 2 16 3" xfId="11676" xr:uid="{0A7DD025-4B64-47EB-8CE9-E904334B6C8C}"/>
    <cellStyle name="出力 10 2 16 3 2" xfId="26555" xr:uid="{2D3D4DA6-C7DB-47EB-9BA0-720028FE125C}"/>
    <cellStyle name="出力 10 2 16 4" xfId="13659" xr:uid="{83BA54C7-EEA1-4875-A18C-58D63D70E305}"/>
    <cellStyle name="出力 10 2 16 4 2" xfId="28538" xr:uid="{DD143B42-0F46-47A8-A1CD-FB1D5B90B216}"/>
    <cellStyle name="出力 10 2 16 5" xfId="17450" xr:uid="{EC34C2ED-5677-4229-858C-1FC79C220F90}"/>
    <cellStyle name="出力 10 2 16 5 2" xfId="32329" xr:uid="{8DD75869-0B82-4E8E-BEA0-65D96247AC4D}"/>
    <cellStyle name="出力 10 2 16 6" xfId="5568" xr:uid="{D43EBAEC-E401-4EB5-8A89-F97707591A57}"/>
    <cellStyle name="出力 10 2 16 7" xfId="20429" xr:uid="{6FA25E92-4923-4AED-9EED-B5D0FC99736E}"/>
    <cellStyle name="出力 10 2 17" xfId="2586" xr:uid="{00000000-0005-0000-0000-0000AB010000}"/>
    <cellStyle name="出力 10 2 17 2" xfId="8933" xr:uid="{1AB28B02-1C1D-42A2-8E30-4E1EAA2F396A}"/>
    <cellStyle name="出力 10 2 17 2 2" xfId="23812" xr:uid="{9EF30E57-1E5A-4CB9-9468-118FC94B499D}"/>
    <cellStyle name="出力 10 2 17 3" xfId="11913" xr:uid="{D8BD6B4D-2806-405F-B1C9-1650957C1AF8}"/>
    <cellStyle name="出力 10 2 17 3 2" xfId="26792" xr:uid="{5C4D755E-67E8-4BBE-BB3D-12383A64DBB4}"/>
    <cellStyle name="出力 10 2 17 4" xfId="14146" xr:uid="{24B39A5C-6A16-4246-A0AF-847A92DFBBD9}"/>
    <cellStyle name="出力 10 2 17 4 2" xfId="29025" xr:uid="{F42F8F03-D09A-4BC0-B989-9EDA07BAD51E}"/>
    <cellStyle name="出力 10 2 17 5" xfId="17680" xr:uid="{2EF5001B-D7AD-463E-8BB5-7596298C208A}"/>
    <cellStyle name="出力 10 2 17 5 2" xfId="32559" xr:uid="{F42B3391-11E9-424C-8D80-0756952CBBC2}"/>
    <cellStyle name="出力 10 2 17 6" xfId="5802" xr:uid="{1F80A183-4C9B-4022-B86E-FD03BC9DE3EB}"/>
    <cellStyle name="出力 10 2 17 7" xfId="20666" xr:uid="{DA7DB3AC-4960-4A93-A23A-B546B839333A}"/>
    <cellStyle name="出力 10 2 18" xfId="2748" xr:uid="{00000000-0005-0000-0000-0000AB010000}"/>
    <cellStyle name="出力 10 2 18 2" xfId="9095" xr:uid="{9D1BA777-F390-4000-9B9F-7D59DE98F919}"/>
    <cellStyle name="出力 10 2 18 2 2" xfId="23974" xr:uid="{BDADD90E-F75F-4F06-8970-F82D50360D22}"/>
    <cellStyle name="出力 10 2 18 3" xfId="12073" xr:uid="{1D68C6EF-C794-496C-B3AD-94E8E7C0CC97}"/>
    <cellStyle name="出力 10 2 18 3 2" xfId="26952" xr:uid="{FC2BB5BC-90BC-45FB-8039-C7CA323A45EC}"/>
    <cellStyle name="出力 10 2 18 4" xfId="13828" xr:uid="{0BC2C29B-9467-4A83-862A-D74BD96F219F}"/>
    <cellStyle name="出力 10 2 18 4 2" xfId="28707" xr:uid="{52CFA8EF-6BF0-4470-88D9-0712B6DE173C}"/>
    <cellStyle name="出力 10 2 18 5" xfId="17834" xr:uid="{DA3B1355-949E-4347-8FDF-41A9AA0BDACA}"/>
    <cellStyle name="出力 10 2 18 5 2" xfId="32713" xr:uid="{7209D265-0311-4AAA-8F63-D45F9EE7B491}"/>
    <cellStyle name="出力 10 2 18 6" xfId="5962" xr:uid="{FCACDA4B-AC79-4744-B1BB-B8C3F54D1BE7}"/>
    <cellStyle name="出力 10 2 18 7" xfId="20827" xr:uid="{96FA4AFF-9345-42F5-A099-4581D0ED2DB5}"/>
    <cellStyle name="出力 10 2 19" xfId="2914" xr:uid="{00000000-0005-0000-0000-0000AB010000}"/>
    <cellStyle name="出力 10 2 19 2" xfId="9261" xr:uid="{36D54096-B442-4435-8A25-A8C4CA9543F5}"/>
    <cellStyle name="出力 10 2 19 2 2" xfId="24140" xr:uid="{08FD89BC-7EC2-41D7-B3B9-84CBF820C064}"/>
    <cellStyle name="出力 10 2 19 3" xfId="12239" xr:uid="{9560A59D-C774-49E3-B2C9-AF2E68A76F0B}"/>
    <cellStyle name="出力 10 2 19 3 2" xfId="27118" xr:uid="{B1F0B2B9-C64D-40D9-A319-36356F5BE1F6}"/>
    <cellStyle name="出力 10 2 19 4" xfId="8230" xr:uid="{D83A0A29-194B-4D60-87FF-A21F61883024}"/>
    <cellStyle name="出力 10 2 19 4 2" xfId="23109" xr:uid="{BBB19282-1ECF-4FE8-91B4-569F29D4AD89}"/>
    <cellStyle name="出力 10 2 19 5" xfId="18000" xr:uid="{749A911B-DF2E-4030-A8BE-81A20C9A10AC}"/>
    <cellStyle name="出力 10 2 19 5 2" xfId="32879" xr:uid="{5A88985A-C363-4E5D-B924-11F105C43006}"/>
    <cellStyle name="出力 10 2 19 6" xfId="6126" xr:uid="{121E6452-D271-45F4-A6CA-861EA3CD1951}"/>
    <cellStyle name="出力 10 2 19 7" xfId="20993" xr:uid="{E0D19365-999B-4EBC-A107-FE89F0EDFAFC}"/>
    <cellStyle name="出力 10 2 2" xfId="564" xr:uid="{00000000-0005-0000-0000-0000AB010000}"/>
    <cellStyle name="出力 10 2 2 2" xfId="6916" xr:uid="{9D9B8183-9E00-4B20-BFB5-5184A0626DCC}"/>
    <cellStyle name="出力 10 2 2 2 2" xfId="21795" xr:uid="{5558AD56-91F3-466E-82C7-C11C533581F9}"/>
    <cellStyle name="出力 10 2 2 3" xfId="9910" xr:uid="{E972D8C1-2058-4576-97BA-34CD7F64EBF6}"/>
    <cellStyle name="出力 10 2 2 3 2" xfId="24789" xr:uid="{D078453C-EC67-46B1-AF3D-25399300D8A0}"/>
    <cellStyle name="出力 10 2 2 4" xfId="15372" xr:uid="{15E3F3C1-376E-4A4F-833B-B2C5D071B542}"/>
    <cellStyle name="出力 10 2 2 4 2" xfId="30251" xr:uid="{CFDDBC10-E226-48AA-8BFE-CABEE0CF2234}"/>
    <cellStyle name="出力 10 2 2 5" xfId="15738" xr:uid="{2A8D673F-B910-4B56-B836-6520CC461C19}"/>
    <cellStyle name="出力 10 2 2 5 2" xfId="30617" xr:uid="{B5F6413A-1AEF-4E94-BE08-EEA230A156FC}"/>
    <cellStyle name="出力 10 2 2 6" xfId="3783" xr:uid="{EC21A67A-A847-41CF-87B4-1F836BB46D24}"/>
    <cellStyle name="出力 10 2 2 7" xfId="18644" xr:uid="{B099AEBB-9BC4-4BBE-97CA-0B946E2BB490}"/>
    <cellStyle name="出力 10 2 20" xfId="3047" xr:uid="{00000000-0005-0000-0000-0000AB010000}"/>
    <cellStyle name="出力 10 2 20 2" xfId="9393" xr:uid="{BC04D412-C5CC-4A48-ABF2-6B6FF4BD6CCA}"/>
    <cellStyle name="出力 10 2 20 2 2" xfId="24272" xr:uid="{EB7DFF96-7623-4D8F-88EC-B59F0A3E2F7D}"/>
    <cellStyle name="出力 10 2 20 3" xfId="12371" xr:uid="{6BFF6F46-53DB-4DE6-921C-EE611F9BBEA1}"/>
    <cellStyle name="出力 10 2 20 3 2" xfId="27250" xr:uid="{1E4AD6A2-62A0-4313-912B-9A31AAA676A7}"/>
    <cellStyle name="出力 10 2 20 4" xfId="14454" xr:uid="{9D51278A-1205-4978-99BA-B93139DA5CE0}"/>
    <cellStyle name="出力 10 2 20 4 2" xfId="29333" xr:uid="{EFFD71A6-4CA7-41E6-A010-8AA2978B53F9}"/>
    <cellStyle name="出力 10 2 20 5" xfId="18126" xr:uid="{9987AE6E-4AC6-43BE-8B76-0CE1105100FD}"/>
    <cellStyle name="出力 10 2 20 5 2" xfId="33005" xr:uid="{6A3222E0-7BA0-4500-9E7D-2C8433848FC2}"/>
    <cellStyle name="出力 10 2 20 6" xfId="6249" xr:uid="{AACD28E8-0352-424F-A7E3-8C065B2717AD}"/>
    <cellStyle name="出力 10 2 20 7" xfId="21119" xr:uid="{5007E81C-DFFD-4CC3-9789-3561926ED96C}"/>
    <cellStyle name="出力 10 2 21" xfId="3127" xr:uid="{00000000-0005-0000-0000-0000AB010000}"/>
    <cellStyle name="出力 10 2 21 2" xfId="9473" xr:uid="{B5D9ABF6-94C2-453F-8C98-A2522AADFEB1}"/>
    <cellStyle name="出力 10 2 21 2 2" xfId="24352" xr:uid="{39674F5A-8808-4405-907E-298079CB6FC6}"/>
    <cellStyle name="出力 10 2 21 3" xfId="12451" xr:uid="{79E56C04-7C23-4EC8-8796-A531EC4DFAE7}"/>
    <cellStyle name="出力 10 2 21 3 2" xfId="27330" xr:uid="{5FA790BD-69DC-4449-B061-B2672CB200C8}"/>
    <cellStyle name="出力 10 2 21 4" xfId="14723" xr:uid="{806E43DB-3DAB-4F77-8ABB-DC18853F3CBE}"/>
    <cellStyle name="出力 10 2 21 4 2" xfId="29602" xr:uid="{960C3556-B3D1-4095-BA6A-1E2910858F91}"/>
    <cellStyle name="出力 10 2 21 5" xfId="18206" xr:uid="{5A1205E3-CF28-4682-B66E-78A6C3BC4925}"/>
    <cellStyle name="出力 10 2 21 5 2" xfId="33085" xr:uid="{CD269D9C-C0D2-4801-A2D2-78A01FAE4EF9}"/>
    <cellStyle name="出力 10 2 21 6" xfId="6328" xr:uid="{B153F171-7333-4180-BDCE-F348CB492D4E}"/>
    <cellStyle name="出力 10 2 21 7" xfId="21199" xr:uid="{D78840D6-ADFE-4EA2-A8F7-8919B19857DA}"/>
    <cellStyle name="出力 10 2 22" xfId="3196" xr:uid="{00000000-0005-0000-0000-0000AB010000}"/>
    <cellStyle name="出力 10 2 22 2" xfId="9542" xr:uid="{34F576BF-1D10-49B4-A0F1-1C9298282815}"/>
    <cellStyle name="出力 10 2 22 2 2" xfId="24421" xr:uid="{C39514C8-D85F-41C8-8CCD-1B2F9504B255}"/>
    <cellStyle name="出力 10 2 22 3" xfId="12520" xr:uid="{D53E2491-BC3E-43A1-A1D4-DADF3F153178}"/>
    <cellStyle name="出力 10 2 22 3 2" xfId="27399" xr:uid="{A1B55A84-FB53-46F7-91B7-351F0B127B24}"/>
    <cellStyle name="出力 10 2 22 4" xfId="13216" xr:uid="{B0E76663-E367-4BF0-A386-D6CB989863A0}"/>
    <cellStyle name="出力 10 2 22 4 2" xfId="28095" xr:uid="{F3382CB7-15D6-491C-8FDF-F373F2D17BDD}"/>
    <cellStyle name="出力 10 2 22 5" xfId="18275" xr:uid="{6108BA94-A302-4983-ABE6-9FC5A22FBBC7}"/>
    <cellStyle name="出力 10 2 22 5 2" xfId="33154" xr:uid="{252EEC19-7F5E-4031-8355-5738D6766BF3}"/>
    <cellStyle name="出力 10 2 22 6" xfId="6397" xr:uid="{8573F908-74E7-441E-86ED-FFC6A22FCD24}"/>
    <cellStyle name="出力 10 2 22 7" xfId="21268" xr:uid="{E7A7F2DF-938C-4403-AAA0-0F0CC2D4CA9A}"/>
    <cellStyle name="出力 10 2 23" xfId="2939" xr:uid="{00000000-0005-0000-0000-0000AB010000}"/>
    <cellStyle name="出力 10 2 23 2" xfId="9286" xr:uid="{0B074F37-C402-4896-9DC3-9C7B9A023189}"/>
    <cellStyle name="出力 10 2 23 2 2" xfId="24165" xr:uid="{903D5E15-B2BD-4183-B858-68B3D8B2DB8D}"/>
    <cellStyle name="出力 10 2 23 3" xfId="12264" xr:uid="{CA951B6B-57D2-41C1-943E-6B5D80A519EB}"/>
    <cellStyle name="出力 10 2 23 3 2" xfId="27143" xr:uid="{1AECAA93-F0C8-4328-B149-4C623CC81E60}"/>
    <cellStyle name="出力 10 2 23 4" xfId="14130" xr:uid="{BC68FC08-BB37-4EE5-A883-851753CBF39B}"/>
    <cellStyle name="出力 10 2 23 4 2" xfId="29009" xr:uid="{39BDEE12-081F-4B15-97CC-84FA010BC65A}"/>
    <cellStyle name="出力 10 2 23 5" xfId="18025" xr:uid="{B53AA5CD-E73C-4FDD-82EA-C4423DD6A593}"/>
    <cellStyle name="出力 10 2 23 5 2" xfId="32904" xr:uid="{9769325C-CC75-4046-B3A4-8FDA3E39FF24}"/>
    <cellStyle name="出力 10 2 23 6" xfId="21018" xr:uid="{D092F445-AA46-4D73-A65F-277FA0BCBDB4}"/>
    <cellStyle name="出力 10 2 24" xfId="6704" xr:uid="{ABC7CB25-D9F5-462B-A3E9-A8C0A53C20AB}"/>
    <cellStyle name="出力 10 2 24 2" xfId="21583" xr:uid="{B113824F-14E8-4DDC-BD6E-A57EF3A2C4BA}"/>
    <cellStyle name="出力 10 2 25" xfId="9701" xr:uid="{C20A49BA-593B-4524-8E9C-5DFEE96A994F}"/>
    <cellStyle name="出力 10 2 25 2" xfId="24580" xr:uid="{2F78C899-BE5F-42C2-B9E8-9001C7D79569}"/>
    <cellStyle name="出力 10 2 26" xfId="15019" xr:uid="{AC08C2D5-C54A-48E5-8A48-62BD4A6E48D9}"/>
    <cellStyle name="出力 10 2 26 2" xfId="29898" xr:uid="{A3E48834-825E-4B66-8EC2-AA45F83108C0}"/>
    <cellStyle name="出力 10 2 27" xfId="15535" xr:uid="{1A1EAE9F-DAAB-4223-AECF-65E101C8C769}"/>
    <cellStyle name="出力 10 2 27 2" xfId="30414" xr:uid="{AC81B5F1-02C8-49CC-98A2-35E5F5C02DF2}"/>
    <cellStyle name="出力 10 2 28" xfId="18432" xr:uid="{D9DFC186-200D-4056-9947-161E7C9821CF}"/>
    <cellStyle name="出力 10 2 3" xfId="737" xr:uid="{00000000-0005-0000-0000-0000AB010000}"/>
    <cellStyle name="出力 10 2 3 2" xfId="7089" xr:uid="{C0517A8F-575F-4468-9952-7C804205ABF5}"/>
    <cellStyle name="出力 10 2 3 2 2" xfId="21968" xr:uid="{0A8CCC1D-63C6-4E4A-855D-3BC3C9284701}"/>
    <cellStyle name="出力 10 2 3 3" xfId="10083" xr:uid="{6E1EA08D-15C4-45BE-AE51-BC3354E344FE}"/>
    <cellStyle name="出力 10 2 3 3 2" xfId="24962" xr:uid="{7E3660C1-F863-472B-9A09-C789164FFBBC}"/>
    <cellStyle name="出力 10 2 3 4" xfId="12713" xr:uid="{C9A5060C-83CB-4EC1-8DEF-156310FAEE37}"/>
    <cellStyle name="出力 10 2 3 4 2" xfId="27592" xr:uid="{C0878615-A6C1-4935-8CB0-1FA43C8BD04E}"/>
    <cellStyle name="出力 10 2 3 5" xfId="15911" xr:uid="{37E180D4-C8D6-4986-951D-024E61B2C88A}"/>
    <cellStyle name="出力 10 2 3 5 2" xfId="30790" xr:uid="{39F45AFB-EC73-4FF2-9D5E-1EB73B6BC670}"/>
    <cellStyle name="出力 10 2 3 6" xfId="3956" xr:uid="{05C36FD5-99F7-4B04-924D-9E2E4A82C88E}"/>
    <cellStyle name="出力 10 2 3 7" xfId="18817" xr:uid="{FC36C845-1EBC-49F3-B53A-23226808AA79}"/>
    <cellStyle name="出力 10 2 4" xfId="902" xr:uid="{00000000-0005-0000-0000-0000AB010000}"/>
    <cellStyle name="出力 10 2 4 2" xfId="7254" xr:uid="{AF95498F-9D91-4C65-A97B-45886A3B6C3E}"/>
    <cellStyle name="出力 10 2 4 2 2" xfId="22133" xr:uid="{58C5B9BC-43F5-4EE9-B887-23B1C6E58A3F}"/>
    <cellStyle name="出力 10 2 4 3" xfId="10246" xr:uid="{ED6E8D62-6430-48CB-8C12-73F2D1281451}"/>
    <cellStyle name="出力 10 2 4 3 2" xfId="25125" xr:uid="{56FE9C90-1090-458D-ACAA-4C0002264314}"/>
    <cellStyle name="出力 10 2 4 4" xfId="13969" xr:uid="{E6E108A2-2CBD-47F4-9AC8-8D03CF8A9262}"/>
    <cellStyle name="出力 10 2 4 4 2" xfId="28848" xr:uid="{7233C6C3-EA3B-415E-B2DA-3DBC9B913101}"/>
    <cellStyle name="出力 10 2 4 5" xfId="16069" xr:uid="{1EB20D38-557B-4962-BA92-853A322615A3}"/>
    <cellStyle name="出力 10 2 4 5 2" xfId="30948" xr:uid="{B3115C51-1F9D-45AA-B31F-233F61D5E2D1}"/>
    <cellStyle name="出力 10 2 4 6" xfId="4121" xr:uid="{E899E554-A550-4AFB-BA61-7E71EE1ADB60}"/>
    <cellStyle name="出力 10 2 4 7" xfId="18982" xr:uid="{E5C42C16-3DF2-4C93-A5A3-E5F7D690C064}"/>
    <cellStyle name="出力 10 2 5" xfId="1075" xr:uid="{00000000-0005-0000-0000-0000AB010000}"/>
    <cellStyle name="出力 10 2 5 2" xfId="7427" xr:uid="{28276055-F38C-4D9A-8420-A4019C3E6CAC}"/>
    <cellStyle name="出力 10 2 5 2 2" xfId="22306" xr:uid="{0FFE64A5-A4E1-4462-AA79-90525474F930}"/>
    <cellStyle name="出力 10 2 5 3" xfId="10416" xr:uid="{26B76D5D-E377-4B5E-9DAE-63BF9B1965B6}"/>
    <cellStyle name="出力 10 2 5 3 2" xfId="25295" xr:uid="{C60AC4BC-9445-4CD8-85A4-08FEA7EDD9FF}"/>
    <cellStyle name="出力 10 2 5 4" xfId="15030" xr:uid="{A162C85D-D81D-4C95-A6EE-D4D94240B2B3}"/>
    <cellStyle name="出力 10 2 5 4 2" xfId="29909" xr:uid="{349831DE-D6D3-4B4D-8769-473A0D30256B}"/>
    <cellStyle name="出力 10 2 5 5" xfId="16237" xr:uid="{09D42904-4B32-4A70-95F7-698078BA1EE6}"/>
    <cellStyle name="出力 10 2 5 5 2" xfId="31116" xr:uid="{C3EEB3B4-0898-41F5-9CCF-01C682D65493}"/>
    <cellStyle name="出力 10 2 5 6" xfId="4294" xr:uid="{334B8992-E146-4FB1-9B28-EE7378EF7DFE}"/>
    <cellStyle name="出力 10 2 5 7" xfId="19155" xr:uid="{F62FD0E3-6E85-4C82-A6B1-EBC306797119}"/>
    <cellStyle name="出力 10 2 6" xfId="1170" xr:uid="{00000000-0005-0000-0000-0000AB010000}"/>
    <cellStyle name="出力 10 2 6 2" xfId="7522" xr:uid="{A21E0996-72A8-4EC2-A051-410D8468F8F6}"/>
    <cellStyle name="出力 10 2 6 2 2" xfId="22401" xr:uid="{EEEE5CDC-22DF-4EC5-9B12-ABE443D29338}"/>
    <cellStyle name="出力 10 2 6 3" xfId="10509" xr:uid="{18CDDE2C-65DB-49ED-B6E5-1A0CDBBEA173}"/>
    <cellStyle name="出力 10 2 6 3 2" xfId="25388" xr:uid="{E400AA4D-CA9F-4F65-A02A-3DC9B6A547DE}"/>
    <cellStyle name="出力 10 2 6 4" xfId="14379" xr:uid="{8C8AE3BB-04B4-43C8-8AF7-8FFBD31EE1DD}"/>
    <cellStyle name="出力 10 2 6 4 2" xfId="29258" xr:uid="{DE8E66BF-A235-40DB-B358-9954E84D3FF2}"/>
    <cellStyle name="出力 10 2 6 5" xfId="16324" xr:uid="{0BD3B7C6-4041-4656-9CDB-5AD55BEE7CC7}"/>
    <cellStyle name="出力 10 2 6 5 2" xfId="31203" xr:uid="{43DB9F40-C3D7-4B0C-B09F-4529ADAFBC59}"/>
    <cellStyle name="出力 10 2 6 6" xfId="4389" xr:uid="{50465EA6-2FD9-48E3-AFA2-5C777410D9B1}"/>
    <cellStyle name="出力 10 2 6 7" xfId="19250" xr:uid="{3A2EA223-C287-48B1-B404-945BEF5D2894}"/>
    <cellStyle name="出力 10 2 7" xfId="1253" xr:uid="{00000000-0005-0000-0000-0000AB010000}"/>
    <cellStyle name="出力 10 2 7 2" xfId="7604" xr:uid="{1DC0064D-EA7C-4D2C-9F29-E1412778FD90}"/>
    <cellStyle name="出力 10 2 7 2 2" xfId="22483" xr:uid="{A0C600B8-0B84-40CF-B463-A801541588BD}"/>
    <cellStyle name="出力 10 2 7 3" xfId="10591" xr:uid="{BAE356CD-4B70-420F-B38C-96405F10CD50}"/>
    <cellStyle name="出力 10 2 7 3 2" xfId="25470" xr:uid="{377EF702-FC4D-451B-8243-04B31F24932A}"/>
    <cellStyle name="出力 10 2 7 4" xfId="12591" xr:uid="{ED9E2436-D8C5-4AF7-A79B-CA7272340AA2}"/>
    <cellStyle name="出力 10 2 7 4 2" xfId="27470" xr:uid="{DB71299F-ED75-438C-BEFA-2A7D39211E33}"/>
    <cellStyle name="出力 10 2 7 5" xfId="16400" xr:uid="{EB329F33-E998-4638-95C0-7FD6CF23B866}"/>
    <cellStyle name="出力 10 2 7 5 2" xfId="31279" xr:uid="{6B3EEB1D-6CFF-4343-BA95-780C7581279B}"/>
    <cellStyle name="出力 10 2 7 6" xfId="4472" xr:uid="{60B9E4C0-26CD-4540-BDF9-64C67DD95074}"/>
    <cellStyle name="出力 10 2 7 7" xfId="19333" xr:uid="{4DEF4993-FE7C-4102-BCC3-64C22CD3C0A4}"/>
    <cellStyle name="出力 10 2 8" xfId="1336" xr:uid="{00000000-0005-0000-0000-0000AB010000}"/>
    <cellStyle name="出力 10 2 8 2" xfId="7687" xr:uid="{7DD7B962-EBF3-484A-A3C9-F7924F9B479C}"/>
    <cellStyle name="出力 10 2 8 2 2" xfId="22566" xr:uid="{B4376909-0D5E-48B2-9203-8C8BD2DF4F4C}"/>
    <cellStyle name="出力 10 2 8 3" xfId="10673" xr:uid="{C4BE2500-C29B-4AE9-9023-311F95576C7E}"/>
    <cellStyle name="出力 10 2 8 3 2" xfId="25552" xr:uid="{6E9AD5B2-8B40-4BD0-A002-5B92E83ABFBB}"/>
    <cellStyle name="出力 10 2 8 4" xfId="13783" xr:uid="{6CF26610-B699-4868-97EF-37F5639A82E8}"/>
    <cellStyle name="出力 10 2 8 4 2" xfId="28662" xr:uid="{003AE50A-5932-4B8B-A5B6-F532192DA387}"/>
    <cellStyle name="出力 10 2 8 5" xfId="16476" xr:uid="{9BC6AB0B-FD03-4C04-9971-E912E0480199}"/>
    <cellStyle name="出力 10 2 8 5 2" xfId="31355" xr:uid="{F46D1C7D-4B3B-4EE0-948E-C48A0D83FC30}"/>
    <cellStyle name="出力 10 2 8 6" xfId="4555" xr:uid="{332EBBF6-D2AC-47E2-90C3-85CE7CAC028A}"/>
    <cellStyle name="出力 10 2 8 7" xfId="19416" xr:uid="{3E11F9FB-AF83-4B0C-A14E-218D35E7FB1D}"/>
    <cellStyle name="出力 10 2 9" xfId="1509" xr:uid="{00000000-0005-0000-0000-0000AB010000}"/>
    <cellStyle name="出力 10 2 9 2" xfId="7860" xr:uid="{101AA6FD-EB28-4A7C-A3C3-CF1394184F82}"/>
    <cellStyle name="出力 10 2 9 2 2" xfId="22739" xr:uid="{9A1BE978-7C72-4280-923E-9B7521F1AC25}"/>
    <cellStyle name="出力 10 2 9 3" xfId="10846" xr:uid="{386889BF-5A56-4E96-AAD7-A47DFAF7D709}"/>
    <cellStyle name="出力 10 2 9 3 2" xfId="25725" xr:uid="{74F5EF6D-1E85-4AB0-85A9-04AC475D5EC8}"/>
    <cellStyle name="出力 10 2 9 4" xfId="13306" xr:uid="{B3D02598-C510-4B43-9EF8-E7DA48774F32}"/>
    <cellStyle name="出力 10 2 9 4 2" xfId="28185" xr:uid="{16F87485-61A5-4460-884A-A136594FFDF5}"/>
    <cellStyle name="出力 10 2 9 5" xfId="16649" xr:uid="{96AAC70B-497A-4FA8-9204-A40B7F06DE57}"/>
    <cellStyle name="出力 10 2 9 5 2" xfId="31528" xr:uid="{33830CEC-DF0A-4C7F-8E3E-3FA979DA1A04}"/>
    <cellStyle name="出力 10 2 9 6" xfId="4728" xr:uid="{161B51EB-A5A7-4999-9DA6-22EBC9CD01B9}"/>
    <cellStyle name="出力 10 2 9 7" xfId="19589" xr:uid="{3C0AF32E-4A13-43BC-A3D1-623F22F8783D}"/>
    <cellStyle name="出力 10 3" xfId="473" xr:uid="{00000000-0005-0000-0000-0000AB010000}"/>
    <cellStyle name="出力 10 3 2" xfId="6825" xr:uid="{B7A9C8AA-26E2-41AF-98A4-163D5700BB78}"/>
    <cellStyle name="出力 10 3 2 2" xfId="21704" xr:uid="{0D834585-CCF5-4F3C-BDF7-D597DCE4760F}"/>
    <cellStyle name="出力 10 3 3" xfId="9822" xr:uid="{C5530CC8-433F-4560-AA1A-4A643132A2FF}"/>
    <cellStyle name="出力 10 3 3 2" xfId="24701" xr:uid="{21E4BA51-8BDC-44D0-BF72-D605C4CC28D6}"/>
    <cellStyle name="出力 10 3 4" xfId="14078" xr:uid="{AB376BFE-250C-4D72-B14E-989F9459EBAA}"/>
    <cellStyle name="出力 10 3 4 2" xfId="28957" xr:uid="{A9FBBA23-B457-4AD8-A160-41ABCE165EA7}"/>
    <cellStyle name="出力 10 3 5" xfId="15654" xr:uid="{6E129E26-FB3F-4AAA-9E16-D31843C17DA1}"/>
    <cellStyle name="出力 10 3 5 2" xfId="30533" xr:uid="{2D631C4E-FBF3-448C-95B0-0E5A8E2DA105}"/>
    <cellStyle name="出力 10 3 6" xfId="3692" xr:uid="{B1F6F2AC-D59F-4986-A02D-02801A4DBDFC}"/>
    <cellStyle name="出力 10 3 7" xfId="18553" xr:uid="{6728C0C3-A979-4813-A123-9E7F56A7A3E5}"/>
    <cellStyle name="出力 10 4" xfId="646" xr:uid="{00000000-0005-0000-0000-0000AB010000}"/>
    <cellStyle name="出力 10 4 2" xfId="6998" xr:uid="{C0E4B285-B26E-49DD-9BC4-42B3F1A7631D}"/>
    <cellStyle name="出力 10 4 2 2" xfId="21877" xr:uid="{76AC10D4-B477-48C9-9130-4AD6953F4C3D}"/>
    <cellStyle name="出力 10 4 3" xfId="9992" xr:uid="{2AC9A483-4B6D-4766-96EB-543173FF24B3}"/>
    <cellStyle name="出力 10 4 3 2" xfId="24871" xr:uid="{7D967EFF-3457-4826-8B65-E8AA5DD21E82}"/>
    <cellStyle name="出力 10 4 4" xfId="14537" xr:uid="{D78A52BF-ECCA-461E-852E-4A0F7BA71763}"/>
    <cellStyle name="出力 10 4 4 2" xfId="29416" xr:uid="{87CD466A-F50D-48A5-AEEF-3E8ACE8FE239}"/>
    <cellStyle name="出力 10 4 5" xfId="15820" xr:uid="{383155DD-0C4F-4875-9F6D-402B37E8DB61}"/>
    <cellStyle name="出力 10 4 5 2" xfId="30699" xr:uid="{AB6A042E-A64F-4E44-9DA7-DC197FDB6076}"/>
    <cellStyle name="出力 10 4 6" xfId="3865" xr:uid="{28BE8A75-171D-47E1-8AE9-0AFE446189AE}"/>
    <cellStyle name="出力 10 4 7" xfId="18726" xr:uid="{A8C78B18-6221-4F02-9370-2D9E1C86982C}"/>
    <cellStyle name="出力 10 5" xfId="811" xr:uid="{00000000-0005-0000-0000-0000AB010000}"/>
    <cellStyle name="出力 10 5 2" xfId="7163" xr:uid="{D6A51FED-7F0E-4495-866B-D1C694F30781}"/>
    <cellStyle name="出力 10 5 2 2" xfId="22042" xr:uid="{A13F345B-A4AD-458A-91C9-98C211F2EF22}"/>
    <cellStyle name="出力 10 5 3" xfId="10157" xr:uid="{317047B4-6984-4B2E-ACD0-C5D012D0144A}"/>
    <cellStyle name="出力 10 5 3 2" xfId="25036" xr:uid="{26D3A22E-83C5-4B66-B435-C0B61A9BE498}"/>
    <cellStyle name="出力 10 5 4" xfId="12782" xr:uid="{5017B22B-B7D3-4682-8C70-FAD3C9B20A83}"/>
    <cellStyle name="出力 10 5 4 2" xfId="27661" xr:uid="{2BCAE8D8-DC25-45C7-9179-E8C3F5C08016}"/>
    <cellStyle name="出力 10 5 5" xfId="15985" xr:uid="{F5C7C487-FAE1-4BC5-88BB-6A1577F32C74}"/>
    <cellStyle name="出力 10 5 5 2" xfId="30864" xr:uid="{F478776D-04D0-4180-8F58-07894E9FE378}"/>
    <cellStyle name="出力 10 5 6" xfId="4030" xr:uid="{EB9F0D14-3866-49A0-A8AC-9BD4E28DA3AA}"/>
    <cellStyle name="出力 10 5 7" xfId="18891" xr:uid="{57439E34-23C7-4A04-A280-B8F2ED671C2E}"/>
    <cellStyle name="出力 10 6" xfId="937" xr:uid="{00000000-0005-0000-0000-0000AB010000}"/>
    <cellStyle name="出力 10 6 2" xfId="7289" xr:uid="{9B667EC2-35D9-4B65-BDD0-083FF8B6AEB2}"/>
    <cellStyle name="出力 10 6 2 2" xfId="22168" xr:uid="{D4A456A2-689B-4FC2-8C6A-493668641916}"/>
    <cellStyle name="出力 10 6 3" xfId="10279" xr:uid="{D5E80567-57C7-4E1C-BD90-90E58EC81A18}"/>
    <cellStyle name="出力 10 6 3 2" xfId="25158" xr:uid="{1637669D-B965-4012-93B9-E4C38680F849}"/>
    <cellStyle name="出力 10 6 4" xfId="15346" xr:uid="{B14525FC-2478-4CDF-B002-3E08B0E290D4}"/>
    <cellStyle name="出力 10 6 4 2" xfId="30225" xr:uid="{3C1DE153-FE1F-41B5-AE05-F03A36D15746}"/>
    <cellStyle name="出力 10 6 5" xfId="16101" xr:uid="{FA97BF2A-6608-404C-BD43-F4B297D3FB6C}"/>
    <cellStyle name="出力 10 6 5 2" xfId="30980" xr:uid="{8E11E32F-899C-474C-8CC3-E4D767F9AA6B}"/>
    <cellStyle name="出力 10 6 6" xfId="4156" xr:uid="{25FDDE25-9C0C-4063-93B9-06702327384D}"/>
    <cellStyle name="出力 10 6 7" xfId="19017" xr:uid="{8D846A64-E5F3-4848-A7DA-4DB024FFE3DC}"/>
    <cellStyle name="出力 10 7" xfId="1418" xr:uid="{00000000-0005-0000-0000-0000AB010000}"/>
    <cellStyle name="出力 10 7 2" xfId="7769" xr:uid="{2BF2935A-3EDB-48B7-9CCA-DBC471A4516B}"/>
    <cellStyle name="出力 10 7 2 2" xfId="22648" xr:uid="{1D155FB7-831C-4263-93C7-4E19F2E7EAB3}"/>
    <cellStyle name="出力 10 7 3" xfId="10755" xr:uid="{C76C780B-518B-4B38-B11F-9CDEE931A325}"/>
    <cellStyle name="出力 10 7 3 2" xfId="25634" xr:uid="{AEC3A837-26EE-480B-8DF5-FE8B5D3CBC8C}"/>
    <cellStyle name="出力 10 7 4" xfId="15403" xr:uid="{FF211B66-96E8-48F7-BEE9-607EC5CA48A2}"/>
    <cellStyle name="出力 10 7 4 2" xfId="30282" xr:uid="{D8758CEF-206D-4FAA-A661-8F965C42510C}"/>
    <cellStyle name="出力 10 7 5" xfId="16558" xr:uid="{7F576C30-ACA1-4CA2-B5E2-5B28B5928530}"/>
    <cellStyle name="出力 10 7 5 2" xfId="31437" xr:uid="{7A5D7595-0A77-417F-AF33-974A0141F188}"/>
    <cellStyle name="出力 10 7 6" xfId="4637" xr:uid="{89AA2D7C-1AFA-40EC-900D-CF45B11DC92D}"/>
    <cellStyle name="出力 10 7 7" xfId="19498" xr:uid="{B100D9D0-D286-46AF-A4DF-2B5F4AB4B1C8}"/>
    <cellStyle name="出力 10 8" xfId="1542" xr:uid="{00000000-0005-0000-0000-0000AB010000}"/>
    <cellStyle name="出力 10 8 2" xfId="7892" xr:uid="{4DCB840E-CE49-4738-99FC-931CD715F453}"/>
    <cellStyle name="出力 10 8 2 2" xfId="22771" xr:uid="{60BDD52E-F5CF-4781-AFF2-9D0EDAB567F4}"/>
    <cellStyle name="出力 10 8 3" xfId="10879" xr:uid="{9CF32878-DF25-4030-979B-0F99FB083D6F}"/>
    <cellStyle name="出力 10 8 3 2" xfId="25758" xr:uid="{80924A2C-05DB-4B99-B961-93FEA28A39F0}"/>
    <cellStyle name="出力 10 8 4" xfId="14816" xr:uid="{DE31DCF6-C01C-48A1-8D74-277998F00DED}"/>
    <cellStyle name="出力 10 8 4 2" xfId="29695" xr:uid="{9BCD532B-05EE-4AFA-B158-16E370A9A487}"/>
    <cellStyle name="出力 10 8 5" xfId="16681" xr:uid="{2A5FF705-873C-409E-B59E-BB7CDA1B16EA}"/>
    <cellStyle name="出力 10 8 5 2" xfId="31560" xr:uid="{353F654B-4AA5-4A9A-9692-B6F05EF8255F}"/>
    <cellStyle name="出力 10 8 6" xfId="4761" xr:uid="{FD252707-3FAD-40FE-B735-E036B4780B92}"/>
    <cellStyle name="出力 10 8 7" xfId="19622" xr:uid="{89443411-483F-45C3-8447-4DE6C88D9A23}"/>
    <cellStyle name="出力 10 9" xfId="2014" xr:uid="{00000000-0005-0000-0000-0000AB010000}"/>
    <cellStyle name="出力 10 9 2" xfId="8362" xr:uid="{18E64AA9-51B4-4A3C-B029-149169587819}"/>
    <cellStyle name="出力 10 9 2 2" xfId="23241" xr:uid="{1953B264-5C21-44DF-821C-8FD806C609A1}"/>
    <cellStyle name="出力 10 9 3" xfId="11344" xr:uid="{B0135134-061E-4740-BC38-66170CC7CC72}"/>
    <cellStyle name="出力 10 9 3 2" xfId="26223" xr:uid="{06A02CAC-43BF-4853-B75E-5DEBB7E7BD83}"/>
    <cellStyle name="出力 10 9 4" xfId="14821" xr:uid="{32F2AA79-C62C-49D3-8AB9-A9A2582D23C0}"/>
    <cellStyle name="出力 10 9 4 2" xfId="29700" xr:uid="{512AD66A-0223-447C-BFC9-A4786D068A42}"/>
    <cellStyle name="出力 10 9 5" xfId="17129" xr:uid="{7406936A-57C4-47E6-8310-87AA9FBD06AD}"/>
    <cellStyle name="出力 10 9 5 2" xfId="32008" xr:uid="{6736E8DB-33FC-4459-8B3E-501571EAC21E}"/>
    <cellStyle name="出力 10 9 6" xfId="5233" xr:uid="{3740BC54-836A-4550-B365-A53C857ACDC4}"/>
    <cellStyle name="出力 10 9 7" xfId="20094" xr:uid="{DE91DEA7-FC5B-495B-A1A2-823AE66AFDE1}"/>
    <cellStyle name="出力 11" xfId="257" xr:uid="{00000000-0005-0000-0000-000072010000}"/>
    <cellStyle name="出力 11 10" xfId="2133" xr:uid="{00000000-0005-0000-0000-000072010000}"/>
    <cellStyle name="出力 11 10 2" xfId="8481" xr:uid="{B1C3D267-27D3-4F97-9BE5-1CBA1F00C2D1}"/>
    <cellStyle name="出力 11 10 2 2" xfId="23360" xr:uid="{3039A5E3-C88B-4B9E-8145-9CBCE630C215}"/>
    <cellStyle name="出力 11 10 3" xfId="11462" xr:uid="{FEFD002C-B58D-419C-B0F0-B9C29B98E4A2}"/>
    <cellStyle name="出力 11 10 3 2" xfId="26341" xr:uid="{0E3F54F8-A672-4507-97C7-49447F56643C}"/>
    <cellStyle name="出力 11 10 4" xfId="12741" xr:uid="{ED24BD34-8558-4B22-9349-424285F3261E}"/>
    <cellStyle name="出力 11 10 4 2" xfId="27620" xr:uid="{46A66AFE-FD4C-4C99-9246-E935974EF49A}"/>
    <cellStyle name="出力 11 10 5" xfId="17241" xr:uid="{A5E4FE72-D7C5-4CD7-9E0B-7CAE6706A1B7}"/>
    <cellStyle name="出力 11 10 5 2" xfId="32120" xr:uid="{BD058FF8-3AE4-4D25-8E01-1EB95BFA4AB2}"/>
    <cellStyle name="出力 11 10 6" xfId="5352" xr:uid="{D505D532-3191-4651-AC53-CBB854CC75BE}"/>
    <cellStyle name="出力 11 10 7" xfId="20213" xr:uid="{5BA1990F-0AE1-4BEE-9544-452871F94B00}"/>
    <cellStyle name="出力 11 11" xfId="2493" xr:uid="{00000000-0005-0000-0000-000072010000}"/>
    <cellStyle name="出力 11 11 2" xfId="8840" xr:uid="{F6CFA546-22D0-4AAF-8234-FC148C5F0C2D}"/>
    <cellStyle name="出力 11 11 2 2" xfId="23719" xr:uid="{EF8C68D3-9BCE-489E-BA9A-1FE92B345C56}"/>
    <cellStyle name="出力 11 11 3" xfId="11820" xr:uid="{18187BF6-95DB-4291-ADEE-D3078AA82278}"/>
    <cellStyle name="出力 11 11 3 2" xfId="26699" xr:uid="{4351D9FE-7A30-45FC-AEFC-24D6F810F7BE}"/>
    <cellStyle name="出力 11 11 4" xfId="13797" xr:uid="{FB13EA85-EC33-4B4B-9EDA-A1A2FFCFA8EC}"/>
    <cellStyle name="出力 11 11 4 2" xfId="28676" xr:uid="{4FA6651D-2D4E-41D4-B214-18E602E0D045}"/>
    <cellStyle name="出力 11 11 5" xfId="17587" xr:uid="{903A953B-4C28-4A86-AFD5-4EAEA105748E}"/>
    <cellStyle name="出力 11 11 5 2" xfId="32466" xr:uid="{8FCBBEF3-6EF4-4664-903D-2A85C21CCEED}"/>
    <cellStyle name="出力 11 11 6" xfId="5709" xr:uid="{53A166D2-2B1F-4705-B08F-FE3C11BF7B3D}"/>
    <cellStyle name="出力 11 11 7" xfId="20573" xr:uid="{9B2723BC-F6BD-4B21-9E4F-B2C90830E95C}"/>
    <cellStyle name="出力 11 12" xfId="2653" xr:uid="{00000000-0005-0000-0000-000072010000}"/>
    <cellStyle name="出力 11 12 2" xfId="9000" xr:uid="{44D07FAD-399A-4BA0-97B4-F047710EEEE2}"/>
    <cellStyle name="出力 11 12 2 2" xfId="23879" xr:uid="{01D608B0-D818-4A6E-B5C4-FEB7C07794CE}"/>
    <cellStyle name="出力 11 12 3" xfId="11980" xr:uid="{22BED749-F8E0-4EE4-8E12-05B58C3080F7}"/>
    <cellStyle name="出力 11 12 3 2" xfId="26859" xr:uid="{DE2F7099-E205-48AF-80E0-11A9268E4AB0}"/>
    <cellStyle name="出力 11 12 4" xfId="15320" xr:uid="{01303201-4FBB-4FE5-BA51-764CC6D58F69}"/>
    <cellStyle name="出力 11 12 4 2" xfId="30199" xr:uid="{F2A1698B-953B-4E43-B43B-C1C987C1E975}"/>
    <cellStyle name="出力 11 12 5" xfId="17746" xr:uid="{AEE50556-A145-476F-AE33-E0E4A3EF2471}"/>
    <cellStyle name="出力 11 12 5 2" xfId="32625" xr:uid="{82FF6F9F-F5CB-4D98-B2C7-8540E9F8D60F}"/>
    <cellStyle name="出力 11 12 6" xfId="5867" xr:uid="{8F65C5C9-A56E-448A-8ECD-53F6F7368C95}"/>
    <cellStyle name="出力 11 12 7" xfId="20732" xr:uid="{7D24420A-B294-4674-A351-92EC1DD24C3A}"/>
    <cellStyle name="出力 11 13" xfId="2822" xr:uid="{00000000-0005-0000-0000-000072010000}"/>
    <cellStyle name="出力 11 13 2" xfId="9169" xr:uid="{5F801E15-E07D-4EB7-8051-3A47E2E8D155}"/>
    <cellStyle name="出力 11 13 2 2" xfId="24048" xr:uid="{91D3B52B-C627-4A43-AF30-C2DDE9539BA7}"/>
    <cellStyle name="出力 11 13 3" xfId="12147" xr:uid="{45B95BC8-DF2D-4B61-85AC-C932D7245740}"/>
    <cellStyle name="出力 11 13 3 2" xfId="27026" xr:uid="{05D300C4-8B35-4446-B882-B2341E28654A}"/>
    <cellStyle name="出力 11 13 4" xfId="13263" xr:uid="{1C7DC52D-B531-45C8-9B6A-58FB4C5C3C8A}"/>
    <cellStyle name="出力 11 13 4 2" xfId="28142" xr:uid="{CA6A19C1-93D7-473F-AE88-D2771F476237}"/>
    <cellStyle name="出力 11 13 5" xfId="17908" xr:uid="{DF275711-18BD-4851-9200-7C80E4267962}"/>
    <cellStyle name="出力 11 13 5 2" xfId="32787" xr:uid="{F203B23F-2DE3-45F1-B83B-5869F5CFF598}"/>
    <cellStyle name="出力 11 13 6" xfId="6034" xr:uid="{F02AE128-59ED-4328-9BD5-17B36CC43C63}"/>
    <cellStyle name="出力 11 13 7" xfId="20901" xr:uid="{1D52A14E-2AA8-42CB-8606-442B6ADA8515}"/>
    <cellStyle name="出力 11 14" xfId="2779" xr:uid="{00000000-0005-0000-0000-000072010000}"/>
    <cellStyle name="出力 11 14 2" xfId="9126" xr:uid="{3D8597D5-00E0-4823-8416-78C17CCC3BAA}"/>
    <cellStyle name="出力 11 14 2 2" xfId="24005" xr:uid="{27E5C3C4-3EF5-4899-927E-FF696511109D}"/>
    <cellStyle name="出力 11 14 3" xfId="12104" xr:uid="{A962A33D-93A0-4CBC-AEFF-EE793C9311F4}"/>
    <cellStyle name="出力 11 14 3 2" xfId="26983" xr:uid="{7C062931-4D26-4155-9E85-557029A404CD}"/>
    <cellStyle name="出力 11 14 4" xfId="14925" xr:uid="{9767531E-CA5D-47B7-965E-06AFFC6FCB9B}"/>
    <cellStyle name="出力 11 14 4 2" xfId="29804" xr:uid="{826D0A91-8D8D-4AAA-BD3E-82211F3EC621}"/>
    <cellStyle name="出力 11 14 5" xfId="17865" xr:uid="{71C6A152-E815-47AA-8BC5-07847EAFCE2D}"/>
    <cellStyle name="出力 11 14 5 2" xfId="32744" xr:uid="{B35AB2E2-97EB-4E66-BAB6-585EACD91451}"/>
    <cellStyle name="出力 11 14 6" xfId="5991" xr:uid="{EE96F6F5-F425-4557-BB27-42D0ADA7A3F9}"/>
    <cellStyle name="出力 11 14 7" xfId="20858" xr:uid="{479DDD79-964A-4021-AA2A-73B3355D5ABD}"/>
    <cellStyle name="出力 11 15" xfId="6611" xr:uid="{0C183842-5A15-41B1-B7CC-7EB6236E000D}"/>
    <cellStyle name="出力 11 15 2" xfId="21490" xr:uid="{7BF48A30-480D-43C6-AEF9-0357DE598FD4}"/>
    <cellStyle name="出力 11 16" xfId="9608" xr:uid="{A8063E12-F844-4AA8-A68B-059DBC008691}"/>
    <cellStyle name="出力 11 16 2" xfId="24487" xr:uid="{DD652FB4-AC8C-4C61-9B62-7B84E8252D03}"/>
    <cellStyle name="出力 11 17" xfId="15230" xr:uid="{6FF6A2CA-0ED2-470A-ADCA-FA3992C722AD}"/>
    <cellStyle name="出力 11 17 2" xfId="30109" xr:uid="{8C2919C9-4E51-4DE3-B25C-AEE9D1BB0254}"/>
    <cellStyle name="出力 11 18" xfId="18346" xr:uid="{5292A26E-268A-4F42-9BFF-D463048D21B7}"/>
    <cellStyle name="出力 11 2" xfId="348" xr:uid="{00000000-0005-0000-0000-000072010000}"/>
    <cellStyle name="出力 11 2 10" xfId="985" xr:uid="{00000000-0005-0000-0000-000072010000}"/>
    <cellStyle name="出力 11 2 10 2" xfId="7337" xr:uid="{FDA3E8EB-F807-44A2-8DEF-B489C0C0CF0A}"/>
    <cellStyle name="出力 11 2 10 2 2" xfId="22216" xr:uid="{3CFAAD72-5FAD-4337-8C9C-313E1B911E3C}"/>
    <cellStyle name="出力 11 2 10 3" xfId="10326" xr:uid="{45454989-CD4B-4655-B9BC-5C5989CD172F}"/>
    <cellStyle name="出力 11 2 10 3 2" xfId="25205" xr:uid="{094D5F9A-1AC9-47B6-BA9F-80A488951E59}"/>
    <cellStyle name="出力 11 2 10 4" xfId="14483" xr:uid="{4C4FF857-5F60-40D1-8C4D-4795CDC1D916}"/>
    <cellStyle name="出力 11 2 10 4 2" xfId="29362" xr:uid="{E5FB4FF6-BD8C-4D39-B019-5D1A380523E7}"/>
    <cellStyle name="出力 11 2 10 5" xfId="16147" xr:uid="{F0C10505-E910-4AF0-BAF8-B1C03D887068}"/>
    <cellStyle name="出力 11 2 10 5 2" xfId="31026" xr:uid="{FAB036A4-EC3F-42FE-A28F-D8DEAE51F24E}"/>
    <cellStyle name="出力 11 2 10 6" xfId="4204" xr:uid="{51CA9CB2-5A4F-40F0-A0F8-FE9047A2C5E3}"/>
    <cellStyle name="出力 11 2 10 7" xfId="19065" xr:uid="{0EA2C678-2D7A-41B8-8A8A-1A8CB3D9F13A}"/>
    <cellStyle name="出力 11 2 11" xfId="1751" xr:uid="{00000000-0005-0000-0000-000072010000}"/>
    <cellStyle name="出力 11 2 11 2" xfId="8099" xr:uid="{30DC6B74-DE36-4BD2-928B-90997F82930E}"/>
    <cellStyle name="出力 11 2 11 2 2" xfId="22978" xr:uid="{06005893-3813-4D70-AB17-3EC01D287E4D}"/>
    <cellStyle name="出力 11 2 11 3" xfId="11084" xr:uid="{98F174EE-994A-49A3-BED3-18E2086140E4}"/>
    <cellStyle name="出力 11 2 11 3 2" xfId="25963" xr:uid="{FCE998EE-AF27-44D1-AFFA-AB8095D79A32}"/>
    <cellStyle name="出力 11 2 11 4" xfId="13271" xr:uid="{8D724147-09BF-441C-BFC9-6DE8DBC4CBAB}"/>
    <cellStyle name="出力 11 2 11 4 2" xfId="28150" xr:uid="{75E38A23-BBBF-46EB-9B2A-E9DC5955B5F3}"/>
    <cellStyle name="出力 11 2 11 5" xfId="16874" xr:uid="{07D37A8C-F0A3-453E-96F9-BCCCED5E3FA8}"/>
    <cellStyle name="出力 11 2 11 5 2" xfId="31753" xr:uid="{09C13459-C2E1-42EC-B55A-07689A6F3773}"/>
    <cellStyle name="出力 11 2 11 6" xfId="4970" xr:uid="{923EDB52-E4A5-4427-82DB-E2CCFD507FA0}"/>
    <cellStyle name="出力 11 2 11 7" xfId="19831" xr:uid="{1BF045AA-8489-4F5A-9852-DAB462D1CE2A}"/>
    <cellStyle name="出力 11 2 12" xfId="1834" xr:uid="{00000000-0005-0000-0000-000072010000}"/>
    <cellStyle name="出力 11 2 12 2" xfId="8182" xr:uid="{20D29B0B-4CA8-4BA4-A9F5-2EA567247430}"/>
    <cellStyle name="出力 11 2 12 2 2" xfId="23061" xr:uid="{900E69BF-1138-4404-8DF5-756614037297}"/>
    <cellStyle name="出力 11 2 12 3" xfId="11167" xr:uid="{31F0F3B5-34FC-4C6F-8395-09610C5220F1}"/>
    <cellStyle name="出力 11 2 12 3 2" xfId="26046" xr:uid="{D9DFE768-9266-400F-AE35-A3F9B9389B97}"/>
    <cellStyle name="出力 11 2 12 4" xfId="13182" xr:uid="{2A863A29-0D37-4BAF-9E49-42899092616E}"/>
    <cellStyle name="出力 11 2 12 4 2" xfId="28061" xr:uid="{62DC8E11-7113-4101-B253-3264759D8063}"/>
    <cellStyle name="出力 11 2 12 5" xfId="16957" xr:uid="{6B2D1579-CF16-4C8F-B487-7493696B3B6F}"/>
    <cellStyle name="出力 11 2 12 5 2" xfId="31836" xr:uid="{889AC460-5F10-4CE3-86FB-04F1F0E0377F}"/>
    <cellStyle name="出力 11 2 12 6" xfId="5053" xr:uid="{2D1D63C6-3D9B-4FF4-B17D-277FC342903E}"/>
    <cellStyle name="出力 11 2 12 7" xfId="19914" xr:uid="{150577F3-7C28-4DF8-84E4-B4CF8FDE9439}"/>
    <cellStyle name="出力 11 2 13" xfId="1929" xr:uid="{00000000-0005-0000-0000-000072010000}"/>
    <cellStyle name="出力 11 2 13 2" xfId="8277" xr:uid="{31074AD2-E576-4D83-94B2-2261A16455D9}"/>
    <cellStyle name="出力 11 2 13 2 2" xfId="23156" xr:uid="{68196EDF-0F91-4D35-B8A9-E0D5644DCE45}"/>
    <cellStyle name="出力 11 2 13 3" xfId="11259" xr:uid="{1509F46A-174A-4616-BBD1-A031B4671E14}"/>
    <cellStyle name="出力 11 2 13 3 2" xfId="26138" xr:uid="{D6110F75-5D81-4464-93B9-6104298459E0}"/>
    <cellStyle name="出力 11 2 13 4" xfId="14971" xr:uid="{C863D8EC-87A2-4974-A12E-0DC447540F23}"/>
    <cellStyle name="出力 11 2 13 4 2" xfId="29850" xr:uid="{AD2E04EF-7EFA-498D-8CBE-B8A76F798C92}"/>
    <cellStyle name="出力 11 2 13 5" xfId="17045" xr:uid="{C674BE23-B148-4EFE-BD12-27F8C868AE0A}"/>
    <cellStyle name="出力 11 2 13 5 2" xfId="31924" xr:uid="{86C815E7-6365-45D4-8BB2-CD8B47C4DE64}"/>
    <cellStyle name="出力 11 2 13 6" xfId="5148" xr:uid="{742C7CD1-27C5-4206-811B-99EC3A85EB66}"/>
    <cellStyle name="出力 11 2 13 7" xfId="20009" xr:uid="{A5A54479-AAEF-496E-9366-A8D192801E8A}"/>
    <cellStyle name="出力 11 2 14" xfId="2101" xr:uid="{00000000-0005-0000-0000-000072010000}"/>
    <cellStyle name="出力 11 2 14 2" xfId="8449" xr:uid="{15925FC3-21F6-4DC9-B1CB-4823945009F9}"/>
    <cellStyle name="出力 11 2 14 2 2" xfId="23328" xr:uid="{445E9046-1E7D-4939-910D-F474C9420433}"/>
    <cellStyle name="出力 11 2 14 3" xfId="11430" xr:uid="{1E1F2C28-D9CC-451D-B758-61DD76C820A0}"/>
    <cellStyle name="出力 11 2 14 3 2" xfId="26309" xr:uid="{B5DA3253-5F6D-4418-AE78-206BAB049689}"/>
    <cellStyle name="出力 11 2 14 4" xfId="14741" xr:uid="{0EDE43F2-76EE-457B-A8A1-A035C636A780}"/>
    <cellStyle name="出力 11 2 14 4 2" xfId="29620" xr:uid="{F19E9581-D55C-4CE9-9F07-E1D37D206263}"/>
    <cellStyle name="出力 11 2 14 5" xfId="17209" xr:uid="{985C96E2-0F3A-45D8-91D6-4B9A6C3B4A52}"/>
    <cellStyle name="出力 11 2 14 5 2" xfId="32088" xr:uid="{23E65ECC-45FE-4C77-AE63-20F303FCA0DF}"/>
    <cellStyle name="出力 11 2 14 6" xfId="5320" xr:uid="{1E7EC2D7-D13D-4E48-8BFD-E1E62A1426D7}"/>
    <cellStyle name="出力 11 2 14 7" xfId="20181" xr:uid="{05943BCE-6E91-43C6-8E31-F2EA1915BA2E}"/>
    <cellStyle name="出力 11 2 15" xfId="2270" xr:uid="{00000000-0005-0000-0000-000072010000}"/>
    <cellStyle name="出力 11 2 15 2" xfId="8618" xr:uid="{3A72105B-2C29-473C-8DE1-0EFC36CAEC5D}"/>
    <cellStyle name="出力 11 2 15 2 2" xfId="23497" xr:uid="{17562C7B-ED10-4B19-B873-5E2F4A7485E8}"/>
    <cellStyle name="出力 11 2 15 3" xfId="11599" xr:uid="{AE2D2581-52E2-4B4A-84D7-2E4A5D7BBC9A}"/>
    <cellStyle name="出力 11 2 15 3 2" xfId="26478" xr:uid="{7BEAED2A-3C6B-41E0-9442-EB22ABA6750D}"/>
    <cellStyle name="出力 11 2 15 4" xfId="13356" xr:uid="{7F41D171-E814-4F00-BD7F-2B0F60604DC7}"/>
    <cellStyle name="出力 11 2 15 4 2" xfId="28235" xr:uid="{0A10E1E0-8E82-47E6-8DCF-5464896178D7}"/>
    <cellStyle name="出力 11 2 15 5" xfId="17378" xr:uid="{64F8EFB4-6DCB-445B-9D3A-E06C06BAF4DC}"/>
    <cellStyle name="出力 11 2 15 5 2" xfId="32257" xr:uid="{DF1F12FD-8952-41E8-A621-1ECF50677DCD}"/>
    <cellStyle name="出力 11 2 15 6" xfId="5489" xr:uid="{8FD5B820-6A36-489A-95C5-EC363297280A}"/>
    <cellStyle name="出力 11 2 15 7" xfId="20350" xr:uid="{04D0AF41-F80A-41C7-ADD6-F6FCBFEB0CD4}"/>
    <cellStyle name="出力 11 2 16" xfId="2345" xr:uid="{00000000-0005-0000-0000-000072010000}"/>
    <cellStyle name="出力 11 2 16 2" xfId="8692" xr:uid="{78D06413-7236-4EEB-8A68-0276C07A809C}"/>
    <cellStyle name="出力 11 2 16 2 2" xfId="23571" xr:uid="{BB02CA90-C7E2-40F1-BFA3-BD4CA4F3B3E8}"/>
    <cellStyle name="出力 11 2 16 3" xfId="11672" xr:uid="{6AA35785-7A7D-451C-994D-E5D473588308}"/>
    <cellStyle name="出力 11 2 16 3 2" xfId="26551" xr:uid="{947647F8-B9CD-4507-8B01-2DA8B85C759C}"/>
    <cellStyle name="出力 11 2 16 4" xfId="14300" xr:uid="{F858E71F-7765-496D-8098-B4C429E0E205}"/>
    <cellStyle name="出力 11 2 16 4 2" xfId="29179" xr:uid="{451B696A-DD9C-40F9-9573-031A2953908C}"/>
    <cellStyle name="出力 11 2 16 5" xfId="17446" xr:uid="{948EF5AA-1AA8-47AE-AE88-97F550919778}"/>
    <cellStyle name="出力 11 2 16 5 2" xfId="32325" xr:uid="{01B3309B-8210-49B9-8CF0-1D3D97BD2C1B}"/>
    <cellStyle name="出力 11 2 16 6" xfId="5564" xr:uid="{D457DFA6-11C9-4566-8469-78FF93DC3B94}"/>
    <cellStyle name="出力 11 2 16 7" xfId="20425" xr:uid="{FB8178D6-9AD4-4FB3-B6BA-A80CAD01B03A}"/>
    <cellStyle name="出力 11 2 17" xfId="2582" xr:uid="{00000000-0005-0000-0000-000072010000}"/>
    <cellStyle name="出力 11 2 17 2" xfId="8929" xr:uid="{E977EB63-651D-4E31-A448-83C60596D1BF}"/>
    <cellStyle name="出力 11 2 17 2 2" xfId="23808" xr:uid="{82A0EEE6-4BDE-4EFC-9219-465A824A5FC8}"/>
    <cellStyle name="出力 11 2 17 3" xfId="11909" xr:uid="{EB65DD34-C310-48D9-9B24-F2ED11972837}"/>
    <cellStyle name="出力 11 2 17 3 2" xfId="26788" xr:uid="{153B9667-352C-44AC-941D-805C9E2E2511}"/>
    <cellStyle name="出力 11 2 17 4" xfId="14633" xr:uid="{439A9174-77F6-4FCC-8689-7E9DE1BB0E41}"/>
    <cellStyle name="出力 11 2 17 4 2" xfId="29512" xr:uid="{6B7B705F-E07D-47D0-8489-F649A424BE6E}"/>
    <cellStyle name="出力 11 2 17 5" xfId="17676" xr:uid="{923F3850-6403-4B23-81A7-C4883FAC162B}"/>
    <cellStyle name="出力 11 2 17 5 2" xfId="32555" xr:uid="{6B3D1C41-E7DE-41C3-B3CD-9CE4585683DB}"/>
    <cellStyle name="出力 11 2 17 6" xfId="5798" xr:uid="{AA5412B6-D87D-432B-B8C9-074E328D9DC1}"/>
    <cellStyle name="出力 11 2 17 7" xfId="20662" xr:uid="{4CD914D8-6031-4784-B398-A1E562EF48B9}"/>
    <cellStyle name="出力 11 2 18" xfId="2744" xr:uid="{00000000-0005-0000-0000-000072010000}"/>
    <cellStyle name="出力 11 2 18 2" xfId="9091" xr:uid="{33D9FA3C-030E-4556-881A-F54B859A73B3}"/>
    <cellStyle name="出力 11 2 18 2 2" xfId="23970" xr:uid="{07513067-2870-4269-9961-E087D99B9D9C}"/>
    <cellStyle name="出力 11 2 18 3" xfId="12069" xr:uid="{74DF002D-D406-4E0D-8AE6-419ED79F165B}"/>
    <cellStyle name="出力 11 2 18 3 2" xfId="26948" xr:uid="{8E0186ED-F91B-491B-87C6-6227510BDA4C}"/>
    <cellStyle name="出力 11 2 18 4" xfId="14870" xr:uid="{89B98C28-0246-470C-9E02-7B141F11A79F}"/>
    <cellStyle name="出力 11 2 18 4 2" xfId="29749" xr:uid="{5A3D769A-9263-45FD-8F42-50F44FAD1A71}"/>
    <cellStyle name="出力 11 2 18 5" xfId="17830" xr:uid="{84FFD595-F7FC-4E69-AD12-7223B28B9D16}"/>
    <cellStyle name="出力 11 2 18 5 2" xfId="32709" xr:uid="{74F9E104-6F2F-4DDA-B922-06B7E86ABA31}"/>
    <cellStyle name="出力 11 2 18 6" xfId="5958" xr:uid="{9C1831FA-4CF7-4065-8D7E-2D4C2897FFB3}"/>
    <cellStyle name="出力 11 2 18 7" xfId="20823" xr:uid="{A7226F2A-3F50-46DB-AAED-F44E6D1091E9}"/>
    <cellStyle name="出力 11 2 19" xfId="2910" xr:uid="{00000000-0005-0000-0000-000072010000}"/>
    <cellStyle name="出力 11 2 19 2" xfId="9257" xr:uid="{0F52DB68-0F95-4DC5-81E8-02FE197C42FF}"/>
    <cellStyle name="出力 11 2 19 2 2" xfId="24136" xr:uid="{762E8885-41E2-4B74-83B8-57BA13E19639}"/>
    <cellStyle name="出力 11 2 19 3" xfId="12235" xr:uid="{C9205D9C-B22E-49CD-A123-20A0439573F7}"/>
    <cellStyle name="出力 11 2 19 3 2" xfId="27114" xr:uid="{0C91F099-384E-4EB3-B4D3-31C7A6F56FD6}"/>
    <cellStyle name="出力 11 2 19 4" xfId="9725" xr:uid="{B8C2A2A6-7D24-4EC9-8B25-DFF2F26360D1}"/>
    <cellStyle name="出力 11 2 19 4 2" xfId="24604" xr:uid="{B67F8051-41E6-41E0-BEC4-0F6FB3E89C82}"/>
    <cellStyle name="出力 11 2 19 5" xfId="17996" xr:uid="{3DC234FE-8A7A-445C-8D60-B250101D3757}"/>
    <cellStyle name="出力 11 2 19 5 2" xfId="32875" xr:uid="{96B9E18F-1084-4ADC-B112-A681877CABC6}"/>
    <cellStyle name="出力 11 2 19 6" xfId="6122" xr:uid="{634048B2-4088-4B98-A3EC-514FA14F5165}"/>
    <cellStyle name="出力 11 2 19 7" xfId="20989" xr:uid="{D114FAD4-C551-40D5-887A-0C9C5677FD9F}"/>
    <cellStyle name="出力 11 2 2" xfId="560" xr:uid="{00000000-0005-0000-0000-000072010000}"/>
    <cellStyle name="出力 11 2 2 2" xfId="6912" xr:uid="{874A53C0-DD21-4CC6-B320-98D0AE4E30E1}"/>
    <cellStyle name="出力 11 2 2 2 2" xfId="21791" xr:uid="{FE4D4266-D3E1-4855-9840-076193A61524}"/>
    <cellStyle name="出力 11 2 2 3" xfId="9906" xr:uid="{5CD08193-2BF2-4755-A83F-294DA6343B10}"/>
    <cellStyle name="出力 11 2 2 3 2" xfId="24785" xr:uid="{6856CC3E-0B7F-4153-A724-1211A29A21A2}"/>
    <cellStyle name="出力 11 2 2 4" xfId="13213" xr:uid="{AF5CF541-0D65-4C17-B88B-11B7688DA1C7}"/>
    <cellStyle name="出力 11 2 2 4 2" xfId="28092" xr:uid="{03A06207-2AF2-4957-9994-C9C4F0567CCE}"/>
    <cellStyle name="出力 11 2 2 5" xfId="15734" xr:uid="{29775615-0718-4AEB-8DE7-F2504E36A4D7}"/>
    <cellStyle name="出力 11 2 2 5 2" xfId="30613" xr:uid="{95CF3706-72AF-429C-BF9B-D0C0B08F1AB3}"/>
    <cellStyle name="出力 11 2 2 6" xfId="3779" xr:uid="{19D0A9B2-61D1-4829-B90B-4A6010D1CBD3}"/>
    <cellStyle name="出力 11 2 2 7" xfId="18640" xr:uid="{A19C6A71-160B-41C1-8B87-673264CA4B76}"/>
    <cellStyle name="出力 11 2 20" xfId="3043" xr:uid="{00000000-0005-0000-0000-000072010000}"/>
    <cellStyle name="出力 11 2 20 2" xfId="9389" xr:uid="{D5BC4E03-4C3C-4B1F-B6B7-00F986C740F7}"/>
    <cellStyle name="出力 11 2 20 2 2" xfId="24268" xr:uid="{F853936D-9587-4428-900C-147239DF7098}"/>
    <cellStyle name="出力 11 2 20 3" xfId="12367" xr:uid="{B4380E31-A9C8-4088-BAAC-E6E51C389A9E}"/>
    <cellStyle name="出力 11 2 20 3 2" xfId="27246" xr:uid="{EF9E944C-BC23-417B-82D5-1A3EEA1ED209}"/>
    <cellStyle name="出力 11 2 20 4" xfId="12904" xr:uid="{EDE85774-DE67-46E9-8FD1-CAF3569AF571}"/>
    <cellStyle name="出力 11 2 20 4 2" xfId="27783" xr:uid="{2C10A755-A10E-4F12-8C61-4877783D0350}"/>
    <cellStyle name="出力 11 2 20 5" xfId="18122" xr:uid="{5073A4A8-72BA-401C-B40D-C3E9579A688E}"/>
    <cellStyle name="出力 11 2 20 5 2" xfId="33001" xr:uid="{83B6F274-E7AA-4B3E-9BC8-E4C28E11BA41}"/>
    <cellStyle name="出力 11 2 20 6" xfId="6245" xr:uid="{1C6560D0-2054-4EB6-8600-F9DA0D37B20E}"/>
    <cellStyle name="出力 11 2 20 7" xfId="21115" xr:uid="{80776C03-8FA5-4EB7-BAD8-C988A84A4B33}"/>
    <cellStyle name="出力 11 2 21" xfId="3123" xr:uid="{00000000-0005-0000-0000-000072010000}"/>
    <cellStyle name="出力 11 2 21 2" xfId="9469" xr:uid="{2B0FE36A-2432-452E-B231-9504337142C0}"/>
    <cellStyle name="出力 11 2 21 2 2" xfId="24348" xr:uid="{9E2D5728-593B-4AE2-AE77-87FBF2A4B6A9}"/>
    <cellStyle name="出力 11 2 21 3" xfId="12447" xr:uid="{D36062FD-C390-470A-955C-2C7CAFEC0721}"/>
    <cellStyle name="出力 11 2 21 3 2" xfId="27326" xr:uid="{9483F40C-DB38-45B6-AA12-ACDA0D05ED7A}"/>
    <cellStyle name="出力 11 2 21 4" xfId="12654" xr:uid="{5D59A79B-645C-4BBA-8EDF-618D90CB4298}"/>
    <cellStyle name="出力 11 2 21 4 2" xfId="27533" xr:uid="{33A8C868-8646-41F0-92BC-38BD66D15CE4}"/>
    <cellStyle name="出力 11 2 21 5" xfId="18202" xr:uid="{6C1EFDFB-E1BF-42F1-96F8-344B17248806}"/>
    <cellStyle name="出力 11 2 21 5 2" xfId="33081" xr:uid="{A4C02FD6-949A-459C-8696-D77A48E2B304}"/>
    <cellStyle name="出力 11 2 21 6" xfId="6324" xr:uid="{32389ABC-08F8-4F5F-9AC3-7F006D6E1A20}"/>
    <cellStyle name="出力 11 2 21 7" xfId="21195" xr:uid="{ED5791BE-379D-4345-BD37-D38727D567AD}"/>
    <cellStyle name="出力 11 2 22" xfId="3192" xr:uid="{00000000-0005-0000-0000-000072010000}"/>
    <cellStyle name="出力 11 2 22 2" xfId="9538" xr:uid="{B1C666F0-8ACD-4D8B-8935-3429271039CD}"/>
    <cellStyle name="出力 11 2 22 2 2" xfId="24417" xr:uid="{BC5240D7-EF7B-4E64-AC26-7074953B1F6B}"/>
    <cellStyle name="出力 11 2 22 3" xfId="12516" xr:uid="{D2183246-99F7-46ED-BC52-34B150FF8938}"/>
    <cellStyle name="出力 11 2 22 3 2" xfId="27395" xr:uid="{88454B5D-AE5C-4572-A217-7A37E7E25E37}"/>
    <cellStyle name="出力 11 2 22 4" xfId="14370" xr:uid="{E6299734-8372-4C5D-8227-E44429F0CE08}"/>
    <cellStyle name="出力 11 2 22 4 2" xfId="29249" xr:uid="{1267B30B-0002-4211-8971-73AC344C05CA}"/>
    <cellStyle name="出力 11 2 22 5" xfId="18271" xr:uid="{A36F58E7-2DAF-4066-B7F6-68264C2192B7}"/>
    <cellStyle name="出力 11 2 22 5 2" xfId="33150" xr:uid="{C0DAF7FC-E0B6-4C36-87E2-6D5002836F7E}"/>
    <cellStyle name="出力 11 2 22 6" xfId="6393" xr:uid="{0471BB7D-E9A1-45CC-9EB1-9F3860520E8B}"/>
    <cellStyle name="出力 11 2 22 7" xfId="21264" xr:uid="{BEF6C990-1299-422E-ABAD-3C6EE18B882C}"/>
    <cellStyle name="出力 11 2 23" xfId="2482" xr:uid="{00000000-0005-0000-0000-000072010000}"/>
    <cellStyle name="出力 11 2 23 2" xfId="8829" xr:uid="{1AE1BCBF-BFAD-4DEE-A1B5-3AB3E222240E}"/>
    <cellStyle name="出力 11 2 23 2 2" xfId="23708" xr:uid="{9967291C-C572-4FAF-8C52-9814B57E340B}"/>
    <cellStyle name="出力 11 2 23 3" xfId="11809" xr:uid="{FD89F921-C632-4C3C-9A47-B4FFCD3276B8}"/>
    <cellStyle name="出力 11 2 23 3 2" xfId="26688" xr:uid="{18CF244C-493A-4005-A864-BBAC299D7F57}"/>
    <cellStyle name="出力 11 2 23 4" xfId="14257" xr:uid="{32B847B8-58F0-4FB4-AC4E-4D0BC0F502B8}"/>
    <cellStyle name="出力 11 2 23 4 2" xfId="29136" xr:uid="{31CA5375-24BE-43F3-8CD5-CD139835C267}"/>
    <cellStyle name="出力 11 2 23 5" xfId="17576" xr:uid="{00AAE384-9649-488B-BD0B-C668E18EB945}"/>
    <cellStyle name="出力 11 2 23 5 2" xfId="32455" xr:uid="{EC92B6FD-3894-4118-B1A4-14BA4AE82811}"/>
    <cellStyle name="出力 11 2 23 6" xfId="20562" xr:uid="{9AB3916E-FC4D-4708-B760-8335C22031CF}"/>
    <cellStyle name="出力 11 2 24" xfId="6700" xr:uid="{A8A4FE97-3628-41E6-8194-1EBF13A3623F}"/>
    <cellStyle name="出力 11 2 24 2" xfId="21579" xr:uid="{2C0053D4-56A3-4576-A1EA-4ED5A645307B}"/>
    <cellStyle name="出力 11 2 25" xfId="9697" xr:uid="{2084781F-FAF9-4881-839C-2A22C42C0DEF}"/>
    <cellStyle name="出力 11 2 25 2" xfId="24576" xr:uid="{B65EA6B6-D053-4F37-8F7A-BD54341164B0}"/>
    <cellStyle name="出力 11 2 26" xfId="14095" xr:uid="{21D74816-E4FF-48EF-AC44-ACD5C1A1F0A4}"/>
    <cellStyle name="出力 11 2 26 2" xfId="28974" xr:uid="{18469F45-CE7E-4013-8A64-8A89C48B2212}"/>
    <cellStyle name="出力 11 2 27" xfId="15531" xr:uid="{9654349A-E664-4C23-9757-BA6DBD3E1E88}"/>
    <cellStyle name="出力 11 2 27 2" xfId="30410" xr:uid="{CD93FDDF-3207-4C67-839B-9F3E08094EBB}"/>
    <cellStyle name="出力 11 2 28" xfId="18428" xr:uid="{8314A520-BEB1-4A9F-9AF6-65928C132631}"/>
    <cellStyle name="出力 11 2 3" xfId="733" xr:uid="{00000000-0005-0000-0000-000072010000}"/>
    <cellStyle name="出力 11 2 3 2" xfId="7085" xr:uid="{53901E86-2146-4E90-96A4-89CFB9323A03}"/>
    <cellStyle name="出力 11 2 3 2 2" xfId="21964" xr:uid="{5808FDEA-353F-46E9-B3C4-0F6A22300DDB}"/>
    <cellStyle name="出力 11 2 3 3" xfId="10079" xr:uid="{5F9C2115-B7C5-444F-8EE7-AEC7FDB63AE9}"/>
    <cellStyle name="出力 11 2 3 3 2" xfId="24958" xr:uid="{F72EB190-1E45-43B5-A0B7-65E27BA6AD9A}"/>
    <cellStyle name="出力 11 2 3 4" xfId="13240" xr:uid="{C91CBEE9-94A7-4629-8469-F0D35820ECE2}"/>
    <cellStyle name="出力 11 2 3 4 2" xfId="28119" xr:uid="{5A653812-9C64-4D7D-A2D0-97A5337C8A92}"/>
    <cellStyle name="出力 11 2 3 5" xfId="15907" xr:uid="{7B0F3FD9-10B5-46FE-B9B6-E0D14A960F1C}"/>
    <cellStyle name="出力 11 2 3 5 2" xfId="30786" xr:uid="{47601F08-6DC0-4424-A185-7B87048380EA}"/>
    <cellStyle name="出力 11 2 3 6" xfId="3952" xr:uid="{9C3B1685-A4CD-4DA1-87C1-43C7161FEB04}"/>
    <cellStyle name="出力 11 2 3 7" xfId="18813" xr:uid="{B001F578-4904-45FF-8B24-7D1B5EA7BBF4}"/>
    <cellStyle name="出力 11 2 4" xfId="898" xr:uid="{00000000-0005-0000-0000-000072010000}"/>
    <cellStyle name="出力 11 2 4 2" xfId="7250" xr:uid="{72F89743-43B4-4B33-A77C-E3A4DF0DFD14}"/>
    <cellStyle name="出力 11 2 4 2 2" xfId="22129" xr:uid="{DEA1FD8A-3C50-4427-85A0-375E5DB63D9E}"/>
    <cellStyle name="出力 11 2 4 3" xfId="10242" xr:uid="{261BAECE-7C7A-4CEA-8D96-393519E825B5}"/>
    <cellStyle name="出力 11 2 4 3 2" xfId="25121" xr:uid="{4337374A-6BDC-4E8B-BD9D-CCD0341DB3A1}"/>
    <cellStyle name="出力 11 2 4 4" xfId="14474" xr:uid="{36A60073-85AB-4302-9648-BB248D48F3F9}"/>
    <cellStyle name="出力 11 2 4 4 2" xfId="29353" xr:uid="{FCF44C55-502A-43A9-968F-6C8F81E48FC6}"/>
    <cellStyle name="出力 11 2 4 5" xfId="16065" xr:uid="{56AF4883-A23C-45CC-A37D-9430F759A9C8}"/>
    <cellStyle name="出力 11 2 4 5 2" xfId="30944" xr:uid="{70D72772-9ECB-421A-9BBD-EBC00B1F244F}"/>
    <cellStyle name="出力 11 2 4 6" xfId="4117" xr:uid="{910C8431-E96A-41A6-8289-258B8A4ED115}"/>
    <cellStyle name="出力 11 2 4 7" xfId="18978" xr:uid="{F753F1B6-4AF9-4AA8-9DC7-AE0957223E0A}"/>
    <cellStyle name="出力 11 2 5" xfId="1071" xr:uid="{00000000-0005-0000-0000-000072010000}"/>
    <cellStyle name="出力 11 2 5 2" xfId="7423" xr:uid="{27BC92AB-7CC4-4741-A7B9-D0D5032852C1}"/>
    <cellStyle name="出力 11 2 5 2 2" xfId="22302" xr:uid="{D4A7FE65-28AC-46E4-921E-9E2648C471EA}"/>
    <cellStyle name="出力 11 2 5 3" xfId="10412" xr:uid="{70E0E5B4-A01C-447C-8AB3-49DE4CE43B3B}"/>
    <cellStyle name="出力 11 2 5 3 2" xfId="25291" xr:uid="{6E3FE3B2-ECA7-489B-A8EB-DB5FDB478445}"/>
    <cellStyle name="出力 11 2 5 4" xfId="13998" xr:uid="{6E0D310C-E7C5-4A89-AE56-9A69D5E93915}"/>
    <cellStyle name="出力 11 2 5 4 2" xfId="28877" xr:uid="{1CBF44CA-ED45-433C-B60A-D627366E00FD}"/>
    <cellStyle name="出力 11 2 5 5" xfId="16233" xr:uid="{DF188E53-1715-4382-A215-CDA0DC8DA1A9}"/>
    <cellStyle name="出力 11 2 5 5 2" xfId="31112" xr:uid="{5EA932AC-3DD3-4EDA-8898-09DA75A3ED80}"/>
    <cellStyle name="出力 11 2 5 6" xfId="4290" xr:uid="{A7850F5C-2A66-4635-A119-EAE3164C292A}"/>
    <cellStyle name="出力 11 2 5 7" xfId="19151" xr:uid="{DA0E3549-4419-4BA8-9372-CB5520E37D3F}"/>
    <cellStyle name="出力 11 2 6" xfId="1166" xr:uid="{00000000-0005-0000-0000-000072010000}"/>
    <cellStyle name="出力 11 2 6 2" xfId="7518" xr:uid="{984FB733-F1E5-4940-AD71-3F6C8C1279D4}"/>
    <cellStyle name="出力 11 2 6 2 2" xfId="22397" xr:uid="{8F87168B-AE42-49D7-B73A-CDC047EA3DDF}"/>
    <cellStyle name="出力 11 2 6 3" xfId="10505" xr:uid="{F9E95268-43B3-4B45-9A39-034224E3C62C}"/>
    <cellStyle name="出力 11 2 6 3 2" xfId="25384" xr:uid="{BA9C5AB3-438E-4A8C-8254-007AF6D0D7E4}"/>
    <cellStyle name="出力 11 2 6 4" xfId="15000" xr:uid="{BC9C2408-0AEC-48BD-82AB-2A4186127386}"/>
    <cellStyle name="出力 11 2 6 4 2" xfId="29879" xr:uid="{5A3E4F44-F94C-4BC1-AE0F-0592923C0D70}"/>
    <cellStyle name="出力 11 2 6 5" xfId="16320" xr:uid="{014CFDA0-C79A-46BC-A6DA-55CAC51F98D2}"/>
    <cellStyle name="出力 11 2 6 5 2" xfId="31199" xr:uid="{AEF37B46-DC73-4AF8-8D4B-CE9890ADC83F}"/>
    <cellStyle name="出力 11 2 6 6" xfId="4385" xr:uid="{4BD7D8DB-7A9E-4D2B-8BC2-8B75B2A9D869}"/>
    <cellStyle name="出力 11 2 6 7" xfId="19246" xr:uid="{AA602AB8-0398-4926-AC0E-65D07FA10C75}"/>
    <cellStyle name="出力 11 2 7" xfId="1249" xr:uid="{00000000-0005-0000-0000-000072010000}"/>
    <cellStyle name="出力 11 2 7 2" xfId="7600" xr:uid="{207A9E57-0EBF-4CE4-953D-EA832D830B1C}"/>
    <cellStyle name="出力 11 2 7 2 2" xfId="22479" xr:uid="{DEA4671F-52E5-4379-86F4-EF7B9315A240}"/>
    <cellStyle name="出力 11 2 7 3" xfId="10587" xr:uid="{32673411-78AF-41C2-9610-F6DF53AD2170}"/>
    <cellStyle name="出力 11 2 7 3 2" xfId="25466" xr:uid="{ADC9E7FD-5A12-488B-8652-0209AD97F55D}"/>
    <cellStyle name="出力 11 2 7 4" xfId="15069" xr:uid="{72A50E95-BA2A-40FD-97CA-563A40B2AA12}"/>
    <cellStyle name="出力 11 2 7 4 2" xfId="29948" xr:uid="{35755112-D7F7-4594-BF25-4F2099961953}"/>
    <cellStyle name="出力 11 2 7 5" xfId="16396" xr:uid="{88B8E07D-A149-47A8-B9F1-3264757455A8}"/>
    <cellStyle name="出力 11 2 7 5 2" xfId="31275" xr:uid="{A5BB2040-9E5A-417D-895A-EC44D884B078}"/>
    <cellStyle name="出力 11 2 7 6" xfId="4468" xr:uid="{248460F8-91C0-4350-8FB1-A5F30EA55488}"/>
    <cellStyle name="出力 11 2 7 7" xfId="19329" xr:uid="{4411B37C-4676-4AE1-AB90-B74A1AB080C1}"/>
    <cellStyle name="出力 11 2 8" xfId="1332" xr:uid="{00000000-0005-0000-0000-000072010000}"/>
    <cellStyle name="出力 11 2 8 2" xfId="7683" xr:uid="{9F91D25B-0153-4C18-822A-47BB622E8F0A}"/>
    <cellStyle name="出力 11 2 8 2 2" xfId="22562" xr:uid="{B8A5FB51-67F2-4297-9787-28AD64AB8C75}"/>
    <cellStyle name="出力 11 2 8 3" xfId="10669" xr:uid="{FC677EFD-9E32-440F-A96A-4B8511F3261D}"/>
    <cellStyle name="出力 11 2 8 3 2" xfId="25548" xr:uid="{5AD474DE-F714-430E-8326-29CBB6F8DC7C}"/>
    <cellStyle name="出力 11 2 8 4" xfId="13255" xr:uid="{7A0ED9B6-409E-4D8D-B234-0C94DD62F9B2}"/>
    <cellStyle name="出力 11 2 8 4 2" xfId="28134" xr:uid="{AC0F6EF3-3982-4191-8173-CD24BEE5C0AA}"/>
    <cellStyle name="出力 11 2 8 5" xfId="16472" xr:uid="{ACFF46FF-1B0E-4839-90D6-924FC8CCF9E5}"/>
    <cellStyle name="出力 11 2 8 5 2" xfId="31351" xr:uid="{EC4DAA3B-8C3F-4D33-8694-0BEE85D3443A}"/>
    <cellStyle name="出力 11 2 8 6" xfId="4551" xr:uid="{D0E32571-5320-41EF-A4C0-67221C24F5A4}"/>
    <cellStyle name="出力 11 2 8 7" xfId="19412" xr:uid="{96AFCACA-645B-4717-A2DB-E67755E9B359}"/>
    <cellStyle name="出力 11 2 9" xfId="1505" xr:uid="{00000000-0005-0000-0000-000072010000}"/>
    <cellStyle name="出力 11 2 9 2" xfId="7856" xr:uid="{E67E5F04-84A3-4A1E-B46A-B25A55DD568E}"/>
    <cellStyle name="出力 11 2 9 2 2" xfId="22735" xr:uid="{51470654-B02B-4E63-8064-D262B6C09DB3}"/>
    <cellStyle name="出力 11 2 9 3" xfId="10842" xr:uid="{92B85128-0230-4561-9E33-9B8F26F98907}"/>
    <cellStyle name="出力 11 2 9 3 2" xfId="25721" xr:uid="{9AE7524F-0D3A-4B67-AFD3-B395A9EFF26B}"/>
    <cellStyle name="出力 11 2 9 4" xfId="12643" xr:uid="{6A408754-772A-4752-8AFA-2317E10D532D}"/>
    <cellStyle name="出力 11 2 9 4 2" xfId="27522" xr:uid="{8DC1C354-0CCE-4A20-AE9C-10A4EB97A1B4}"/>
    <cellStyle name="出力 11 2 9 5" xfId="16645" xr:uid="{311054D6-94EF-4376-9BFE-C661FB51B4E7}"/>
    <cellStyle name="出力 11 2 9 5 2" xfId="31524" xr:uid="{2771AA18-58BA-4220-AFF5-8E44A4A68BD4}"/>
    <cellStyle name="出力 11 2 9 6" xfId="4724" xr:uid="{E6E8EEF9-0BB6-4C9B-84E2-866FFFA20A96}"/>
    <cellStyle name="出力 11 2 9 7" xfId="19585" xr:uid="{56E1C299-9374-4EBA-9215-E58C479146AC}"/>
    <cellStyle name="出力 11 3" xfId="469" xr:uid="{00000000-0005-0000-0000-000072010000}"/>
    <cellStyle name="出力 11 3 2" xfId="6821" xr:uid="{B9E4F364-4C82-4D0A-AF24-A2793D62DE20}"/>
    <cellStyle name="出力 11 3 2 2" xfId="21700" xr:uid="{48D971E0-66C4-4395-AC0E-545B129D5F69}"/>
    <cellStyle name="出力 11 3 3" xfId="9818" xr:uid="{764E36C4-0413-4679-8AB0-8DD8065D3650}"/>
    <cellStyle name="出力 11 3 3 2" xfId="24697" xr:uid="{798D6CF2-91C9-449C-8B4A-D32E786FE128}"/>
    <cellStyle name="出力 11 3 4" xfId="14574" xr:uid="{D67FD27B-0E6C-466C-8C50-680BD3231ECD}"/>
    <cellStyle name="出力 11 3 4 2" xfId="29453" xr:uid="{37253AD0-6D2A-42A4-B43A-AC39B69A1E33}"/>
    <cellStyle name="出力 11 3 5" xfId="15650" xr:uid="{2EC3F146-064F-4830-B356-3E7A365C61A6}"/>
    <cellStyle name="出力 11 3 5 2" xfId="30529" xr:uid="{1A427F37-EBC4-4B50-9F76-835FF77C9F38}"/>
    <cellStyle name="出力 11 3 6" xfId="3688" xr:uid="{264BC3B4-AFDC-4369-ADC1-80691C8C0970}"/>
    <cellStyle name="出力 11 3 7" xfId="18549" xr:uid="{91D34A00-BE89-4BB5-86F9-3EDA0EE85780}"/>
    <cellStyle name="出力 11 4" xfId="642" xr:uid="{00000000-0005-0000-0000-000072010000}"/>
    <cellStyle name="出力 11 4 2" xfId="6994" xr:uid="{BF045097-1668-4FA0-B77D-972FB65CAED0}"/>
    <cellStyle name="出力 11 4 2 2" xfId="21873" xr:uid="{6BF85DE3-878F-461C-8067-0E0A3F0384DF}"/>
    <cellStyle name="出力 11 4 3" xfId="9988" xr:uid="{514A3CA7-E815-4821-B6A7-30F8D71F99E2}"/>
    <cellStyle name="出力 11 4 3 2" xfId="24867" xr:uid="{8FF1E267-331E-44D7-B989-9D3018AB6A26}"/>
    <cellStyle name="出力 11 4 4" xfId="14996" xr:uid="{61868904-4E97-4E76-BBB6-379C75828E96}"/>
    <cellStyle name="出力 11 4 4 2" xfId="29875" xr:uid="{C0C74CE5-C4C2-4768-8FEA-57B84D6CF204}"/>
    <cellStyle name="出力 11 4 5" xfId="15816" xr:uid="{9931E7CC-E98D-4DDA-8A8E-9DC8C9B1C227}"/>
    <cellStyle name="出力 11 4 5 2" xfId="30695" xr:uid="{0FFDFF82-48BC-45B5-BF5A-E57EEC5655DA}"/>
    <cellStyle name="出力 11 4 6" xfId="3861" xr:uid="{E9126981-78EB-4045-9EAD-18BBD9391395}"/>
    <cellStyle name="出力 11 4 7" xfId="18722" xr:uid="{C8B5ED24-159E-4DE8-B6DC-0BEE5BD686E8}"/>
    <cellStyle name="出力 11 5" xfId="807" xr:uid="{00000000-0005-0000-0000-000072010000}"/>
    <cellStyle name="出力 11 5 2" xfId="7159" xr:uid="{05A92EC5-0A89-4756-B724-74CF9CBF7F59}"/>
    <cellStyle name="出力 11 5 2 2" xfId="22038" xr:uid="{88F87553-01A3-4835-B932-8998BD70102A}"/>
    <cellStyle name="出力 11 5 3" xfId="10153" xr:uid="{04D0C829-627B-4CBF-A7C2-B68F31EC9222}"/>
    <cellStyle name="出力 11 5 3 2" xfId="25032" xr:uid="{AC350A73-50A8-417D-AA92-866F7E14CB6E}"/>
    <cellStyle name="出力 11 5 4" xfId="13696" xr:uid="{894E905C-FBF9-4DD7-ABF9-19457ED54DAF}"/>
    <cellStyle name="出力 11 5 4 2" xfId="28575" xr:uid="{4C7AD90B-509F-49C0-90E5-47F3C71461FC}"/>
    <cellStyle name="出力 11 5 5" xfId="15981" xr:uid="{DE509BB5-22A9-429A-B0D2-2757E33129F9}"/>
    <cellStyle name="出力 11 5 5 2" xfId="30860" xr:uid="{62FF6804-BAE5-44DC-A656-87A2DD3B47F4}"/>
    <cellStyle name="出力 11 5 6" xfId="4026" xr:uid="{C3B9AFA7-9017-4059-843B-BD6CA55EA9B7}"/>
    <cellStyle name="出力 11 5 7" xfId="18887" xr:uid="{09DBFF49-8919-4010-9527-00415B1C7EB8}"/>
    <cellStyle name="出力 11 6" xfId="418" xr:uid="{00000000-0005-0000-0000-000072010000}"/>
    <cellStyle name="出力 11 6 2" xfId="6770" xr:uid="{CAD9F32C-9BD4-41FE-9F70-7885B42A07B2}"/>
    <cellStyle name="出力 11 6 2 2" xfId="21649" xr:uid="{BFB8F050-5830-4F93-923B-BDD45F4F4659}"/>
    <cellStyle name="出力 11 6 3" xfId="9767" xr:uid="{5727D8B4-ED9D-4422-9AA1-DDD2FCA78B55}"/>
    <cellStyle name="出力 11 6 3 2" xfId="24646" xr:uid="{10ECDFBB-50AB-43E9-9651-7FE56BCB5F47}"/>
    <cellStyle name="出力 11 6 4" xfId="13542" xr:uid="{48F6A254-D4A1-481D-9B06-C609DD43EC11}"/>
    <cellStyle name="出力 11 6 4 2" xfId="28421" xr:uid="{388B500B-8A73-4A7E-923C-50A17D796AA4}"/>
    <cellStyle name="出力 11 6 5" xfId="15600" xr:uid="{FCFE6387-8637-4BE7-8E78-0575CFB12322}"/>
    <cellStyle name="出力 11 6 5 2" xfId="30479" xr:uid="{728EF994-4058-4003-9D6D-01A68233A476}"/>
    <cellStyle name="出力 11 6 6" xfId="3637" xr:uid="{DDA60A81-25CE-471C-A53B-1D7006C835BB}"/>
    <cellStyle name="出力 11 6 7" xfId="18498" xr:uid="{655F7F0E-3CD9-40F1-9241-1BA5C33CDF6A}"/>
    <cellStyle name="出力 11 7" xfId="1414" xr:uid="{00000000-0005-0000-0000-000072010000}"/>
    <cellStyle name="出力 11 7 2" xfId="7765" xr:uid="{F66F58AF-3C76-40FF-B7CB-DD42C1A87A91}"/>
    <cellStyle name="出力 11 7 2 2" xfId="22644" xr:uid="{B8292E1B-C541-4E6F-AEC4-660726039877}"/>
    <cellStyle name="出力 11 7 3" xfId="10751" xr:uid="{0E3BB56D-1F16-4008-8535-10A4211C6FE5}"/>
    <cellStyle name="出力 11 7 3 2" xfId="25630" xr:uid="{4C7EBE8E-6FD4-43C6-8AD3-CABF5F179FD4}"/>
    <cellStyle name="出力 11 7 4" xfId="13346" xr:uid="{686FB234-A7F7-4E06-855E-044FA9770169}"/>
    <cellStyle name="出力 11 7 4 2" xfId="28225" xr:uid="{798CE65D-8620-4964-828F-09AA676C0620}"/>
    <cellStyle name="出力 11 7 5" xfId="16554" xr:uid="{00B05907-D983-4AF7-849A-952F12FB45B1}"/>
    <cellStyle name="出力 11 7 5 2" xfId="31433" xr:uid="{0281F6B3-6A68-4601-9426-08824FC76796}"/>
    <cellStyle name="出力 11 7 6" xfId="4633" xr:uid="{1042BF62-7D59-471F-9FF2-15EECE86BA48}"/>
    <cellStyle name="出力 11 7 7" xfId="19494" xr:uid="{78961320-573D-4187-938B-641EF40E119D}"/>
    <cellStyle name="出力 11 8" xfId="775" xr:uid="{00000000-0005-0000-0000-000072010000}"/>
    <cellStyle name="出力 11 8 2" xfId="7127" xr:uid="{9D1F8555-DDA9-4236-9AB9-7921EA7FD9B7}"/>
    <cellStyle name="出力 11 8 2 2" xfId="22006" xr:uid="{035C8E4A-6CE1-4A43-AA33-3ACC578EEE64}"/>
    <cellStyle name="出力 11 8 3" xfId="10121" xr:uid="{BA94ED77-AD42-412C-BEE7-9D6DF599CA48}"/>
    <cellStyle name="出力 11 8 3 2" xfId="25000" xr:uid="{0A7542A6-9BA4-4EC5-9D51-4252AE1496EC}"/>
    <cellStyle name="出力 11 8 4" xfId="12732" xr:uid="{D25C10B5-63CA-4CAF-93ED-1A0F671BB1AC}"/>
    <cellStyle name="出力 11 8 4 2" xfId="27611" xr:uid="{2D9DD715-2860-46F8-B99D-811A0BCE9C63}"/>
    <cellStyle name="出力 11 8 5" xfId="15949" xr:uid="{44458965-1758-44D7-AFD9-8AEB6EC781A6}"/>
    <cellStyle name="出力 11 8 5 2" xfId="30828" xr:uid="{D1F21C5E-FECB-46D1-BA00-48039BDA53C8}"/>
    <cellStyle name="出力 11 8 6" xfId="3994" xr:uid="{BA19A7C0-0EFC-4876-BD24-B5B4B04BD731}"/>
    <cellStyle name="出力 11 8 7" xfId="18855" xr:uid="{913D6090-CA09-4D1D-89ED-F2F6B82C61C7}"/>
    <cellStyle name="出力 11 9" xfId="2010" xr:uid="{00000000-0005-0000-0000-000072010000}"/>
    <cellStyle name="出力 11 9 2" xfId="8358" xr:uid="{C794502B-0D7F-40ED-8D8E-68EE66DF3902}"/>
    <cellStyle name="出力 11 9 2 2" xfId="23237" xr:uid="{5A39CFB0-4FBA-4BC4-BC76-3F7698C75432}"/>
    <cellStyle name="出力 11 9 3" xfId="11340" xr:uid="{A93F6959-5D87-4B56-9D17-9C04D24EF92D}"/>
    <cellStyle name="出力 11 9 3 2" xfId="26219" xr:uid="{B7661B12-F4BE-416A-88D4-7194345BACDD}"/>
    <cellStyle name="出力 11 9 4" xfId="15271" xr:uid="{18E0C90D-CD30-44D4-B8DE-DCBABD4FB381}"/>
    <cellStyle name="出力 11 9 4 2" xfId="30150" xr:uid="{3C76B755-D6E9-499B-A0AE-666F88B15354}"/>
    <cellStyle name="出力 11 9 5" xfId="17125" xr:uid="{45D18CF0-9676-4696-A5FB-A1A349092BAE}"/>
    <cellStyle name="出力 11 9 5 2" xfId="32004" xr:uid="{3FF2D449-6454-4CDA-9937-37871F6803D2}"/>
    <cellStyle name="出力 11 9 6" xfId="5229" xr:uid="{725379E7-E7B0-4A56-AF3A-7AFB2637578B}"/>
    <cellStyle name="出力 11 9 7" xfId="20090" xr:uid="{4B9F17F3-0981-4BA0-9098-332508C7EF37}"/>
    <cellStyle name="出力 12" xfId="267" xr:uid="{00000000-0005-0000-0000-0000AB010000}"/>
    <cellStyle name="出力 12 10" xfId="1998" xr:uid="{00000000-0005-0000-0000-0000AB010000}"/>
    <cellStyle name="出力 12 10 2" xfId="8346" xr:uid="{7268E9F7-0F9F-4845-90F6-D75A060B34C9}"/>
    <cellStyle name="出力 12 10 2 2" xfId="23225" xr:uid="{D032E558-F64E-4A36-B979-A7643F5FF1E9}"/>
    <cellStyle name="出力 12 10 3" xfId="11328" xr:uid="{C9649069-CA20-4D9E-AFE2-C4B04B3EEEE2}"/>
    <cellStyle name="出力 12 10 3 2" xfId="26207" xr:uid="{27D49EE7-CD4C-41C1-BFF1-5A99F85999D2}"/>
    <cellStyle name="出力 12 10 4" xfId="12940" xr:uid="{B98BC0EE-C6EF-4124-898F-C637E7B14392}"/>
    <cellStyle name="出力 12 10 4 2" xfId="27819" xr:uid="{4BABE703-1456-4930-847B-9A972B8678CB}"/>
    <cellStyle name="出力 12 10 5" xfId="17113" xr:uid="{A7ABFA73-A527-4776-A9DD-692F9B28D7E6}"/>
    <cellStyle name="出力 12 10 5 2" xfId="31992" xr:uid="{0784CBBC-3A5C-4FD2-981D-680EEFE0F0A6}"/>
    <cellStyle name="出力 12 10 6" xfId="5217" xr:uid="{C818104B-85D5-4D83-B153-778CA2126851}"/>
    <cellStyle name="出力 12 10 7" xfId="20078" xr:uid="{CA5DB366-B7C3-4141-B8BE-8CB553AF8926}"/>
    <cellStyle name="出力 12 11" xfId="2503" xr:uid="{00000000-0005-0000-0000-0000AB010000}"/>
    <cellStyle name="出力 12 11 2" xfId="8850" xr:uid="{C59AAFFB-9031-46E0-812D-CF2A362668BB}"/>
    <cellStyle name="出力 12 11 2 2" xfId="23729" xr:uid="{C67E299E-0EAC-4857-9DF4-BF5F8CCBFDCE}"/>
    <cellStyle name="出力 12 11 3" xfId="11830" xr:uid="{D9D696FF-EE22-4928-982E-A6F8C9A56034}"/>
    <cellStyle name="出力 12 11 3 2" xfId="26709" xr:uid="{8109B7B9-F487-4146-BCFE-5FB046E23499}"/>
    <cellStyle name="出力 12 11 4" xfId="15291" xr:uid="{F7CE1458-4738-4E00-BD20-1BA1197384C6}"/>
    <cellStyle name="出力 12 11 4 2" xfId="30170" xr:uid="{6FA6CDFE-7FEB-4137-9809-585D0B05947E}"/>
    <cellStyle name="出力 12 11 5" xfId="17597" xr:uid="{66F83CA1-23BA-49D5-AE59-58A2304348BF}"/>
    <cellStyle name="出力 12 11 5 2" xfId="32476" xr:uid="{4029F45C-8ED9-4BE0-B55A-3059DB63BB2A}"/>
    <cellStyle name="出力 12 11 6" xfId="5719" xr:uid="{A84CDCBA-D426-46D3-BE3E-90ABFCD1CEE4}"/>
    <cellStyle name="出力 12 11 7" xfId="20583" xr:uid="{E3638F04-D376-40A3-A4CB-31465B8E47F1}"/>
    <cellStyle name="出力 12 12" xfId="2663" xr:uid="{00000000-0005-0000-0000-0000AB010000}"/>
    <cellStyle name="出力 12 12 2" xfId="9010" xr:uid="{BAA95672-7BC2-4EFA-9794-A8E28A709232}"/>
    <cellStyle name="出力 12 12 2 2" xfId="23889" xr:uid="{772A0EAC-D793-414F-9A98-65F2EC09087C}"/>
    <cellStyle name="出力 12 12 3" xfId="11990" xr:uid="{B61D2245-B29E-4472-AC43-CDC333C5790F}"/>
    <cellStyle name="出力 12 12 3 2" xfId="26869" xr:uid="{DBF33463-9B96-4EEB-B7EC-8CD728835C17}"/>
    <cellStyle name="出力 12 12 4" xfId="14159" xr:uid="{48BC3556-4290-4173-A27D-A75365B3AAF6}"/>
    <cellStyle name="出力 12 12 4 2" xfId="29038" xr:uid="{67A32298-9838-4573-A91C-D17D64449E73}"/>
    <cellStyle name="出力 12 12 5" xfId="17756" xr:uid="{E542FC2A-097F-4A6A-B5E8-010C09A500F5}"/>
    <cellStyle name="出力 12 12 5 2" xfId="32635" xr:uid="{EB627B18-E9E5-4E87-8B09-D76CA7E59215}"/>
    <cellStyle name="出力 12 12 6" xfId="5877" xr:uid="{E31CE6CB-B707-47EE-ABF1-87EC9505A4B4}"/>
    <cellStyle name="出力 12 12 7" xfId="20742" xr:uid="{ADF1C97F-705C-4C5D-B4F9-482598789CCF}"/>
    <cellStyle name="出力 12 13" xfId="2832" xr:uid="{00000000-0005-0000-0000-0000AB010000}"/>
    <cellStyle name="出力 12 13 2" xfId="9179" xr:uid="{DA934DED-AD1B-48D6-ADED-42DC567C7EC1}"/>
    <cellStyle name="出力 12 13 2 2" xfId="24058" xr:uid="{114FA48E-6704-4838-887B-7ECE838044CB}"/>
    <cellStyle name="出力 12 13 3" xfId="12157" xr:uid="{7006D0D3-E6BD-4A1A-9CB3-F674322A0B07}"/>
    <cellStyle name="出力 12 13 3 2" xfId="27036" xr:uid="{E3F81854-72BE-4E46-AAA4-7B979DD7273F}"/>
    <cellStyle name="出力 12 13 4" xfId="13148" xr:uid="{985C2CF0-2A8D-428F-8782-62DEACAEA6B7}"/>
    <cellStyle name="出力 12 13 4 2" xfId="28027" xr:uid="{0F7BB3D9-5721-4EED-BF1C-9FDFAA7C4E2F}"/>
    <cellStyle name="出力 12 13 5" xfId="17918" xr:uid="{F5F0B6D7-9948-414D-8B32-D126CE2D4FB7}"/>
    <cellStyle name="出力 12 13 5 2" xfId="32797" xr:uid="{9A495807-BD00-4DBA-91E3-4619782D853D}"/>
    <cellStyle name="出力 12 13 6" xfId="6044" xr:uid="{7F126CC1-D413-4649-897E-68EC3A5F3248}"/>
    <cellStyle name="出力 12 13 7" xfId="20911" xr:uid="{2002BC91-E284-43DE-9FFD-3436F69A70A0}"/>
    <cellStyle name="出力 12 14" xfId="2932" xr:uid="{00000000-0005-0000-0000-0000AB010000}"/>
    <cellStyle name="出力 12 14 2" xfId="9279" xr:uid="{DE18AB24-9F0A-480C-9C90-B8D42114E1A1}"/>
    <cellStyle name="出力 12 14 2 2" xfId="24158" xr:uid="{D4F2F30C-C462-4FF1-B157-03F6B7D4232D}"/>
    <cellStyle name="出力 12 14 3" xfId="12257" xr:uid="{E29E401B-A654-47CC-AEE7-8F1321BD0FE3}"/>
    <cellStyle name="出力 12 14 3 2" xfId="27136" xr:uid="{866C54B3-7E0B-4AF5-B658-72024ABE112D}"/>
    <cellStyle name="出力 12 14 4" xfId="14481" xr:uid="{013C7537-97FE-43FE-B04A-60F3E62C8CCD}"/>
    <cellStyle name="出力 12 14 4 2" xfId="29360" xr:uid="{37D97C2F-F856-40C7-98A6-574A62A8A70A}"/>
    <cellStyle name="出力 12 14 5" xfId="18018" xr:uid="{C75E8B52-CC2B-4746-B4C4-CF947A70EDAF}"/>
    <cellStyle name="出力 12 14 5 2" xfId="32897" xr:uid="{4325D27D-08BB-410F-9B70-941591B38E69}"/>
    <cellStyle name="出力 12 14 6" xfId="6141" xr:uid="{1F8A330A-D0D5-45DB-BB12-2E2DA87937DE}"/>
    <cellStyle name="出力 12 14 7" xfId="21011" xr:uid="{FADA9B1D-722C-4DFF-A49B-2F98994E43CF}"/>
    <cellStyle name="出力 12 15" xfId="6621" xr:uid="{BBEF32A9-8A5A-4501-A2B6-B10E7F7C5BCD}"/>
    <cellStyle name="出力 12 15 2" xfId="21500" xr:uid="{14446124-2C20-4AC1-A1A2-D2A73227C10F}"/>
    <cellStyle name="出力 12 16" xfId="9618" xr:uid="{D519909D-3840-437B-BC4F-F2350E0E4908}"/>
    <cellStyle name="出力 12 16 2" xfId="24497" xr:uid="{B1AAB4D7-72A3-45AF-8BEE-73B2884CF016}"/>
    <cellStyle name="出力 12 17" xfId="14055" xr:uid="{6CE6EF5F-AB1D-4A55-B3DF-116C415C7F56}"/>
    <cellStyle name="出力 12 17 2" xfId="28934" xr:uid="{495CAD44-A8EC-48EE-AE38-364283596CF1}"/>
    <cellStyle name="出力 12 18" xfId="18356" xr:uid="{19F6CEEE-72B7-4231-A2C2-3D40246AE902}"/>
    <cellStyle name="出力 12 2" xfId="358" xr:uid="{00000000-0005-0000-0000-0000AB010000}"/>
    <cellStyle name="出力 12 2 10" xfId="1686" xr:uid="{00000000-0005-0000-0000-0000AB010000}"/>
    <cellStyle name="出力 12 2 10 2" xfId="8035" xr:uid="{3947D01B-87D3-47DB-9361-D0E2D5138049}"/>
    <cellStyle name="出力 12 2 10 2 2" xfId="22914" xr:uid="{5310BCAC-F02C-40E3-AB45-230E5EEB182A}"/>
    <cellStyle name="出力 12 2 10 3" xfId="11020" xr:uid="{E1DE0F31-89F4-4709-BDDE-A1F497D8CBAB}"/>
    <cellStyle name="出力 12 2 10 3 2" xfId="25899" xr:uid="{EF2AAD08-3435-4F54-ADA4-3F418D18164F}"/>
    <cellStyle name="出力 12 2 10 4" xfId="13275" xr:uid="{DD9E0C64-BA47-4E8F-AA4C-441917B34F75}"/>
    <cellStyle name="出力 12 2 10 4 2" xfId="28154" xr:uid="{D62BD5D0-D722-42CA-8B75-9A431274D3B6}"/>
    <cellStyle name="出力 12 2 10 5" xfId="16816" xr:uid="{8C49EE92-F23E-46C2-8AF5-B4502B0B231C}"/>
    <cellStyle name="出力 12 2 10 5 2" xfId="31695" xr:uid="{8E7AF2EE-0B8F-4572-967F-8813BB42A085}"/>
    <cellStyle name="出力 12 2 10 6" xfId="4905" xr:uid="{5065F425-A3A6-4161-94C8-A6D6824DFDA5}"/>
    <cellStyle name="出力 12 2 10 7" xfId="19766" xr:uid="{A2C71A0E-E20E-4260-95B2-3CEBDA3AC06D}"/>
    <cellStyle name="出力 12 2 11" xfId="1761" xr:uid="{00000000-0005-0000-0000-0000AB010000}"/>
    <cellStyle name="出力 12 2 11 2" xfId="8109" xr:uid="{15AE6A9F-1A49-4458-A6FC-C5729309981D}"/>
    <cellStyle name="出力 12 2 11 2 2" xfId="22988" xr:uid="{6B742DD9-3779-4316-8761-4EB228BB229C}"/>
    <cellStyle name="出力 12 2 11 3" xfId="11094" xr:uid="{FBFF05B4-ED6C-406F-8FA6-F61F7FD60A41}"/>
    <cellStyle name="出力 12 2 11 3 2" xfId="25973" xr:uid="{525E53A3-7274-4DC2-91FC-8F1D346D80CC}"/>
    <cellStyle name="出力 12 2 11 4" xfId="13053" xr:uid="{04384389-B9FA-42F8-BEBA-A75E58638395}"/>
    <cellStyle name="出力 12 2 11 4 2" xfId="27932" xr:uid="{CF1BA9A2-337A-4B46-874C-8B9716F8577F}"/>
    <cellStyle name="出力 12 2 11 5" xfId="16884" xr:uid="{A260F598-965A-4D49-B642-F17EB2EBA1BE}"/>
    <cellStyle name="出力 12 2 11 5 2" xfId="31763" xr:uid="{AD208C53-1EE6-42ED-96BD-D29C9E2205F2}"/>
    <cellStyle name="出力 12 2 11 6" xfId="4980" xr:uid="{453F776E-F25A-4E25-B045-FC4C2922D5D5}"/>
    <cellStyle name="出力 12 2 11 7" xfId="19841" xr:uid="{5348A6FE-AC0D-43B7-A4AB-40165544E8B5}"/>
    <cellStyle name="出力 12 2 12" xfId="1844" xr:uid="{00000000-0005-0000-0000-0000AB010000}"/>
    <cellStyle name="出力 12 2 12 2" xfId="8192" xr:uid="{434B8DAB-46E1-4F5B-B499-F7BD19747D06}"/>
    <cellStyle name="出力 12 2 12 2 2" xfId="23071" xr:uid="{5FC5EC37-8A96-4333-9C16-79FD01623524}"/>
    <cellStyle name="出力 12 2 12 3" xfId="11177" xr:uid="{BEB1081D-1239-4A22-BE2B-CF138B9B2D3A}"/>
    <cellStyle name="出力 12 2 12 3 2" xfId="26056" xr:uid="{2339F7E2-4CFF-4F3E-BA8B-38AA1831C1B9}"/>
    <cellStyle name="出力 12 2 12 4" xfId="14664" xr:uid="{C0D4C439-15C2-4C08-A724-877315DB1C63}"/>
    <cellStyle name="出力 12 2 12 4 2" xfId="29543" xr:uid="{7400B349-16E3-44D3-AFE8-294797C5D579}"/>
    <cellStyle name="出力 12 2 12 5" xfId="16967" xr:uid="{3DE12500-8005-447C-A11B-A5B4D82AC6AF}"/>
    <cellStyle name="出力 12 2 12 5 2" xfId="31846" xr:uid="{00A42DF6-AF68-42C8-BD69-AE8ABC52A375}"/>
    <cellStyle name="出力 12 2 12 6" xfId="5063" xr:uid="{DD346D29-5234-45DF-A6AB-9FBE8A8A9785}"/>
    <cellStyle name="出力 12 2 12 7" xfId="19924" xr:uid="{D7BF1112-C29A-41DA-AABC-35983B2CE0C5}"/>
    <cellStyle name="出力 12 2 13" xfId="1939" xr:uid="{00000000-0005-0000-0000-0000AB010000}"/>
    <cellStyle name="出力 12 2 13 2" xfId="8287" xr:uid="{96E0DFD9-3DE5-46A3-9BDB-C61BA8FBE3BE}"/>
    <cellStyle name="出力 12 2 13 2 2" xfId="23166" xr:uid="{FAAAC1C8-5454-40D8-8BC3-D033C9C30C95}"/>
    <cellStyle name="出力 12 2 13 3" xfId="11269" xr:uid="{A9B83FA6-14DB-4349-A0ED-F93D9447F2AE}"/>
    <cellStyle name="出力 12 2 13 3 2" xfId="26148" xr:uid="{EA9E9B6B-8FFD-4357-ADD2-AAE337448B3F}"/>
    <cellStyle name="出力 12 2 13 4" xfId="13507" xr:uid="{53DDEB48-0B7D-4331-A921-BAD80815173D}"/>
    <cellStyle name="出力 12 2 13 4 2" xfId="28386" xr:uid="{F99DBE13-DC7F-4DD5-9B0E-2E79437E5FE2}"/>
    <cellStyle name="出力 12 2 13 5" xfId="17055" xr:uid="{FC9248BD-7282-4C76-BB4D-4C82711DBA6F}"/>
    <cellStyle name="出力 12 2 13 5 2" xfId="31934" xr:uid="{4B3C9C16-917F-4F90-B731-7730ECD9C724}"/>
    <cellStyle name="出力 12 2 13 6" xfId="5158" xr:uid="{4C237EAD-1009-474B-A988-C3BB91E60B80}"/>
    <cellStyle name="出力 12 2 13 7" xfId="20019" xr:uid="{93D09E84-0D7E-4174-AF2E-B51E10362A22}"/>
    <cellStyle name="出力 12 2 14" xfId="2111" xr:uid="{00000000-0005-0000-0000-0000AB010000}"/>
    <cellStyle name="出力 12 2 14 2" xfId="8459" xr:uid="{88455642-9615-45EA-9FC9-1957B0E5E8FB}"/>
    <cellStyle name="出力 12 2 14 2 2" xfId="23338" xr:uid="{8EF0F110-FAA1-4658-82E8-BE9DE2D9CEA6}"/>
    <cellStyle name="出力 12 2 14 3" xfId="11440" xr:uid="{18CD4450-4302-4DF5-8845-46BDA68252C9}"/>
    <cellStyle name="出力 12 2 14 3 2" xfId="26319" xr:uid="{E903398F-0F57-473B-981B-EE93233BFF40}"/>
    <cellStyle name="出力 12 2 14 4" xfId="13771" xr:uid="{A5BAA15D-B8A3-4A01-9921-C67D95752802}"/>
    <cellStyle name="出力 12 2 14 4 2" xfId="28650" xr:uid="{1C80793F-C644-4C0F-B962-1E920B43BACA}"/>
    <cellStyle name="出力 12 2 14 5" xfId="17219" xr:uid="{8998DA3D-EEF0-4E1C-8AB4-606ACBEB7509}"/>
    <cellStyle name="出力 12 2 14 5 2" xfId="32098" xr:uid="{F6EF438A-539D-40A5-9C0B-14E70C07C877}"/>
    <cellStyle name="出力 12 2 14 6" xfId="5330" xr:uid="{BA43398A-16CA-4D78-AC0F-557FE5B407DA}"/>
    <cellStyle name="出力 12 2 14 7" xfId="20191" xr:uid="{AD44139B-C543-4B7E-B5AF-5D785C28FE33}"/>
    <cellStyle name="出力 12 2 15" xfId="2280" xr:uid="{00000000-0005-0000-0000-0000AB010000}"/>
    <cellStyle name="出力 12 2 15 2" xfId="8628" xr:uid="{FE2FFF3F-A766-4A67-B04F-FFEC07C57705}"/>
    <cellStyle name="出力 12 2 15 2 2" xfId="23507" xr:uid="{B8C1C884-49ED-4AD8-94BF-EAFA69D96039}"/>
    <cellStyle name="出力 12 2 15 3" xfId="11609" xr:uid="{42FAB59D-7748-47E9-8CC6-E68C19966CFE}"/>
    <cellStyle name="出力 12 2 15 3 2" xfId="26488" xr:uid="{5239DDD5-29D2-4CE6-8EE3-F3257A9FFC7F}"/>
    <cellStyle name="出力 12 2 15 4" xfId="14817" xr:uid="{AAF891B5-458E-43A2-A36F-69E1EAB8599D}"/>
    <cellStyle name="出力 12 2 15 4 2" xfId="29696" xr:uid="{8A8121AE-F282-4BA7-A7D4-CF0A10D59ED8}"/>
    <cellStyle name="出力 12 2 15 5" xfId="17388" xr:uid="{55A24946-C243-4B30-85B2-FA4C798871AE}"/>
    <cellStyle name="出力 12 2 15 5 2" xfId="32267" xr:uid="{A8FCA337-45A0-4014-B95B-BF5F99EB06D0}"/>
    <cellStyle name="出力 12 2 15 6" xfId="5499" xr:uid="{AE623A1D-9C77-4045-9C78-A109A3FF9189}"/>
    <cellStyle name="出力 12 2 15 7" xfId="20360" xr:uid="{E1943DCD-47E0-41D2-95B7-79C32593EEAE}"/>
    <cellStyle name="出力 12 2 16" xfId="2355" xr:uid="{00000000-0005-0000-0000-0000AB010000}"/>
    <cellStyle name="出力 12 2 16 2" xfId="8702" xr:uid="{CA5D7C8C-FA4D-4443-94F4-D22124DA37B3}"/>
    <cellStyle name="出力 12 2 16 2 2" xfId="23581" xr:uid="{81A3200F-4938-40D1-9584-0B0216E19971}"/>
    <cellStyle name="出力 12 2 16 3" xfId="11682" xr:uid="{3CCC866E-BCCB-4340-BD95-9D021C721DFA}"/>
    <cellStyle name="出力 12 2 16 3 2" xfId="26561" xr:uid="{08F9D136-15CB-4DD0-A810-FC3B86F80166}"/>
    <cellStyle name="出力 12 2 16 4" xfId="13586" xr:uid="{C82D0885-0637-4A94-97AA-53E7C28C9409}"/>
    <cellStyle name="出力 12 2 16 4 2" xfId="28465" xr:uid="{C71640B1-6066-4AFC-BB77-9EA0B22BBE17}"/>
    <cellStyle name="出力 12 2 16 5" xfId="17456" xr:uid="{5A7D7E71-AA65-4960-A9DF-262BF7D156A8}"/>
    <cellStyle name="出力 12 2 16 5 2" xfId="32335" xr:uid="{A4E40F25-46E7-4D37-8930-48763AAFF331}"/>
    <cellStyle name="出力 12 2 16 6" xfId="5574" xr:uid="{2A683338-9BDB-4362-B8EE-0869D9897CD3}"/>
    <cellStyle name="出力 12 2 16 7" xfId="20435" xr:uid="{236A3774-9B75-4A75-B357-A2E8C75373F0}"/>
    <cellStyle name="出力 12 2 17" xfId="2592" xr:uid="{00000000-0005-0000-0000-0000AB010000}"/>
    <cellStyle name="出力 12 2 17 2" xfId="8939" xr:uid="{2DE26F28-A5C1-47F2-BC49-6ADDE33C4A94}"/>
    <cellStyle name="出力 12 2 17 2 2" xfId="23818" xr:uid="{6601ECA8-9E15-4BAB-B1F2-09BF7D32EE32}"/>
    <cellStyle name="出力 12 2 17 3" xfId="11919" xr:uid="{3F1501EF-EE01-4512-A42C-6C7AC0CFAAFC}"/>
    <cellStyle name="出力 12 2 17 3 2" xfId="26798" xr:uid="{0A953834-8021-434E-B5B7-E21900C0343E}"/>
    <cellStyle name="出力 12 2 17 4" xfId="13643" xr:uid="{68F969AC-FEEC-4722-9FFB-A1256A815455}"/>
    <cellStyle name="出力 12 2 17 4 2" xfId="28522" xr:uid="{DD8FCE18-999E-4C76-9252-46CB6909AB9E}"/>
    <cellStyle name="出力 12 2 17 5" xfId="17686" xr:uid="{425749ED-63AD-434B-8BB4-DA7A20497B49}"/>
    <cellStyle name="出力 12 2 17 5 2" xfId="32565" xr:uid="{153B1CD4-1FAB-486E-9DC7-53B0F807B0E9}"/>
    <cellStyle name="出力 12 2 17 6" xfId="5808" xr:uid="{3AC9F050-5E46-40E5-987E-A866AF28C12C}"/>
    <cellStyle name="出力 12 2 17 7" xfId="20672" xr:uid="{3CF175FD-2202-4248-99E5-5181FD73189B}"/>
    <cellStyle name="出力 12 2 18" xfId="2754" xr:uid="{00000000-0005-0000-0000-0000AB010000}"/>
    <cellStyle name="出力 12 2 18 2" xfId="9101" xr:uid="{533EAC47-0C08-4A7F-BD88-C03B274CC773}"/>
    <cellStyle name="出力 12 2 18 2 2" xfId="23980" xr:uid="{A1ACC40E-DC09-4C65-B632-9E1B25B0E35C}"/>
    <cellStyle name="出力 12 2 18 3" xfId="12079" xr:uid="{08E1E98C-139A-482F-938A-9CC1B464142D}"/>
    <cellStyle name="出力 12 2 18 3 2" xfId="26958" xr:uid="{39A27E07-85EB-467C-8AD0-60EF2D44068E}"/>
    <cellStyle name="出力 12 2 18 4" xfId="12715" xr:uid="{3856D9C8-177D-4725-84C1-DD6DB52A482B}"/>
    <cellStyle name="出力 12 2 18 4 2" xfId="27594" xr:uid="{173F3FC4-D201-400D-AF62-A898BF841703}"/>
    <cellStyle name="出力 12 2 18 5" xfId="17840" xr:uid="{B5091EE6-6EBC-4138-802A-F022BD4FDA2E}"/>
    <cellStyle name="出力 12 2 18 5 2" xfId="32719" xr:uid="{73E02B3A-DA97-4DA6-965D-4FBEBB83107E}"/>
    <cellStyle name="出力 12 2 18 6" xfId="5968" xr:uid="{6C77AED3-C343-4727-8417-6FD84760A50E}"/>
    <cellStyle name="出力 12 2 18 7" xfId="20833" xr:uid="{7F1E3986-2724-45F5-BB6F-28685AAC8167}"/>
    <cellStyle name="出力 12 2 19" xfId="2920" xr:uid="{00000000-0005-0000-0000-0000AB010000}"/>
    <cellStyle name="出力 12 2 19 2" xfId="9267" xr:uid="{6DC7C76F-DF5C-4B54-BD75-AD1D2DFAC9BA}"/>
    <cellStyle name="出力 12 2 19 2 2" xfId="24146" xr:uid="{07DC353C-B352-4C5C-9213-3B4005DF9326}"/>
    <cellStyle name="出力 12 2 19 3" xfId="12245" xr:uid="{B511174D-E17E-4B01-A0E0-08465D9F7FCB}"/>
    <cellStyle name="出力 12 2 19 3 2" xfId="27124" xr:uid="{A682789F-3750-45AB-9412-8A9323F21897}"/>
    <cellStyle name="出力 12 2 19 4" xfId="13153" xr:uid="{44F7D9F6-C561-4FB8-9D1F-85FF7B4EA04F}"/>
    <cellStyle name="出力 12 2 19 4 2" xfId="28032" xr:uid="{1D4B8996-DDE3-4BD8-972D-3678F3489AAF}"/>
    <cellStyle name="出力 12 2 19 5" xfId="18006" xr:uid="{11C1D0B6-831A-4DB0-9745-D8FD00C05D2B}"/>
    <cellStyle name="出力 12 2 19 5 2" xfId="32885" xr:uid="{E3353581-1479-43D1-A3AE-920C88C8B917}"/>
    <cellStyle name="出力 12 2 19 6" xfId="6132" xr:uid="{5ADD5B0F-4B17-4DB2-9684-1F61054DCE22}"/>
    <cellStyle name="出力 12 2 19 7" xfId="20999" xr:uid="{38CAF208-22DE-4634-92B7-559624C01519}"/>
    <cellStyle name="出力 12 2 2" xfId="570" xr:uid="{00000000-0005-0000-0000-0000AB010000}"/>
    <cellStyle name="出力 12 2 2 2" xfId="6922" xr:uid="{EE9355EC-44CC-45F3-A50D-0F13C75D1B8D}"/>
    <cellStyle name="出力 12 2 2 2 2" xfId="21801" xr:uid="{F60317AB-7F3C-4B50-84B7-2B187830A979}"/>
    <cellStyle name="出力 12 2 2 3" xfId="9916" xr:uid="{88A8EE09-96C5-4502-A09D-811868F3E3A3}"/>
    <cellStyle name="出力 12 2 2 3 2" xfId="24795" xr:uid="{EB77F087-5682-4504-A5BC-E10578BCF829}"/>
    <cellStyle name="出力 12 2 2 4" xfId="14695" xr:uid="{F0137518-F065-45CA-84FC-38664CC09832}"/>
    <cellStyle name="出力 12 2 2 4 2" xfId="29574" xr:uid="{47C0A564-2EB2-4083-8439-3DF0164E5376}"/>
    <cellStyle name="出力 12 2 2 5" xfId="15744" xr:uid="{C0BF70BC-2027-47F1-B93B-DD02086C6A21}"/>
    <cellStyle name="出力 12 2 2 5 2" xfId="30623" xr:uid="{9A5ADB60-6C64-4939-AC16-EF38A82AE30D}"/>
    <cellStyle name="出力 12 2 2 6" xfId="3789" xr:uid="{D83BAEA5-B075-4D70-A889-254F626AEAF5}"/>
    <cellStyle name="出力 12 2 2 7" xfId="18650" xr:uid="{1B965BEC-BD3E-4065-815E-3CA38A307A96}"/>
    <cellStyle name="出力 12 2 20" xfId="3053" xr:uid="{00000000-0005-0000-0000-0000AB010000}"/>
    <cellStyle name="出力 12 2 20 2" xfId="9399" xr:uid="{B1419638-3414-400F-8B82-830C9FBF0A8B}"/>
    <cellStyle name="出力 12 2 20 2 2" xfId="24278" xr:uid="{4BF9EB6A-F06D-4B4E-95C2-1E3780DFC28E}"/>
    <cellStyle name="出力 12 2 20 3" xfId="12377" xr:uid="{5CFC95A8-4F70-4BAB-B3BD-D8C193A353FA}"/>
    <cellStyle name="出力 12 2 20 3 2" xfId="27256" xr:uid="{7BC3B356-9C31-4B4E-830F-BA355A8BF91C}"/>
    <cellStyle name="出力 12 2 20 4" xfId="14136" xr:uid="{92F0A360-1D39-4E2B-9BE9-51115AAE545B}"/>
    <cellStyle name="出力 12 2 20 4 2" xfId="29015" xr:uid="{A9560F4C-E573-4261-A1F8-EACCC6F034B6}"/>
    <cellStyle name="出力 12 2 20 5" xfId="18132" xr:uid="{3F0B0583-D4FE-413E-9411-3DA81F4F6F05}"/>
    <cellStyle name="出力 12 2 20 5 2" xfId="33011" xr:uid="{10FBA316-149F-46A1-A1BB-7DF310959CF6}"/>
    <cellStyle name="出力 12 2 20 6" xfId="6255" xr:uid="{E593DB85-83A4-4A14-9D20-811F2F25E29A}"/>
    <cellStyle name="出力 12 2 20 7" xfId="21125" xr:uid="{4A7E497F-4C59-4F23-AF44-E8060536CB13}"/>
    <cellStyle name="出力 12 2 21" xfId="3133" xr:uid="{00000000-0005-0000-0000-0000AB010000}"/>
    <cellStyle name="出力 12 2 21 2" xfId="9479" xr:uid="{58D4C8EC-A7F0-4963-AA37-F79DDC18956F}"/>
    <cellStyle name="出力 12 2 21 2 2" xfId="24358" xr:uid="{CB77FC8A-6F85-43DC-BA87-BA20AED0915F}"/>
    <cellStyle name="出力 12 2 21 3" xfId="12457" xr:uid="{1CFDC4F8-2E9F-4CF5-9BE1-A5DAE366140D}"/>
    <cellStyle name="出力 12 2 21 3 2" xfId="27336" xr:uid="{FA213DC5-FA84-4C93-8D8C-86F57A34E31C}"/>
    <cellStyle name="出力 12 2 21 4" xfId="12814" xr:uid="{CBDC7599-ADE7-4CC5-8036-CFA9C6404370}"/>
    <cellStyle name="出力 12 2 21 4 2" xfId="27693" xr:uid="{A92F1B89-FD2A-43AC-BEFF-728EBB658539}"/>
    <cellStyle name="出力 12 2 21 5" xfId="18212" xr:uid="{B616663A-4133-4E13-AD5D-05638AB3C10B}"/>
    <cellStyle name="出力 12 2 21 5 2" xfId="33091" xr:uid="{A013DF60-42F9-4BC1-8327-08895B9AD518}"/>
    <cellStyle name="出力 12 2 21 6" xfId="6334" xr:uid="{08DB5D08-FCB1-4B0C-AACA-D4E852CED292}"/>
    <cellStyle name="出力 12 2 21 7" xfId="21205" xr:uid="{6C232F84-5D83-4351-9D38-0517AD49642D}"/>
    <cellStyle name="出力 12 2 22" xfId="3202" xr:uid="{00000000-0005-0000-0000-0000AB010000}"/>
    <cellStyle name="出力 12 2 22 2" xfId="9548" xr:uid="{F6C1418A-B75C-4E3C-AFFE-2F68CEA42235}"/>
    <cellStyle name="出力 12 2 22 2 2" xfId="24427" xr:uid="{A86EB58C-5164-4AEE-A35D-8314CDD44EC8}"/>
    <cellStyle name="出力 12 2 22 3" xfId="12526" xr:uid="{636336A6-1BC9-4032-BA3B-27AE642C8B01}"/>
    <cellStyle name="出力 12 2 22 3 2" xfId="27405" xr:uid="{EB61C372-9C0E-4E76-A43C-C0F6B9793F8C}"/>
    <cellStyle name="出力 12 2 22 4" xfId="12980" xr:uid="{364F7A4D-D8A0-4ED1-8C87-27DED57A8F9D}"/>
    <cellStyle name="出力 12 2 22 4 2" xfId="27859" xr:uid="{5137F218-46CD-40F6-A6A5-14EF7FBA0FBF}"/>
    <cellStyle name="出力 12 2 22 5" xfId="18281" xr:uid="{868EBF84-9848-4F78-9D9A-6FF25BE16EC2}"/>
    <cellStyle name="出力 12 2 22 5 2" xfId="33160" xr:uid="{74B58D69-B04B-498B-B807-E41FFC366AA7}"/>
    <cellStyle name="出力 12 2 22 6" xfId="6403" xr:uid="{2BBF3051-BF97-4873-96FC-3EDC2816C21F}"/>
    <cellStyle name="出力 12 2 22 7" xfId="21274" xr:uid="{77ED2356-4917-43E4-B21A-9A83FF843C54}"/>
    <cellStyle name="出力 12 2 23" xfId="2901" xr:uid="{00000000-0005-0000-0000-0000AB010000}"/>
    <cellStyle name="出力 12 2 23 2" xfId="9248" xr:uid="{B9DC2ADF-B9C0-45A7-A9DB-0AB1F05BF116}"/>
    <cellStyle name="出力 12 2 23 2 2" xfId="24127" xr:uid="{0486A55A-78DA-4B18-BFA1-8738D748BAD6}"/>
    <cellStyle name="出力 12 2 23 3" xfId="12226" xr:uid="{4931AD88-6E0E-4C15-AAD7-824C16A52AFF}"/>
    <cellStyle name="出力 12 2 23 3 2" xfId="27105" xr:uid="{A0F25D59-E08F-4246-8119-6C9259CC7580}"/>
    <cellStyle name="出力 12 2 23 4" xfId="14453" xr:uid="{0D65173D-A11C-4BB1-89D3-BD06BAF3695D}"/>
    <cellStyle name="出力 12 2 23 4 2" xfId="29332" xr:uid="{09308001-9904-4377-B927-6BB324409A23}"/>
    <cellStyle name="出力 12 2 23 5" xfId="17987" xr:uid="{C525DBBF-0231-4713-AA23-3EE0E08FA887}"/>
    <cellStyle name="出力 12 2 23 5 2" xfId="32866" xr:uid="{73D1092B-5758-43F2-A196-13D0EC650093}"/>
    <cellStyle name="出力 12 2 23 6" xfId="20980" xr:uid="{E371FBBD-5DA1-4A1A-98E9-439F43CBF6B7}"/>
    <cellStyle name="出力 12 2 24" xfId="6710" xr:uid="{0B90D333-AF32-4D12-89BF-FAEAD0953CE1}"/>
    <cellStyle name="出力 12 2 24 2" xfId="21589" xr:uid="{30DC4227-54B1-4F68-84A2-3776F8DF73BC}"/>
    <cellStyle name="出力 12 2 25" xfId="9707" xr:uid="{AA46D0EC-063B-41DF-A268-CA02BC02F55A}"/>
    <cellStyle name="出力 12 2 25 2" xfId="24586" xr:uid="{FBAE504B-5183-44F9-A5D1-0340E0C5B81D}"/>
    <cellStyle name="出力 12 2 26" xfId="14726" xr:uid="{41FD362A-15CC-4EB8-9EC6-3586855575D0}"/>
    <cellStyle name="出力 12 2 26 2" xfId="29605" xr:uid="{9FC79FE2-A076-4F1E-9C66-F46DFC2A30AA}"/>
    <cellStyle name="出力 12 2 27" xfId="15541" xr:uid="{461609CC-FD74-47F0-A7B0-EB4D1B7F8CA5}"/>
    <cellStyle name="出力 12 2 27 2" xfId="30420" xr:uid="{D0109C1A-478F-4F8C-A9CE-BCD2B88FA96F}"/>
    <cellStyle name="出力 12 2 28" xfId="18438" xr:uid="{F7471D1B-C7AC-4CD9-AE0B-F85EE863DA78}"/>
    <cellStyle name="出力 12 2 3" xfId="743" xr:uid="{00000000-0005-0000-0000-0000AB010000}"/>
    <cellStyle name="出力 12 2 3 2" xfId="7095" xr:uid="{711CEE18-0EF2-4991-BB94-F58680198F77}"/>
    <cellStyle name="出力 12 2 3 2 2" xfId="21974" xr:uid="{B620CEDE-7CD2-44C4-A9B2-97D7D1940812}"/>
    <cellStyle name="出力 12 2 3 3" xfId="10089" xr:uid="{B92D3C65-823A-4263-A592-626F2ED40542}"/>
    <cellStyle name="出力 12 2 3 3 2" xfId="24968" xr:uid="{FFF4CCBA-7FD5-4D6E-AFD1-DE3302B28CCF}"/>
    <cellStyle name="出力 12 2 3 4" xfId="13403" xr:uid="{4336434D-5464-47D9-AD92-5C52C1011AA0}"/>
    <cellStyle name="出力 12 2 3 4 2" xfId="28282" xr:uid="{2D60E15C-D236-4D88-880C-3A9BD95D2240}"/>
    <cellStyle name="出力 12 2 3 5" xfId="15917" xr:uid="{5A85227C-2FF2-4858-8863-0681AB6A6C79}"/>
    <cellStyle name="出力 12 2 3 5 2" xfId="30796" xr:uid="{D1B1FC92-A1EE-4BED-8D9E-C603A958D622}"/>
    <cellStyle name="出力 12 2 3 6" xfId="3962" xr:uid="{85C49F60-F533-4268-87A6-C6DD2B35BD4A}"/>
    <cellStyle name="出力 12 2 3 7" xfId="18823" xr:uid="{6D0C46DF-74D6-4806-926A-2797EA736D50}"/>
    <cellStyle name="出力 12 2 4" xfId="908" xr:uid="{00000000-0005-0000-0000-0000AB010000}"/>
    <cellStyle name="出力 12 2 4 2" xfId="7260" xr:uid="{E97F3073-15FF-4A42-B9FC-DE17B7A5386F}"/>
    <cellStyle name="出力 12 2 4 2 2" xfId="22139" xr:uid="{49AA3100-416A-4A17-8B45-FC971E1803D4}"/>
    <cellStyle name="出力 12 2 4 3" xfId="10252" xr:uid="{79C0B3A7-6EE9-4838-9055-3153883DB4B9}"/>
    <cellStyle name="出力 12 2 4 3 2" xfId="25131" xr:uid="{E87C68CE-CDC1-45E6-9597-C9CA9F528C69}"/>
    <cellStyle name="出力 12 2 4 4" xfId="13228" xr:uid="{A0D031C1-808D-41E7-B796-FA6AA2E7D115}"/>
    <cellStyle name="出力 12 2 4 4 2" xfId="28107" xr:uid="{183B48B5-6D44-419D-A8AC-E9AB33C5D574}"/>
    <cellStyle name="出力 12 2 4 5" xfId="16075" xr:uid="{5A431126-0ABC-4938-8514-790277FCB708}"/>
    <cellStyle name="出力 12 2 4 5 2" xfId="30954" xr:uid="{BAD86F4D-CD5F-45D5-BCA7-D13AA7DD1BE3}"/>
    <cellStyle name="出力 12 2 4 6" xfId="4127" xr:uid="{EF40F9FA-ED44-4B23-B061-89CB951C5B03}"/>
    <cellStyle name="出力 12 2 4 7" xfId="18988" xr:uid="{40815DB6-6D57-453A-A5E8-5A8559168244}"/>
    <cellStyle name="出力 12 2 5" xfId="1081" xr:uid="{00000000-0005-0000-0000-0000AB010000}"/>
    <cellStyle name="出力 12 2 5 2" xfId="7433" xr:uid="{FA50E002-4D90-4799-B2F2-CC641B46248C}"/>
    <cellStyle name="出力 12 2 5 2 2" xfId="22312" xr:uid="{4A3A8839-87AA-414E-89E3-B3A2A4EF6DFA}"/>
    <cellStyle name="出力 12 2 5 3" xfId="10422" xr:uid="{B6CB6354-FC27-4243-B3F0-93DDE6F399AE}"/>
    <cellStyle name="出力 12 2 5 3 2" xfId="25301" xr:uid="{C7982673-2067-4E81-9CF7-C0864DC065CA}"/>
    <cellStyle name="出力 12 2 5 4" xfId="15005" xr:uid="{43B2E732-C7D8-4EE5-815B-B3E5F0913729}"/>
    <cellStyle name="出力 12 2 5 4 2" xfId="29884" xr:uid="{1B438BDE-784D-4156-9AFB-DC19A4F32A33}"/>
    <cellStyle name="出力 12 2 5 5" xfId="16243" xr:uid="{A31C39F4-B1BF-47C2-B54A-63FA42EF29B5}"/>
    <cellStyle name="出力 12 2 5 5 2" xfId="31122" xr:uid="{DA2C281B-31DB-4D39-8385-3B36F7FA1373}"/>
    <cellStyle name="出力 12 2 5 6" xfId="4300" xr:uid="{31085E77-2590-44B1-86DA-C2AB2D045AD5}"/>
    <cellStyle name="出力 12 2 5 7" xfId="19161" xr:uid="{C1CEA39F-B3B1-4ED0-8C3F-452000971CF3}"/>
    <cellStyle name="出力 12 2 6" xfId="1176" xr:uid="{00000000-0005-0000-0000-0000AB010000}"/>
    <cellStyle name="出力 12 2 6 2" xfId="7528" xr:uid="{B977C30A-A594-485B-B0FB-59FA1666C2EC}"/>
    <cellStyle name="出力 12 2 6 2 2" xfId="22407" xr:uid="{070AE7F7-78E1-4A9B-8870-EC594B722883}"/>
    <cellStyle name="出力 12 2 6 3" xfId="10515" xr:uid="{27D322F8-724F-4DF2-AC4D-883C005C640D}"/>
    <cellStyle name="出力 12 2 6 3 2" xfId="25394" xr:uid="{F6F3A0C1-07A3-43EC-9B2F-7CB8E179CED6}"/>
    <cellStyle name="出力 12 2 6 4" xfId="15173" xr:uid="{DB3728E7-5648-48B9-8D03-6F8E594FBA4E}"/>
    <cellStyle name="出力 12 2 6 4 2" xfId="30052" xr:uid="{456BB643-163C-4246-A9F5-7CAE0A172E77}"/>
    <cellStyle name="出力 12 2 6 5" xfId="16330" xr:uid="{40810438-AEDD-4620-B83E-48348FA2ED01}"/>
    <cellStyle name="出力 12 2 6 5 2" xfId="31209" xr:uid="{42F1165E-FE5C-4562-B5CA-A1E3920EDED8}"/>
    <cellStyle name="出力 12 2 6 6" xfId="4395" xr:uid="{10ABB3F6-595E-4C79-B8F1-48B8760A84AA}"/>
    <cellStyle name="出力 12 2 6 7" xfId="19256" xr:uid="{0EC1FBED-6B85-4C35-BBB6-2253A5526696}"/>
    <cellStyle name="出力 12 2 7" xfId="1259" xr:uid="{00000000-0005-0000-0000-0000AB010000}"/>
    <cellStyle name="出力 12 2 7 2" xfId="7610" xr:uid="{28404EB2-D63E-46A0-8A56-77F2E02E7973}"/>
    <cellStyle name="出力 12 2 7 2 2" xfId="22489" xr:uid="{F8F74098-01E9-4A4A-9DFB-E6E86EDD6097}"/>
    <cellStyle name="出力 12 2 7 3" xfId="10597" xr:uid="{329FBEDF-5062-484A-819B-C826BFCB1B4E}"/>
    <cellStyle name="出力 12 2 7 3 2" xfId="25476" xr:uid="{D5B6B1A8-45E3-4CDC-B498-96DBC1D2AAEE}"/>
    <cellStyle name="出力 12 2 7 4" xfId="13093" xr:uid="{0E6B9A1B-9C52-4C8F-BD7B-6516E36DB806}"/>
    <cellStyle name="出力 12 2 7 4 2" xfId="27972" xr:uid="{C036F893-799F-439B-ABC8-987787AC010B}"/>
    <cellStyle name="出力 12 2 7 5" xfId="16406" xr:uid="{0F5EE119-83CD-4AB2-A2E0-BEE438CC4518}"/>
    <cellStyle name="出力 12 2 7 5 2" xfId="31285" xr:uid="{3F9FCAB6-A5A6-4A1D-94E5-69B7C059A716}"/>
    <cellStyle name="出力 12 2 7 6" xfId="4478" xr:uid="{201D7465-24B9-412E-BC81-D850241D9101}"/>
    <cellStyle name="出力 12 2 7 7" xfId="19339" xr:uid="{67B10059-022E-4514-9109-2DBDE6859180}"/>
    <cellStyle name="出力 12 2 8" xfId="1342" xr:uid="{00000000-0005-0000-0000-0000AB010000}"/>
    <cellStyle name="出力 12 2 8 2" xfId="7693" xr:uid="{BCB580D8-720B-456A-BACA-7D6240E73FFE}"/>
    <cellStyle name="出力 12 2 8 2 2" xfId="22572" xr:uid="{3C330F3D-0059-4C03-8C74-B17484745995}"/>
    <cellStyle name="出力 12 2 8 3" xfId="10679" xr:uid="{CE1251D2-E2F8-4BE3-947C-102BC3543FBC}"/>
    <cellStyle name="出力 12 2 8 3 2" xfId="25558" xr:uid="{6E5FA960-AC02-4ACC-AE42-502D981BDCD4}"/>
    <cellStyle name="出力 12 2 8 4" xfId="13038" xr:uid="{8970997B-E95B-4451-BFAA-16427BB21668}"/>
    <cellStyle name="出力 12 2 8 4 2" xfId="27917" xr:uid="{CDF08AF8-A22D-49A0-8D0C-CAD9643EA9AE}"/>
    <cellStyle name="出力 12 2 8 5" xfId="16482" xr:uid="{252838B2-D831-4795-89C1-52279A12557B}"/>
    <cellStyle name="出力 12 2 8 5 2" xfId="31361" xr:uid="{0D08055F-361F-4330-945A-2317CC11C9FC}"/>
    <cellStyle name="出力 12 2 8 6" xfId="4561" xr:uid="{1DF25D10-55F5-45A3-A590-4E2FD4AE3775}"/>
    <cellStyle name="出力 12 2 8 7" xfId="19422" xr:uid="{6E15E807-0726-4FA2-805B-A67A117C5439}"/>
    <cellStyle name="出力 12 2 9" xfId="1515" xr:uid="{00000000-0005-0000-0000-0000AB010000}"/>
    <cellStyle name="出力 12 2 9 2" xfId="7866" xr:uid="{773C7A06-CC47-4EDD-91DC-D979615B5BBB}"/>
    <cellStyle name="出力 12 2 9 2 2" xfId="22745" xr:uid="{64B14A8F-04E7-4807-99DF-CAC063CFF82E}"/>
    <cellStyle name="出力 12 2 9 3" xfId="10852" xr:uid="{B27E29F7-B7E9-46E8-9C96-090FD150C323}"/>
    <cellStyle name="出力 12 2 9 3 2" xfId="25731" xr:uid="{58EC6A7C-1E8F-4874-9EE2-D0DB4B3EF51B}"/>
    <cellStyle name="出力 12 2 9 4" xfId="15078" xr:uid="{A626F9EE-EF74-435A-9C14-436B5988F4F8}"/>
    <cellStyle name="出力 12 2 9 4 2" xfId="29957" xr:uid="{BF5582FB-23E0-459B-93B0-DDB4F6842B13}"/>
    <cellStyle name="出力 12 2 9 5" xfId="16655" xr:uid="{0CDDBF7B-0315-4B90-8D86-1F560D9984E8}"/>
    <cellStyle name="出力 12 2 9 5 2" xfId="31534" xr:uid="{67178CF1-24DE-44B1-91ED-3C57AD9DF73B}"/>
    <cellStyle name="出力 12 2 9 6" xfId="4734" xr:uid="{952C8F05-2A6F-4AA2-8B31-4875D968A93B}"/>
    <cellStyle name="出力 12 2 9 7" xfId="19595" xr:uid="{2083B689-5F79-47D1-803A-73B27A405639}"/>
    <cellStyle name="出力 12 3" xfId="479" xr:uid="{00000000-0005-0000-0000-0000AB010000}"/>
    <cellStyle name="出力 12 3 2" xfId="6831" xr:uid="{16294B20-D665-481E-95EC-40EF8CD877EC}"/>
    <cellStyle name="出力 12 3 2 2" xfId="21710" xr:uid="{934B5DB3-DAE4-425D-B71E-F9A3CD08D61E}"/>
    <cellStyle name="出力 12 3 3" xfId="9828" xr:uid="{35898A37-72EB-453A-B004-86AE46ACC972}"/>
    <cellStyle name="出力 12 3 3 2" xfId="24707" xr:uid="{FF814311-14C6-4F13-88E1-65AF8B62ED6C}"/>
    <cellStyle name="出力 12 3 4" xfId="14864" xr:uid="{170AC639-DDFE-4ED7-B252-AA171799AFCF}"/>
    <cellStyle name="出力 12 3 4 2" xfId="29743" xr:uid="{539D8223-CEF3-41D6-8F89-E49EBD6D6A08}"/>
    <cellStyle name="出力 12 3 5" xfId="15660" xr:uid="{96991178-30C7-4087-AF53-78E9148A45FF}"/>
    <cellStyle name="出力 12 3 5 2" xfId="30539" xr:uid="{2D5B44F4-C8A5-4C5B-821F-2BD8D6F2728B}"/>
    <cellStyle name="出力 12 3 6" xfId="3698" xr:uid="{21CF1BEA-6AF3-42AD-AAE2-8E1FC467CA0B}"/>
    <cellStyle name="出力 12 3 7" xfId="18559" xr:uid="{265C8804-10A8-4178-9E32-0C1848AC232E}"/>
    <cellStyle name="出力 12 4" xfId="652" xr:uid="{00000000-0005-0000-0000-0000AB010000}"/>
    <cellStyle name="出力 12 4 2" xfId="7004" xr:uid="{D829544A-FEF8-4355-8DBD-7658AB4D3A8E}"/>
    <cellStyle name="出力 12 4 2 2" xfId="21883" xr:uid="{5DA5E2E6-83EE-42F7-9C8C-8C48AD587468}"/>
    <cellStyle name="出力 12 4 3" xfId="9998" xr:uid="{F808E330-3750-4FAC-AF1D-118FB9AD8B7C}"/>
    <cellStyle name="出力 12 4 3 2" xfId="24877" xr:uid="{60DC1BC3-BEE7-49D2-BB36-51FA144C9F9F}"/>
    <cellStyle name="出力 12 4 4" xfId="12682" xr:uid="{102D5176-BE66-49A6-83D7-D51921284638}"/>
    <cellStyle name="出力 12 4 4 2" xfId="27561" xr:uid="{C52DAE09-818B-45D8-8D71-BD295AE32E27}"/>
    <cellStyle name="出力 12 4 5" xfId="15826" xr:uid="{BCCBB82D-8ECE-4256-A656-FBBE96F5C78A}"/>
    <cellStyle name="出力 12 4 5 2" xfId="30705" xr:uid="{39F2900E-1918-400A-AA65-BCDD72874071}"/>
    <cellStyle name="出力 12 4 6" xfId="3871" xr:uid="{A4C197C2-B868-4F7E-9BE3-D79B0448BE8A}"/>
    <cellStyle name="出力 12 4 7" xfId="18732" xr:uid="{11E192AA-7B56-443E-92D8-6ECD3846E6F2}"/>
    <cellStyle name="出力 12 5" xfId="817" xr:uid="{00000000-0005-0000-0000-0000AB010000}"/>
    <cellStyle name="出力 12 5 2" xfId="7169" xr:uid="{A394A547-AC02-462E-92F8-093201BF4936}"/>
    <cellStyle name="出力 12 5 2 2" xfId="22048" xr:uid="{1D75C24E-F655-4697-91EA-9F8CE8C9028C}"/>
    <cellStyle name="出力 12 5 3" xfId="10163" xr:uid="{F4580FEE-3217-45EA-B8E5-1AD06E114998}"/>
    <cellStyle name="出力 12 5 3 2" xfId="25042" xr:uid="{CD483448-BF8A-4D09-BABC-4E5E4B8FF5C5}"/>
    <cellStyle name="出力 12 5 4" xfId="13195" xr:uid="{ED54C05E-C498-4CBA-A9E9-ADC0D8CECFF3}"/>
    <cellStyle name="出力 12 5 4 2" xfId="28074" xr:uid="{01975D27-8562-42A8-9D25-73FB974F68CC}"/>
    <cellStyle name="出力 12 5 5" xfId="15991" xr:uid="{EBD7B5FE-EAEC-4BB7-A545-F414DE353986}"/>
    <cellStyle name="出力 12 5 5 2" xfId="30870" xr:uid="{9DFC10CC-B788-4C85-99E6-6DD7A488148B}"/>
    <cellStyle name="出力 12 5 6" xfId="4036" xr:uid="{851B7DD4-9916-4D28-BBAC-B8016C536AB5}"/>
    <cellStyle name="出力 12 5 7" xfId="18897" xr:uid="{BA2F2EB7-0309-463B-BE42-BC2520B7B20C}"/>
    <cellStyle name="出力 12 6" xfId="966" xr:uid="{00000000-0005-0000-0000-0000AB010000}"/>
    <cellStyle name="出力 12 6 2" xfId="7318" xr:uid="{AEA9C9E0-D2BD-4695-9FFA-218429C718AF}"/>
    <cellStyle name="出力 12 6 2 2" xfId="22197" xr:uid="{A259DE87-C22B-44EB-98EE-F9860A34F451}"/>
    <cellStyle name="出力 12 6 3" xfId="10308" xr:uid="{D649F6E7-E3D5-4A5E-A8D5-8504C0A3A0C5}"/>
    <cellStyle name="出力 12 6 3 2" xfId="25187" xr:uid="{DC1DD67F-0217-4D7E-859C-FB28A9D05BA2}"/>
    <cellStyle name="出力 12 6 4" xfId="12893" xr:uid="{761F81DF-B4EB-4A04-925D-9D0F5D347FDC}"/>
    <cellStyle name="出力 12 6 4 2" xfId="27772" xr:uid="{F6B96BAA-BCC8-4FE7-AE37-27B919D9D942}"/>
    <cellStyle name="出力 12 6 5" xfId="16130" xr:uid="{56F3359B-23A6-44DD-894B-1E22D5996970}"/>
    <cellStyle name="出力 12 6 5 2" xfId="31009" xr:uid="{43DBF764-6D78-4D8D-98AD-A230C9D22D60}"/>
    <cellStyle name="出力 12 6 6" xfId="4185" xr:uid="{D334F246-90EB-4188-A730-CBF11CC56BF3}"/>
    <cellStyle name="出力 12 6 7" xfId="19046" xr:uid="{3D9B5415-51E3-46CA-878E-B50C128F6F8E}"/>
    <cellStyle name="出力 12 7" xfId="1424" xr:uid="{00000000-0005-0000-0000-0000AB010000}"/>
    <cellStyle name="出力 12 7 2" xfId="7775" xr:uid="{DEBD989D-AAA9-4FA4-B8EC-790CA0FBA734}"/>
    <cellStyle name="出力 12 7 2 2" xfId="22654" xr:uid="{7D271BA2-56DE-44BF-9E2E-977A9500A256}"/>
    <cellStyle name="出力 12 7 3" xfId="10761" xr:uid="{0C809BAA-3BAC-4F4A-83E7-6F92494EA447}"/>
    <cellStyle name="出力 12 7 3 2" xfId="25640" xr:uid="{201D430A-DDF0-4620-B760-AC88AFB157E9}"/>
    <cellStyle name="出力 12 7 4" xfId="14807" xr:uid="{E54E5D4E-BA97-4676-8AAB-BA33628A0412}"/>
    <cellStyle name="出力 12 7 4 2" xfId="29686" xr:uid="{6F5F8C29-1251-46C4-B698-EA6DDE6AA4B6}"/>
    <cellStyle name="出力 12 7 5" xfId="16564" xr:uid="{F74D3B05-353B-4A2F-8582-C8DE37998669}"/>
    <cellStyle name="出力 12 7 5 2" xfId="31443" xr:uid="{D1DB7FC4-1E79-4A95-84AE-427213C705D4}"/>
    <cellStyle name="出力 12 7 6" xfId="4643" xr:uid="{AC4E8937-CD0A-493D-B66B-740087EBB64E}"/>
    <cellStyle name="出力 12 7 7" xfId="19504" xr:uid="{322DDAE3-2334-452B-A0FB-C7E27627EFB3}"/>
    <cellStyle name="出力 12 8" xfId="1848" xr:uid="{00000000-0005-0000-0000-0000AB010000}"/>
    <cellStyle name="出力 12 8 2" xfId="8196" xr:uid="{C4CF66A1-6C5E-4B24-AEAC-C247E20AD89A}"/>
    <cellStyle name="出力 12 8 2 2" xfId="23075" xr:uid="{620DD307-AEE9-49D0-9E0D-2DF79D62D003}"/>
    <cellStyle name="出力 12 8 3" xfId="11181" xr:uid="{6F3338ED-695F-42DA-B9AF-34499E423FAD}"/>
    <cellStyle name="出力 12 8 3 2" xfId="26060" xr:uid="{7C050E80-6790-466A-BB58-C8BED180C305}"/>
    <cellStyle name="出力 12 8 4" xfId="14180" xr:uid="{A9002E14-7336-41C6-BFB9-5BAF1EC040EE}"/>
    <cellStyle name="出力 12 8 4 2" xfId="29059" xr:uid="{140E8330-FFD9-48B6-BEB3-4206DB032A77}"/>
    <cellStyle name="出力 12 8 5" xfId="16971" xr:uid="{126C24DA-5414-48AD-91C8-C3ED279F4580}"/>
    <cellStyle name="出力 12 8 5 2" xfId="31850" xr:uid="{80E3A825-4CDA-4A7D-88DD-D82A0041FE06}"/>
    <cellStyle name="出力 12 8 6" xfId="5067" xr:uid="{52F7DC9F-28C8-46DD-A4C4-E7691AFE43BD}"/>
    <cellStyle name="出力 12 8 7" xfId="19928" xr:uid="{1450B386-24EF-4D71-B2C3-0CCA10527348}"/>
    <cellStyle name="出力 12 9" xfId="2020" xr:uid="{00000000-0005-0000-0000-0000AB010000}"/>
    <cellStyle name="出力 12 9 2" xfId="8368" xr:uid="{FF853EE0-79FB-4CBE-ACB8-A1E0C2EC10B2}"/>
    <cellStyle name="出力 12 9 2 2" xfId="23247" xr:uid="{B07FB0E9-AFAB-430A-8069-BCF4ED6D1DAA}"/>
    <cellStyle name="出力 12 9 3" xfId="11350" xr:uid="{97069905-EA23-44DC-872A-6FFEFB29BAAB}"/>
    <cellStyle name="出力 12 9 3 2" xfId="26229" xr:uid="{CE03FD60-18D6-4BCD-BD5B-C6A6EA514040}"/>
    <cellStyle name="出力 12 9 4" xfId="14097" xr:uid="{098AF920-169D-4391-85F1-DF0CED8E2472}"/>
    <cellStyle name="出力 12 9 4 2" xfId="28976" xr:uid="{F9C6E08F-D578-43D8-91F1-F8111A13E08E}"/>
    <cellStyle name="出力 12 9 5" xfId="17135" xr:uid="{E3B0919E-F594-4C20-B0FB-97ABAD2ED06F}"/>
    <cellStyle name="出力 12 9 5 2" xfId="32014" xr:uid="{BF66B750-9E0D-4E50-998C-85650B3D1510}"/>
    <cellStyle name="出力 12 9 6" xfId="5239" xr:uid="{E444367B-DBE1-46A2-8624-B77F7860269D}"/>
    <cellStyle name="出力 12 9 7" xfId="20100" xr:uid="{212207E5-CB9D-4535-922E-FF092F1063B3}"/>
    <cellStyle name="出力 13" xfId="162" xr:uid="{00000000-0005-0000-0000-000093010000}"/>
    <cellStyle name="出力 13 10" xfId="1551" xr:uid="{00000000-0005-0000-0000-000093010000}"/>
    <cellStyle name="出力 13 10 2" xfId="7901" xr:uid="{3BFC9AF2-E8B0-4D29-B330-E28F9AEC426F}"/>
    <cellStyle name="出力 13 10 2 2" xfId="22780" xr:uid="{7F75C4BE-EC44-4328-BF9F-B1A4B3A340CE}"/>
    <cellStyle name="出力 13 10 3" xfId="10888" xr:uid="{BA29EFFF-1525-4202-81DE-985CD0B2936D}"/>
    <cellStyle name="出力 13 10 3 2" xfId="25767" xr:uid="{C3045A50-CE58-408B-B268-D8A46F682069}"/>
    <cellStyle name="出力 13 10 4" xfId="12659" xr:uid="{E3D8FCEA-803F-45FA-9E33-E7EEC7B6BB40}"/>
    <cellStyle name="出力 13 10 4 2" xfId="27538" xr:uid="{D0B33B1B-5957-4E87-8106-87D7E96A33C8}"/>
    <cellStyle name="出力 13 10 5" xfId="16690" xr:uid="{B5C91EEC-B784-40BE-8989-5209E6476E71}"/>
    <cellStyle name="出力 13 10 5 2" xfId="31569" xr:uid="{36E0C64D-0C2E-4882-8D50-72AF8E6F6A74}"/>
    <cellStyle name="出力 13 10 6" xfId="4770" xr:uid="{DC668AAA-466A-4D99-9E38-B0847D23A617}"/>
    <cellStyle name="出力 13 10 7" xfId="19631" xr:uid="{4A953D2B-92BF-427B-A7F2-5E567C1D0260}"/>
    <cellStyle name="出力 13 11" xfId="2146" xr:uid="{00000000-0005-0000-0000-000093010000}"/>
    <cellStyle name="出力 13 11 2" xfId="8494" xr:uid="{08C8FCB0-5DAE-4B0E-80BF-652E053E1323}"/>
    <cellStyle name="出力 13 11 2 2" xfId="23373" xr:uid="{F49895F8-9711-460A-8B50-9AA8F20D89D3}"/>
    <cellStyle name="出力 13 11 3" xfId="11475" xr:uid="{4152FED3-A000-45C5-9922-F756AA27922D}"/>
    <cellStyle name="出力 13 11 3 2" xfId="26354" xr:uid="{F3B437AA-102D-4CB3-969A-9F8F9458D42F}"/>
    <cellStyle name="出力 13 11 4" xfId="12915" xr:uid="{FBD6A11A-3887-48E1-BA04-28381E4869AF}"/>
    <cellStyle name="出力 13 11 4 2" xfId="27794" xr:uid="{D1B976B4-767C-4004-B2F4-E40A89B70460}"/>
    <cellStyle name="出力 13 11 5" xfId="17254" xr:uid="{9C8CEC56-856E-42C0-8A78-87D88A982ADD}"/>
    <cellStyle name="出力 13 11 5 2" xfId="32133" xr:uid="{2C39A0AF-DF45-4454-9F3F-1194EADE42CD}"/>
    <cellStyle name="出力 13 11 6" xfId="5365" xr:uid="{F6B8B021-F78A-4311-9469-35CBE3EF66E8}"/>
    <cellStyle name="出力 13 11 7" xfId="20226" xr:uid="{81D52E34-628B-465E-B18E-4E19FD804FA5}"/>
    <cellStyle name="出力 13 12" xfId="1964" xr:uid="{00000000-0005-0000-0000-000093010000}"/>
    <cellStyle name="出力 13 12 2" xfId="8312" xr:uid="{9FD3C714-F953-4D51-8C4E-B6F8E524FA56}"/>
    <cellStyle name="出力 13 12 2 2" xfId="23191" xr:uid="{4FB3F7BA-C4AA-425F-BEBD-5B3390490DAB}"/>
    <cellStyle name="出力 13 12 3" xfId="11294" xr:uid="{6E16BD86-092F-4F63-9699-72D23B17741C}"/>
    <cellStyle name="出力 13 12 3 2" xfId="26173" xr:uid="{A23D95E5-E6A0-490A-9E28-7BA8B720A7A9}"/>
    <cellStyle name="出力 13 12 4" xfId="14191" xr:uid="{DCC998BA-6C7A-44D9-A03A-BA485FEFF324}"/>
    <cellStyle name="出力 13 12 4 2" xfId="29070" xr:uid="{53C177B2-1CDC-46F4-9DFA-BADB7EB9FAA1}"/>
    <cellStyle name="出力 13 12 5" xfId="17080" xr:uid="{64B6C48B-1A77-4F88-A53E-55FC6473087D}"/>
    <cellStyle name="出力 13 12 5 2" xfId="31959" xr:uid="{18F950E5-4226-4421-A37B-AD19C537B2D7}"/>
    <cellStyle name="出力 13 12 6" xfId="5183" xr:uid="{18871718-4AD0-4447-BE0E-F7C60398A59E}"/>
    <cellStyle name="出力 13 12 7" xfId="20044" xr:uid="{0C2556F9-E2D8-4D07-8BD0-B52CBDBD0B2F}"/>
    <cellStyle name="出力 13 13" xfId="2120" xr:uid="{00000000-0005-0000-0000-000093010000}"/>
    <cellStyle name="出力 13 13 2" xfId="8468" xr:uid="{66355227-A830-4D41-98AF-7C06512DB5A7}"/>
    <cellStyle name="出力 13 13 2 2" xfId="23347" xr:uid="{C98DA65B-A888-4303-8F27-CDC799E6C125}"/>
    <cellStyle name="出力 13 13 3" xfId="11449" xr:uid="{D3E2C95B-C5F4-4585-9518-ED541F0A229A}"/>
    <cellStyle name="出力 13 13 3 2" xfId="26328" xr:uid="{8E573C95-E0B0-4EFA-850F-8DFFD3BCE3F0}"/>
    <cellStyle name="出力 13 13 4" xfId="15343" xr:uid="{75898389-EEC2-4DA2-B008-DF9A9589EA19}"/>
    <cellStyle name="出力 13 13 4 2" xfId="30222" xr:uid="{5E326808-838B-4433-9195-9A16C2B2A7BB}"/>
    <cellStyle name="出力 13 13 5" xfId="17228" xr:uid="{691D6423-F011-4B04-B5DE-43E0AEF464DC}"/>
    <cellStyle name="出力 13 13 5 2" xfId="32107" xr:uid="{88AD6833-C60A-497A-91EB-C98287BD3A1E}"/>
    <cellStyle name="出力 13 13 6" xfId="5339" xr:uid="{C0CA4360-8A7E-48AC-A405-A81177901732}"/>
    <cellStyle name="出力 13 13 7" xfId="20200" xr:uid="{8B994398-FFF8-4542-836D-B060B8401098}"/>
    <cellStyle name="出力 13 14" xfId="2368" xr:uid="{00000000-0005-0000-0000-000093010000}"/>
    <cellStyle name="出力 13 14 2" xfId="8715" xr:uid="{59F56C01-455A-45B8-9A76-C9F01C96EF3E}"/>
    <cellStyle name="出力 13 14 2 2" xfId="23594" xr:uid="{CAD1A794-0723-429D-963F-8CC8C7E931DB}"/>
    <cellStyle name="出力 13 14 3" xfId="11695" xr:uid="{27666A05-C261-4315-94B5-9B34ACE9653F}"/>
    <cellStyle name="出力 13 14 3 2" xfId="26574" xr:uid="{73214335-11E2-4B3A-A473-17759219D5D8}"/>
    <cellStyle name="出力 13 14 4" xfId="14795" xr:uid="{33E85D05-6A39-4AFE-945A-D4A86FC47E60}"/>
    <cellStyle name="出力 13 14 4 2" xfId="29674" xr:uid="{0E23BD86-4D7A-4BB3-A848-E38F72CDACB2}"/>
    <cellStyle name="出力 13 14 5" xfId="17469" xr:uid="{B56DC54E-260E-40EA-8E39-5C60EB232996}"/>
    <cellStyle name="出力 13 14 5 2" xfId="32348" xr:uid="{D39928C5-C813-4072-B993-0ADB43905ECB}"/>
    <cellStyle name="出力 13 14 6" xfId="5587" xr:uid="{835F3AC2-F132-4DC8-80AF-002FC76B3AE4}"/>
    <cellStyle name="出力 13 14 7" xfId="20448" xr:uid="{EC681524-9A4A-4F6C-BADD-6ABBFD9F9B2A}"/>
    <cellStyle name="出力 13 15" xfId="2260" xr:uid="{00000000-0005-0000-0000-000093010000}"/>
    <cellStyle name="出力 13 15 2" xfId="8608" xr:uid="{9F682569-5E98-46E0-A9F4-F1535ED50124}"/>
    <cellStyle name="出力 13 15 2 2" xfId="23487" xr:uid="{BE465495-8C8B-43EA-A3B8-8E54FB5ADCFB}"/>
    <cellStyle name="出力 13 15 3" xfId="11589" xr:uid="{E30AF74B-9009-42CC-B52B-E073440DEF24}"/>
    <cellStyle name="出力 13 15 3 2" xfId="26468" xr:uid="{1D26A0B5-97C3-4672-A7FD-2FFDF8971981}"/>
    <cellStyle name="出力 13 15 4" xfId="13841" xr:uid="{359FC8AD-195A-46B5-B0D9-3C3886683448}"/>
    <cellStyle name="出力 13 15 4 2" xfId="28720" xr:uid="{B7914480-6368-409E-9F5A-C67293152BEB}"/>
    <cellStyle name="出力 13 15 5" xfId="17368" xr:uid="{389A4C67-4C7A-4951-929B-100AEE9FE1C7}"/>
    <cellStyle name="出力 13 15 5 2" xfId="32247" xr:uid="{57E5CF4A-84FA-4ACB-BD55-66F9E960FAD3}"/>
    <cellStyle name="出力 13 15 6" xfId="5479" xr:uid="{C2CD6928-C346-4BE7-884F-5C8B253DF125}"/>
    <cellStyle name="出力 13 15 7" xfId="20340" xr:uid="{851CB00C-FF5D-4826-96F6-E2E611F3669D}"/>
    <cellStyle name="出力 13 16" xfId="2518" xr:uid="{00000000-0005-0000-0000-000093010000}"/>
    <cellStyle name="出力 13 16 2" xfId="8865" xr:uid="{28990B9B-30B4-4E2D-A7CB-D11B76C0D85A}"/>
    <cellStyle name="出力 13 16 2 2" xfId="23744" xr:uid="{0B775E8F-EAB3-4C4E-BB53-0740E68EDB1F}"/>
    <cellStyle name="出力 13 16 3" xfId="11845" xr:uid="{9594355E-CD4C-48B4-9117-719D8090D09E}"/>
    <cellStyle name="出力 13 16 3 2" xfId="26724" xr:uid="{592D5A12-6B16-45DC-8AB4-167738ACB3F8}"/>
    <cellStyle name="出力 13 16 4" xfId="15073" xr:uid="{B2FB5A27-42D6-4A60-AB0F-5D6133F31F5C}"/>
    <cellStyle name="出力 13 16 4 2" xfId="29952" xr:uid="{570721A8-7BDB-4886-8E7A-84657ADA9354}"/>
    <cellStyle name="出力 13 16 5" xfId="17612" xr:uid="{297C1E0A-720F-4B86-9E74-8A28EDB8D644}"/>
    <cellStyle name="出力 13 16 5 2" xfId="32491" xr:uid="{1AD3CB1E-5548-4EB6-A78C-15DE1B3349E1}"/>
    <cellStyle name="出力 13 16 6" xfId="5734" xr:uid="{8DB9EBA5-D4AB-4CE7-B904-3BF9D1E65DB3}"/>
    <cellStyle name="出力 13 16 7" xfId="20598" xr:uid="{5EA3BEA0-06B2-4D98-9FB9-42EC2AAAD56C}"/>
    <cellStyle name="出力 13 17" xfId="6524" xr:uid="{CD2A2996-0538-4504-9994-12B8FDC6589B}"/>
    <cellStyle name="出力 13 17 2" xfId="21403" xr:uid="{3CA1319C-A15E-4D20-A8FA-38862E7B2BC3}"/>
    <cellStyle name="出力 13 18" xfId="8731" xr:uid="{D8F8EE3F-1135-43B4-9183-AD9996C09683}"/>
    <cellStyle name="出力 13 18 2" xfId="23610" xr:uid="{1F955607-8009-4B56-94E8-6EDAD55E0C8D}"/>
    <cellStyle name="出力 13 19" xfId="13889" xr:uid="{BF650F58-AB39-4FAF-A6A8-BB009A6323D1}"/>
    <cellStyle name="出力 13 19 2" xfId="28768" xr:uid="{931FFE12-2A0F-43A4-9759-828B8581EAE2}"/>
    <cellStyle name="出力 13 2" xfId="374" xr:uid="{00000000-0005-0000-0000-000093010000}"/>
    <cellStyle name="出力 13 2 2" xfId="6726" xr:uid="{3D942E8A-C34E-4269-83E5-B85E3D6760CF}"/>
    <cellStyle name="出力 13 2 2 2" xfId="21605" xr:uid="{6AED2DCB-6599-45C2-A61B-FC858661A822}"/>
    <cellStyle name="出力 13 2 3" xfId="9723" xr:uid="{CFEA055D-B2C0-423C-86E2-3E809FA221BA}"/>
    <cellStyle name="出力 13 2 3 2" xfId="24602" xr:uid="{EB77D99C-E352-4B40-A9CC-424E320FE383}"/>
    <cellStyle name="出力 13 2 4" xfId="13321" xr:uid="{EF4DE7D1-F394-47E6-AE64-DC5504A6C73D}"/>
    <cellStyle name="出力 13 2 4 2" xfId="28200" xr:uid="{360CCEA4-9542-4A9E-A1D8-07C4D82F2452}"/>
    <cellStyle name="出力 13 2 5" xfId="15557" xr:uid="{9CC2E56E-000F-46B5-8673-C50496192D90}"/>
    <cellStyle name="出力 13 2 5 2" xfId="30436" xr:uid="{B02FE640-8DD8-40C2-8539-02ACE7804964}"/>
    <cellStyle name="出力 13 2 6" xfId="3593" xr:uid="{B56BA6B7-A71C-45DA-95CE-74F5E94C0989}"/>
    <cellStyle name="出力 13 2 7" xfId="18454" xr:uid="{83ED71A2-4988-4B97-A9BF-F621A0522695}"/>
    <cellStyle name="出力 13 20" xfId="3433" xr:uid="{BA181F7B-4646-4251-A065-A20C641E71BD}"/>
    <cellStyle name="出力 13 21" xfId="5700" xr:uid="{54036AB0-5728-4591-B4DD-AFF25896102E}"/>
    <cellStyle name="出力 13 3" xfId="132" xr:uid="{00000000-0005-0000-0000-000093010000}"/>
    <cellStyle name="出力 13 3 2" xfId="6495" xr:uid="{D20ACF9A-EAD4-482D-AA09-9C2702CA64BD}"/>
    <cellStyle name="出力 13 3 2 2" xfId="21374" xr:uid="{44185EA3-93CC-44BE-8E67-FDE480A7D444}"/>
    <cellStyle name="出力 13 3 3" xfId="8758" xr:uid="{1763B92C-8AC5-435F-A3FA-50F5CE586AA2}"/>
    <cellStyle name="出力 13 3 3 2" xfId="23637" xr:uid="{B7BC297A-19F4-4E9A-81CE-9BA9C3543FBC}"/>
    <cellStyle name="出力 13 3 4" xfId="13280" xr:uid="{AC6DDBA8-1628-4232-94B6-EB7FD660C61D}"/>
    <cellStyle name="出力 13 3 4 2" xfId="28159" xr:uid="{E08308CA-E191-49CB-B4E3-645FBCAEADD9}"/>
    <cellStyle name="出力 13 3 5" xfId="14080" xr:uid="{1E74CA04-B200-48F3-9763-76013701221A}"/>
    <cellStyle name="出力 13 3 5 2" xfId="28959" xr:uid="{199E4971-90E7-4CBE-9BC2-410976D2D8C3}"/>
    <cellStyle name="出力 13 3 6" xfId="3403" xr:uid="{3F5544CA-B0D8-41E3-84BD-B5297AB18CCF}"/>
    <cellStyle name="出力 13 3 7" xfId="3511" xr:uid="{FEE261BC-6439-4D4F-AFBC-ADD64EA27ADA}"/>
    <cellStyle name="出力 13 4" xfId="99" xr:uid="{00000000-0005-0000-0000-000093010000}"/>
    <cellStyle name="出力 13 4 2" xfId="6462" xr:uid="{E91CDC68-0414-4003-9626-A2773D7614F1}"/>
    <cellStyle name="出力 13 4 2 2" xfId="21341" xr:uid="{58BD62ED-798C-40CF-969D-BE7DFCAA8DD4}"/>
    <cellStyle name="出力 13 4 3" xfId="6903" xr:uid="{993833C8-B72E-4965-879A-23468703E540}"/>
    <cellStyle name="出力 13 4 3 2" xfId="21782" xr:uid="{B91CE942-FAE2-4C36-B270-6F23B921CB1E}"/>
    <cellStyle name="出力 13 4 4" xfId="13778" xr:uid="{989E5AC8-89AF-4496-A721-C422DC3A8F47}"/>
    <cellStyle name="出力 13 4 4 2" xfId="28657" xr:uid="{F578CCD4-5B1C-4EED-BB2C-1C80B02F4C5A}"/>
    <cellStyle name="出力 13 4 5" xfId="11250" xr:uid="{F3CA5669-1683-4E94-88D1-018ACF004A27}"/>
    <cellStyle name="出力 13 4 5 2" xfId="26129" xr:uid="{EBEB121A-9866-4257-B349-D46F5A6139E3}"/>
    <cellStyle name="出力 13 4 6" xfId="3370" xr:uid="{0760747B-53AF-4F60-9688-77E687EA9AA6}"/>
    <cellStyle name="出力 13 4 7" xfId="3568" xr:uid="{6C6BE7BE-9052-47A3-9BF5-2769BB719602}"/>
    <cellStyle name="出力 13 5" xfId="143" xr:uid="{00000000-0005-0000-0000-000093010000}"/>
    <cellStyle name="出力 13 5 2" xfId="6506" xr:uid="{AB4A71E3-E6ED-4D94-8330-22B502B72E38}"/>
    <cellStyle name="出力 13 5 2 2" xfId="21385" xr:uid="{3AA320EE-FA82-4D90-9C1D-EA215B66D20E}"/>
    <cellStyle name="出力 13 5 3" xfId="7213" xr:uid="{FACE58EF-A810-44FB-A879-8A35D697E910}"/>
    <cellStyle name="出力 13 5 3 2" xfId="22092" xr:uid="{2A515627-CED8-46CB-BC5E-7D2DAFEC3370}"/>
    <cellStyle name="出力 13 5 4" xfId="15449" xr:uid="{31F9B720-8831-49F1-AF8D-E65DAFF69F8D}"/>
    <cellStyle name="出力 13 5 4 2" xfId="30328" xr:uid="{265737BC-C7C3-4021-9E0E-969FDAC366FD}"/>
    <cellStyle name="出力 13 5 5" xfId="14934" xr:uid="{3E212A6D-D26F-4B48-9C02-240D2B42DB9D}"/>
    <cellStyle name="出力 13 5 5 2" xfId="29813" xr:uid="{62D8C760-5E15-46E3-A558-C62DCD6FC4C2}"/>
    <cellStyle name="出力 13 5 6" xfId="3414" xr:uid="{8E731935-BFD0-47C0-93AF-930EC61A62E6}"/>
    <cellStyle name="出力 13 5 7" xfId="3571" xr:uid="{4D5B9EE8-37E3-460E-AA5F-810D9F6C15EA}"/>
    <cellStyle name="出力 13 6" xfId="457" xr:uid="{00000000-0005-0000-0000-000093010000}"/>
    <cellStyle name="出力 13 6 2" xfId="6809" xr:uid="{F0474F5F-C832-4FA9-908D-9F97DC3BCD8E}"/>
    <cellStyle name="出力 13 6 2 2" xfId="21688" xr:uid="{5B3F05A6-93CB-4A0A-B5A2-6981C7966980}"/>
    <cellStyle name="出力 13 6 3" xfId="9806" xr:uid="{BB5E2513-81A3-4BB5-A1D2-9D01A5E087A4}"/>
    <cellStyle name="出力 13 6 3 2" xfId="24685" xr:uid="{9BE54AC9-4112-4469-9136-22136E6B4D98}"/>
    <cellStyle name="出力 13 6 4" xfId="13341" xr:uid="{9E7BE592-BABD-47D4-950D-D35DECD99FA3}"/>
    <cellStyle name="出力 13 6 4 2" xfId="28220" xr:uid="{4C96038B-FF9F-4D4F-8BBE-8BD9E87F4C70}"/>
    <cellStyle name="出力 13 6 5" xfId="15638" xr:uid="{5167CA1C-2EF7-4621-AC38-1B2F0461D105}"/>
    <cellStyle name="出力 13 6 5 2" xfId="30517" xr:uid="{B01AF4A1-C4E3-4AB3-94BE-A8EF5A636B56}"/>
    <cellStyle name="出力 13 6 6" xfId="3676" xr:uid="{F4D9EE82-47EE-4E33-AF7B-842CDB3783FD}"/>
    <cellStyle name="出力 13 6 7" xfId="18537" xr:uid="{0DD515B4-DB14-451B-A168-16D5A08E8D63}"/>
    <cellStyle name="出力 13 7" xfId="983" xr:uid="{00000000-0005-0000-0000-000093010000}"/>
    <cellStyle name="出力 13 7 2" xfId="7335" xr:uid="{0E546DE8-59FE-43D0-95D1-687B00A3C76B}"/>
    <cellStyle name="出力 13 7 2 2" xfId="22214" xr:uid="{5A3B15AD-D91B-48A5-A2BA-D89A9D33D2E3}"/>
    <cellStyle name="出力 13 7 3" xfId="10324" xr:uid="{72B5B6D7-139F-454B-8812-A0B5B5DCB4D5}"/>
    <cellStyle name="出力 13 7 3 2" xfId="25203" xr:uid="{583AE896-50D4-4BBA-8A21-D0B1837A812D}"/>
    <cellStyle name="出力 13 7 4" xfId="14786" xr:uid="{D338D291-B68A-4FE9-9CF8-D4E4B7D645DE}"/>
    <cellStyle name="出力 13 7 4 2" xfId="29665" xr:uid="{3B24CE4D-B231-4685-8F1F-5463073DD7A6}"/>
    <cellStyle name="出力 13 7 5" xfId="16145" xr:uid="{13CC780A-EE46-415A-873E-9C9996921FB2}"/>
    <cellStyle name="出力 13 7 5 2" xfId="31024" xr:uid="{86756D89-39A1-4642-AE0A-5A80F70DD489}"/>
    <cellStyle name="出力 13 7 6" xfId="4202" xr:uid="{C2240E49-6568-4E5A-9B14-B9CF9C7EEB52}"/>
    <cellStyle name="出力 13 7 7" xfId="19063" xr:uid="{D56F108D-E373-4FD9-BAF7-503818738874}"/>
    <cellStyle name="出力 13 8" xfId="1662" xr:uid="{00000000-0005-0000-0000-000093010000}"/>
    <cellStyle name="出力 13 8 2" xfId="8011" xr:uid="{4C957874-33B9-4E59-9A3C-621A678196AD}"/>
    <cellStyle name="出力 13 8 2 2" xfId="22890" xr:uid="{30DC6A69-9FF9-404E-9338-1ABF05E6B8D9}"/>
    <cellStyle name="出力 13 8 3" xfId="10996" xr:uid="{486309A6-3742-4105-8DD0-C877563FC301}"/>
    <cellStyle name="出力 13 8 3 2" xfId="25875" xr:uid="{E51BCD8A-3CD9-4177-9D28-176DA6F21AD4}"/>
    <cellStyle name="出力 13 8 4" xfId="15333" xr:uid="{DE03646D-80EA-4C14-9DD2-00522C657D50}"/>
    <cellStyle name="出力 13 8 4 2" xfId="30212" xr:uid="{6AD7BF75-775B-4B32-A35E-B0CB70D38836}"/>
    <cellStyle name="出力 13 8 5" xfId="16792" xr:uid="{F24522E0-4882-43C7-8E01-3BD00E565D0E}"/>
    <cellStyle name="出力 13 8 5 2" xfId="31671" xr:uid="{B541E461-3FA4-4374-A7CE-30AD7D00D2F6}"/>
    <cellStyle name="出力 13 8 6" xfId="4881" xr:uid="{A2187AF2-3E34-484B-B02C-D08EFD803D6E}"/>
    <cellStyle name="出力 13 8 7" xfId="19742" xr:uid="{B7F7DA79-01F5-4A25-9FFA-E2FF31A38068}"/>
    <cellStyle name="出力 13 9" xfId="1623" xr:uid="{00000000-0005-0000-0000-000093010000}"/>
    <cellStyle name="出力 13 9 2" xfId="7973" xr:uid="{449E60F7-C210-4BD5-9933-F72EE38313B9}"/>
    <cellStyle name="出力 13 9 2 2" xfId="22852" xr:uid="{927F6CB8-6B11-4BA7-A75A-969A8B7FE93E}"/>
    <cellStyle name="出力 13 9 3" xfId="10959" xr:uid="{303B0C58-81B4-4FAB-8033-DD80DE81DB90}"/>
    <cellStyle name="出力 13 9 3 2" xfId="25838" xr:uid="{455D3DCE-EAE8-48B2-A853-5F20ACB072BB}"/>
    <cellStyle name="出力 13 9 4" xfId="15172" xr:uid="{2ED32975-207B-416D-BFE5-A912EE78BDB3}"/>
    <cellStyle name="出力 13 9 4 2" xfId="30051" xr:uid="{AE8D3329-CB64-419D-9274-2E4E5CA8BEEF}"/>
    <cellStyle name="出力 13 9 5" xfId="16759" xr:uid="{535AE634-EBA9-402E-8743-1CD9623A6B14}"/>
    <cellStyle name="出力 13 9 5 2" xfId="31638" xr:uid="{A4AAD5A2-CF35-47B8-A5DB-A7B8128CE749}"/>
    <cellStyle name="出力 13 9 6" xfId="4842" xr:uid="{3FC61A7B-F335-4ADE-8207-EA07689E60B3}"/>
    <cellStyle name="出力 13 9 7" xfId="19703" xr:uid="{82556E3B-A7B9-4DB8-A6CA-8C4326A5FFC0}"/>
    <cellStyle name="出力 14" xfId="157" xr:uid="{00000000-0005-0000-0000-0000AB010000}"/>
    <cellStyle name="出力 14 10" xfId="1529" xr:uid="{00000000-0005-0000-0000-0000AB010000}"/>
    <cellStyle name="出力 14 10 2" xfId="7880" xr:uid="{1F43315E-5F6B-459E-A34A-173F8918F214}"/>
    <cellStyle name="出力 14 10 2 2" xfId="22759" xr:uid="{7DB81CE2-F0D9-41E6-BD5C-01C96EDC8021}"/>
    <cellStyle name="出力 14 10 3" xfId="10866" xr:uid="{27D91CFA-D9D8-4FCD-B991-AA8DEA1FBD14}"/>
    <cellStyle name="出力 14 10 3 2" xfId="25745" xr:uid="{1B17720E-5B80-4892-83D4-E89D85522916}"/>
    <cellStyle name="出力 14 10 4" xfId="13607" xr:uid="{F6473AEF-3F93-4DB5-8527-41C8A2E78DFB}"/>
    <cellStyle name="出力 14 10 4 2" xfId="28486" xr:uid="{24786041-8A5C-424A-BE1F-1C4650C74AFB}"/>
    <cellStyle name="出力 14 10 5" xfId="16669" xr:uid="{3328ED3A-549C-48F9-8371-D432D881586D}"/>
    <cellStyle name="出力 14 10 5 2" xfId="31548" xr:uid="{3A2D2F6E-779D-4651-A8F9-2B93135C1098}"/>
    <cellStyle name="出力 14 10 6" xfId="4748" xr:uid="{2507BE32-EBCC-48F0-90E7-6344914E55CB}"/>
    <cellStyle name="出力 14 10 7" xfId="19609" xr:uid="{6CB35761-A373-4CEE-91D3-ED7229DAD713}"/>
    <cellStyle name="出力 14 11" xfId="2194" xr:uid="{00000000-0005-0000-0000-0000AB010000}"/>
    <cellStyle name="出力 14 11 2" xfId="8542" xr:uid="{18E6CB4F-E4A5-4A65-819A-2E80C4A91B23}"/>
    <cellStyle name="出力 14 11 2 2" xfId="23421" xr:uid="{7BC29909-868E-41C4-A4FB-6965D3909E2A}"/>
    <cellStyle name="出力 14 11 3" xfId="11523" xr:uid="{D0A16AB8-1F74-49BD-862D-C50CD4308430}"/>
    <cellStyle name="出力 14 11 3 2" xfId="26402" xr:uid="{B7267642-4F86-44F0-82E8-0DE422A9DEF7}"/>
    <cellStyle name="出力 14 11 4" xfId="15322" xr:uid="{6A4D677A-ABE0-4F2A-9E0D-107B166F70D9}"/>
    <cellStyle name="出力 14 11 4 2" xfId="30201" xr:uid="{47E99986-EA51-4EDC-9992-D0AC05C3DA3F}"/>
    <cellStyle name="出力 14 11 5" xfId="17302" xr:uid="{B1495317-2036-4948-8095-AAA40848FCFF}"/>
    <cellStyle name="出力 14 11 5 2" xfId="32181" xr:uid="{976D5EE4-A7CF-423F-B4D1-2C0FD269CAEE}"/>
    <cellStyle name="出力 14 11 6" xfId="5413" xr:uid="{E94B0405-8200-4E4E-B1C2-F98A7B1E0E24}"/>
    <cellStyle name="出力 14 11 7" xfId="20274" xr:uid="{A017A10C-3BAA-48E0-B53A-9676F9873947}"/>
    <cellStyle name="出力 14 12" xfId="2125" xr:uid="{00000000-0005-0000-0000-0000AB010000}"/>
    <cellStyle name="出力 14 12 2" xfId="8473" xr:uid="{768A7DE0-961A-46BC-8CF1-9E9B52D25028}"/>
    <cellStyle name="出力 14 12 2 2" xfId="23352" xr:uid="{9D56FCA4-B9ED-4DDF-994D-F7D1651DBB1B}"/>
    <cellStyle name="出力 14 12 3" xfId="11454" xr:uid="{7D1165FB-E81D-4F6A-A64A-86AB5A1BB4E2}"/>
    <cellStyle name="出力 14 12 3 2" xfId="26333" xr:uid="{B45F7961-AD12-48CA-9286-10618D64DC67}"/>
    <cellStyle name="出力 14 12 4" xfId="14815" xr:uid="{BBD722E6-EEA6-4A13-ABAE-8ABCA0A02468}"/>
    <cellStyle name="出力 14 12 4 2" xfId="29694" xr:uid="{45FED86E-598A-4678-86FE-1191A708356E}"/>
    <cellStyle name="出力 14 12 5" xfId="17233" xr:uid="{8FD992B7-D2EF-4B86-82EF-E7B4F7473B38}"/>
    <cellStyle name="出力 14 12 5 2" xfId="32112" xr:uid="{C08C7AE3-A541-4AF9-B695-93F5134A15DF}"/>
    <cellStyle name="出力 14 12 6" xfId="5344" xr:uid="{122CB81B-3E4D-4B8D-9BCD-AE3A799443DA}"/>
    <cellStyle name="出力 14 12 7" xfId="20205" xr:uid="{5A7E8940-93C5-4C97-BB1E-949A28AFE3EE}"/>
    <cellStyle name="出力 14 13" xfId="1096" xr:uid="{00000000-0005-0000-0000-0000AB010000}"/>
    <cellStyle name="出力 14 13 2" xfId="7448" xr:uid="{6B1013FB-AE6D-451A-9C3C-B3167B34B88F}"/>
    <cellStyle name="出力 14 13 2 2" xfId="22327" xr:uid="{722275B0-2352-45A2-A66C-408C058BAEFF}"/>
    <cellStyle name="出力 14 13 3" xfId="10437" xr:uid="{0CE0F985-839B-4EDD-B4A2-9B04478619A7}"/>
    <cellStyle name="出力 14 13 3 2" xfId="25316" xr:uid="{E7EBC5D9-C053-4B16-9EB6-0353621EF559}"/>
    <cellStyle name="出力 14 13 4" xfId="13138" xr:uid="{3CFD3783-1C4E-4F85-B9D7-03476959050D}"/>
    <cellStyle name="出力 14 13 4 2" xfId="28017" xr:uid="{B6BA7448-E94D-4CC0-B5DA-2F56C3C79E49}"/>
    <cellStyle name="出力 14 13 5" xfId="16257" xr:uid="{C5873377-67B4-45F3-91E9-79DFDEE78746}"/>
    <cellStyle name="出力 14 13 5 2" xfId="31136" xr:uid="{7B53C130-411A-4EC3-9810-61B99A11DB8C}"/>
    <cellStyle name="出力 14 13 6" xfId="4315" xr:uid="{9A4E21FC-68C3-47DC-A179-378D4C082B65}"/>
    <cellStyle name="出力 14 13 7" xfId="19176" xr:uid="{C4586121-607A-4BC7-A7F3-4D9C3C6CD04C}"/>
    <cellStyle name="出力 14 14" xfId="2448" xr:uid="{00000000-0005-0000-0000-0000AB010000}"/>
    <cellStyle name="出力 14 14 2" xfId="8795" xr:uid="{E3EC163A-99EE-483F-A435-172AA2663772}"/>
    <cellStyle name="出力 14 14 2 2" xfId="23674" xr:uid="{BEE9E62E-A47F-411A-9F2E-A5167D335494}"/>
    <cellStyle name="出力 14 14 3" xfId="11775" xr:uid="{56A6AF1E-3B8A-42E4-90BC-16942FB2BBBA}"/>
    <cellStyle name="出力 14 14 3 2" xfId="26654" xr:uid="{14C653E3-4CDE-4DB3-A3C7-6FB5A48CB16E}"/>
    <cellStyle name="出力 14 14 4" xfId="14455" xr:uid="{D6DC5DD8-80FF-4ED1-922E-75EB1629F449}"/>
    <cellStyle name="出力 14 14 4 2" xfId="29334" xr:uid="{50589A97-8FE0-4E66-8CB9-04C6FC60AA6D}"/>
    <cellStyle name="出力 14 14 5" xfId="17542" xr:uid="{CED45C83-B03C-4579-AC3B-25220632664D}"/>
    <cellStyle name="出力 14 14 5 2" xfId="32421" xr:uid="{59C2992F-3C6F-4EB3-B6C9-33F6BF9066B1}"/>
    <cellStyle name="出力 14 14 6" xfId="5664" xr:uid="{2097C1E9-41AA-4957-B238-F74663491E86}"/>
    <cellStyle name="出力 14 14 7" xfId="20528" xr:uid="{390654D6-7ABA-4971-9315-E98F5D233E68}"/>
    <cellStyle name="出力 14 15" xfId="2461" xr:uid="{00000000-0005-0000-0000-0000AB010000}"/>
    <cellStyle name="出力 14 15 2" xfId="8808" xr:uid="{88A42150-4123-4B74-93AE-6BDB5DAFFC41}"/>
    <cellStyle name="出力 14 15 2 2" xfId="23687" xr:uid="{3BD6C269-2477-461E-A503-BD8F965D5E21}"/>
    <cellStyle name="出力 14 15 3" xfId="11788" xr:uid="{5D0FBC5B-6647-4A08-AC45-6BDEB5148D58}"/>
    <cellStyle name="出力 14 15 3 2" xfId="26667" xr:uid="{7990EFCE-62C0-47D3-AEAD-8E779414FA7E}"/>
    <cellStyle name="出力 14 15 4" xfId="11721" xr:uid="{1FB69FBE-60A2-4082-808D-834236A2740D}"/>
    <cellStyle name="出力 14 15 4 2" xfId="26600" xr:uid="{A00FE15C-85B5-48D1-8FDF-E9BABA78F78D}"/>
    <cellStyle name="出力 14 15 5" xfId="17555" xr:uid="{7DE40894-6C22-400C-BCA3-8D270D1157AD}"/>
    <cellStyle name="出力 14 15 5 2" xfId="32434" xr:uid="{8FA96CF4-21E4-4D7D-BFAA-81F2F4AAAF99}"/>
    <cellStyle name="出力 14 15 6" xfId="5677" xr:uid="{02D12C90-388D-40A7-8C3F-1C5FE5651DCB}"/>
    <cellStyle name="出力 14 15 7" xfId="20541" xr:uid="{A4B8E1E5-CEF1-4C57-B7F8-FAD66CD674FE}"/>
    <cellStyle name="出力 14 16" xfId="2600" xr:uid="{00000000-0005-0000-0000-0000AB010000}"/>
    <cellStyle name="出力 14 16 2" xfId="8947" xr:uid="{476356D8-DAB1-4748-A890-00319C9E8472}"/>
    <cellStyle name="出力 14 16 2 2" xfId="23826" xr:uid="{36853E42-DD41-4B4A-AA63-0A0B95661FF5}"/>
    <cellStyle name="出力 14 16 3" xfId="11927" xr:uid="{06D9DD27-60F5-4978-A963-3D22D65C9155}"/>
    <cellStyle name="出力 14 16 3 2" xfId="26806" xr:uid="{2A0FBB66-298A-4C3A-9690-E21488C11A1B}"/>
    <cellStyle name="出力 14 16 4" xfId="14281" xr:uid="{2D417033-8CB8-4913-AF51-FD28B4562C46}"/>
    <cellStyle name="出力 14 16 4 2" xfId="29160" xr:uid="{DB0CAF84-3BDA-4EBC-9D61-E733C548D690}"/>
    <cellStyle name="出力 14 16 5" xfId="17694" xr:uid="{46F5534C-ABC3-4517-9133-BFECE012ABDB}"/>
    <cellStyle name="出力 14 16 5 2" xfId="32573" xr:uid="{DFF394EE-F50D-4BC1-ADA3-A7F0200F0596}"/>
    <cellStyle name="出力 14 16 6" xfId="5816" xr:uid="{E1E3C827-3E6C-4C50-AC70-42E4B7C746A1}"/>
    <cellStyle name="出力 14 16 7" xfId="20680" xr:uid="{75805637-9102-4E39-969A-AFEA75D817A7}"/>
    <cellStyle name="出力 14 17" xfId="6519" xr:uid="{37A8738B-6EB4-48BC-9256-22AFE341CF47}"/>
    <cellStyle name="出力 14 17 2" xfId="21398" xr:uid="{C2DB8A4D-B70C-4372-BCD7-821969B7EBDA}"/>
    <cellStyle name="出力 14 18" xfId="7471" xr:uid="{27A64AB6-F85F-4884-8420-43943EC2CC12}"/>
    <cellStyle name="出力 14 18 2" xfId="22350" xr:uid="{D321C01D-634C-4B86-806B-50AF8ABB5725}"/>
    <cellStyle name="出力 14 19" xfId="13979" xr:uid="{6DF4ED3A-94F9-414C-AAA5-AB1FEDBBBD13}"/>
    <cellStyle name="出力 14 19 2" xfId="28858" xr:uid="{CBC956E1-E0FD-4750-A297-BD8F96280568}"/>
    <cellStyle name="出力 14 2" xfId="369" xr:uid="{00000000-0005-0000-0000-0000AB010000}"/>
    <cellStyle name="出力 14 2 2" xfId="6721" xr:uid="{9C5A7796-E205-463E-A8FD-76BC7DB96F3C}"/>
    <cellStyle name="出力 14 2 2 2" xfId="21600" xr:uid="{372195F9-718F-48D1-9512-67E7D1812A70}"/>
    <cellStyle name="出力 14 2 3" xfId="9718" xr:uid="{471DCD50-5902-41F1-AE39-52B1C4B3078C}"/>
    <cellStyle name="出力 14 2 3 2" xfId="24597" xr:uid="{EE63D1BC-8B00-4694-B030-600DD29E8DD1}"/>
    <cellStyle name="出力 14 2 4" xfId="7560" xr:uid="{05700BDB-3AB2-45C1-AC86-B53BE68CF416}"/>
    <cellStyle name="出力 14 2 4 2" xfId="22439" xr:uid="{50BE432F-6E88-43A7-AAD7-C45751E81F85}"/>
    <cellStyle name="出力 14 2 5" xfId="15552" xr:uid="{9EFF09DE-02A7-438A-8957-A50F909A9042}"/>
    <cellStyle name="出力 14 2 5 2" xfId="30431" xr:uid="{8E52F737-D8F3-4A8F-A334-066A5741A146}"/>
    <cellStyle name="出力 14 2 6" xfId="3588" xr:uid="{3457CC6E-DC51-482E-80DB-1C856E4A4EC5}"/>
    <cellStyle name="出力 14 2 7" xfId="18449" xr:uid="{2D8EFD96-6BC8-499F-9C37-C676A7071835}"/>
    <cellStyle name="出力 14 20" xfId="3428" xr:uid="{7ED2CF52-4CF5-43A8-B457-898A85FF9F69}"/>
    <cellStyle name="出力 14 21" xfId="6412" xr:uid="{81F59FB3-EA67-4510-9D2B-43D2ADD9C7CA}"/>
    <cellStyle name="出力 14 3" xfId="137" xr:uid="{00000000-0005-0000-0000-0000AB010000}"/>
    <cellStyle name="出力 14 3 2" xfId="6500" xr:uid="{773A17B0-EC42-41E4-8ABD-37B70ED0E220}"/>
    <cellStyle name="出力 14 3 2 2" xfId="21379" xr:uid="{81D327F5-3C1B-4CAA-93FC-31700FB70B32}"/>
    <cellStyle name="出力 14 3 3" xfId="8240" xr:uid="{4E4375B0-F598-474B-A8E3-C1D1BEDA0570}"/>
    <cellStyle name="出力 14 3 3 2" xfId="23119" xr:uid="{DB1615C8-EF18-489E-8A0C-536DD323C639}"/>
    <cellStyle name="出力 14 3 4" xfId="13576" xr:uid="{1596E409-EA32-4C8D-ACC4-85085FA4C377}"/>
    <cellStyle name="出力 14 3 4 2" xfId="28455" xr:uid="{FF3AB97F-439C-4AC6-BF31-2A617BB6B491}"/>
    <cellStyle name="出力 14 3 5" xfId="13937" xr:uid="{FA749AB5-9D33-4167-AFF8-084F5D75E88D}"/>
    <cellStyle name="出力 14 3 5 2" xfId="28816" xr:uid="{7E6439C7-7C62-4489-B08E-71507B462D97}"/>
    <cellStyle name="出力 14 3 6" xfId="3408" xr:uid="{D9356430-A5BB-49D4-A781-3FB81C02EAD8}"/>
    <cellStyle name="出力 14 3 7" xfId="3532" xr:uid="{51211901-A41D-421C-9926-4CA0409AD3AF}"/>
    <cellStyle name="出力 14 4" xfId="596" xr:uid="{00000000-0005-0000-0000-0000AB010000}"/>
    <cellStyle name="出力 14 4 2" xfId="6948" xr:uid="{CC19D6C3-3B12-4989-821F-BC894D01CF33}"/>
    <cellStyle name="出力 14 4 2 2" xfId="21827" xr:uid="{E3429EE6-3C60-44CF-A043-A24D85DA18A9}"/>
    <cellStyle name="出力 14 4 3" xfId="9942" xr:uid="{737BA44E-8191-4C4A-8EE0-9CB4103DA156}"/>
    <cellStyle name="出力 14 4 3 2" xfId="24821" xr:uid="{319BDF38-3EDD-45E0-A9F4-3B02AC7F3EB9}"/>
    <cellStyle name="出力 14 4 4" xfId="13311" xr:uid="{D7D9B3C1-A22F-44D2-B070-BC2FCDE614F0}"/>
    <cellStyle name="出力 14 4 4 2" xfId="28190" xr:uid="{36FCBEF0-668E-4058-A86C-F4462C6AB623}"/>
    <cellStyle name="出力 14 4 5" xfId="15770" xr:uid="{0529CA07-1CCD-4B88-91D3-4A6B6BBC2C42}"/>
    <cellStyle name="出力 14 4 5 2" xfId="30649" xr:uid="{17CE36FC-8EA2-4547-AA58-56280C598456}"/>
    <cellStyle name="出力 14 4 6" xfId="3815" xr:uid="{CECAD679-2478-4229-9268-9A235EC5B156}"/>
    <cellStyle name="出力 14 4 7" xfId="18676" xr:uid="{6767DAE4-1AC6-450C-80E8-66B6A3E84330}"/>
    <cellStyle name="出力 14 5" xfId="609" xr:uid="{00000000-0005-0000-0000-0000AB010000}"/>
    <cellStyle name="出力 14 5 2" xfId="6961" xr:uid="{15D6FDEA-6EE8-4261-9006-E69DCE1ECB35}"/>
    <cellStyle name="出力 14 5 2 2" xfId="21840" xr:uid="{53562296-853D-422D-8408-E0845DA8C085}"/>
    <cellStyle name="出力 14 5 3" xfId="9955" xr:uid="{B6DC0F4B-43DA-4DBF-B78B-EC4E0D90F2EA}"/>
    <cellStyle name="出力 14 5 3 2" xfId="24834" xr:uid="{B4D22A11-0125-48CD-B4AE-C2466247B11F}"/>
    <cellStyle name="出力 14 5 4" xfId="14472" xr:uid="{DE9BEC6E-A5B4-4709-A071-A18867C82FA5}"/>
    <cellStyle name="出力 14 5 4 2" xfId="29351" xr:uid="{40D13A4F-49B0-4F86-9503-52E1A33D5F40}"/>
    <cellStyle name="出力 14 5 5" xfId="15783" xr:uid="{CB745681-1CC0-4A56-9BD0-025EFC9A5796}"/>
    <cellStyle name="出力 14 5 5 2" xfId="30662" xr:uid="{706A7E9F-A55C-4A9E-A293-82857790C365}"/>
    <cellStyle name="出力 14 5 6" xfId="3828" xr:uid="{1E412C15-15C7-4DB7-A9DF-CCC49EF2E9CE}"/>
    <cellStyle name="出力 14 5 7" xfId="18689" xr:uid="{2151C67C-C2C0-4BFC-A6D3-81D74A4EB3D6}"/>
    <cellStyle name="出力 14 6" xfId="751" xr:uid="{00000000-0005-0000-0000-0000AB010000}"/>
    <cellStyle name="出力 14 6 2" xfId="7103" xr:uid="{1E44A5D4-A09C-4942-B266-4E9ACBAE9207}"/>
    <cellStyle name="出力 14 6 2 2" xfId="21982" xr:uid="{CCA384B5-2BA2-4D3E-8E39-8282C825A8F3}"/>
    <cellStyle name="出力 14 6 3" xfId="10097" xr:uid="{77B153F6-356F-4439-80CB-783341F1E553}"/>
    <cellStyle name="出力 14 6 3 2" xfId="24976" xr:uid="{F54DBC24-7606-47A7-869F-D47FA5A3E8A5}"/>
    <cellStyle name="出力 14 6 4" xfId="12817" xr:uid="{7E805654-59EA-4D31-9AA9-0FA651550D83}"/>
    <cellStyle name="出力 14 6 4 2" xfId="27696" xr:uid="{2D1527BD-6F43-4F82-826F-9724877E9BE7}"/>
    <cellStyle name="出力 14 6 5" xfId="15925" xr:uid="{CDC5BF98-06FD-4700-96CF-1B59428557E2}"/>
    <cellStyle name="出力 14 6 5 2" xfId="30804" xr:uid="{2CE26B30-8C93-46BF-AFB8-E94683A78EF9}"/>
    <cellStyle name="出力 14 6 6" xfId="3970" xr:uid="{93452045-EA49-486B-A71B-2112DF66108F}"/>
    <cellStyle name="出力 14 6 7" xfId="18831" xr:uid="{3AAE6E3D-F237-4632-9145-620D4ADE4DB6}"/>
    <cellStyle name="出力 14 7" xfId="105" xr:uid="{00000000-0005-0000-0000-0000AB010000}"/>
    <cellStyle name="出力 14 7 2" xfId="6468" xr:uid="{87A6F9FA-FE8F-410C-AB18-B254562B2424}"/>
    <cellStyle name="出力 14 7 2 2" xfId="21347" xr:uid="{243475CE-4C12-4F92-B501-C3274854D187}"/>
    <cellStyle name="出力 14 7 3" xfId="6691" xr:uid="{1A2144E8-1CC7-48B0-9B09-D5243AA5F095}"/>
    <cellStyle name="出力 14 7 3 2" xfId="21570" xr:uid="{C127FCBB-370D-4E90-BFC9-128BE073CF75}"/>
    <cellStyle name="出力 14 7 4" xfId="13033" xr:uid="{7D68C0FF-89E6-43A6-844B-983FFE79B95E}"/>
    <cellStyle name="出力 14 7 4 2" xfId="27912" xr:uid="{40854EE0-5396-4334-9A54-45D4E33874FB}"/>
    <cellStyle name="出力 14 7 5" xfId="15138" xr:uid="{6460E319-887F-4F8C-AC70-EEBF6C9919E2}"/>
    <cellStyle name="出力 14 7 5 2" xfId="30017" xr:uid="{BC14A4FE-B3AA-40C6-B5D8-863AAB5EED0D}"/>
    <cellStyle name="出力 14 7 6" xfId="3376" xr:uid="{20AA732F-9972-4221-91A8-D7A0715740DD}"/>
    <cellStyle name="出力 14 7 7" xfId="3558" xr:uid="{46A95797-3B06-45AF-AF5D-4958691F5A34}"/>
    <cellStyle name="出力 14 8" xfId="1362" xr:uid="{00000000-0005-0000-0000-0000AB010000}"/>
    <cellStyle name="出力 14 8 2" xfId="7713" xr:uid="{51C4B5DE-5D16-4C86-9678-2F55214C8E4F}"/>
    <cellStyle name="出力 14 8 2 2" xfId="22592" xr:uid="{E4969D6C-3D16-49EE-85E5-64A011CA9B2C}"/>
    <cellStyle name="出力 14 8 3" xfId="10699" xr:uid="{16F0DF32-7BD8-4C76-A7E1-DCE5ED10C330}"/>
    <cellStyle name="出力 14 8 3 2" xfId="25578" xr:uid="{8FD15AAD-E6E5-45A6-9547-0D0F3D6A0399}"/>
    <cellStyle name="出力 14 8 4" xfId="14895" xr:uid="{5F6A7F72-7FAD-4D67-A26B-270B5747574A}"/>
    <cellStyle name="出力 14 8 4 2" xfId="29774" xr:uid="{739FCE11-BDAF-4644-8FB5-148FFBF5E08B}"/>
    <cellStyle name="出力 14 8 5" xfId="16502" xr:uid="{0A34FF5B-2426-42EC-BDF5-FB6C1093E4EC}"/>
    <cellStyle name="出力 14 8 5 2" xfId="31381" xr:uid="{48616331-F7C5-47A7-BCE5-C7B422612C4F}"/>
    <cellStyle name="出力 14 8 6" xfId="4581" xr:uid="{CD05C296-5387-42D8-8A2F-F06AB420B45D}"/>
    <cellStyle name="出力 14 8 7" xfId="19442" xr:uid="{3BC3A844-50DA-4A74-B85C-57B16D07FC4F}"/>
    <cellStyle name="出力 14 9" xfId="920" xr:uid="{00000000-0005-0000-0000-0000AB010000}"/>
    <cellStyle name="出力 14 9 2" xfId="7272" xr:uid="{D0C590AC-841D-4F35-80C9-09214CBEE052}"/>
    <cellStyle name="出力 14 9 2 2" xfId="22151" xr:uid="{B6E87B80-1ED4-4D8A-9CF5-8C4ED7C585C0}"/>
    <cellStyle name="出力 14 9 3" xfId="10264" xr:uid="{7FC38C1F-DE7D-421A-8218-B1E7EB33DABE}"/>
    <cellStyle name="出力 14 9 3 2" xfId="25143" xr:uid="{4C6798D0-44E2-4049-8661-60D6DCF00EC4}"/>
    <cellStyle name="出力 14 9 4" xfId="12602" xr:uid="{123978A7-A992-4D40-A4C2-CE7C57419C57}"/>
    <cellStyle name="出力 14 9 4 2" xfId="27481" xr:uid="{5A807A44-B2B6-4972-9F02-481230304D41}"/>
    <cellStyle name="出力 14 9 5" xfId="16086" xr:uid="{4F230AEA-26E8-4A11-AFEC-EACE16DAE20D}"/>
    <cellStyle name="出力 14 9 5 2" xfId="30965" xr:uid="{D458EF47-17A3-4F00-B099-0EB41EF7606A}"/>
    <cellStyle name="出力 14 9 6" xfId="4139" xr:uid="{609E09D4-A89F-49BB-9F9D-FEC88D17CDFD}"/>
    <cellStyle name="出力 14 9 7" xfId="19000" xr:uid="{04FB99BF-1836-456F-89F4-99BA5A07FB90}"/>
    <cellStyle name="出力 15" xfId="280" xr:uid="{00000000-0005-0000-0000-000093010000}"/>
    <cellStyle name="出力 15 10" xfId="1676" xr:uid="{00000000-0005-0000-0000-000093010000}"/>
    <cellStyle name="出力 15 10 2" xfId="8025" xr:uid="{7113D406-D696-4E10-82D6-C8189CC72AB8}"/>
    <cellStyle name="出力 15 10 2 2" xfId="22904" xr:uid="{817FB820-13A8-47F5-BF7D-D10F10E803B5}"/>
    <cellStyle name="出力 15 10 3" xfId="11010" xr:uid="{E2E1388C-EB13-4A53-9CD7-5775B7F70A66}"/>
    <cellStyle name="出力 15 10 3 2" xfId="25889" xr:uid="{061B34B2-CED1-42BB-91CE-C14DA34EE9D8}"/>
    <cellStyle name="出力 15 10 4" xfId="12649" xr:uid="{AE09BA9C-797B-43E1-B4B9-0CD80E643831}"/>
    <cellStyle name="出力 15 10 4 2" xfId="27528" xr:uid="{D4DD5DD9-C0A8-47C5-8981-839A157A2FDC}"/>
    <cellStyle name="出力 15 10 5" xfId="16806" xr:uid="{F70E0341-975C-43F8-8F7A-48EC08E98922}"/>
    <cellStyle name="出力 15 10 5 2" xfId="31685" xr:uid="{50D30445-EE01-4646-9C4C-AB6F2BC2F74D}"/>
    <cellStyle name="出力 15 10 6" xfId="4895" xr:uid="{06D00AC2-0439-4F8D-B09E-3687A9364A55}"/>
    <cellStyle name="出力 15 10 7" xfId="19756" xr:uid="{A76C33A3-FBCF-4B8A-9EFA-89E8555EB278}"/>
    <cellStyle name="出力 15 11" xfId="1358" xr:uid="{00000000-0005-0000-0000-000093010000}"/>
    <cellStyle name="出力 15 11 2" xfId="7709" xr:uid="{236EE5AE-B29E-40EB-A196-9CCA523AAF62}"/>
    <cellStyle name="出力 15 11 2 2" xfId="22588" xr:uid="{2D88A2C5-DBAF-4D5A-BA3C-7926A28ABE5A}"/>
    <cellStyle name="出力 15 11 3" xfId="10695" xr:uid="{F1449931-E69A-4382-8BDF-C017FBEF6E58}"/>
    <cellStyle name="出力 15 11 3 2" xfId="25574" xr:uid="{CB1593F5-7E91-47B8-9FAF-3A728B7C18D1}"/>
    <cellStyle name="出力 15 11 4" xfId="13396" xr:uid="{CC66E5D7-0F9E-458E-8B27-E8B5D3B3CF0B}"/>
    <cellStyle name="出力 15 11 4 2" xfId="28275" xr:uid="{C1218774-ACA5-412F-B497-57C55629DE4A}"/>
    <cellStyle name="出力 15 11 5" xfId="16498" xr:uid="{A44CE3B4-25DB-4C08-97EF-A6AE84210A55}"/>
    <cellStyle name="出力 15 11 5 2" xfId="31377" xr:uid="{7E5A5E61-1C6A-44B0-A277-E99D88396EBA}"/>
    <cellStyle name="出力 15 11 6" xfId="4577" xr:uid="{1FFF675F-8565-40BB-86C7-58EA11CF9C66}"/>
    <cellStyle name="出力 15 11 7" xfId="19438" xr:uid="{207D597F-F270-42B7-8B05-DFC5AA10FDF9}"/>
    <cellStyle name="出力 15 12" xfId="1766" xr:uid="{00000000-0005-0000-0000-000093010000}"/>
    <cellStyle name="出力 15 12 2" xfId="8114" xr:uid="{517536D5-318A-47D9-AC38-23E3681C4E23}"/>
    <cellStyle name="出力 15 12 2 2" xfId="22993" xr:uid="{F5FF3E50-0066-4B99-9215-8AE84681B47F}"/>
    <cellStyle name="出力 15 12 3" xfId="11099" xr:uid="{1BEBCE9E-68F4-4BDB-B299-71125A8AB149}"/>
    <cellStyle name="出力 15 12 3 2" xfId="25978" xr:uid="{9724306D-9FC3-490C-BC9F-F0B9D53EABE2}"/>
    <cellStyle name="出力 15 12 4" xfId="15160" xr:uid="{39CE81E2-04FD-42D5-BBDC-B85A540F2CCE}"/>
    <cellStyle name="出力 15 12 4 2" xfId="30039" xr:uid="{C3FD3726-D0EB-4BE4-B7FD-06E742F07711}"/>
    <cellStyle name="出力 15 12 5" xfId="16889" xr:uid="{F6AAE9AF-1916-482C-8558-81D5C5D56E35}"/>
    <cellStyle name="出力 15 12 5 2" xfId="31768" xr:uid="{36D853DC-AB22-4666-AC9C-63C6D22456C1}"/>
    <cellStyle name="出力 15 12 6" xfId="4985" xr:uid="{C18155A2-D849-47E3-B396-08E2A1CED5C1}"/>
    <cellStyle name="出力 15 12 7" xfId="19846" xr:uid="{C86269FD-B8B6-4ECD-B095-4740B760AB11}"/>
    <cellStyle name="出力 15 13" xfId="1861" xr:uid="{00000000-0005-0000-0000-000093010000}"/>
    <cellStyle name="出力 15 13 2" xfId="8209" xr:uid="{42C365D5-664F-4EDE-9E8F-5568B6AB78FB}"/>
    <cellStyle name="出力 15 13 2 2" xfId="23088" xr:uid="{8AF38B2D-59E0-4FE7-AE40-542D367F8C4C}"/>
    <cellStyle name="出力 15 13 3" xfId="11194" xr:uid="{8D699753-956F-4B12-8BD1-1D9E0F550AD0}"/>
    <cellStyle name="出力 15 13 3 2" xfId="26073" xr:uid="{888E5CBA-787B-4821-8812-E428E0637FC9}"/>
    <cellStyle name="出力 15 13 4" xfId="13225" xr:uid="{52838CB5-1ADF-43E8-A966-571AB20A740C}"/>
    <cellStyle name="出力 15 13 4 2" xfId="28104" xr:uid="{0D6CF26D-45CB-4ABB-988E-32CAF26439EE}"/>
    <cellStyle name="出力 15 13 5" xfId="16984" xr:uid="{AAEDB818-1C61-47DE-8B2A-9440095D29C6}"/>
    <cellStyle name="出力 15 13 5 2" xfId="31863" xr:uid="{7C7363CF-A68B-43D0-BD5C-D7BB78D48B46}"/>
    <cellStyle name="出力 15 13 6" xfId="5080" xr:uid="{B8F682D1-B57E-4D7D-95FE-BBA68E11E60C}"/>
    <cellStyle name="出力 15 13 7" xfId="19941" xr:uid="{21073B56-4C83-4BF6-B032-2D462E80C6F8}"/>
    <cellStyle name="出力 15 14" xfId="2033" xr:uid="{00000000-0005-0000-0000-000093010000}"/>
    <cellStyle name="出力 15 14 2" xfId="8381" xr:uid="{DA9FB449-CB63-4873-A227-135B6202BBA5}"/>
    <cellStyle name="出力 15 14 2 2" xfId="23260" xr:uid="{2C9F87B4-82BE-42D8-B829-6D2A080AAB7D}"/>
    <cellStyle name="出力 15 14 3" xfId="11363" xr:uid="{6C4ACFE4-AFF8-456F-8611-F35178BAB29B}"/>
    <cellStyle name="出力 15 14 3 2" xfId="26242" xr:uid="{051A3B39-660E-4A0D-922A-6B3AB29F87F4}"/>
    <cellStyle name="出力 15 14 4" xfId="13034" xr:uid="{4D970290-2426-45CE-B11B-553077BF4331}"/>
    <cellStyle name="出力 15 14 4 2" xfId="27913" xr:uid="{203839C8-AB54-4476-93D6-6D81A26BDC88}"/>
    <cellStyle name="出力 15 14 5" xfId="17148" xr:uid="{080F10D7-633A-4A03-A663-E43EA8768043}"/>
    <cellStyle name="出力 15 14 5 2" xfId="32027" xr:uid="{15EEE592-99BE-4454-9C03-30DA38BE7135}"/>
    <cellStyle name="出力 15 14 6" xfId="5252" xr:uid="{80BDFB5C-79B5-4D6D-AC54-97895ED8EE5B}"/>
    <cellStyle name="出力 15 14 7" xfId="20113" xr:uid="{4DFFEFA9-CEAD-498E-9FDB-488EBE81ED0C}"/>
    <cellStyle name="出力 15 15" xfId="2202" xr:uid="{00000000-0005-0000-0000-000093010000}"/>
    <cellStyle name="出力 15 15 2" xfId="8550" xr:uid="{9632D02E-0E4D-4017-A7C7-4B2760CEF0D4}"/>
    <cellStyle name="出力 15 15 2 2" xfId="23429" xr:uid="{E78975AE-5349-4AB5-BAC6-C1DA3380E13D}"/>
    <cellStyle name="出力 15 15 3" xfId="11531" xr:uid="{F3D6FC2F-BCDB-445A-8322-9A8118999991}"/>
    <cellStyle name="出力 15 15 3 2" xfId="26410" xr:uid="{63518316-2C50-4638-838A-32A307CEF231}"/>
    <cellStyle name="出力 15 15 4" xfId="14494" xr:uid="{FFA7486B-F229-4B7D-B8A3-76AE3393447B}"/>
    <cellStyle name="出力 15 15 4 2" xfId="29373" xr:uid="{5157E4CA-0849-42F2-82B6-F42548483FC3}"/>
    <cellStyle name="出力 15 15 5" xfId="17310" xr:uid="{61753459-88DB-4130-87B6-629553289308}"/>
    <cellStyle name="出力 15 15 5 2" xfId="32189" xr:uid="{7BD1F18E-8805-466F-8520-60B9D84FDF9E}"/>
    <cellStyle name="出力 15 15 6" xfId="5421" xr:uid="{C45DA62E-1DD7-4289-8F5A-584636DB88CD}"/>
    <cellStyle name="出力 15 15 7" xfId="20282" xr:uid="{4AAB8823-C9EC-476D-8849-14021307FD83}"/>
    <cellStyle name="出力 15 16" xfId="1638" xr:uid="{00000000-0005-0000-0000-000093010000}"/>
    <cellStyle name="出力 15 16 2" xfId="7988" xr:uid="{96DF4D01-80C4-4A80-A777-9F24B80FAAB6}"/>
    <cellStyle name="出力 15 16 2 2" xfId="22867" xr:uid="{A1AE659E-EAF9-43F6-9E19-D27EA862D761}"/>
    <cellStyle name="出力 15 16 3" xfId="10972" xr:uid="{F421C7C7-E87C-4B3F-98DF-3213EFF32FE5}"/>
    <cellStyle name="出力 15 16 3 2" xfId="25851" xr:uid="{42E3A63B-8C6D-4A3F-87DB-DB8B277A2C81}"/>
    <cellStyle name="出力 15 16 4" xfId="13961" xr:uid="{93975787-088B-40EB-A69E-D909A3863F68}"/>
    <cellStyle name="出力 15 16 4 2" xfId="28840" xr:uid="{59183C7B-FE07-4AC4-9168-7DB424DEA21E}"/>
    <cellStyle name="出力 15 16 5" xfId="16771" xr:uid="{4B54E4FE-CB82-4633-934D-3C66B5793ACC}"/>
    <cellStyle name="出力 15 16 5 2" xfId="31650" xr:uid="{889A2263-C4B7-4DCD-B6BF-E6C58A08D7B2}"/>
    <cellStyle name="出力 15 16 6" xfId="4857" xr:uid="{742C1261-E4B0-4500-A639-BCFFE42AC9A1}"/>
    <cellStyle name="出力 15 16 7" xfId="19718" xr:uid="{939CFA8A-B9D2-45F2-9EBF-049EF7FF06D5}"/>
    <cellStyle name="出力 15 17" xfId="2516" xr:uid="{00000000-0005-0000-0000-000093010000}"/>
    <cellStyle name="出力 15 17 2" xfId="8863" xr:uid="{E26C6281-11B3-4109-BD41-69212364C743}"/>
    <cellStyle name="出力 15 17 2 2" xfId="23742" xr:uid="{978D971D-929B-4541-AE8E-9FC23F5A5787}"/>
    <cellStyle name="出力 15 17 3" xfId="11843" xr:uid="{082A1AEF-A62C-4B4C-A8A2-D1070E7A91DF}"/>
    <cellStyle name="出力 15 17 3 2" xfId="26722" xr:uid="{81C207EC-54E5-4820-A3B0-27C09AB95E35}"/>
    <cellStyle name="出力 15 17 4" xfId="12684" xr:uid="{8923E592-F879-4FBD-B9A0-5B9CDDE851B4}"/>
    <cellStyle name="出力 15 17 4 2" xfId="27563" xr:uid="{0854987C-3EC0-459B-9111-D6E07DFA36AD}"/>
    <cellStyle name="出力 15 17 5" xfId="17610" xr:uid="{DBBB84EF-3AF9-4CAB-B241-90FCB053EF23}"/>
    <cellStyle name="出力 15 17 5 2" xfId="32489" xr:uid="{D6DE483B-00CB-4DCF-89AA-F9B1AE7F73CE}"/>
    <cellStyle name="出力 15 17 6" xfId="5732" xr:uid="{2A5EBBE2-BF5E-4B6E-8635-C4DD942FE1F9}"/>
    <cellStyle name="出力 15 17 7" xfId="20596" xr:uid="{2BD411D2-4874-4C02-8097-5E24AEE14DAD}"/>
    <cellStyle name="出力 15 18" xfId="2676" xr:uid="{00000000-0005-0000-0000-000093010000}"/>
    <cellStyle name="出力 15 18 2" xfId="9023" xr:uid="{9E23BB33-325A-41A1-9066-1EAD5AF6237F}"/>
    <cellStyle name="出力 15 18 2 2" xfId="23902" xr:uid="{00FDD215-2B8D-4356-8359-7CF7FACDBE05}"/>
    <cellStyle name="出力 15 18 3" xfId="12003" xr:uid="{3E923FB9-B863-43CB-9BF9-5674D9AC25DA}"/>
    <cellStyle name="出力 15 18 3 2" xfId="26882" xr:uid="{EE4DF8F9-B335-4A9D-8031-445252692460}"/>
    <cellStyle name="出力 15 18 4" xfId="13701" xr:uid="{20D40288-3F02-473C-9608-D579070E5A10}"/>
    <cellStyle name="出力 15 18 4 2" xfId="28580" xr:uid="{42F84841-E992-40DB-B875-CE2B1AE0E6B1}"/>
    <cellStyle name="出力 15 18 5" xfId="17769" xr:uid="{DEDEDA03-C68D-416C-8796-93615704058F}"/>
    <cellStyle name="出力 15 18 5 2" xfId="32648" xr:uid="{E534FE70-1FED-40B3-9BBC-1DD263E26930}"/>
    <cellStyle name="出力 15 18 6" xfId="5890" xr:uid="{20FAAF1D-4D82-4340-8154-B626A39DCA9C}"/>
    <cellStyle name="出力 15 18 7" xfId="20755" xr:uid="{ADB45E40-9F6F-4180-81D0-C1CF6F1BCDCB}"/>
    <cellStyle name="出力 15 19" xfId="2845" xr:uid="{00000000-0005-0000-0000-000093010000}"/>
    <cellStyle name="出力 15 19 2" xfId="9192" xr:uid="{FDBB6737-010D-4E93-8FB1-661FB1CC8B49}"/>
    <cellStyle name="出力 15 19 2 2" xfId="24071" xr:uid="{24684E9E-A2FD-46B1-A233-5B68085F31C7}"/>
    <cellStyle name="出力 15 19 3" xfId="12170" xr:uid="{2662923B-F472-4B82-B7D6-54225FE88055}"/>
    <cellStyle name="出力 15 19 3 2" xfId="27049" xr:uid="{0390052E-3AAA-4BB4-A606-6CFF726D9888}"/>
    <cellStyle name="出力 15 19 4" xfId="14311" xr:uid="{3FB0117B-BFC7-4CAE-9AE1-85D3F20661AE}"/>
    <cellStyle name="出力 15 19 4 2" xfId="29190" xr:uid="{2931463F-1C84-40C0-A35D-4FFD2BA8B8C0}"/>
    <cellStyle name="出力 15 19 5" xfId="17931" xr:uid="{2A65AF1D-BF85-48F3-98C0-571C384D98DD}"/>
    <cellStyle name="出力 15 19 5 2" xfId="32810" xr:uid="{685B537A-3DCD-4ECB-AC43-3AD22885B6A3}"/>
    <cellStyle name="出力 15 19 6" xfId="6057" xr:uid="{5673F2AC-44B9-4874-A8FE-20185FDD7912}"/>
    <cellStyle name="出力 15 19 7" xfId="20924" xr:uid="{75B1B6CA-5948-4E1B-B502-7B5ACC1E33A3}"/>
    <cellStyle name="出力 15 2" xfId="492" xr:uid="{00000000-0005-0000-0000-000093010000}"/>
    <cellStyle name="出力 15 2 2" xfId="6844" xr:uid="{12E101A8-B87C-4B3D-BC61-05FD8799F015}"/>
    <cellStyle name="出力 15 2 2 2" xfId="21723" xr:uid="{388439F4-1939-46B1-8823-56E10E40465A}"/>
    <cellStyle name="出力 15 2 3" xfId="9841" xr:uid="{1A279204-5450-40B8-80AA-8317D45F616C}"/>
    <cellStyle name="出力 15 2 3 2" xfId="24720" xr:uid="{C95D9ACF-3AD8-44B3-A5F9-0F9896D66717}"/>
    <cellStyle name="出力 15 2 4" xfId="10911" xr:uid="{11A7058B-FFE4-4EFB-8DB9-E9894C805FE9}"/>
    <cellStyle name="出力 15 2 4 2" xfId="25790" xr:uid="{545B99CB-EA48-4625-9E64-BFD8BD3B4BB3}"/>
    <cellStyle name="出力 15 2 5" xfId="15673" xr:uid="{E166AB7A-8BF3-4614-AD95-221463B776CA}"/>
    <cellStyle name="出力 15 2 5 2" xfId="30552" xr:uid="{986BEC39-7A42-40B6-A786-D4BC964B0F3B}"/>
    <cellStyle name="出力 15 2 6" xfId="3711" xr:uid="{CFB96343-44AB-4534-BEC9-4AD58FB722E5}"/>
    <cellStyle name="出力 15 2 7" xfId="18572" xr:uid="{36DCD9FB-E81F-436F-B31D-9513FEF71DCB}"/>
    <cellStyle name="出力 15 20" xfId="2975" xr:uid="{00000000-0005-0000-0000-000093010000}"/>
    <cellStyle name="出力 15 20 2" xfId="9322" xr:uid="{EAC70125-122B-4E9D-A0D2-E8299BDCE301}"/>
    <cellStyle name="出力 15 20 2 2" xfId="24201" xr:uid="{5A25F180-5F00-49CB-9074-FBCB911418D3}"/>
    <cellStyle name="出力 15 20 3" xfId="12300" xr:uid="{A9A5EFD3-E460-4220-B22E-72AB43FEC901}"/>
    <cellStyle name="出力 15 20 3 2" xfId="27179" xr:uid="{80ECA292-94C5-4646-9D4D-7ACC19A7E3B1}"/>
    <cellStyle name="出力 15 20 4" xfId="14828" xr:uid="{39BA5C83-F6E6-4F16-8D86-083193CF9836}"/>
    <cellStyle name="出力 15 20 4 2" xfId="29707" xr:uid="{545CDD14-86CB-4D4E-8F4D-E35BFC055719}"/>
    <cellStyle name="出力 15 20 5" xfId="18061" xr:uid="{7450526C-CE4D-49C7-A64A-80645603597A}"/>
    <cellStyle name="出力 15 20 5 2" xfId="32940" xr:uid="{C0CAC429-FAE2-43B4-B776-953CBE1D00F4}"/>
    <cellStyle name="出力 15 20 6" xfId="6177" xr:uid="{AE610F51-A958-4D32-9B78-2AD0DBCD2C25}"/>
    <cellStyle name="出力 15 20 7" xfId="21054" xr:uid="{9D2B8102-7D93-41A6-9FDA-8E99E7FCD52C}"/>
    <cellStyle name="出力 15 21" xfId="3058" xr:uid="{00000000-0005-0000-0000-000093010000}"/>
    <cellStyle name="出力 15 21 2" xfId="9404" xr:uid="{121F2A63-BC5C-4682-B79F-32BBE7FC0034}"/>
    <cellStyle name="出力 15 21 2 2" xfId="24283" xr:uid="{1A71B2CB-D480-4C62-9E83-CEBD99213B46}"/>
    <cellStyle name="出力 15 21 3" xfId="12382" xr:uid="{7D9FD858-D177-41B8-8485-A148B07E53E2}"/>
    <cellStyle name="出力 15 21 3 2" xfId="27261" xr:uid="{4306B1D4-67B3-4434-B7D0-5ECEFF1365B3}"/>
    <cellStyle name="出力 15 21 4" xfId="13743" xr:uid="{78F99B2F-1460-4BC3-95CB-0321C944DE9A}"/>
    <cellStyle name="出力 15 21 4 2" xfId="28622" xr:uid="{9721F0B7-697E-4896-A0C1-B835FBC06EDA}"/>
    <cellStyle name="出力 15 21 5" xfId="18137" xr:uid="{B787DE04-1ECC-44BA-B563-51505C3AB56B}"/>
    <cellStyle name="出力 15 21 5 2" xfId="33016" xr:uid="{C47822B9-D1CA-42DC-8E34-D8E2575B68EF}"/>
    <cellStyle name="出力 15 21 6" xfId="6259" xr:uid="{2F165B60-CB1E-457B-A94C-5C7717576194}"/>
    <cellStyle name="出力 15 21 7" xfId="21130" xr:uid="{FC3BB219-DE5E-4B4E-B25D-D651D92A725E}"/>
    <cellStyle name="出力 15 22" xfId="2769" xr:uid="{00000000-0005-0000-0000-000093010000}"/>
    <cellStyle name="出力 15 22 2" xfId="9116" xr:uid="{A29B0AE0-8475-4808-8159-13BC0D9F6470}"/>
    <cellStyle name="出力 15 22 2 2" xfId="23995" xr:uid="{6ADCC6ED-5E6D-4EED-A025-1454FDA59B74}"/>
    <cellStyle name="出力 15 22 3" xfId="12094" xr:uid="{3DC689BE-D3DE-42AC-B763-6F733E258393}"/>
    <cellStyle name="出力 15 22 3 2" xfId="26973" xr:uid="{811C0A3C-FD65-4538-91E0-E38F76FB388E}"/>
    <cellStyle name="出力 15 22 4" xfId="14773" xr:uid="{B84C69E6-9744-4E59-9F2A-E7DF88ECA6FB}"/>
    <cellStyle name="出力 15 22 4 2" xfId="29652" xr:uid="{B0C0209D-0564-4EF8-BC39-D5FA15B3899A}"/>
    <cellStyle name="出力 15 22 5" xfId="17855" xr:uid="{A44D0684-2715-47C8-A467-8F2DE0AFDDBD}"/>
    <cellStyle name="出力 15 22 5 2" xfId="32734" xr:uid="{08CE2F7A-D16B-4C63-BE30-08F3840DA816}"/>
    <cellStyle name="出力 15 22 6" xfId="5982" xr:uid="{6891428B-3D80-4353-AB0D-9C722D2A7E19}"/>
    <cellStyle name="出力 15 22 7" xfId="20848" xr:uid="{B6655DE6-420C-4E56-8701-178AD3F5ADED}"/>
    <cellStyle name="出力 15 23" xfId="3224" xr:uid="{00000000-0005-0000-0000-000093010000}"/>
    <cellStyle name="出力 15 23 2" xfId="9570" xr:uid="{B8213EEA-B343-4278-9170-F2ACE98CF068}"/>
    <cellStyle name="出力 15 23 2 2" xfId="24449" xr:uid="{C11FB66C-7D70-4F9D-8016-63365F1EB1CC}"/>
    <cellStyle name="出力 15 23 3" xfId="12548" xr:uid="{01EC95D2-1837-468D-B01D-93DB2A86C0EB}"/>
    <cellStyle name="出力 15 23 3 2" xfId="27427" xr:uid="{655B71F3-E9A4-4D83-9515-543E9B6D2B42}"/>
    <cellStyle name="出力 15 23 4" xfId="6444" xr:uid="{31CE9826-A793-4F41-974B-72047BDA2639}"/>
    <cellStyle name="出力 15 23 4 2" xfId="21323" xr:uid="{4C75FC19-F7A2-4B96-96B0-1268DB6752C4}"/>
    <cellStyle name="出力 15 23 5" xfId="18303" xr:uid="{BC41E011-39B5-4DCA-9B09-E2A7C475EE46}"/>
    <cellStyle name="出力 15 23 5 2" xfId="33182" xr:uid="{C10207B3-073F-4792-86F5-64E0F86AF402}"/>
    <cellStyle name="出力 15 23 6" xfId="21296" xr:uid="{A8CF3F14-3909-4D40-A73C-7474AA9B70CC}"/>
    <cellStyle name="出力 15 24" xfId="6634" xr:uid="{43F1861D-B0CF-4296-B74A-B7C79B6344E1}"/>
    <cellStyle name="出力 15 24 2" xfId="21513" xr:uid="{E4BA4D19-14BB-41AB-93A7-26D46855CD77}"/>
    <cellStyle name="出力 15 25" xfId="9631" xr:uid="{1D5A7217-16D2-4965-A7AB-C8CB497BFA62}"/>
    <cellStyle name="出力 15 25 2" xfId="24510" xr:uid="{5C0A2B18-D773-4BD4-B36A-944839956FE8}"/>
    <cellStyle name="出力 15 26" xfId="10487" xr:uid="{9CA292E8-5109-49B3-9DA6-E1871461DD9C}"/>
    <cellStyle name="出力 15 26 2" xfId="25366" xr:uid="{F274B4EC-9148-422C-8A28-95E32CD92825}"/>
    <cellStyle name="出力 15 27" xfId="15472" xr:uid="{728A914F-C5CD-48F8-90EF-BD5370C21A04}"/>
    <cellStyle name="出力 15 27 2" xfId="30351" xr:uid="{45529291-168D-4FB3-8824-7AD2F913A39F}"/>
    <cellStyle name="出力 15 28" xfId="18369" xr:uid="{AD731F8C-A977-46F3-A6C1-8D5C0B578FF2}"/>
    <cellStyle name="出力 15 3" xfId="665" xr:uid="{00000000-0005-0000-0000-000093010000}"/>
    <cellStyle name="出力 15 3 2" xfId="7017" xr:uid="{A0CA5F8C-3D66-4715-B4C5-3F7928CF3E4F}"/>
    <cellStyle name="出力 15 3 2 2" xfId="21896" xr:uid="{6412033E-990A-4CA3-BE88-F857B7FDC4DA}"/>
    <cellStyle name="出力 15 3 3" xfId="10011" xr:uid="{23A31EA6-F794-4ABB-B384-512157930B81}"/>
    <cellStyle name="出力 15 3 3 2" xfId="24890" xr:uid="{32D476B4-E381-4DEA-AC57-F676DF701839}"/>
    <cellStyle name="出力 15 3 4" xfId="13090" xr:uid="{FC69EE73-7938-4F26-A015-E25D6593D29D}"/>
    <cellStyle name="出力 15 3 4 2" xfId="27969" xr:uid="{FC7EBB79-8C7C-4956-9021-BE492F845E4D}"/>
    <cellStyle name="出力 15 3 5" xfId="15839" xr:uid="{42F6D1FC-3C04-480C-A86B-88F32B1207F1}"/>
    <cellStyle name="出力 15 3 5 2" xfId="30718" xr:uid="{8345B461-084B-496F-82C5-EA3D1456817D}"/>
    <cellStyle name="出力 15 3 6" xfId="3884" xr:uid="{E585FB8E-F11A-4070-8B87-B2D44221416B}"/>
    <cellStyle name="出力 15 3 7" xfId="18745" xr:uid="{421FCB24-F109-49DC-9754-B62E025EB2EC}"/>
    <cellStyle name="出力 15 4" xfId="830" xr:uid="{00000000-0005-0000-0000-000093010000}"/>
    <cellStyle name="出力 15 4 2" xfId="7182" xr:uid="{4620D516-CF49-4289-9622-A8BDF2E8EFD9}"/>
    <cellStyle name="出力 15 4 2 2" xfId="22061" xr:uid="{A9841B30-0DC2-445C-B01F-DADE606EEDFE}"/>
    <cellStyle name="出力 15 4 3" xfId="10176" xr:uid="{864EE688-E001-4B6B-AB32-92EF85F604A5}"/>
    <cellStyle name="出力 15 4 3 2" xfId="25055" xr:uid="{08AD774E-0E26-4FCE-A37B-D02E95ADF84F}"/>
    <cellStyle name="出力 15 4 4" xfId="14193" xr:uid="{74286172-030B-4381-A0E3-CD929A49122B}"/>
    <cellStyle name="出力 15 4 4 2" xfId="29072" xr:uid="{E82D82EE-655B-45EF-B58E-06F5E3EEDE87}"/>
    <cellStyle name="出力 15 4 5" xfId="16004" xr:uid="{4599B3FD-FBB0-49C8-9AE4-CE1947E893AD}"/>
    <cellStyle name="出力 15 4 5 2" xfId="30883" xr:uid="{FCE7A025-15CF-4C6C-8563-A35FDE4B860F}"/>
    <cellStyle name="出力 15 4 6" xfId="4049" xr:uid="{FD3AB347-5357-4532-9F05-EED199B92672}"/>
    <cellStyle name="出力 15 4 7" xfId="18910" xr:uid="{85A9589C-0196-42AA-B032-EAAF0DFB0AC9}"/>
    <cellStyle name="出力 15 5" xfId="1003" xr:uid="{00000000-0005-0000-0000-000093010000}"/>
    <cellStyle name="出力 15 5 2" xfId="7355" xr:uid="{2BB6D024-9AF0-4F03-A38D-E3A37AABA638}"/>
    <cellStyle name="出力 15 5 2 2" xfId="22234" xr:uid="{862FEC67-2D57-4B90-B767-668199D96255}"/>
    <cellStyle name="出力 15 5 3" xfId="10344" xr:uid="{DEEE3EA3-76A5-41F4-B264-B3C1FA1FED7D}"/>
    <cellStyle name="出力 15 5 3 2" xfId="25223" xr:uid="{7B6442DC-DF4C-4EBD-AEEB-2CEA39A12C65}"/>
    <cellStyle name="出力 15 5 4" xfId="14767" xr:uid="{EC0412C6-73C2-4770-B7FD-DD70CB0003D8}"/>
    <cellStyle name="出力 15 5 4 2" xfId="29646" xr:uid="{E8F8DD48-213B-49D6-AB1D-E1B6E960542B}"/>
    <cellStyle name="出力 15 5 5" xfId="16165" xr:uid="{71959BB9-4723-484A-B100-53CDB08367C5}"/>
    <cellStyle name="出力 15 5 5 2" xfId="31044" xr:uid="{ACA6C1D8-7486-4D0B-AB23-9FC387BDD0EF}"/>
    <cellStyle name="出力 15 5 6" xfId="4222" xr:uid="{3BDD0789-E857-4457-A727-83CD87EB0E79}"/>
    <cellStyle name="出力 15 5 7" xfId="19083" xr:uid="{C571B61F-3807-445F-8F55-CF86387A3034}"/>
    <cellStyle name="出力 15 6" xfId="1098" xr:uid="{00000000-0005-0000-0000-000093010000}"/>
    <cellStyle name="出力 15 6 2" xfId="7450" xr:uid="{A0E1025E-CB64-43FC-A040-553030DE5D46}"/>
    <cellStyle name="出力 15 6 2 2" xfId="22329" xr:uid="{ABEB81BE-98C7-4DA4-BA60-5CA3F16E5D08}"/>
    <cellStyle name="出力 15 6 3" xfId="10439" xr:uid="{209ECA8F-D5C8-4488-976A-18A73A02AA11}"/>
    <cellStyle name="出力 15 6 3 2" xfId="25318" xr:uid="{7EB2CFAC-32B3-4E08-9E24-BB2E4487346E}"/>
    <cellStyle name="出力 15 6 4" xfId="15459" xr:uid="{CDB94C9F-6781-4898-9622-0B4B725FE0F0}"/>
    <cellStyle name="出力 15 6 4 2" xfId="30338" xr:uid="{12BC6AE3-569A-4A0D-AE7D-64775C62E3CF}"/>
    <cellStyle name="出力 15 6 5" xfId="16259" xr:uid="{B8A67184-D965-4DA9-87D2-70F7B96E0444}"/>
    <cellStyle name="出力 15 6 5 2" xfId="31138" xr:uid="{0509ADAD-5903-43C6-892D-C21333D88350}"/>
    <cellStyle name="出力 15 6 6" xfId="4317" xr:uid="{FAB06EA7-AED1-4613-9B96-D1EDDC6BDE1B}"/>
    <cellStyle name="出力 15 6 7" xfId="19178" xr:uid="{0EEE36B0-B2EB-4929-A6DA-C74B348DE5F8}"/>
    <cellStyle name="出力 15 7" xfId="1181" xr:uid="{00000000-0005-0000-0000-000093010000}"/>
    <cellStyle name="出力 15 7 2" xfId="7533" xr:uid="{69EF2A99-2DBD-44AA-807F-84D00A837DFE}"/>
    <cellStyle name="出力 15 7 2 2" xfId="22412" xr:uid="{18C9AE31-06EF-4549-80C7-357BC077F3A2}"/>
    <cellStyle name="出力 15 7 3" xfId="10520" xr:uid="{096ECFEA-3D9E-4FEA-8DF0-FD45516A3EA0}"/>
    <cellStyle name="出力 15 7 3 2" xfId="25399" xr:uid="{89F7F0D5-A254-4A3D-9265-A2F75CFAB0D6}"/>
    <cellStyle name="出力 15 7 4" xfId="12597" xr:uid="{2A8591C2-A184-4EDB-82E2-909F67D1368E}"/>
    <cellStyle name="出力 15 7 4 2" xfId="27476" xr:uid="{362844A9-20F9-40E0-9D27-23445176396D}"/>
    <cellStyle name="出力 15 7 5" xfId="16335" xr:uid="{C770D77E-C8BA-436A-A62B-04E8F756DD9B}"/>
    <cellStyle name="出力 15 7 5 2" xfId="31214" xr:uid="{BF8861AA-B354-49D7-914A-DCC6EDCE524B}"/>
    <cellStyle name="出力 15 7 6" xfId="4400" xr:uid="{029EF91D-C54E-4D0F-AA98-B929B1DBACF0}"/>
    <cellStyle name="出力 15 7 7" xfId="19261" xr:uid="{2D318EB7-2A63-42F5-B72C-BCAA0CC2B448}"/>
    <cellStyle name="出力 15 8" xfId="1264" xr:uid="{00000000-0005-0000-0000-000093010000}"/>
    <cellStyle name="出力 15 8 2" xfId="7615" xr:uid="{9E0D4424-7754-4027-87D9-3C648BCAA50D}"/>
    <cellStyle name="出力 15 8 2 2" xfId="22494" xr:uid="{80B3D570-9EA9-4650-B5AC-43A497298E8E}"/>
    <cellStyle name="出力 15 8 3" xfId="10602" xr:uid="{F11CB93F-962A-4859-8E0D-B3EB59C922E6}"/>
    <cellStyle name="出力 15 8 3 2" xfId="25481" xr:uid="{222EA8D7-0FEA-41EC-B2AB-C6EDB6F0DD59}"/>
    <cellStyle name="出力 15 8 4" xfId="13524" xr:uid="{D6567583-4027-43A3-AA12-7B6702A6C678}"/>
    <cellStyle name="出力 15 8 4 2" xfId="28403" xr:uid="{065CD0D2-0DF6-463D-ADF0-55FCCCF63CF6}"/>
    <cellStyle name="出力 15 8 5" xfId="16411" xr:uid="{923F74D5-5A33-4F74-B7E7-A25B20D56A83}"/>
    <cellStyle name="出力 15 8 5 2" xfId="31290" xr:uid="{D786BF57-7416-4865-B3A4-A9C35EA8F00F}"/>
    <cellStyle name="出力 15 8 6" xfId="4483" xr:uid="{E0BE7C34-7C71-4CDE-AC29-EED52C990FC6}"/>
    <cellStyle name="出力 15 8 7" xfId="19344" xr:uid="{50A260B5-843F-4B51-B749-85A82C35FC49}"/>
    <cellStyle name="出力 15 9" xfId="1437" xr:uid="{00000000-0005-0000-0000-000093010000}"/>
    <cellStyle name="出力 15 9 2" xfId="7788" xr:uid="{4CEE3991-4A64-4CD6-854F-27323B02405D}"/>
    <cellStyle name="出力 15 9 2 2" xfId="22667" xr:uid="{77626798-70BA-4B18-89F8-21B66DC1A762}"/>
    <cellStyle name="出力 15 9 3" xfId="10774" xr:uid="{212F33AA-547D-4197-ABC9-7C5377417FE1}"/>
    <cellStyle name="出力 15 9 3 2" xfId="25653" xr:uid="{B83E5975-FDCC-4F29-9D5B-E1C35D6C5DEA}"/>
    <cellStyle name="出力 15 9 4" xfId="14719" xr:uid="{3922C17F-A589-4CC2-B956-F0E78CA15220}"/>
    <cellStyle name="出力 15 9 4 2" xfId="29598" xr:uid="{EEC704E3-0FD8-4F78-A594-21A9C7851A51}"/>
    <cellStyle name="出力 15 9 5" xfId="16577" xr:uid="{8CBD9169-B289-435E-829A-8577905256E9}"/>
    <cellStyle name="出力 15 9 5 2" xfId="31456" xr:uid="{D9800100-C57D-4144-81BB-3E3EA30E4393}"/>
    <cellStyle name="出力 15 9 6" xfId="4656" xr:uid="{C166B434-609A-4E58-9063-216D4A3B933E}"/>
    <cellStyle name="出力 15 9 7" xfId="19517" xr:uid="{75139966-4F41-43ED-A597-A440D675C705}"/>
    <cellStyle name="出力 16" xfId="117" xr:uid="{00000000-0005-0000-0000-0000AB010000}"/>
    <cellStyle name="出力 16 2" xfId="6480" xr:uid="{D2C21CCF-72F1-479C-8F48-7437C96E6E26}"/>
    <cellStyle name="出力 16 2 2" xfId="21359" xr:uid="{D9694E78-5D95-4898-AE41-6846C99C69B6}"/>
    <cellStyle name="出力 16 3" xfId="8739" xr:uid="{C84717F0-9487-4396-A61D-293E49F0988F}"/>
    <cellStyle name="出力 16 3 2" xfId="23618" xr:uid="{162E7BB7-AB6A-45E9-BE7A-74B0856F4C3C}"/>
    <cellStyle name="出力 16 4" xfId="14358" xr:uid="{DD84422F-451E-4C0C-96AB-4EE99E670A4D}"/>
    <cellStyle name="出力 16 4 2" xfId="29237" xr:uid="{5E0A5777-83CE-4C49-9E11-73995349DB9E}"/>
    <cellStyle name="出力 16 5" xfId="13595" xr:uid="{E0548208-3965-45A2-9312-15B965BEEA51}"/>
    <cellStyle name="出力 16 5 2" xfId="28474" xr:uid="{97B6D3D8-53ED-43ED-B4A3-E7C8E29FA266}"/>
    <cellStyle name="出力 16 6" xfId="3388" xr:uid="{DD1FF34B-50C2-46FB-A67F-596EDE44AE39}"/>
    <cellStyle name="出力 16 7" xfId="3491" xr:uid="{59CBD6F3-C575-4218-9386-35C9168DDDD0}"/>
    <cellStyle name="出力 2" xfId="70" xr:uid="{00000000-0005-0000-0000-0000AB010000}"/>
    <cellStyle name="出力 2 10" xfId="938" xr:uid="{00000000-0005-0000-0000-0000AB010000}"/>
    <cellStyle name="出力 2 10 2" xfId="7290" xr:uid="{C79E17F3-BB47-4F9E-B75F-482CE761FEC5}"/>
    <cellStyle name="出力 2 10 2 2" xfId="22169" xr:uid="{89D152F0-6313-414A-B13A-40FA36676A01}"/>
    <cellStyle name="出力 2 10 3" xfId="10280" xr:uid="{D4EF2882-7280-4141-AD55-219AFB45B047}"/>
    <cellStyle name="出力 2 10 3 2" xfId="25159" xr:uid="{A282EC16-E2D5-489D-B8CB-3E56B96BBA5B}"/>
    <cellStyle name="出力 2 10 4" xfId="15269" xr:uid="{3FE0851E-3BFB-49CB-BBAD-0E00F0FC417B}"/>
    <cellStyle name="出力 2 10 4 2" xfId="30148" xr:uid="{4B8F295C-9881-42B4-A892-B8C7C4D256E2}"/>
    <cellStyle name="出力 2 10 5" xfId="16102" xr:uid="{2A2838C5-9FB2-471E-BFC5-AD0279F6C104}"/>
    <cellStyle name="出力 2 10 5 2" xfId="30981" xr:uid="{949B14BF-6E0D-4201-89E0-757C3033CFB0}"/>
    <cellStyle name="出力 2 10 6" xfId="4157" xr:uid="{A03CE7A6-A8F7-4793-B467-24069FE20F7D}"/>
    <cellStyle name="出力 2 10 7" xfId="19018" xr:uid="{9A985478-3273-4F77-AC09-8A61F395B7FB}"/>
    <cellStyle name="出力 2 11" xfId="1347" xr:uid="{00000000-0005-0000-0000-0000AB010000}"/>
    <cellStyle name="出力 2 11 2" xfId="7698" xr:uid="{29A4007A-DA63-4C3B-8928-C5899BD04FBF}"/>
    <cellStyle name="出力 2 11 2 2" xfId="22577" xr:uid="{39956B17-4A59-4230-95AD-AD4B7FCB61DC}"/>
    <cellStyle name="出力 2 11 3" xfId="10684" xr:uid="{B0E12BAB-FB01-4874-927C-7C76C09E6C3E}"/>
    <cellStyle name="出力 2 11 3 2" xfId="25563" xr:uid="{1CEC668F-28BE-4383-991F-D63A3C42C7F7}"/>
    <cellStyle name="出力 2 11 4" xfId="15146" xr:uid="{8206A498-FA21-4916-B20A-2BFB2DF33C19}"/>
    <cellStyle name="出力 2 11 4 2" xfId="30025" xr:uid="{1DF3B702-8BF2-45DD-8A34-8BF86BF7FACD}"/>
    <cellStyle name="出力 2 11 5" xfId="16487" xr:uid="{9B686801-4FBA-46EF-9227-6F7B50DD3C13}"/>
    <cellStyle name="出力 2 11 5 2" xfId="31366" xr:uid="{8B35781E-1BF8-48F8-9C80-E375003E9BAE}"/>
    <cellStyle name="出力 2 11 6" xfId="4566" xr:uid="{7B23B449-91DC-49A9-8DAC-5A54DAB6FE9C}"/>
    <cellStyle name="出力 2 11 7" xfId="19427" xr:uid="{97A77B21-7482-4178-B313-E38669CC66F3}"/>
    <cellStyle name="出力 2 12" xfId="1824" xr:uid="{00000000-0005-0000-0000-0000AB010000}"/>
    <cellStyle name="出力 2 12 2" xfId="8172" xr:uid="{C6B2BAE8-8B38-43C4-A33E-5B2669440ACE}"/>
    <cellStyle name="出力 2 12 2 2" xfId="23051" xr:uid="{A94C8E5E-6973-43E2-B0C6-3B2F203928AD}"/>
    <cellStyle name="出力 2 12 3" xfId="11157" xr:uid="{87148DFB-1A40-47B4-A72E-4B460A6DCA7A}"/>
    <cellStyle name="出力 2 12 3 2" xfId="26036" xr:uid="{3335E611-679E-4321-AF56-FD711B65B4FD}"/>
    <cellStyle name="出力 2 12 4" xfId="13679" xr:uid="{E00CBCE3-1786-4F8F-B240-2AE5C998F711}"/>
    <cellStyle name="出力 2 12 4 2" xfId="28558" xr:uid="{A1AA321E-8D06-4BD5-A3EB-15B2C0C70E84}"/>
    <cellStyle name="出力 2 12 5" xfId="16947" xr:uid="{770AE0A2-FE49-4325-A8A4-D26D4DE38C0A}"/>
    <cellStyle name="出力 2 12 5 2" xfId="31826" xr:uid="{4E24F150-729B-4F59-BF52-A07D66E6D7EA}"/>
    <cellStyle name="出力 2 12 6" xfId="5043" xr:uid="{B440E2FE-8DE1-4C63-9069-A76062CC0C44}"/>
    <cellStyle name="出力 2 12 7" xfId="19904" xr:uid="{9D2D1929-C44C-436B-B507-C13A748FF15F}"/>
    <cellStyle name="出力 2 13" xfId="1944" xr:uid="{00000000-0005-0000-0000-0000AB010000}"/>
    <cellStyle name="出力 2 13 2" xfId="8292" xr:uid="{B41EA11C-D510-4DE0-92AB-9900609395C0}"/>
    <cellStyle name="出力 2 13 2 2" xfId="23171" xr:uid="{00353DFC-FC01-4A9C-8BBB-E84D8A9D6309}"/>
    <cellStyle name="出力 2 13 3" xfId="11274" xr:uid="{B12E5726-89B4-4E2B-8964-3C4035C60FC7}"/>
    <cellStyle name="出力 2 13 3 2" xfId="26153" xr:uid="{8F7412A7-1118-4157-8ABE-ACD90E4A4E1B}"/>
    <cellStyle name="出力 2 13 4" xfId="14953" xr:uid="{C2E6EADA-B367-4C79-A925-40A83C2B16B3}"/>
    <cellStyle name="出力 2 13 4 2" xfId="29832" xr:uid="{2C7665E4-000F-433A-8CC9-A68FABDF81ED}"/>
    <cellStyle name="出力 2 13 5" xfId="17060" xr:uid="{08FEF355-2182-4250-95D6-6DF26B87BCA7}"/>
    <cellStyle name="出力 2 13 5 2" xfId="31939" xr:uid="{982C0406-9282-41D1-B6DF-4524DE4E61A5}"/>
    <cellStyle name="出力 2 13 6" xfId="5163" xr:uid="{820E4B04-7461-4E77-BB4F-C76CA9A9D527}"/>
    <cellStyle name="出力 2 13 7" xfId="20024" xr:uid="{4664AC8B-42C0-41DA-9A07-ED291010CA87}"/>
    <cellStyle name="出力 2 14" xfId="1364" xr:uid="{00000000-0005-0000-0000-0000AB010000}"/>
    <cellStyle name="出力 2 14 2" xfId="7715" xr:uid="{547C5E90-E873-41F3-9369-07F11D532256}"/>
    <cellStyle name="出力 2 14 2 2" xfId="22594" xr:uid="{8A8C9571-922C-43BF-9F0B-F7CE5FB4C349}"/>
    <cellStyle name="出力 2 14 3" xfId="10701" xr:uid="{AD266F5B-EF21-45FD-96B2-E0A085D773BB}"/>
    <cellStyle name="出力 2 14 3 2" xfId="25580" xr:uid="{8DF1B2D9-EEB1-4A50-9774-712195A8DF98}"/>
    <cellStyle name="出力 2 14 4" xfId="13821" xr:uid="{59116960-ACC8-4CE8-8F05-9BA068F2917E}"/>
    <cellStyle name="出力 2 14 4 2" xfId="28700" xr:uid="{D89EE6CD-0B43-4001-942B-9C8E9A8B3DDC}"/>
    <cellStyle name="出力 2 14 5" xfId="16504" xr:uid="{EDBAE85F-5E11-4851-B60B-011ED018011F}"/>
    <cellStyle name="出力 2 14 5 2" xfId="31383" xr:uid="{05FE4546-1AE9-430B-A90A-888F94FA2674}"/>
    <cellStyle name="出力 2 14 6" xfId="4583" xr:uid="{3E8C4F26-C35F-44E6-8740-90A4B625FD76}"/>
    <cellStyle name="出力 2 14 7" xfId="19444" xr:uid="{A42CC7EC-7CEE-4B7C-A4D3-B076FADBFD62}"/>
    <cellStyle name="出力 2 15" xfId="1565" xr:uid="{00000000-0005-0000-0000-0000AB010000}"/>
    <cellStyle name="出力 2 15 2" xfId="7915" xr:uid="{734FAFEF-A4D8-4C92-96F3-8B3ADF708044}"/>
    <cellStyle name="出力 2 15 2 2" xfId="22794" xr:uid="{B2CD81E7-2A95-42B6-A723-126D928567CB}"/>
    <cellStyle name="出力 2 15 3" xfId="10902" xr:uid="{112593AB-B20F-4B16-B4E2-9B5420905E25}"/>
    <cellStyle name="出力 2 15 3 2" xfId="25781" xr:uid="{0E258961-C085-42B5-B743-4D0291924B30}"/>
    <cellStyle name="出力 2 15 4" xfId="10431" xr:uid="{77D3A861-3E7E-4755-80A4-5B0B05990A2D}"/>
    <cellStyle name="出力 2 15 4 2" xfId="25310" xr:uid="{B49FF038-F018-4657-BD45-F6F0C6B503B3}"/>
    <cellStyle name="出力 2 15 5" xfId="16704" xr:uid="{1C172725-1965-4B06-B08C-17D25688793A}"/>
    <cellStyle name="出力 2 15 5 2" xfId="31583" xr:uid="{77C68885-045D-483A-BBAD-69A24AB0CDFF}"/>
    <cellStyle name="出力 2 15 6" xfId="4784" xr:uid="{7A1E448A-7C26-4E08-A92E-8507474A87DB}"/>
    <cellStyle name="出力 2 15 7" xfId="19645" xr:uid="{708C73D8-F0D0-4FF1-A952-34277C74A248}"/>
    <cellStyle name="出力 2 16" xfId="2223" xr:uid="{00000000-0005-0000-0000-0000AB010000}"/>
    <cellStyle name="出力 2 16 2" xfId="8571" xr:uid="{9FDF00D9-47C4-46E5-BE0E-3F6DF529E196}"/>
    <cellStyle name="出力 2 16 2 2" xfId="23450" xr:uid="{BAFC0321-8CB7-4150-AB04-DA3DE01C8C99}"/>
    <cellStyle name="出力 2 16 3" xfId="11552" xr:uid="{7C758FB5-29AE-4C50-88D7-D24E6E704B80}"/>
    <cellStyle name="出力 2 16 3 2" xfId="26431" xr:uid="{A40B33CE-EB9F-4ECF-9BBF-F74111741E4E}"/>
    <cellStyle name="出力 2 16 4" xfId="13429" xr:uid="{40C21412-ECEA-4EF1-8FDF-0926B4A53586}"/>
    <cellStyle name="出力 2 16 4 2" xfId="28308" xr:uid="{434B716D-F6F0-487D-A622-C04CC96FF5C5}"/>
    <cellStyle name="出力 2 16 5" xfId="17331" xr:uid="{15BF6C7D-0DA4-4638-B43F-483257989B22}"/>
    <cellStyle name="出力 2 16 5 2" xfId="32210" xr:uid="{7767EA9E-C9BF-437C-9773-4DBA28F039B9}"/>
    <cellStyle name="出力 2 16 6" xfId="5442" xr:uid="{2CAD1EC2-343F-4259-9445-892192E241FF}"/>
    <cellStyle name="出力 2 16 7" xfId="20303" xr:uid="{6FEE1440-84A0-4BE1-B57C-C5610B8E16FE}"/>
    <cellStyle name="出力 2 17" xfId="2759" xr:uid="{00000000-0005-0000-0000-0000AB010000}"/>
    <cellStyle name="出力 2 17 2" xfId="9106" xr:uid="{B572CE2D-42D0-4EFB-97D8-40944FF1B9E6}"/>
    <cellStyle name="出力 2 17 2 2" xfId="23985" xr:uid="{10752F52-37A0-4797-9DF5-AD9245195F50}"/>
    <cellStyle name="出力 2 17 3" xfId="12084" xr:uid="{14B320E3-3D85-49F0-ADF7-5ED8C54106DB}"/>
    <cellStyle name="出力 2 17 3 2" xfId="26963" xr:uid="{F7CB9B7B-749B-4151-A358-7C72F49A3097}"/>
    <cellStyle name="出力 2 17 4" xfId="13308" xr:uid="{7F521AC3-DB80-4FF5-87FE-FE7C568B4DE6}"/>
    <cellStyle name="出力 2 17 4 2" xfId="28187" xr:uid="{D5DD9407-2F5E-4723-A4F9-8F17DA942605}"/>
    <cellStyle name="出力 2 17 5" xfId="17845" xr:uid="{17ECEB14-251E-4ED8-8406-FF6AC8DE437D}"/>
    <cellStyle name="出力 2 17 5 2" xfId="32724" xr:uid="{0B5CD805-05B9-4356-A7D8-E51580C632F5}"/>
    <cellStyle name="出力 2 17 6" xfId="5973" xr:uid="{9260BCA0-FE06-4F36-AF85-6B97D502D453}"/>
    <cellStyle name="出力 2 17 7" xfId="20838" xr:uid="{1F450085-1950-42B3-A77D-427C88F97E20}"/>
    <cellStyle name="出力 2 18" xfId="2777" xr:uid="{00000000-0005-0000-0000-0000AB010000}"/>
    <cellStyle name="出力 2 18 2" xfId="9124" xr:uid="{6E8A99D3-18DF-418B-B28E-C1DD355520F3}"/>
    <cellStyle name="出力 2 18 2 2" xfId="24003" xr:uid="{9482DC11-E712-4BB4-B0AB-BAB2B182EFCD}"/>
    <cellStyle name="出力 2 18 3" xfId="12102" xr:uid="{D91FF691-0F0A-457A-A7D0-E5E8879C7DF4}"/>
    <cellStyle name="出力 2 18 3 2" xfId="26981" xr:uid="{89342E93-9DC8-4CD2-B30D-F3A66A8E31E0}"/>
    <cellStyle name="出力 2 18 4" xfId="13865" xr:uid="{A85A6BE1-1F37-441F-BDDC-0CF17B1B73DB}"/>
    <cellStyle name="出力 2 18 4 2" xfId="28744" xr:uid="{69102D0F-D9B0-4E24-B0E0-1F3C8272DEFF}"/>
    <cellStyle name="出力 2 18 5" xfId="17863" xr:uid="{2A4A3678-41D6-4B99-B3F9-B96FFE32364E}"/>
    <cellStyle name="出力 2 18 5 2" xfId="32742" xr:uid="{38B53E55-B546-4627-9ACF-11A454420C73}"/>
    <cellStyle name="出力 2 18 6" xfId="5989" xr:uid="{BD900BEC-B338-47EA-ACE0-9D0063D33CA5}"/>
    <cellStyle name="出力 2 18 7" xfId="20856" xr:uid="{6270CB8C-1677-4E94-AE8B-429F96E52E19}"/>
    <cellStyle name="出力 2 19" xfId="3341" xr:uid="{E96D8D9A-8E55-4E62-BE0E-2D8F055C5677}"/>
    <cellStyle name="出力 2 19 2" xfId="3575" xr:uid="{E2877911-D9BA-4BCE-B3BA-5388EB09BD60}"/>
    <cellStyle name="出力 2 2" xfId="221" xr:uid="{00000000-0005-0000-0000-0000AA010000}"/>
    <cellStyle name="出力 2 2 10" xfId="1767" xr:uid="{00000000-0005-0000-0000-0000AA010000}"/>
    <cellStyle name="出力 2 2 10 2" xfId="8115" xr:uid="{A22DE325-AAF2-4454-B1EB-C7FC3E353AFF}"/>
    <cellStyle name="出力 2 2 10 2 2" xfId="22994" xr:uid="{0EBB8F0D-E4D1-4689-A47F-2D1917E6226C}"/>
    <cellStyle name="出力 2 2 10 3" xfId="11100" xr:uid="{ABF2447C-47B5-456B-AD75-DEA5BCCBCBF8}"/>
    <cellStyle name="出力 2 2 10 3 2" xfId="25979" xr:uid="{0FBE3312-DE17-41E6-94C1-AE8A800AAC1C}"/>
    <cellStyle name="出力 2 2 10 4" xfId="12888" xr:uid="{F2B06572-E536-42EF-88C9-5C8C6E753113}"/>
    <cellStyle name="出力 2 2 10 4 2" xfId="27767" xr:uid="{91594913-B366-45EC-8445-F1B6A75649C9}"/>
    <cellStyle name="出力 2 2 10 5" xfId="16890" xr:uid="{2C939462-A64B-4C87-A46B-C85DD0F58F38}"/>
    <cellStyle name="出力 2 2 10 5 2" xfId="31769" xr:uid="{C7B49F1B-F0C1-4C15-B0DB-D39569BF7CFA}"/>
    <cellStyle name="出力 2 2 10 6" xfId="4986" xr:uid="{BC4D4EB5-7BF1-4467-851C-399893626C8D}"/>
    <cellStyle name="出力 2 2 10 7" xfId="19847" xr:uid="{0D93866D-C403-4EDC-BAB6-CCDE9733F198}"/>
    <cellStyle name="出力 2 2 11" xfId="2458" xr:uid="{00000000-0005-0000-0000-0000AA010000}"/>
    <cellStyle name="出力 2 2 11 2" xfId="8805" xr:uid="{86E38F18-3A3F-4759-9CB4-C5E123775F8F}"/>
    <cellStyle name="出力 2 2 11 2 2" xfId="23684" xr:uid="{AD9CA29F-1F0E-4643-B7C9-D7A8D8A8C227}"/>
    <cellStyle name="出力 2 2 11 3" xfId="11785" xr:uid="{D54F0E10-9904-4411-A161-CF0126C780B3}"/>
    <cellStyle name="出力 2 2 11 3 2" xfId="26664" xr:uid="{E6FA23FF-AC55-4D36-8649-B1BACF0058DE}"/>
    <cellStyle name="出力 2 2 11 4" xfId="11421" xr:uid="{CC400D1A-484B-4628-AB07-4C3A5E241DF9}"/>
    <cellStyle name="出力 2 2 11 4 2" xfId="26300" xr:uid="{84990483-6668-435F-9BE2-F2770DE7F1F4}"/>
    <cellStyle name="出力 2 2 11 5" xfId="17552" xr:uid="{A036F085-43CD-401D-BA5B-6A6AEE45804B}"/>
    <cellStyle name="出力 2 2 11 5 2" xfId="32431" xr:uid="{A3B10115-D6A9-4505-AAED-2ED80AB6C7A8}"/>
    <cellStyle name="出力 2 2 11 6" xfId="5674" xr:uid="{89199715-948E-4602-8FA2-84942D177EEF}"/>
    <cellStyle name="出力 2 2 11 7" xfId="20538" xr:uid="{C5F03B2E-C19F-4F3D-BA55-F2BC437C33C2}"/>
    <cellStyle name="出力 2 2 12" xfId="2617" xr:uid="{00000000-0005-0000-0000-0000AA010000}"/>
    <cellStyle name="出力 2 2 12 2" xfId="8964" xr:uid="{B6FD12DD-4CE4-43B4-9C21-186487D215BC}"/>
    <cellStyle name="出力 2 2 12 2 2" xfId="23843" xr:uid="{1C909C8C-2DB9-4CD9-B13F-A0A06B4FBFCF}"/>
    <cellStyle name="出力 2 2 12 3" xfId="11944" xr:uid="{53778D9E-9878-471C-A327-140382FB1C41}"/>
    <cellStyle name="出力 2 2 12 3 2" xfId="26823" xr:uid="{A0F9D02B-46F0-4FB6-9909-6B18F3742408}"/>
    <cellStyle name="出力 2 2 12 4" xfId="15285" xr:uid="{02E232C9-ED92-4BC2-90D1-150391B801DF}"/>
    <cellStyle name="出力 2 2 12 4 2" xfId="30164" xr:uid="{302043E5-D379-49A8-BBE0-8602D3313EB8}"/>
    <cellStyle name="出力 2 2 12 5" xfId="17711" xr:uid="{3081D5E1-7925-4EFD-B322-78503EEA8070}"/>
    <cellStyle name="出力 2 2 12 5 2" xfId="32590" xr:uid="{12785C5E-384B-4BDD-9831-A56D5EA63EF8}"/>
    <cellStyle name="出力 2 2 12 6" xfId="5832" xr:uid="{E32F94C3-9242-4FD3-B7B1-2F475345744F}"/>
    <cellStyle name="出力 2 2 12 7" xfId="20697" xr:uid="{7F8A3F49-936E-42C8-A0F7-D8B5D68CA9B7}"/>
    <cellStyle name="出力 2 2 13" xfId="2787" xr:uid="{00000000-0005-0000-0000-0000AA010000}"/>
    <cellStyle name="出力 2 2 13 2" xfId="9134" xr:uid="{C20C89BC-5741-40F9-BEA9-6A6992AA813E}"/>
    <cellStyle name="出力 2 2 13 2 2" xfId="24013" xr:uid="{9BB16F39-32FB-4AEC-9DA1-C36B33AFD360}"/>
    <cellStyle name="出力 2 2 13 3" xfId="12112" xr:uid="{68CE6A5D-5061-4782-9028-97A0201CCB9D}"/>
    <cellStyle name="出力 2 2 13 3 2" xfId="26991" xr:uid="{1CD57903-D984-44A3-A312-D22C367043A7}"/>
    <cellStyle name="出力 2 2 13 4" xfId="13664" xr:uid="{F08439E1-3DFC-4B6E-ACC1-517CB64A75B0}"/>
    <cellStyle name="出力 2 2 13 4 2" xfId="28543" xr:uid="{6A206D4F-5813-4C1F-8763-59A29AAF1105}"/>
    <cellStyle name="出力 2 2 13 5" xfId="17873" xr:uid="{D4CF113F-3791-41D2-930F-229F07E6B84F}"/>
    <cellStyle name="出力 2 2 13 5 2" xfId="32752" xr:uid="{3645C63C-4DD3-4173-BACA-39FAFAB86E2E}"/>
    <cellStyle name="出力 2 2 13 6" xfId="5999" xr:uid="{27438B9A-E342-4DB8-8C09-A3E811070078}"/>
    <cellStyle name="出力 2 2 13 7" xfId="20866" xr:uid="{3D39CB5A-420A-4571-83A6-94874EE89D27}"/>
    <cellStyle name="出力 2 2 14" xfId="2182" xr:uid="{00000000-0005-0000-0000-0000AA010000}"/>
    <cellStyle name="出力 2 2 14 2" xfId="8530" xr:uid="{C7560122-9607-4A27-BF07-46DC4C86876C}"/>
    <cellStyle name="出力 2 2 14 2 2" xfId="23409" xr:uid="{F326F225-0C14-456F-9D97-B1EA5F2431BD}"/>
    <cellStyle name="出力 2 2 14 3" xfId="11511" xr:uid="{08CD60DE-7EDD-42B5-AD91-F19617BBB315}"/>
    <cellStyle name="出力 2 2 14 3 2" xfId="26390" xr:uid="{4CC4C7BD-DFFC-4685-B53F-BF2FEA0BB183}"/>
    <cellStyle name="出力 2 2 14 4" xfId="13064" xr:uid="{38FFC9AD-E65D-4CBE-934D-38280045E887}"/>
    <cellStyle name="出力 2 2 14 4 2" xfId="27943" xr:uid="{BCC742C9-D1A8-4A99-A9A6-8E9B5CDC9CBC}"/>
    <cellStyle name="出力 2 2 14 5" xfId="17290" xr:uid="{8A2D6C58-3465-4688-A2C8-647531C6FEC5}"/>
    <cellStyle name="出力 2 2 14 5 2" xfId="32169" xr:uid="{3DEDCDE7-8E85-4AB0-891D-55FDC9529FF5}"/>
    <cellStyle name="出力 2 2 14 6" xfId="5401" xr:uid="{648AB5F1-48DB-49DD-AE87-26556D038353}"/>
    <cellStyle name="出力 2 2 14 7" xfId="20262" xr:uid="{0642E378-4962-4FD9-A52F-9BE424D6FE98}"/>
    <cellStyle name="出力 2 2 15" xfId="6578" xr:uid="{2D9D0604-A78F-4A2F-A815-D420A4A59D4C}"/>
    <cellStyle name="出力 2 2 15 2" xfId="21457" xr:uid="{FF69952F-696A-4BDB-904A-C907A5AB5A66}"/>
    <cellStyle name="出力 2 2 16" xfId="3311" xr:uid="{D8B7FCC0-ECA8-4353-9D97-448B250C7447}"/>
    <cellStyle name="出力 2 2 16 2" xfId="6148" xr:uid="{5DEEC557-C18D-4CB2-A2D5-E301BE6533A5}"/>
    <cellStyle name="出力 2 2 17" xfId="15108" xr:uid="{60DC2105-E549-4D84-9121-B3BCAC51AE67}"/>
    <cellStyle name="出力 2 2 17 2" xfId="29987" xr:uid="{7680C3A9-35AD-4A2B-A134-71C82EA22927}"/>
    <cellStyle name="出力 2 2 18" xfId="18318" xr:uid="{918AEAB5-DCDB-4204-B808-00FCFD0FD673}"/>
    <cellStyle name="出力 2 2 2" xfId="318" xr:uid="{00000000-0005-0000-0000-0000AA010000}"/>
    <cellStyle name="出力 2 2 2 10" xfId="1671" xr:uid="{00000000-0005-0000-0000-0000AA010000}"/>
    <cellStyle name="出力 2 2 2 10 2" xfId="8020" xr:uid="{D8E3CB2D-166A-40E4-85BC-1227C4092361}"/>
    <cellStyle name="出力 2 2 2 10 2 2" xfId="22899" xr:uid="{B9359A2C-1117-46DE-A040-06A73BBE78DA}"/>
    <cellStyle name="出力 2 2 2 10 3" xfId="11005" xr:uid="{64DD5273-B4FF-4256-B1B2-74C937DE0B9E}"/>
    <cellStyle name="出力 2 2 2 10 3 2" xfId="25884" xr:uid="{1AA8B5EC-2380-48FE-914A-3096E36E85A5}"/>
    <cellStyle name="出力 2 2 2 10 4" xfId="14341" xr:uid="{199F50AC-02D5-4D95-91E0-DCE30908B21A}"/>
    <cellStyle name="出力 2 2 2 10 4 2" xfId="29220" xr:uid="{221FA559-8FA3-43F3-9FEC-C44F3936D543}"/>
    <cellStyle name="出力 2 2 2 10 5" xfId="16801" xr:uid="{67D46E0C-D025-48A6-8BF5-AD128B8BC251}"/>
    <cellStyle name="出力 2 2 2 10 5 2" xfId="31680" xr:uid="{7A772A48-A660-4CAE-A3DB-9115B932F66D}"/>
    <cellStyle name="出力 2 2 2 10 6" xfId="4890" xr:uid="{EA4F0449-EDB3-4F3D-818E-ECCAF081D239}"/>
    <cellStyle name="出力 2 2 2 10 7" xfId="19751" xr:uid="{41354AD2-4A8A-4B96-84CE-D760D3D0CA28}"/>
    <cellStyle name="出力 2 2 2 11" xfId="1721" xr:uid="{00000000-0005-0000-0000-0000AA010000}"/>
    <cellStyle name="出力 2 2 2 11 2" xfId="8069" xr:uid="{61294388-341B-46BD-8D64-F75F67D73EC8}"/>
    <cellStyle name="出力 2 2 2 11 2 2" xfId="22948" xr:uid="{7C8E1259-B840-47AB-8895-F00476BBBF4A}"/>
    <cellStyle name="出力 2 2 2 11 3" xfId="11054" xr:uid="{A7320D9D-F351-4545-A856-FB812021E2B7}"/>
    <cellStyle name="出力 2 2 2 11 3 2" xfId="25933" xr:uid="{96D850B2-53FB-4C88-95FF-FCA5B8DEDB8F}"/>
    <cellStyle name="出力 2 2 2 11 4" xfId="13056" xr:uid="{9DD869A1-FE35-44AB-9B5C-DD5705BFC5F8}"/>
    <cellStyle name="出力 2 2 2 11 4 2" xfId="27935" xr:uid="{76306FC0-DA0D-4081-BB81-FCD0AF52EB1A}"/>
    <cellStyle name="出力 2 2 2 11 5" xfId="16847" xr:uid="{F0319419-0464-4CCF-8187-B0A7FB337010}"/>
    <cellStyle name="出力 2 2 2 11 5 2" xfId="31726" xr:uid="{8D382099-EA87-4A75-B362-7870FBA91CAF}"/>
    <cellStyle name="出力 2 2 2 11 6" xfId="4940" xr:uid="{DE852153-7614-4F5B-A88F-DDEEB5BFED71}"/>
    <cellStyle name="出力 2 2 2 11 7" xfId="19801" xr:uid="{801619FF-A3B9-4342-A5FD-378128F12447}"/>
    <cellStyle name="出力 2 2 2 12" xfId="1804" xr:uid="{00000000-0005-0000-0000-0000AA010000}"/>
    <cellStyle name="出力 2 2 2 12 2" xfId="8152" xr:uid="{781DEB15-FF5E-4784-9329-4F14E38ABE79}"/>
    <cellStyle name="出力 2 2 2 12 2 2" xfId="23031" xr:uid="{398B7B16-08A2-44C3-A30D-E34BAFDC8DE1}"/>
    <cellStyle name="出力 2 2 2 12 3" xfId="11137" xr:uid="{997024C8-3D38-477D-96E0-B7729DC133B2}"/>
    <cellStyle name="出力 2 2 2 12 3 2" xfId="26016" xr:uid="{482A3DC6-7AE2-410B-8258-DE392222B0A0}"/>
    <cellStyle name="出力 2 2 2 12 4" xfId="12819" xr:uid="{DF983035-C22A-44BB-8C12-57FA1E5C3368}"/>
    <cellStyle name="出力 2 2 2 12 4 2" xfId="27698" xr:uid="{2FD1115A-6AEF-444F-82F8-8EB520EA088A}"/>
    <cellStyle name="出力 2 2 2 12 5" xfId="16927" xr:uid="{CA6BF524-3D03-4289-BCB1-8520D79E50E5}"/>
    <cellStyle name="出力 2 2 2 12 5 2" xfId="31806" xr:uid="{89CB2B5B-A8B0-4D4A-988A-51640E580E16}"/>
    <cellStyle name="出力 2 2 2 12 6" xfId="5023" xr:uid="{EDE2BFB1-2A22-4D96-A623-0A419665456C}"/>
    <cellStyle name="出力 2 2 2 12 7" xfId="19884" xr:uid="{C6B8BE75-184A-423A-B00C-CBBA55FF95E6}"/>
    <cellStyle name="出力 2 2 2 13" xfId="1899" xr:uid="{00000000-0005-0000-0000-0000AA010000}"/>
    <cellStyle name="出力 2 2 2 13 2" xfId="8247" xr:uid="{690D259C-8916-41DF-B716-F0FB8162F263}"/>
    <cellStyle name="出力 2 2 2 13 2 2" xfId="23126" xr:uid="{2BE27A93-DB59-4DA5-9A78-9540ACBD8CE0}"/>
    <cellStyle name="出力 2 2 2 13 3" xfId="11230" xr:uid="{CC892980-79C4-4998-8011-D54AB8ED8C7A}"/>
    <cellStyle name="出力 2 2 2 13 3 2" xfId="26109" xr:uid="{E1CFC414-DDCC-4036-BF3E-807E732C526A}"/>
    <cellStyle name="出力 2 2 2 13 4" xfId="14981" xr:uid="{1C8E0FC0-EFAC-4387-9C84-B5279AD234C5}"/>
    <cellStyle name="出力 2 2 2 13 4 2" xfId="29860" xr:uid="{871DFB88-5D91-4831-B8A6-1B34E408A5D8}"/>
    <cellStyle name="出力 2 2 2 13 5" xfId="17018" xr:uid="{20174357-DB9B-4764-BC81-639277BDD564}"/>
    <cellStyle name="出力 2 2 2 13 5 2" xfId="31897" xr:uid="{BEF11F93-C837-4096-8B31-B6DDE8A0984E}"/>
    <cellStyle name="出力 2 2 2 13 6" xfId="5118" xr:uid="{7081B417-D045-4AAF-A1C9-E4FD5969CD27}"/>
    <cellStyle name="出力 2 2 2 13 7" xfId="19979" xr:uid="{F7BCB7C5-203E-45B1-A976-143F2D7C4772}"/>
    <cellStyle name="出力 2 2 2 14" xfId="2071" xr:uid="{00000000-0005-0000-0000-0000AA010000}"/>
    <cellStyle name="出力 2 2 2 14 2" xfId="8419" xr:uid="{BC1A3432-E1B1-48B5-8099-018BBD3A27E8}"/>
    <cellStyle name="出力 2 2 2 14 2 2" xfId="23298" xr:uid="{4EC4A7A6-CC20-4BA4-B8F4-E3EE0355AC77}"/>
    <cellStyle name="出力 2 2 2 14 3" xfId="11400" xr:uid="{889ED4EC-0A9D-47C8-B394-9861103161C7}"/>
    <cellStyle name="出力 2 2 2 14 3 2" xfId="26279" xr:uid="{E0C2C9D9-3AC0-4B1F-B8F1-ACEF4682BAC8}"/>
    <cellStyle name="出力 2 2 2 14 4" xfId="13109" xr:uid="{0B022E30-454B-47A4-9CDE-B50CA98C89B3}"/>
    <cellStyle name="出力 2 2 2 14 4 2" xfId="27988" xr:uid="{5200C385-FC0F-4EB0-8DDE-72C907975408}"/>
    <cellStyle name="出力 2 2 2 14 5" xfId="17182" xr:uid="{49D6633F-90A1-4D37-A4D1-AAF4582BC98A}"/>
    <cellStyle name="出力 2 2 2 14 5 2" xfId="32061" xr:uid="{A7265E86-B93F-4262-A483-B16C5D69E41E}"/>
    <cellStyle name="出力 2 2 2 14 6" xfId="5290" xr:uid="{5781D76C-5052-44B3-8ABC-FC183710F41A}"/>
    <cellStyle name="出力 2 2 2 14 7" xfId="20151" xr:uid="{E3A66A51-63FB-4CC3-BEBA-C3242A07FA30}"/>
    <cellStyle name="出力 2 2 2 15" xfId="2240" xr:uid="{00000000-0005-0000-0000-0000AA010000}"/>
    <cellStyle name="出力 2 2 2 15 2" xfId="8588" xr:uid="{4B7ACA5B-7C51-4D72-8075-5F26C590351A}"/>
    <cellStyle name="出力 2 2 2 15 2 2" xfId="23467" xr:uid="{18AE8B3F-2EC9-4FE7-B134-E42A040C970A}"/>
    <cellStyle name="出力 2 2 2 15 3" xfId="11569" xr:uid="{3FECAF3B-BAB9-4BA4-9BDF-4FFE6EEAC6D3}"/>
    <cellStyle name="出力 2 2 2 15 3 2" xfId="26448" xr:uid="{0F762080-2C12-48C4-9CC4-7A437CFE3616}"/>
    <cellStyle name="出力 2 2 2 15 4" xfId="14074" xr:uid="{50BFEC99-FD0C-498A-89AB-622A8A051797}"/>
    <cellStyle name="出力 2 2 2 15 4 2" xfId="28953" xr:uid="{AF692C3C-0B56-4634-A315-83DF68CC53A0}"/>
    <cellStyle name="出力 2 2 2 15 5" xfId="17348" xr:uid="{51DF653F-6647-4584-84B3-16438209B6DE}"/>
    <cellStyle name="出力 2 2 2 15 5 2" xfId="32227" xr:uid="{2DEE3154-AE5D-4F0E-93F8-84C31DB9C7BE}"/>
    <cellStyle name="出力 2 2 2 15 6" xfId="5459" xr:uid="{066A3E26-57BC-4DC8-9277-6D4872B94AAC}"/>
    <cellStyle name="出力 2 2 2 15 7" xfId="20320" xr:uid="{3E25F011-8D20-4E5C-9CBC-82E55B659D3F}"/>
    <cellStyle name="出力 2 2 2 16" xfId="2315" xr:uid="{00000000-0005-0000-0000-0000AA010000}"/>
    <cellStyle name="出力 2 2 2 16 2" xfId="8662" xr:uid="{C856AA80-71DF-4939-A8CA-A72FC5148BE8}"/>
    <cellStyle name="出力 2 2 2 16 2 2" xfId="23541" xr:uid="{A07C2BC8-F378-4C6B-9EDA-2BBCF6669DD8}"/>
    <cellStyle name="出力 2 2 2 16 3" xfId="11643" xr:uid="{09207F13-46D4-44D7-8352-4029CA20C837}"/>
    <cellStyle name="出力 2 2 2 16 3 2" xfId="26522" xr:uid="{01645D49-702D-405D-AD7B-7EEF11BC4602}"/>
    <cellStyle name="出力 2 2 2 16 4" xfId="15461" xr:uid="{3A6D18F2-870F-4B18-9BC3-DE62CF776CA2}"/>
    <cellStyle name="出力 2 2 2 16 4 2" xfId="30340" xr:uid="{9467FEC0-8BE5-4A81-AFC2-13894D2B0424}"/>
    <cellStyle name="出力 2 2 2 16 5" xfId="17419" xr:uid="{89CEB931-23D1-4F86-A9A3-6B3D35780E66}"/>
    <cellStyle name="出力 2 2 2 16 5 2" xfId="32298" xr:uid="{CB618209-4C3C-466E-B0F8-FF3BEECAFEA7}"/>
    <cellStyle name="出力 2 2 2 16 6" xfId="5534" xr:uid="{05E8DB32-B361-477E-85F2-EEF030AD1154}"/>
    <cellStyle name="出力 2 2 2 16 7" xfId="20395" xr:uid="{3EEFE665-96F5-4806-B2E2-5DBF15D7BFEC}"/>
    <cellStyle name="出力 2 2 2 17" xfId="2552" xr:uid="{00000000-0005-0000-0000-0000AA010000}"/>
    <cellStyle name="出力 2 2 2 17 2" xfId="8899" xr:uid="{DC1A8068-2F13-46F3-817E-EF77C6499FB3}"/>
    <cellStyle name="出力 2 2 2 17 2 2" xfId="23778" xr:uid="{9B775DAE-EA9D-4AD1-A4BD-931D55C5333B}"/>
    <cellStyle name="出力 2 2 2 17 3" xfId="11879" xr:uid="{13CACD6A-72AC-477D-8D46-5E2C14C8B73F}"/>
    <cellStyle name="出力 2 2 2 17 3 2" xfId="26758" xr:uid="{043708F6-6CAA-448D-891E-24484F5648F0}"/>
    <cellStyle name="出力 2 2 2 17 4" xfId="13959" xr:uid="{D02BF07E-046F-4EB7-980B-53F0BE2A9AD4}"/>
    <cellStyle name="出力 2 2 2 17 4 2" xfId="28838" xr:uid="{487BC67F-DA56-49E5-87A9-4D4700AC4DAB}"/>
    <cellStyle name="出力 2 2 2 17 5" xfId="17646" xr:uid="{EA8BA8C4-B122-4CDB-A7D1-3A6C8D97F580}"/>
    <cellStyle name="出力 2 2 2 17 5 2" xfId="32525" xr:uid="{CA8DFFB5-9AA3-47FA-A770-454A7DBADFD9}"/>
    <cellStyle name="出力 2 2 2 17 6" xfId="5768" xr:uid="{AC475A72-DFBE-4ABB-85F0-C30B48BF4BF1}"/>
    <cellStyle name="出力 2 2 2 17 7" xfId="20632" xr:uid="{1E3B856A-D97D-41F0-AEE3-C34C8BFF1D4B}"/>
    <cellStyle name="出力 2 2 2 18" xfId="2714" xr:uid="{00000000-0005-0000-0000-0000AA010000}"/>
    <cellStyle name="出力 2 2 2 18 2" xfId="9061" xr:uid="{B7EA5BDA-DEDB-4F98-ADC4-525327BED407}"/>
    <cellStyle name="出力 2 2 2 18 2 2" xfId="23940" xr:uid="{C6886DC9-4DF1-49C8-9AAD-F185500D88B8}"/>
    <cellStyle name="出力 2 2 2 18 3" xfId="12041" xr:uid="{D243F288-8A5C-43F1-9568-3CDAEA8964DE}"/>
    <cellStyle name="出力 2 2 2 18 3 2" xfId="26920" xr:uid="{64CF7528-A628-412B-B1D1-11B871D5F222}"/>
    <cellStyle name="出力 2 2 2 18 4" xfId="12981" xr:uid="{7701A8B7-1DFB-463E-AC6F-E623A35B7641}"/>
    <cellStyle name="出力 2 2 2 18 4 2" xfId="27860" xr:uid="{AD4A273E-46B6-48E7-B0A4-53F750D8E2A7}"/>
    <cellStyle name="出力 2 2 2 18 5" xfId="17803" xr:uid="{821E5473-620A-498E-A8F7-DEFDD47848E4}"/>
    <cellStyle name="出力 2 2 2 18 5 2" xfId="32682" xr:uid="{A1F8BAD1-2A4A-41F6-A033-718553236B3B}"/>
    <cellStyle name="出力 2 2 2 18 6" xfId="5928" xr:uid="{05295E60-93C1-4A36-B88C-016A2BDE112B}"/>
    <cellStyle name="出力 2 2 2 18 7" xfId="20793" xr:uid="{2F1BD265-FC7E-42E9-ABA0-81F6AC174FE5}"/>
    <cellStyle name="出力 2 2 2 19" xfId="2880" xr:uid="{00000000-0005-0000-0000-0000AA010000}"/>
    <cellStyle name="出力 2 2 2 19 2" xfId="9227" xr:uid="{487C9FAB-F0BB-4EFA-B451-8899057C19A2}"/>
    <cellStyle name="出力 2 2 2 19 2 2" xfId="24106" xr:uid="{11B12027-615F-4AC4-A7DB-6941FEFEC13F}"/>
    <cellStyle name="出力 2 2 2 19 3" xfId="12205" xr:uid="{6EC3BB13-DC2D-4FCA-942C-173DEBE08B1E}"/>
    <cellStyle name="出力 2 2 2 19 3 2" xfId="27084" xr:uid="{080ABA2C-021A-4AA9-893B-8C6DC725C428}"/>
    <cellStyle name="出力 2 2 2 19 4" xfId="14739" xr:uid="{7D558166-2E2B-417B-BC90-3FF705550F22}"/>
    <cellStyle name="出力 2 2 2 19 4 2" xfId="29618" xr:uid="{AF6A37B9-19AA-4AE4-A1B8-1F2F297FFA55}"/>
    <cellStyle name="出力 2 2 2 19 5" xfId="17966" xr:uid="{57CA9FFC-8447-4210-AC24-435862F4EA5A}"/>
    <cellStyle name="出力 2 2 2 19 5 2" xfId="32845" xr:uid="{7D3CBCCE-F3B4-4D90-9999-2DCDF95460B3}"/>
    <cellStyle name="出力 2 2 2 19 6" xfId="6092" xr:uid="{89D2C267-056B-428D-8B48-F81A04FA7B50}"/>
    <cellStyle name="出力 2 2 2 19 7" xfId="20959" xr:uid="{97DDB25D-440C-4C7F-8C04-73CE0DA26AE7}"/>
    <cellStyle name="出力 2 2 2 2" xfId="530" xr:uid="{00000000-0005-0000-0000-0000AA010000}"/>
    <cellStyle name="出力 2 2 2 2 2" xfId="6882" xr:uid="{1FF042CB-1C28-498E-8AEC-A1861E1A6D05}"/>
    <cellStyle name="出力 2 2 2 2 2 2" xfId="21761" xr:uid="{0CCDAD97-30ED-4DCE-9872-7458C3B78D1F}"/>
    <cellStyle name="出力 2 2 2 2 3" xfId="9877" xr:uid="{885CED56-FC89-4328-8650-C2EF6032F57F}"/>
    <cellStyle name="出力 2 2 2 2 3 2" xfId="24756" xr:uid="{BA25B002-8433-4783-AE91-2FD4B1481534}"/>
    <cellStyle name="出力 2 2 2 2 4" xfId="14416" xr:uid="{CA9EFD05-FAD1-48CD-9F3C-78425864B400}"/>
    <cellStyle name="出力 2 2 2 2 4 2" xfId="29295" xr:uid="{0CDBEC5C-C0D0-4EA8-A6EA-06AE1DA062A3}"/>
    <cellStyle name="出力 2 2 2 2 5" xfId="15707" xr:uid="{73D614A2-430D-498A-8119-53E18858E981}"/>
    <cellStyle name="出力 2 2 2 2 5 2" xfId="30586" xr:uid="{C20581C7-884A-45BF-9C4A-B682CABB8C00}"/>
    <cellStyle name="出力 2 2 2 2 6" xfId="3749" xr:uid="{2C79C9E3-61FE-4FB9-ACD9-8C9BF45D5AE3}"/>
    <cellStyle name="出力 2 2 2 2 7" xfId="18610" xr:uid="{CAB88E88-174E-4AF8-B239-D75397875876}"/>
    <cellStyle name="出力 2 2 2 20" xfId="3013" xr:uid="{00000000-0005-0000-0000-0000AA010000}"/>
    <cellStyle name="出力 2 2 2 20 2" xfId="9359" xr:uid="{89D487B6-1246-4CA2-A915-D8486FE9BDFA}"/>
    <cellStyle name="出力 2 2 2 20 2 2" xfId="24238" xr:uid="{0D3F8AB2-47A9-47D5-BAEC-27118D432A60}"/>
    <cellStyle name="出力 2 2 2 20 3" xfId="12337" xr:uid="{4A114A44-C72A-4EA2-8DC0-072ECB353056}"/>
    <cellStyle name="出力 2 2 2 20 3 2" xfId="27216" xr:uid="{38448AA8-F478-42A9-BF7B-EA46AAFF6660}"/>
    <cellStyle name="出力 2 2 2 20 4" xfId="14654" xr:uid="{F2310005-7229-4459-855A-A2C6EFAAF11E}"/>
    <cellStyle name="出力 2 2 2 20 4 2" xfId="29533" xr:uid="{8E4BCC2B-6958-4574-8966-AEC453387D8B}"/>
    <cellStyle name="出力 2 2 2 20 5" xfId="18095" xr:uid="{7F5097A3-F929-4038-8F15-C2915491AB14}"/>
    <cellStyle name="出力 2 2 2 20 5 2" xfId="32974" xr:uid="{AB2E04FC-248A-492C-B588-526426C868DB}"/>
    <cellStyle name="出力 2 2 2 20 6" xfId="6215" xr:uid="{39B88C82-FA74-472E-858C-F12F4871DAEF}"/>
    <cellStyle name="出力 2 2 2 20 7" xfId="21088" xr:uid="{BFDC6622-74BC-4265-95EB-65741C53858D}"/>
    <cellStyle name="出力 2 2 2 21" xfId="3093" xr:uid="{00000000-0005-0000-0000-0000AA010000}"/>
    <cellStyle name="出力 2 2 2 21 2" xfId="9439" xr:uid="{A29CAA10-4787-4F91-8059-EB38BFF9ACA3}"/>
    <cellStyle name="出力 2 2 2 21 2 2" xfId="24318" xr:uid="{C8160FD0-BC72-42FC-B15B-70A18F880D09}"/>
    <cellStyle name="出力 2 2 2 21 3" xfId="12417" xr:uid="{88362557-5132-4E07-83B7-BE23EF61B011}"/>
    <cellStyle name="出力 2 2 2 21 3 2" xfId="27296" xr:uid="{2A6C5E66-AA77-4587-B801-6209BBF38FEE}"/>
    <cellStyle name="出力 2 2 2 21 4" xfId="14254" xr:uid="{C89E09EE-7E7D-4AF9-89BE-2D2A285118D3}"/>
    <cellStyle name="出力 2 2 2 21 4 2" xfId="29133" xr:uid="{2D355475-173D-45DE-90F2-95C86056C566}"/>
    <cellStyle name="出力 2 2 2 21 5" xfId="18172" xr:uid="{22AEAEAD-972B-41BB-97B2-D6579165FB91}"/>
    <cellStyle name="出力 2 2 2 21 5 2" xfId="33051" xr:uid="{A100C81C-F966-42BF-BBEF-BC4577BD292B}"/>
    <cellStyle name="出力 2 2 2 21 6" xfId="6294" xr:uid="{4F1C8387-B2CE-4D59-BD4F-DBB04E88CF09}"/>
    <cellStyle name="出力 2 2 2 21 7" xfId="21165" xr:uid="{D82500F5-B9AE-425B-B883-3A30C283A90B}"/>
    <cellStyle name="出力 2 2 2 22" xfId="3164" xr:uid="{00000000-0005-0000-0000-0000AA010000}"/>
    <cellStyle name="出力 2 2 2 22 2" xfId="9510" xr:uid="{55E3993E-1FEE-428E-943D-D4AC07C0896F}"/>
    <cellStyle name="出力 2 2 2 22 2 2" xfId="24389" xr:uid="{BD98992E-400E-4B4E-8B5F-C0D02BA183D6}"/>
    <cellStyle name="出力 2 2 2 22 3" xfId="12488" xr:uid="{07053580-4A75-4FA2-9D3A-D447EA8BC370}"/>
    <cellStyle name="出力 2 2 2 22 3 2" xfId="27367" xr:uid="{1A6AF0E4-A286-4FD3-9349-169E1FB74A80}"/>
    <cellStyle name="出力 2 2 2 22 4" xfId="14750" xr:uid="{5D1D45E5-334B-4304-B7F3-4A9EAC6CF7AB}"/>
    <cellStyle name="出力 2 2 2 22 4 2" xfId="29629" xr:uid="{10280578-DA4B-4837-B9D2-DC93DAD56ECF}"/>
    <cellStyle name="出力 2 2 2 22 5" xfId="18243" xr:uid="{E5ADF7DE-B987-4078-9F59-4405D6B67108}"/>
    <cellStyle name="出力 2 2 2 22 5 2" xfId="33122" xr:uid="{2848B5BC-78C8-4281-AD0F-D8515EEC57C6}"/>
    <cellStyle name="出力 2 2 2 22 6" xfId="6365" xr:uid="{CECBE77B-FD98-48FA-BD85-B70C7EE70557}"/>
    <cellStyle name="出力 2 2 2 22 7" xfId="21236" xr:uid="{4A533B5D-B598-4253-85D7-FC1302EBAA8C}"/>
    <cellStyle name="出力 2 2 2 23" xfId="3225" xr:uid="{00000000-0005-0000-0000-0000AA010000}"/>
    <cellStyle name="出力 2 2 2 23 2" xfId="9571" xr:uid="{FA6D4042-8444-4239-ADA3-3637DC1AE7B0}"/>
    <cellStyle name="出力 2 2 2 23 2 2" xfId="24450" xr:uid="{243BAA5B-CB89-4B63-8BE0-52CF7A83FF4F}"/>
    <cellStyle name="出力 2 2 2 23 3" xfId="12549" xr:uid="{90E16E7C-2ABD-4558-AAD3-A3F21E4B61B4}"/>
    <cellStyle name="出力 2 2 2 23 3 2" xfId="27428" xr:uid="{035A4536-1C87-488A-B25E-921C0264F773}"/>
    <cellStyle name="出力 2 2 2 23 4" xfId="3281" xr:uid="{A3BBFCCA-EA3E-41D9-9113-1D28E6D8D53E}"/>
    <cellStyle name="出力 2 2 2 23 4 2" xfId="3459" xr:uid="{223137F2-54FC-403B-8524-5D705FE5DF38}"/>
    <cellStyle name="出力 2 2 2 23 5" xfId="18304" xr:uid="{2DFE8BD5-8523-425F-8403-0CAE35CC97AA}"/>
    <cellStyle name="出力 2 2 2 23 5 2" xfId="33183" xr:uid="{E549F540-1020-42D0-8F96-F5707F53508A}"/>
    <cellStyle name="出力 2 2 2 23 6" xfId="21297" xr:uid="{0F5054E7-97DA-4A1F-B39B-5D6B668642BF}"/>
    <cellStyle name="出力 2 2 2 24" xfId="6670" xr:uid="{44DC1034-2618-4395-A7A2-1B1E775048F4}"/>
    <cellStyle name="出力 2 2 2 24 2" xfId="21549" xr:uid="{61964223-1D00-40AB-8967-F0FCB8643CDF}"/>
    <cellStyle name="出力 2 2 2 25" xfId="9667" xr:uid="{574CEBA8-C373-4254-BFC3-CA5DE291ED08}"/>
    <cellStyle name="出力 2 2 2 25 2" xfId="24546" xr:uid="{D1032774-3786-41FF-861E-6455EB378006}"/>
    <cellStyle name="出力 2 2 2 26" xfId="14615" xr:uid="{B66EC1D1-B14F-436A-A2F2-CDDDA0ACA871}"/>
    <cellStyle name="出力 2 2 2 26 2" xfId="29494" xr:uid="{A853B456-3453-4B28-8030-F42FE5848CA1}"/>
    <cellStyle name="出力 2 2 2 27" xfId="15504" xr:uid="{085A6117-EDEC-4649-940E-824C3426E27A}"/>
    <cellStyle name="出力 2 2 2 27 2" xfId="30383" xr:uid="{418DD535-9242-4F7B-A5B6-F68D7A4C4CEF}"/>
    <cellStyle name="出力 2 2 2 28" xfId="18401" xr:uid="{5CE33130-A88B-4A3C-8414-9D244131A6EC}"/>
    <cellStyle name="出力 2 2 2 3" xfId="703" xr:uid="{00000000-0005-0000-0000-0000AA010000}"/>
    <cellStyle name="出力 2 2 2 3 2" xfId="7055" xr:uid="{F74F2C85-05F8-4E4C-874A-035A80A50889}"/>
    <cellStyle name="出力 2 2 2 3 2 2" xfId="21934" xr:uid="{0E68A114-94F3-4AA3-A264-E8D2D798BE7A}"/>
    <cellStyle name="出力 2 2 2 3 3" xfId="10049" xr:uid="{DD6F64B0-BF66-448C-83AD-B2A855807524}"/>
    <cellStyle name="出力 2 2 2 3 3 2" xfId="24928" xr:uid="{89DEB84E-0AC9-4790-91D2-A349E3B85016}"/>
    <cellStyle name="出力 2 2 2 3 4" xfId="12789" xr:uid="{459C75FF-3623-4869-82BA-1E52FA2F2C17}"/>
    <cellStyle name="出力 2 2 2 3 4 2" xfId="27668" xr:uid="{5661088C-AB35-4AF1-B18F-2075487C2A1B}"/>
    <cellStyle name="出力 2 2 2 3 5" xfId="15877" xr:uid="{FDACBD7E-012D-4055-BBAA-B0C05C0116A1}"/>
    <cellStyle name="出力 2 2 2 3 5 2" xfId="30756" xr:uid="{50BAB0B3-91A6-4852-B010-7C8BF6A95212}"/>
    <cellStyle name="出力 2 2 2 3 6" xfId="3922" xr:uid="{FCB88DF6-BC4C-460C-AC4A-6E17F85DE342}"/>
    <cellStyle name="出力 2 2 2 3 7" xfId="18783" xr:uid="{2A1C697D-15FD-41B0-B690-DB66D05FB303}"/>
    <cellStyle name="出力 2 2 2 4" xfId="868" xr:uid="{00000000-0005-0000-0000-0000AA010000}"/>
    <cellStyle name="出力 2 2 2 4 2" xfId="7220" xr:uid="{309DAE21-2CFC-4ABD-8F9D-6C822DA8F1AB}"/>
    <cellStyle name="出力 2 2 2 4 2 2" xfId="22099" xr:uid="{FE388295-7E2F-490C-84E0-B146123D76C5}"/>
    <cellStyle name="出力 2 2 2 4 3" xfId="10213" xr:uid="{876C4FD1-DBEC-42E6-9FFA-0EE2C0C7256D}"/>
    <cellStyle name="出力 2 2 2 4 3 2" xfId="25092" xr:uid="{0147E6F0-B2E3-4BE9-B886-185647E5E80F}"/>
    <cellStyle name="出力 2 2 2 4 4" xfId="13972" xr:uid="{C0DA1C2F-B16A-4C12-B272-BF250E7F5F93}"/>
    <cellStyle name="出力 2 2 2 4 4 2" xfId="28851" xr:uid="{4F0FD076-78F2-4560-89F5-103BF23F972F}"/>
    <cellStyle name="出力 2 2 2 4 5" xfId="16038" xr:uid="{94B1A9D2-D28D-4C00-9AF3-84DDA0C1EB52}"/>
    <cellStyle name="出力 2 2 2 4 5 2" xfId="30917" xr:uid="{16694E46-0E1D-48D3-9D5C-2A2DFA41762C}"/>
    <cellStyle name="出力 2 2 2 4 6" xfId="4087" xr:uid="{55C3D9C8-E5BB-4903-876A-9772C5A3D88B}"/>
    <cellStyle name="出力 2 2 2 4 7" xfId="18948" xr:uid="{A71D8C18-7763-46F4-A545-7D7DE4E76004}"/>
    <cellStyle name="出力 2 2 2 5" xfId="1041" xr:uid="{00000000-0005-0000-0000-0000AA010000}"/>
    <cellStyle name="出力 2 2 2 5 2" xfId="7393" xr:uid="{A815D4E8-E647-4C78-9D16-395C14B37EA4}"/>
    <cellStyle name="出力 2 2 2 5 2 2" xfId="22272" xr:uid="{B18A091F-34C4-457A-90A4-54ADDC2AE643}"/>
    <cellStyle name="出力 2 2 2 5 3" xfId="10382" xr:uid="{29EBF3CA-00E3-432A-B874-FA82B4238E3C}"/>
    <cellStyle name="出力 2 2 2 5 3 2" xfId="25261" xr:uid="{59C9B777-7F73-4149-9297-2BB32028E54C}"/>
    <cellStyle name="出力 2 2 2 5 4" xfId="14721" xr:uid="{4F454262-13AE-40E9-A200-C658DD4B5DFD}"/>
    <cellStyle name="出力 2 2 2 5 4 2" xfId="29600" xr:uid="{70773C9B-F860-4AF8-A234-DFB7B7A65F91}"/>
    <cellStyle name="出力 2 2 2 5 5" xfId="16203" xr:uid="{7279B040-C987-4F72-86BE-430AB8821378}"/>
    <cellStyle name="出力 2 2 2 5 5 2" xfId="31082" xr:uid="{A2C4B071-CB12-47A9-8784-090D313BF98B}"/>
    <cellStyle name="出力 2 2 2 5 6" xfId="4260" xr:uid="{241DF137-E774-4507-ACCF-D7FCC8222428}"/>
    <cellStyle name="出力 2 2 2 5 7" xfId="19121" xr:uid="{98FD0372-3A93-42C7-B114-57FA7C08DE32}"/>
    <cellStyle name="出力 2 2 2 6" xfId="1136" xr:uid="{00000000-0005-0000-0000-0000AA010000}"/>
    <cellStyle name="出力 2 2 2 6 2" xfId="7488" xr:uid="{4D5F1DFD-0ABE-4E73-A7C2-BC3573A1E68B}"/>
    <cellStyle name="出力 2 2 2 6 2 2" xfId="22367" xr:uid="{0A54B5E5-BF34-4D07-BFA2-0150F8F54373}"/>
    <cellStyle name="出力 2 2 2 6 3" xfId="10476" xr:uid="{15931BF7-56AA-4365-AF7C-6A048559376A}"/>
    <cellStyle name="出力 2 2 2 6 3 2" xfId="25355" xr:uid="{A051091D-E2DF-4087-875D-5508995E786B}"/>
    <cellStyle name="出力 2 2 2 6 4" xfId="9678" xr:uid="{C43E7CC3-5505-4980-8CB6-DA0860C84102}"/>
    <cellStyle name="出力 2 2 2 6 4 2" xfId="24557" xr:uid="{5270A9D7-2FF4-4A09-B793-3C4FBF0F54A6}"/>
    <cellStyle name="出力 2 2 2 6 5" xfId="16293" xr:uid="{F438FD11-E0AC-4062-9CDD-C485F6DCD873}"/>
    <cellStyle name="出力 2 2 2 6 5 2" xfId="31172" xr:uid="{C94BFBEC-40E7-4AF2-ABB1-4B847BA5A5D0}"/>
    <cellStyle name="出力 2 2 2 6 6" xfId="4355" xr:uid="{2CCBCDAB-3C8A-4F02-913B-28F844B9C100}"/>
    <cellStyle name="出力 2 2 2 6 7" xfId="19216" xr:uid="{B9A4831C-26D0-44DC-8D22-8EEB1C505514}"/>
    <cellStyle name="出力 2 2 2 7" xfId="1219" xr:uid="{00000000-0005-0000-0000-0000AA010000}"/>
    <cellStyle name="出力 2 2 2 7 2" xfId="7570" xr:uid="{870DD01D-FFB1-4561-A966-F0C716E9CF66}"/>
    <cellStyle name="出力 2 2 2 7 2 2" xfId="22449" xr:uid="{9D647C69-A567-4930-AF76-AE705D9D4A62}"/>
    <cellStyle name="出力 2 2 2 7 3" xfId="10557" xr:uid="{53AF8A45-C881-47D6-A8B8-744B94153982}"/>
    <cellStyle name="出力 2 2 2 7 3 2" xfId="25436" xr:uid="{2315C084-E115-4B47-AFDE-E4154898E3E5}"/>
    <cellStyle name="出力 2 2 2 7 4" xfId="13826" xr:uid="{064CE21F-5C96-40AA-A371-5ADFC619BC85}"/>
    <cellStyle name="出力 2 2 2 7 4 2" xfId="28705" xr:uid="{CD70B983-F784-44E6-B2EE-CEE45870B85D}"/>
    <cellStyle name="出力 2 2 2 7 5" xfId="16369" xr:uid="{7AE21668-7DA2-4C54-8BAE-1D6B69E04D80}"/>
    <cellStyle name="出力 2 2 2 7 5 2" xfId="31248" xr:uid="{88A8787A-2FAA-4EBF-8D7B-85B830F4E06E}"/>
    <cellStyle name="出力 2 2 2 7 6" xfId="4438" xr:uid="{05F7FDA6-A2FA-4367-9612-FF6F9FC58FB7}"/>
    <cellStyle name="出力 2 2 2 7 7" xfId="19299" xr:uid="{6E19EE2B-2042-4264-9170-21FEF441AF60}"/>
    <cellStyle name="出力 2 2 2 8" xfId="1302" xr:uid="{00000000-0005-0000-0000-0000AA010000}"/>
    <cellStyle name="出力 2 2 2 8 2" xfId="7653" xr:uid="{2BC64144-D1CC-4A1C-A5DD-3DE1452630E4}"/>
    <cellStyle name="出力 2 2 2 8 2 2" xfId="22532" xr:uid="{E51B272B-1001-4A6C-A08F-7145AAE8CCF0}"/>
    <cellStyle name="出力 2 2 2 8 3" xfId="10639" xr:uid="{750EDB33-A9A1-41AF-8548-3386B7F07716}"/>
    <cellStyle name="出力 2 2 2 8 3 2" xfId="25518" xr:uid="{E2A63C88-B7CC-4F2A-ACE4-1ADC64A7AFBB}"/>
    <cellStyle name="出力 2 2 2 8 4" xfId="13438" xr:uid="{97DD5EFB-88F9-481C-982E-31ED4705AF3E}"/>
    <cellStyle name="出力 2 2 2 8 4 2" xfId="28317" xr:uid="{CA0E251B-469C-475F-B886-0973B38A39E0}"/>
    <cellStyle name="出力 2 2 2 8 5" xfId="16445" xr:uid="{AFBEFE87-7F05-42F3-9752-CDFE6193E37B}"/>
    <cellStyle name="出力 2 2 2 8 5 2" xfId="31324" xr:uid="{40B86AE0-1B8F-4EE8-98A7-82356DED7DD9}"/>
    <cellStyle name="出力 2 2 2 8 6" xfId="4521" xr:uid="{5B40F85E-6C73-46E8-8B77-480F1839D808}"/>
    <cellStyle name="出力 2 2 2 8 7" xfId="19382" xr:uid="{ADFA2613-C821-4C7C-8C25-D473CD9C5E0A}"/>
    <cellStyle name="出力 2 2 2 9" xfId="1475" xr:uid="{00000000-0005-0000-0000-0000AA010000}"/>
    <cellStyle name="出力 2 2 2 9 2" xfId="7826" xr:uid="{CEC8D9AB-6ECB-4E9B-BEC1-6398DFEF590F}"/>
    <cellStyle name="出力 2 2 2 9 2 2" xfId="22705" xr:uid="{F47F6753-8ADF-4B1B-B37F-81840E817321}"/>
    <cellStyle name="出力 2 2 2 9 3" xfId="10812" xr:uid="{B2E00F56-A626-46D6-96A4-A5C7B50860FF}"/>
    <cellStyle name="出力 2 2 2 9 3 2" xfId="25691" xr:uid="{CCAD12D0-B43C-4647-ADE3-2CF126C79623}"/>
    <cellStyle name="出力 2 2 2 9 4" xfId="14384" xr:uid="{DE9C45F1-B2EC-4101-BFD0-3B18805718CE}"/>
    <cellStyle name="出力 2 2 2 9 4 2" xfId="29263" xr:uid="{DEAE4DF6-7DBB-43B3-A028-F8FE1CCFC824}"/>
    <cellStyle name="出力 2 2 2 9 5" xfId="16615" xr:uid="{30847EAC-9036-495F-87DD-052BE2B81728}"/>
    <cellStyle name="出力 2 2 2 9 5 2" xfId="31494" xr:uid="{EF91525E-C434-4A82-B3C5-C4281F6F6546}"/>
    <cellStyle name="出力 2 2 2 9 6" xfId="4694" xr:uid="{12BC3C79-CF2D-47F0-86B3-C948BD3A2125}"/>
    <cellStyle name="出力 2 2 2 9 7" xfId="19555" xr:uid="{193D02A4-5278-4641-A97D-581B402A7002}"/>
    <cellStyle name="出力 2 2 3" xfId="433" xr:uid="{00000000-0005-0000-0000-0000AA010000}"/>
    <cellStyle name="出力 2 2 3 2" xfId="6785" xr:uid="{06D8ABF7-D3B8-4B5F-88C5-663346A7440F}"/>
    <cellStyle name="出力 2 2 3 2 2" xfId="21664" xr:uid="{5BF0435B-CF34-44CC-B5B5-D905E29DCA0C}"/>
    <cellStyle name="出力 2 2 3 3" xfId="9782" xr:uid="{4E55F08F-7DFF-4781-B424-D9F2A6D80C5D}"/>
    <cellStyle name="出力 2 2 3 3 2" xfId="24661" xr:uid="{B0EF20FA-6D0E-41EC-9606-3AED3443A1A8}"/>
    <cellStyle name="出力 2 2 3 4" xfId="14529" xr:uid="{E184E3CA-268F-4B3A-9B67-AFA615E35722}"/>
    <cellStyle name="出力 2 2 3 4 2" xfId="29408" xr:uid="{87246108-87F8-4128-9719-812AB24A045B}"/>
    <cellStyle name="出力 2 2 3 5" xfId="15615" xr:uid="{9B46803F-447A-4D9A-98AC-2D61AB93239E}"/>
    <cellStyle name="出力 2 2 3 5 2" xfId="30494" xr:uid="{BAD13D25-0BB0-4B6C-9AB4-CAA1515F375A}"/>
    <cellStyle name="出力 2 2 3 6" xfId="3652" xr:uid="{17EED26A-C4EF-466B-8892-4785FCE12490}"/>
    <cellStyle name="出力 2 2 3 7" xfId="18513" xr:uid="{EC5F1875-F998-4109-8CC8-1676D541267B}"/>
    <cellStyle name="出力 2 2 4" xfId="606" xr:uid="{00000000-0005-0000-0000-0000AA010000}"/>
    <cellStyle name="出力 2 2 4 2" xfId="6958" xr:uid="{6144C401-BFF4-4EF9-91B6-4389C4EBBBF4}"/>
    <cellStyle name="出力 2 2 4 2 2" xfId="21837" xr:uid="{1BB8628A-CF4C-4F67-8A22-611974238A9B}"/>
    <cellStyle name="出力 2 2 4 3" xfId="9952" xr:uid="{D5DAD5CD-23BC-4AE9-B1A2-08A47CBF8972}"/>
    <cellStyle name="出力 2 2 4 3 2" xfId="24831" xr:uid="{19E76914-87C3-4E4E-B9F0-E92BCFB224FF}"/>
    <cellStyle name="出力 2 2 4 4" xfId="14775" xr:uid="{B0497ABF-3A42-40FF-A198-7AE86E234114}"/>
    <cellStyle name="出力 2 2 4 4 2" xfId="29654" xr:uid="{A1409771-2F90-4CC4-8AF8-6CB19B66F504}"/>
    <cellStyle name="出力 2 2 4 5" xfId="15780" xr:uid="{4EDD12A1-0C5F-4011-8DDA-4971C9EBDD0F}"/>
    <cellStyle name="出力 2 2 4 5 2" xfId="30659" xr:uid="{0C0E7FFC-C23E-4F5A-A5A3-D28CA45FA414}"/>
    <cellStyle name="出力 2 2 4 6" xfId="3825" xr:uid="{0A13C741-E1C5-488D-A9DC-6AB30EBA9B56}"/>
    <cellStyle name="出力 2 2 4 7" xfId="18686" xr:uid="{D7A59C11-28AD-4DE9-AAD4-E6E41DF5EFE7}"/>
    <cellStyle name="出力 2 2 5" xfId="771" xr:uid="{00000000-0005-0000-0000-0000AA010000}"/>
    <cellStyle name="出力 2 2 5 2" xfId="7123" xr:uid="{FB62297D-E5AA-4331-8730-7D33AD9497F8}"/>
    <cellStyle name="出力 2 2 5 2 2" xfId="22002" xr:uid="{799BD55C-B288-4EC0-93EA-4302B28DF9BC}"/>
    <cellStyle name="出力 2 2 5 3" xfId="10117" xr:uid="{7E34B9E8-85AA-4D6F-ABE1-993F123B6C03}"/>
    <cellStyle name="出力 2 2 5 3 2" xfId="24996" xr:uid="{E53E35C1-2D7E-4262-ABC5-4248379D13DE}"/>
    <cellStyle name="出力 2 2 5 4" xfId="13645" xr:uid="{5887FAF7-BEF1-4298-9C80-4655018CD56E}"/>
    <cellStyle name="出力 2 2 5 4 2" xfId="28524" xr:uid="{1448CA91-D38C-4938-BC6C-B54B63F5AF6B}"/>
    <cellStyle name="出力 2 2 5 5" xfId="15945" xr:uid="{72820657-E1AF-43AD-B30B-A2BE2FDE6FBE}"/>
    <cellStyle name="出力 2 2 5 5 2" xfId="30824" xr:uid="{16B6E8E1-49A0-4B84-B1E3-81AE069BDCCF}"/>
    <cellStyle name="出力 2 2 5 6" xfId="3990" xr:uid="{EACA0040-24E6-49E4-A596-C959567A577F}"/>
    <cellStyle name="出力 2 2 5 7" xfId="18851" xr:uid="{2B9C7202-A5BE-4B32-BB7E-EBFCFB273C98}"/>
    <cellStyle name="出力 2 2 6" xfId="90" xr:uid="{00000000-0005-0000-0000-0000AA010000}"/>
    <cellStyle name="出力 2 2 6 2" xfId="6453" xr:uid="{2DB95FE0-24B6-4142-BB7E-314B306A3F64}"/>
    <cellStyle name="出力 2 2 6 2 2" xfId="21332" xr:uid="{D568D8A4-BA6A-4561-96E7-139604DD2DC7}"/>
    <cellStyle name="出力 2 2 6 3" xfId="6659" xr:uid="{4580363A-6F4C-4548-90B7-D9302B9B7F30}"/>
    <cellStyle name="出力 2 2 6 3 2" xfId="21538" xr:uid="{600A123E-7FF9-4A9F-AD7B-0F7F82ADC416}"/>
    <cellStyle name="出力 2 2 6 4" xfId="14428" xr:uid="{8AD45FA1-0A7E-4134-BF37-5457EB622B18}"/>
    <cellStyle name="出力 2 2 6 4 2" xfId="29307" xr:uid="{B5048855-DE66-427E-8EFE-50CC6F8AF087}"/>
    <cellStyle name="出力 2 2 6 5" xfId="13292" xr:uid="{0DA869FE-691A-4D2D-A3E2-551EAE7DC5C9}"/>
    <cellStyle name="出力 2 2 6 5 2" xfId="28171" xr:uid="{63E9FB38-01DA-41B1-962C-109F5D4D7D22}"/>
    <cellStyle name="出力 2 2 6 6" xfId="3361" xr:uid="{5AE23D99-3FF1-4613-9E85-E2CE65462032}"/>
    <cellStyle name="出力 2 2 6 7" xfId="3259" xr:uid="{1FFB08FA-8A37-48AE-AB21-5AD69AE0DCD5}"/>
    <cellStyle name="出力 2 2 7" xfId="1378" xr:uid="{00000000-0005-0000-0000-0000AA010000}"/>
    <cellStyle name="出力 2 2 7 2" xfId="7729" xr:uid="{4EF1ADAC-7F40-4D83-942E-C9FD3B7321B8}"/>
    <cellStyle name="出力 2 2 7 2 2" xfId="22608" xr:uid="{4A6D0194-F0F7-4C78-A24F-3EFB55B1BA70}"/>
    <cellStyle name="出力 2 2 7 3" xfId="10715" xr:uid="{49A9D860-5241-4421-8DC8-B41E081C034A}"/>
    <cellStyle name="出力 2 2 7 3 2" xfId="25594" xr:uid="{AE8061CF-2EA9-4F1C-AAF9-0D831122BAAD}"/>
    <cellStyle name="出力 2 2 7 4" xfId="13150" xr:uid="{0B8937F8-600E-4DF4-8590-178200523F13}"/>
    <cellStyle name="出力 2 2 7 4 2" xfId="28029" xr:uid="{86316239-DD46-4A65-828F-BFB808FED726}"/>
    <cellStyle name="出力 2 2 7 5" xfId="16518" xr:uid="{8DC55A94-639A-45E6-9CD8-90E3BFE7BB74}"/>
    <cellStyle name="出力 2 2 7 5 2" xfId="31397" xr:uid="{BD677CBD-9866-4643-8C19-534D0990A629}"/>
    <cellStyle name="出力 2 2 7 6" xfId="4597" xr:uid="{91474DF1-9AD5-4D41-8BC4-48A08145999D}"/>
    <cellStyle name="出力 2 2 7 7" xfId="19458" xr:uid="{1797D20C-8706-49AE-A7EF-F43528BBE0C5}"/>
    <cellStyle name="出力 2 2 8" xfId="1620" xr:uid="{00000000-0005-0000-0000-0000AA010000}"/>
    <cellStyle name="出力 2 2 8 2" xfId="7970" xr:uid="{8AD4D561-024E-493F-A656-05C2F59FE92C}"/>
    <cellStyle name="出力 2 2 8 2 2" xfId="22849" xr:uid="{BDC629D3-4350-48A2-B0D0-106525487F02}"/>
    <cellStyle name="出力 2 2 8 3" xfId="10957" xr:uid="{2CEEC9BF-5E6C-47F1-997F-1667B9E05908}"/>
    <cellStyle name="出力 2 2 8 3 2" xfId="25836" xr:uid="{509E70E6-5A8C-4229-B3D0-CF35AA0743EE}"/>
    <cellStyle name="出力 2 2 8 4" xfId="13379" xr:uid="{C142A924-B575-4F5B-AEB2-4CD6BF1CBD1E}"/>
    <cellStyle name="出力 2 2 8 4 2" xfId="28258" xr:uid="{EDF3875B-6EDA-4FBA-82CB-215D0A37D725}"/>
    <cellStyle name="出力 2 2 8 5" xfId="16757" xr:uid="{20CEEA79-FF3A-41B6-A9F0-1DBA8E7D3829}"/>
    <cellStyle name="出力 2 2 8 5 2" xfId="31636" xr:uid="{6D58E1EE-9188-43F6-B720-93B8CB02DB85}"/>
    <cellStyle name="出力 2 2 8 6" xfId="4839" xr:uid="{E98B81ED-26E0-4DBC-AF23-7E7E8C87EB39}"/>
    <cellStyle name="出力 2 2 8 7" xfId="19700" xr:uid="{C14469F7-7C2F-4435-81E9-0810EE40CE6D}"/>
    <cellStyle name="出力 2 2 9" xfId="1975" xr:uid="{00000000-0005-0000-0000-0000AA010000}"/>
    <cellStyle name="出力 2 2 9 2" xfId="8323" xr:uid="{029E7B62-0A7B-42CF-9F8C-FE957D526B52}"/>
    <cellStyle name="出力 2 2 9 2 2" xfId="23202" xr:uid="{44548A7A-B016-4BCB-964B-AD09481461B8}"/>
    <cellStyle name="出力 2 2 9 3" xfId="11305" xr:uid="{57E899B0-1085-44B3-ABA3-831C2F865333}"/>
    <cellStyle name="出力 2 2 9 3 2" xfId="26184" xr:uid="{7E59C044-6E5D-42A7-9B28-EB5B04216CF5}"/>
    <cellStyle name="出力 2 2 9 4" xfId="14594" xr:uid="{19D43A70-ADFA-4698-A83B-CB1966295EE7}"/>
    <cellStyle name="出力 2 2 9 4 2" xfId="29473" xr:uid="{2950F078-E1FC-4EB4-A65A-B0D2DB7765CA}"/>
    <cellStyle name="出力 2 2 9 5" xfId="17091" xr:uid="{047C3CE4-A092-49A4-8465-E869080740C1}"/>
    <cellStyle name="出力 2 2 9 5 2" xfId="31970" xr:uid="{C13AA789-DDCB-41C0-B28C-64A10973365E}"/>
    <cellStyle name="出力 2 2 9 6" xfId="5194" xr:uid="{AA7DE335-A592-4693-96E8-DE592CF82852}"/>
    <cellStyle name="出力 2 2 9 7" xfId="20055" xr:uid="{205BD883-BBCD-49A1-9BA7-2B08BF4FED21}"/>
    <cellStyle name="出力 2 20" xfId="6437" xr:uid="{8C2893BE-DC86-4C73-ABF9-2E6496E996B8}"/>
    <cellStyle name="出力 2 20 2" xfId="21316" xr:uid="{A7906AED-4DAA-43D3-A60F-BFF77EE2CB1C}"/>
    <cellStyle name="出力 2 21" xfId="6728" xr:uid="{1C8A5045-F223-4855-BA93-DFD7E9B66E70}"/>
    <cellStyle name="出力 2 21 2" xfId="21607" xr:uid="{B5638DBE-C3BD-41D5-8EAA-143497FB333B}"/>
    <cellStyle name="出力 2 22" xfId="14850" xr:uid="{652D3A02-AD72-415B-8842-410817FD9C3B}"/>
    <cellStyle name="出力 2 22 2" xfId="29729" xr:uid="{3BBAABE5-30E8-486E-9E8D-E1A57CBC39E6}"/>
    <cellStyle name="出力 2 23" xfId="3427" xr:uid="{DA667B35-3AEA-4BB0-A8DA-1AA03752A1CD}"/>
    <cellStyle name="出力 2 3" xfId="229" xr:uid="{00000000-0005-0000-0000-0000AA010000}"/>
    <cellStyle name="出力 2 3 10" xfId="2192" xr:uid="{00000000-0005-0000-0000-0000AA010000}"/>
    <cellStyle name="出力 2 3 10 2" xfId="8540" xr:uid="{F41C032D-9336-48AE-90F9-862A5C77E9E8}"/>
    <cellStyle name="出力 2 3 10 2 2" xfId="23419" xr:uid="{90B4098C-04C1-4908-A348-D476401F2244}"/>
    <cellStyle name="出力 2 3 10 3" xfId="11521" xr:uid="{5A4573FB-9FD6-462B-A3B1-1E9D54AE4128}"/>
    <cellStyle name="出力 2 3 10 3 2" xfId="26400" xr:uid="{3ADAE0C4-F8B2-47CB-AD13-FEA282E4B818}"/>
    <cellStyle name="出力 2 3 10 4" xfId="15441" xr:uid="{0DD94BCE-D015-474B-9B04-CEDE6C337351}"/>
    <cellStyle name="出力 2 3 10 4 2" xfId="30320" xr:uid="{F07A672C-AA8B-4AE7-ABC1-F5BAC47DE99E}"/>
    <cellStyle name="出力 2 3 10 5" xfId="17300" xr:uid="{2FA50E33-CFD7-42FD-B8F9-9BA13E9B2767}"/>
    <cellStyle name="出力 2 3 10 5 2" xfId="32179" xr:uid="{46E653A4-E2CA-466D-9AAA-774798AB3C21}"/>
    <cellStyle name="出力 2 3 10 6" xfId="5411" xr:uid="{48D62FE0-5118-4E57-9D40-F6A298E5108D}"/>
    <cellStyle name="出力 2 3 10 7" xfId="20272" xr:uid="{993F4DF6-1AE1-4178-A7C5-D7D9670B3572}"/>
    <cellStyle name="出力 2 3 11" xfId="2466" xr:uid="{00000000-0005-0000-0000-0000AA010000}"/>
    <cellStyle name="出力 2 3 11 2" xfId="8813" xr:uid="{D8FF638F-B041-4824-83F8-B606AB351A86}"/>
    <cellStyle name="出力 2 3 11 2 2" xfId="23692" xr:uid="{9ADB80F3-9A4F-4173-B445-58BFDD900112}"/>
    <cellStyle name="出力 2 3 11 3" xfId="11793" xr:uid="{9191CAF5-D8C6-44BA-AF38-4DE489C44412}"/>
    <cellStyle name="出力 2 3 11 3 2" xfId="26672" xr:uid="{C957BBB8-1E46-4795-A067-327A8D49B37F}"/>
    <cellStyle name="出力 2 3 11 4" xfId="14392" xr:uid="{2D6C2CFC-9D34-4F98-8919-7CE2749AF429}"/>
    <cellStyle name="出力 2 3 11 4 2" xfId="29271" xr:uid="{37E00846-9E1E-4844-B41F-C5FE493DB3D8}"/>
    <cellStyle name="出力 2 3 11 5" xfId="17560" xr:uid="{9A853915-F251-4AED-BD9A-DCEA42927CB4}"/>
    <cellStyle name="出力 2 3 11 5 2" xfId="32439" xr:uid="{AF9A1DE5-670B-4B1E-A7C6-15B6B4F86A79}"/>
    <cellStyle name="出力 2 3 11 6" xfId="5682" xr:uid="{5BF0C1BC-7A9D-4D37-B315-C5CF6772FBD8}"/>
    <cellStyle name="出力 2 3 11 7" xfId="20546" xr:uid="{61CD5741-0653-46A2-AA79-A1CD1BAAA9A0}"/>
    <cellStyle name="出力 2 3 12" xfId="2625" xr:uid="{00000000-0005-0000-0000-0000AA010000}"/>
    <cellStyle name="出力 2 3 12 2" xfId="8972" xr:uid="{EA94D804-359B-466B-AC8E-BA04C7388256}"/>
    <cellStyle name="出力 2 3 12 2 2" xfId="23851" xr:uid="{AB475EC3-8CF5-44D9-95A4-692EFF64862E}"/>
    <cellStyle name="出力 2 3 12 3" xfId="11952" xr:uid="{94AC3BF5-7BF7-4E79-AC73-BC98E6C93941}"/>
    <cellStyle name="出力 2 3 12 3 2" xfId="26831" xr:uid="{43C010CA-1A41-4FDE-8B3F-222595D4A9D7}"/>
    <cellStyle name="出力 2 3 12 4" xfId="14371" xr:uid="{5BF325FB-572A-4459-9453-F59AD45E2564}"/>
    <cellStyle name="出力 2 3 12 4 2" xfId="29250" xr:uid="{F92F4F33-5716-4969-82C9-B5BE166824BF}"/>
    <cellStyle name="出力 2 3 12 5" xfId="17718" xr:uid="{FA1B3104-02D3-4B6A-9BB2-950EDCB56627}"/>
    <cellStyle name="出力 2 3 12 5 2" xfId="32597" xr:uid="{B37CFFA1-9E0C-4FD7-ABD2-5BA64257F3D0}"/>
    <cellStyle name="出力 2 3 12 6" xfId="5840" xr:uid="{A8150126-ABF4-419E-A9BB-F3E18974AEBA}"/>
    <cellStyle name="出力 2 3 12 7" xfId="20704" xr:uid="{380133BD-7EA6-4040-A7FF-AF8F2CF1007A}"/>
    <cellStyle name="出力 2 3 13" xfId="2794" xr:uid="{00000000-0005-0000-0000-0000AA010000}"/>
    <cellStyle name="出力 2 3 13 2" xfId="9141" xr:uid="{E0577453-5EBB-4A31-8956-BA2CEE183375}"/>
    <cellStyle name="出力 2 3 13 2 2" xfId="24020" xr:uid="{EB817500-0C26-4CBD-8486-BA746960FE31}"/>
    <cellStyle name="出力 2 3 13 3" xfId="12119" xr:uid="{C7752F60-FD06-4065-B7F6-13D9A92571AA}"/>
    <cellStyle name="出力 2 3 13 3 2" xfId="26998" xr:uid="{E99283E9-5349-4076-9B44-86C5995A0BE5}"/>
    <cellStyle name="出力 2 3 13 4" xfId="13511" xr:uid="{F4D5418F-85C0-49F0-A9FA-5C44CF149A82}"/>
    <cellStyle name="出力 2 3 13 4 2" xfId="28390" xr:uid="{9B8161BB-045B-42EE-85A4-3C7965B3D5C6}"/>
    <cellStyle name="出力 2 3 13 5" xfId="17880" xr:uid="{7D7C399B-D1DE-414E-B964-725244D1675C}"/>
    <cellStyle name="出力 2 3 13 5 2" xfId="32759" xr:uid="{7EB8C0E0-D3CF-48F0-B382-13FFBE11C21A}"/>
    <cellStyle name="出力 2 3 13 6" xfId="6006" xr:uid="{90E79226-36CB-486B-AB1A-D122E33A8942}"/>
    <cellStyle name="出力 2 3 13 7" xfId="20873" xr:uid="{FD65FB2E-CC11-4C3D-813D-101CC4B1F3D4}"/>
    <cellStyle name="出力 2 3 14" xfId="2922" xr:uid="{00000000-0005-0000-0000-0000AA010000}"/>
    <cellStyle name="出力 2 3 14 2" xfId="9269" xr:uid="{3F5CB2F7-4860-4B92-A162-35EC408DC6C8}"/>
    <cellStyle name="出力 2 3 14 2 2" xfId="24148" xr:uid="{A5BD40A1-6121-4058-BB06-B9A3BA8E5C3B}"/>
    <cellStyle name="出力 2 3 14 3" xfId="12247" xr:uid="{0ABB531D-8697-4442-BA8E-4C64BB23AEFF}"/>
    <cellStyle name="出力 2 3 14 3 2" xfId="27126" xr:uid="{5F741201-6E13-4D66-815A-E8C911B4C1D8}"/>
    <cellStyle name="出力 2 3 14 4" xfId="15351" xr:uid="{678A928D-FD73-4939-9DDF-308B9919DEEA}"/>
    <cellStyle name="出力 2 3 14 4 2" xfId="30230" xr:uid="{8BDDD7C5-D3F8-4EE1-A848-BBFFFB071567}"/>
    <cellStyle name="出力 2 3 14 5" xfId="18008" xr:uid="{B267484D-483D-46E5-8C29-4CD83ACB0EF4}"/>
    <cellStyle name="出力 2 3 14 5 2" xfId="32887" xr:uid="{A1CA7071-E2EC-4325-9DBA-D24061D20E84}"/>
    <cellStyle name="出力 2 3 14 6" xfId="6134" xr:uid="{28FCA0F1-712B-4ED6-9ADC-EFB04C434F7A}"/>
    <cellStyle name="出力 2 3 14 7" xfId="21001" xr:uid="{BDECAA53-9E08-4208-B880-4B36B3809699}"/>
    <cellStyle name="出力 2 3 15" xfId="6586" xr:uid="{5F866A10-921E-4231-837A-01B50648B676}"/>
    <cellStyle name="出力 2 3 15 2" xfId="21465" xr:uid="{C7F08C8F-B845-4716-89BD-7DDB6552942A}"/>
    <cellStyle name="出力 2 3 16" xfId="9583" xr:uid="{8ADDA95C-65AE-42ED-AE41-229BD2960382}"/>
    <cellStyle name="出力 2 3 16 2" xfId="24462" xr:uid="{744391E1-7A53-4B2E-8B84-306AA9E6BAA8}"/>
    <cellStyle name="出力 2 3 17" xfId="14155" xr:uid="{59C471C6-FA22-4BF7-AAF1-23F347FB00A4}"/>
    <cellStyle name="出力 2 3 17 2" xfId="29034" xr:uid="{E17BF34A-4BAF-4173-B336-1E02EF9A8A7E}"/>
    <cellStyle name="出力 2 3 18" xfId="18325" xr:uid="{60AD52D0-5940-40CF-BCFB-E5DF989EDF89}"/>
    <cellStyle name="出力 2 3 2" xfId="324" xr:uid="{00000000-0005-0000-0000-0000AA010000}"/>
    <cellStyle name="出力 2 3 2 10" xfId="1084" xr:uid="{00000000-0005-0000-0000-0000AA010000}"/>
    <cellStyle name="出力 2 3 2 10 2" xfId="7436" xr:uid="{A8447DFE-4C0A-4112-8988-66FE2BA3D670}"/>
    <cellStyle name="出力 2 3 2 10 2 2" xfId="22315" xr:uid="{3B3713CE-D87B-44BA-BCF2-14C943E08A29}"/>
    <cellStyle name="出力 2 3 2 10 3" xfId="10425" xr:uid="{595F2F1E-E1CE-4855-93F7-D1B914548FF1}"/>
    <cellStyle name="出力 2 3 2 10 3 2" xfId="25304" xr:uid="{98C370B4-CE07-4C44-AF48-893BE4C129CA}"/>
    <cellStyle name="出力 2 3 2 10 4" xfId="13654" xr:uid="{6680F038-19B5-4195-8B27-35E2C00E1DDE}"/>
    <cellStyle name="出力 2 3 2 10 4 2" xfId="28533" xr:uid="{3D805B0F-EF24-40BE-9474-88A9C0958631}"/>
    <cellStyle name="出力 2 3 2 10 5" xfId="16246" xr:uid="{8CC6FECE-D3CF-4312-AAC0-C5F85669ABAB}"/>
    <cellStyle name="出力 2 3 2 10 5 2" xfId="31125" xr:uid="{191E0271-E522-4B0E-91A2-2903DE060530}"/>
    <cellStyle name="出力 2 3 2 10 6" xfId="4303" xr:uid="{3EE1D7A1-DA29-4718-92EE-E8EBDDB7F7D7}"/>
    <cellStyle name="出力 2 3 2 10 7" xfId="19164" xr:uid="{E1357D2F-7680-49A7-B9E3-4CDD8D7655C0}"/>
    <cellStyle name="出力 2 3 2 11" xfId="1727" xr:uid="{00000000-0005-0000-0000-0000AA010000}"/>
    <cellStyle name="出力 2 3 2 11 2" xfId="8075" xr:uid="{B36C767F-25FC-4CDE-8802-F2222660E026}"/>
    <cellStyle name="出力 2 3 2 11 2 2" xfId="22954" xr:uid="{61DE67DB-CBAA-4125-958F-5BAD90E94EF5}"/>
    <cellStyle name="出力 2 3 2 11 3" xfId="11060" xr:uid="{59B20A60-5F04-441F-923B-1A0D6A372DE6}"/>
    <cellStyle name="出力 2 3 2 11 3 2" xfId="25939" xr:uid="{3766FD4B-AFFA-496E-A859-780088F16133}"/>
    <cellStyle name="出力 2 3 2 11 4" xfId="15077" xr:uid="{AF0B57E6-9D70-4A3F-8B6B-CC0B9D7F53A0}"/>
    <cellStyle name="出力 2 3 2 11 4 2" xfId="29956" xr:uid="{C6AC7040-BF17-4760-ACAA-E1297D744C68}"/>
    <cellStyle name="出力 2 3 2 11 5" xfId="16853" xr:uid="{20326958-6B6D-48A1-B79D-D421E5ADC954}"/>
    <cellStyle name="出力 2 3 2 11 5 2" xfId="31732" xr:uid="{171080EC-4A4C-46F5-8063-B8602BB1D078}"/>
    <cellStyle name="出力 2 3 2 11 6" xfId="4946" xr:uid="{B950B2C3-BB7B-4168-B30C-726A7D29FC94}"/>
    <cellStyle name="出力 2 3 2 11 7" xfId="19807" xr:uid="{CA22ABBD-2936-48C5-88C5-D1864870E2FE}"/>
    <cellStyle name="出力 2 3 2 12" xfId="1810" xr:uid="{00000000-0005-0000-0000-0000AA010000}"/>
    <cellStyle name="出力 2 3 2 12 2" xfId="8158" xr:uid="{4E1B760E-E3DA-4119-8929-4D123B8F29CB}"/>
    <cellStyle name="出力 2 3 2 12 2 2" xfId="23037" xr:uid="{74C5D1DD-1CC6-4565-914C-8E8B068A49C2}"/>
    <cellStyle name="出力 2 3 2 12 3" xfId="11143" xr:uid="{9FCADC5C-C141-40F0-8E40-81FD9766562E}"/>
    <cellStyle name="出力 2 3 2 12 3 2" xfId="26022" xr:uid="{2D43A870-7C4B-4332-826E-382E957FEF37}"/>
    <cellStyle name="出力 2 3 2 12 4" xfId="14308" xr:uid="{473DC74F-A77D-4AEB-8B81-139EC7F882F5}"/>
    <cellStyle name="出力 2 3 2 12 4 2" xfId="29187" xr:uid="{E4011A73-91A9-4ACF-AD88-F9A1AEA8EA67}"/>
    <cellStyle name="出力 2 3 2 12 5" xfId="16933" xr:uid="{C64782B7-3B5B-46A7-A2EF-93F603D346A3}"/>
    <cellStyle name="出力 2 3 2 12 5 2" xfId="31812" xr:uid="{CAE5278C-C658-4455-BFEB-E61BA6A5E244}"/>
    <cellStyle name="出力 2 3 2 12 6" xfId="5029" xr:uid="{E2CF0B56-375F-41AA-BBC8-BC01C1044335}"/>
    <cellStyle name="出力 2 3 2 12 7" xfId="19890" xr:uid="{706309A9-8E97-4FA6-ABC1-A2C47B62C9FA}"/>
    <cellStyle name="出力 2 3 2 13" xfId="1905" xr:uid="{00000000-0005-0000-0000-0000AA010000}"/>
    <cellStyle name="出力 2 3 2 13 2" xfId="8253" xr:uid="{4066D388-F02F-4BC6-A59C-D410CC5E7217}"/>
    <cellStyle name="出力 2 3 2 13 2 2" xfId="23132" xr:uid="{2A7FF5D6-3806-4072-B288-581BEE335AFA}"/>
    <cellStyle name="出力 2 3 2 13 3" xfId="11236" xr:uid="{FA38913C-74C6-4149-BA95-8434985D9755}"/>
    <cellStyle name="出力 2 3 2 13 3 2" xfId="26115" xr:uid="{2815D1BF-EB6C-4D41-A90F-DACB69C18C8C}"/>
    <cellStyle name="出力 2 3 2 13 4" xfId="14162" xr:uid="{7463A53B-8795-45F7-BFFE-77A2BF134F55}"/>
    <cellStyle name="出力 2 3 2 13 4 2" xfId="29041" xr:uid="{EBFD1A8A-6609-4B04-A326-7938C7C49781}"/>
    <cellStyle name="出力 2 3 2 13 5" xfId="17024" xr:uid="{7739D8DA-552D-4B94-B88E-28E5A70F1741}"/>
    <cellStyle name="出力 2 3 2 13 5 2" xfId="31903" xr:uid="{F7A25AED-5A7B-42DE-A5EC-AE41E73F73D6}"/>
    <cellStyle name="出力 2 3 2 13 6" xfId="5124" xr:uid="{3F2A1ABD-15B3-47DE-B4AB-41F5352F2AC4}"/>
    <cellStyle name="出力 2 3 2 13 7" xfId="19985" xr:uid="{5258E4F6-4694-4ABE-92AE-AD24BF9D2541}"/>
    <cellStyle name="出力 2 3 2 14" xfId="2077" xr:uid="{00000000-0005-0000-0000-0000AA010000}"/>
    <cellStyle name="出力 2 3 2 14 2" xfId="8425" xr:uid="{97E90A50-BB78-4775-9F12-999BC946ED68}"/>
    <cellStyle name="出力 2 3 2 14 2 2" xfId="23304" xr:uid="{82557394-FD90-4265-A886-FEEDC538E520}"/>
    <cellStyle name="出力 2 3 2 14 3" xfId="11406" xr:uid="{496B6BEF-B22C-40AF-8751-71CA369DE91D}"/>
    <cellStyle name="出力 2 3 2 14 3 2" xfId="26285" xr:uid="{B16683A3-C7BE-4199-9FDB-04955F84735A}"/>
    <cellStyle name="出力 2 3 2 14 4" xfId="13456" xr:uid="{0D061993-85AB-4B43-82BB-EA4D77354951}"/>
    <cellStyle name="出力 2 3 2 14 4 2" xfId="28335" xr:uid="{78EBEC04-0BDF-4C63-8EF3-F85BF1957AF9}"/>
    <cellStyle name="出力 2 3 2 14 5" xfId="17188" xr:uid="{86DAECAA-C7A5-4E78-8E24-6126CDFA221A}"/>
    <cellStyle name="出力 2 3 2 14 5 2" xfId="32067" xr:uid="{46FAA7D8-DB2E-428C-8450-19EA98F4F467}"/>
    <cellStyle name="出力 2 3 2 14 6" xfId="5296" xr:uid="{A27391F9-F74E-4974-8D52-54CFC0640AC9}"/>
    <cellStyle name="出力 2 3 2 14 7" xfId="20157" xr:uid="{A0B09144-D76F-4EF6-9945-08FDAE8DAA44}"/>
    <cellStyle name="出力 2 3 2 15" xfId="2246" xr:uid="{00000000-0005-0000-0000-0000AA010000}"/>
    <cellStyle name="出力 2 3 2 15 2" xfId="8594" xr:uid="{1E1D8985-FA06-4F11-8457-65E42CB1A149}"/>
    <cellStyle name="出力 2 3 2 15 2 2" xfId="23473" xr:uid="{3EC7CFF4-CC99-4450-9DB4-3B13AD5DA802}"/>
    <cellStyle name="出力 2 3 2 15 3" xfId="11575" xr:uid="{75576851-4F74-42E0-9495-892FC15D14E3}"/>
    <cellStyle name="出力 2 3 2 15 3 2" xfId="26454" xr:uid="{723A785F-D232-4D0D-9E79-429B2F94FB0B}"/>
    <cellStyle name="出力 2 3 2 15 4" xfId="13717" xr:uid="{8758D81E-F0F4-4325-8861-71FD5F26DC6D}"/>
    <cellStyle name="出力 2 3 2 15 4 2" xfId="28596" xr:uid="{2881DB00-4A74-4493-9897-2F299498C407}"/>
    <cellStyle name="出力 2 3 2 15 5" xfId="17354" xr:uid="{E0EFF623-282C-451E-AC4C-1A121B82AABF}"/>
    <cellStyle name="出力 2 3 2 15 5 2" xfId="32233" xr:uid="{6176C033-CC67-464E-9BD6-0C4106FB8AF1}"/>
    <cellStyle name="出力 2 3 2 15 6" xfId="5465" xr:uid="{A920D2C7-B127-4A7C-9034-C56455AE3505}"/>
    <cellStyle name="出力 2 3 2 15 7" xfId="20326" xr:uid="{6AC0D4F3-D178-450A-B2F0-DC45CF96B254}"/>
    <cellStyle name="出力 2 3 2 16" xfId="2321" xr:uid="{00000000-0005-0000-0000-0000AA010000}"/>
    <cellStyle name="出力 2 3 2 16 2" xfId="8668" xr:uid="{1A41C0BE-5A9F-444B-91AB-C83BDB3136B3}"/>
    <cellStyle name="出力 2 3 2 16 2 2" xfId="23547" xr:uid="{F5FFD0C5-A688-456E-9601-61D2E15BDB7D}"/>
    <cellStyle name="出力 2 3 2 16 3" xfId="11649" xr:uid="{B2D35097-386D-4BBF-A7E4-98BAD9D2A36E}"/>
    <cellStyle name="出力 2 3 2 16 3 2" xfId="26528" xr:uid="{F55DEA77-EFFD-4497-B752-A9D38651872F}"/>
    <cellStyle name="出力 2 3 2 16 4" xfId="14945" xr:uid="{265BC9F2-9FCB-45E1-B5A2-66026A0307B7}"/>
    <cellStyle name="出力 2 3 2 16 4 2" xfId="29824" xr:uid="{90634625-7B91-480E-AF8C-47FEF111F9A4}"/>
    <cellStyle name="出力 2 3 2 16 5" xfId="17425" xr:uid="{A6B57CC2-818E-44BF-B7D2-78FB6BD980C3}"/>
    <cellStyle name="出力 2 3 2 16 5 2" xfId="32304" xr:uid="{C94050D3-8E2A-453D-BFBA-FAA9A7931DDC}"/>
    <cellStyle name="出力 2 3 2 16 6" xfId="5540" xr:uid="{AD06A891-5173-4B98-880D-264547435454}"/>
    <cellStyle name="出力 2 3 2 16 7" xfId="20401" xr:uid="{E3536731-1E45-436B-B229-2E609DCC99E1}"/>
    <cellStyle name="出力 2 3 2 17" xfId="2558" xr:uid="{00000000-0005-0000-0000-0000AA010000}"/>
    <cellStyle name="出力 2 3 2 17 2" xfId="8905" xr:uid="{03011E53-DC5A-4DB8-B24E-553795389323}"/>
    <cellStyle name="出力 2 3 2 17 2 2" xfId="23784" xr:uid="{69DB655D-5937-4666-8524-D9E38DD91D02}"/>
    <cellStyle name="出力 2 3 2 17 3" xfId="11885" xr:uid="{C8E58172-E997-46DF-BB50-714CE7AF3C39}"/>
    <cellStyle name="出力 2 3 2 17 3 2" xfId="26764" xr:uid="{B443FF89-B30B-4AB8-8C37-D7CF7E4E905B}"/>
    <cellStyle name="出力 2 3 2 17 4" xfId="14268" xr:uid="{6CA4D8A3-F2A4-4C7C-88CE-5BA4ABA6E3E0}"/>
    <cellStyle name="出力 2 3 2 17 4 2" xfId="29147" xr:uid="{5E4C7AC6-8803-4829-A891-64DE2C167405}"/>
    <cellStyle name="出力 2 3 2 17 5" xfId="17652" xr:uid="{C27398D4-32FA-41AE-AC66-944BEB817B18}"/>
    <cellStyle name="出力 2 3 2 17 5 2" xfId="32531" xr:uid="{06BDE9F8-6073-415B-BE53-33AD79189001}"/>
    <cellStyle name="出力 2 3 2 17 6" xfId="5774" xr:uid="{6F7C863D-4D86-480E-A82D-94E8B16E5103}"/>
    <cellStyle name="出力 2 3 2 17 7" xfId="20638" xr:uid="{7368ED43-7020-4439-AE4A-4E559E3FB588}"/>
    <cellStyle name="出力 2 3 2 18" xfId="2720" xr:uid="{00000000-0005-0000-0000-0000AA010000}"/>
    <cellStyle name="出力 2 3 2 18 2" xfId="9067" xr:uid="{EA6CD54A-7820-4E27-A7CA-CCE5CEEA8480}"/>
    <cellStyle name="出力 2 3 2 18 2 2" xfId="23946" xr:uid="{2536A1B8-03D3-4F74-8C6C-2F78D6704D61}"/>
    <cellStyle name="出力 2 3 2 18 3" xfId="12047" xr:uid="{4F63581B-554C-4EC4-A9EC-4E671BC668FA}"/>
    <cellStyle name="出力 2 3 2 18 3 2" xfId="26926" xr:uid="{50BA59FC-870F-4ECD-A6CE-F5CB3FB64380}"/>
    <cellStyle name="出力 2 3 2 18 4" xfId="13517" xr:uid="{691EBED8-5B00-464B-B6E1-8D978DC59DC2}"/>
    <cellStyle name="出力 2 3 2 18 4 2" xfId="28396" xr:uid="{40D65543-680A-4A13-8DC8-3B4E3A55E12D}"/>
    <cellStyle name="出力 2 3 2 18 5" xfId="17809" xr:uid="{A1134AC2-9C41-4AD4-9E18-1234ECBC7CAB}"/>
    <cellStyle name="出力 2 3 2 18 5 2" xfId="32688" xr:uid="{2E37D88D-8957-4B64-8C34-BE73F1C47227}"/>
    <cellStyle name="出力 2 3 2 18 6" xfId="5934" xr:uid="{50ADB174-432D-4CC0-8C93-108044C8E7F2}"/>
    <cellStyle name="出力 2 3 2 18 7" xfId="20799" xr:uid="{02FF9E6D-7B50-4557-A09A-6D59696D4711}"/>
    <cellStyle name="出力 2 3 2 19" xfId="2886" xr:uid="{00000000-0005-0000-0000-0000AA010000}"/>
    <cellStyle name="出力 2 3 2 19 2" xfId="9233" xr:uid="{3A34A670-2C43-4515-9FCE-15698C871088}"/>
    <cellStyle name="出力 2 3 2 19 2 2" xfId="24112" xr:uid="{DF73323D-0CF7-4456-BC45-0C86E4FE0760}"/>
    <cellStyle name="出力 2 3 2 19 3" xfId="12211" xr:uid="{69BB1456-2BD9-422D-848D-2F4CFD85B61B}"/>
    <cellStyle name="出力 2 3 2 19 3 2" xfId="27090" xr:uid="{0B488007-5B3D-40A1-A93C-4AB1F6DC27B5}"/>
    <cellStyle name="出力 2 3 2 19 4" xfId="14977" xr:uid="{F4883914-CDB4-459A-88FC-F3E8EFE17387}"/>
    <cellStyle name="出力 2 3 2 19 4 2" xfId="29856" xr:uid="{5B976B75-5185-4253-8DAC-AE859998FDD9}"/>
    <cellStyle name="出力 2 3 2 19 5" xfId="17972" xr:uid="{79381BD1-8706-41C1-9C41-BD5B9D643E58}"/>
    <cellStyle name="出力 2 3 2 19 5 2" xfId="32851" xr:uid="{0B43A367-7477-442A-82DA-C27FBF7CAC02}"/>
    <cellStyle name="出力 2 3 2 19 6" xfId="6098" xr:uid="{BF4EC372-B68A-4D0F-A69A-54BAAF5310BA}"/>
    <cellStyle name="出力 2 3 2 19 7" xfId="20965" xr:uid="{75339BFB-7FC2-455B-B974-441CD015E519}"/>
    <cellStyle name="出力 2 3 2 2" xfId="536" xr:uid="{00000000-0005-0000-0000-0000AA010000}"/>
    <cellStyle name="出力 2 3 2 2 2" xfId="6888" xr:uid="{0B8A36BD-46DD-480E-A1F8-CE3D61A12E16}"/>
    <cellStyle name="出力 2 3 2 2 2 2" xfId="21767" xr:uid="{682F650C-5CE6-49A9-B4BA-B71049AE59A9}"/>
    <cellStyle name="出力 2 3 2 2 3" xfId="9883" xr:uid="{203BC3D2-A4AC-44D7-B8A6-92ED2DDB1DFD}"/>
    <cellStyle name="出力 2 3 2 2 3 2" xfId="24762" xr:uid="{C588B519-C851-4ED4-80E4-969E64123DCB}"/>
    <cellStyle name="出力 2 3 2 2 4" xfId="12944" xr:uid="{75C36FC1-C14A-4391-A6B0-2636C08E30DA}"/>
    <cellStyle name="出力 2 3 2 2 4 2" xfId="27823" xr:uid="{32334478-8F02-4AD1-B584-2E89A2C58568}"/>
    <cellStyle name="出力 2 3 2 2 5" xfId="15713" xr:uid="{DF65C812-706E-4522-A97C-E2AC76383964}"/>
    <cellStyle name="出力 2 3 2 2 5 2" xfId="30592" xr:uid="{10A52D7B-62A9-4B57-84D2-57FE12C5D641}"/>
    <cellStyle name="出力 2 3 2 2 6" xfId="3755" xr:uid="{8A41E046-73F8-4FBB-81DD-0E94267DBA42}"/>
    <cellStyle name="出力 2 3 2 2 7" xfId="18616" xr:uid="{016ED97D-1723-4290-999A-3ECBBA49637E}"/>
    <cellStyle name="出力 2 3 2 20" xfId="3019" xr:uid="{00000000-0005-0000-0000-0000AA010000}"/>
    <cellStyle name="出力 2 3 2 20 2" xfId="9365" xr:uid="{BA9D2B9F-62F4-42F0-AF9E-8C0DB71C59C8}"/>
    <cellStyle name="出力 2 3 2 20 2 2" xfId="24244" xr:uid="{FCA46313-2552-4504-A673-D92828E1288C}"/>
    <cellStyle name="出力 2 3 2 20 3" xfId="12343" xr:uid="{1C6A0ADB-C6A0-4293-BDA7-149975EF0AB9}"/>
    <cellStyle name="出力 2 3 2 20 3 2" xfId="27222" xr:uid="{379F57EF-C271-4B70-AAC1-37BC02101204}"/>
    <cellStyle name="出力 2 3 2 20 4" xfId="13996" xr:uid="{981C75C2-787A-42D8-9B24-96D83F26376E}"/>
    <cellStyle name="出力 2 3 2 20 4 2" xfId="28875" xr:uid="{00076F05-914A-4FCA-8F33-CA65483A4720}"/>
    <cellStyle name="出力 2 3 2 20 5" xfId="18101" xr:uid="{4B0AC11C-1075-47FA-A4D9-99A05F621DED}"/>
    <cellStyle name="出力 2 3 2 20 5 2" xfId="32980" xr:uid="{22C1E605-E714-48F5-9BE7-0525DCEA3119}"/>
    <cellStyle name="出力 2 3 2 20 6" xfId="6221" xr:uid="{A17A9F0E-516D-466B-B848-8F45CA4004AB}"/>
    <cellStyle name="出力 2 3 2 20 7" xfId="21094" xr:uid="{6EAC15FA-9267-4DD6-925D-8D85ABA515AE}"/>
    <cellStyle name="出力 2 3 2 21" xfId="3099" xr:uid="{00000000-0005-0000-0000-0000AA010000}"/>
    <cellStyle name="出力 2 3 2 21 2" xfId="9445" xr:uid="{2D49BBE0-BB9C-4DCB-B5EA-AAC63B8BC55F}"/>
    <cellStyle name="出力 2 3 2 21 2 2" xfId="24324" xr:uid="{ED2B89F2-FFF0-439A-8120-22B6DB127738}"/>
    <cellStyle name="出力 2 3 2 21 3" xfId="12423" xr:uid="{02415DAB-CAF6-4B88-B1FF-2BF2B85AD389}"/>
    <cellStyle name="出力 2 3 2 21 3 2" xfId="27302" xr:uid="{7FEA4E39-E6DF-4F08-90E0-67DDCFD5E969}"/>
    <cellStyle name="出力 2 3 2 21 4" xfId="12764" xr:uid="{9809815E-F390-47DC-9878-7AF62EC53711}"/>
    <cellStyle name="出力 2 3 2 21 4 2" xfId="27643" xr:uid="{C6F5B53B-2C3A-49B7-A6A5-059AF62C1A29}"/>
    <cellStyle name="出力 2 3 2 21 5" xfId="18178" xr:uid="{A7F8B5D9-C16E-4468-B180-915E623588AB}"/>
    <cellStyle name="出力 2 3 2 21 5 2" xfId="33057" xr:uid="{A85851A1-308E-461B-938E-794DA00F3393}"/>
    <cellStyle name="出力 2 3 2 21 6" xfId="6300" xr:uid="{9BFEAA6D-A526-4E83-9B69-DE8F10813E2D}"/>
    <cellStyle name="出力 2 3 2 21 7" xfId="21171" xr:uid="{247D6D24-E468-452D-8A02-E736D03FEE39}"/>
    <cellStyle name="出力 2 3 2 22" xfId="3170" xr:uid="{00000000-0005-0000-0000-0000AA010000}"/>
    <cellStyle name="出力 2 3 2 22 2" xfId="9516" xr:uid="{393D82DB-CE8E-42C9-87E7-EDCA2C606D0D}"/>
    <cellStyle name="出力 2 3 2 22 2 2" xfId="24395" xr:uid="{5EE62D68-4FAA-4099-AABE-291027D3D58F}"/>
    <cellStyle name="出力 2 3 2 22 3" xfId="12494" xr:uid="{D867A744-C5A1-44F8-B6AA-2A5C97C7E20C}"/>
    <cellStyle name="出力 2 3 2 22 3 2" xfId="27373" xr:uid="{16FE0AF5-A063-45C8-B2CF-334DFC18205E}"/>
    <cellStyle name="出力 2 3 2 22 4" xfId="3319" xr:uid="{BEDE9D41-AFD0-4F56-A105-152CD9BD17C0}"/>
    <cellStyle name="出力 2 3 2 22 4 2" xfId="3552" xr:uid="{F9567243-6EF4-472D-AC9D-A55A745B2AE3}"/>
    <cellStyle name="出力 2 3 2 22 5" xfId="18249" xr:uid="{158C1DBB-E211-4EDB-AEE6-0C431EA6C820}"/>
    <cellStyle name="出力 2 3 2 22 5 2" xfId="33128" xr:uid="{8446D9F4-91D7-4148-B5B5-8E499C775BD1}"/>
    <cellStyle name="出力 2 3 2 22 6" xfId="6371" xr:uid="{C59064B9-DCF1-4827-8AAB-4CD8154BF916}"/>
    <cellStyle name="出力 2 3 2 22 7" xfId="21242" xr:uid="{7AA2BACF-76A4-4D18-B98E-7091968B96DE}"/>
    <cellStyle name="出力 2 3 2 23" xfId="3228" xr:uid="{00000000-0005-0000-0000-0000AA010000}"/>
    <cellStyle name="出力 2 3 2 23 2" xfId="9574" xr:uid="{991925CD-61EB-4204-AB2A-ECE4532EC28F}"/>
    <cellStyle name="出力 2 3 2 23 2 2" xfId="24453" xr:uid="{08A37EF1-42CE-4DE6-A2A0-391287DCD265}"/>
    <cellStyle name="出力 2 3 2 23 3" xfId="12552" xr:uid="{B3223D0F-AA71-4CE5-9B64-144A3E354BBD}"/>
    <cellStyle name="出力 2 3 2 23 3 2" xfId="27431" xr:uid="{04C4925F-2257-4F4A-863C-CCDFF02C1A95}"/>
    <cellStyle name="出力 2 3 2 23 4" xfId="6529" xr:uid="{91215612-828E-4383-BCF4-4D0F82754097}"/>
    <cellStyle name="出力 2 3 2 23 4 2" xfId="21408" xr:uid="{05A5701C-09FB-4EC1-865E-59CC01E55F22}"/>
    <cellStyle name="出力 2 3 2 23 5" xfId="18307" xr:uid="{217EBD34-8569-400B-8418-E33672D4C207}"/>
    <cellStyle name="出力 2 3 2 23 5 2" xfId="33186" xr:uid="{509C5C02-D54D-4A13-B357-16C714DA4236}"/>
    <cellStyle name="出力 2 3 2 23 6" xfId="21300" xr:uid="{D59343B7-30C1-4FED-9AB6-81A9A2C40E4D}"/>
    <cellStyle name="出力 2 3 2 24" xfId="6676" xr:uid="{E1360B28-7767-4753-B2E9-F7C3E206A123}"/>
    <cellStyle name="出力 2 3 2 24 2" xfId="21555" xr:uid="{C0339FB1-8B48-4D1D-A27C-E2790135F678}"/>
    <cellStyle name="出力 2 3 2 25" xfId="9673" xr:uid="{39DCF599-EC95-4B2B-A6DA-A206B75643A1}"/>
    <cellStyle name="出力 2 3 2 25 2" xfId="24552" xr:uid="{70A38BD0-2CD0-4DDC-84B2-0142844623D3}"/>
    <cellStyle name="出力 2 3 2 26" xfId="11393" xr:uid="{80238BAB-646D-4CF9-B1B9-A67FF022DE71}"/>
    <cellStyle name="出力 2 3 2 26 2" xfId="26272" xr:uid="{57B44DF0-C7C8-41F2-BA12-CD574D46F4AC}"/>
    <cellStyle name="出力 2 3 2 27" xfId="15510" xr:uid="{63879BDE-D38A-491C-9363-A8C462003549}"/>
    <cellStyle name="出力 2 3 2 27 2" xfId="30389" xr:uid="{A6B23B7B-3E4E-4C94-866E-05C2DA78EE77}"/>
    <cellStyle name="出力 2 3 2 28" xfId="18407" xr:uid="{9CBD31EF-7F82-491A-9C21-2009C304584E}"/>
    <cellStyle name="出力 2 3 2 3" xfId="709" xr:uid="{00000000-0005-0000-0000-0000AA010000}"/>
    <cellStyle name="出力 2 3 2 3 2" xfId="7061" xr:uid="{84151475-B045-4700-B4B9-3382F27A6E37}"/>
    <cellStyle name="出力 2 3 2 3 2 2" xfId="21940" xr:uid="{9E0A0514-8047-4E1F-8A91-BDF1B91C903A}"/>
    <cellStyle name="出力 2 3 2 3 3" xfId="10055" xr:uid="{BA452B1B-398F-49C8-9B73-85DAAD88267F}"/>
    <cellStyle name="出力 2 3 2 3 3 2" xfId="24934" xr:uid="{1C50FE23-754E-455D-B339-00C4DF9DFFAC}"/>
    <cellStyle name="出力 2 3 2 3 4" xfId="13202" xr:uid="{91BBBE46-5B6B-4E28-A921-0A1DD9089F35}"/>
    <cellStyle name="出力 2 3 2 3 4 2" xfId="28081" xr:uid="{CDF92F69-C7CC-4691-AF3C-069CFB541AFC}"/>
    <cellStyle name="出力 2 3 2 3 5" xfId="15883" xr:uid="{8C160685-40D4-4A53-B758-729DBFCCA7C4}"/>
    <cellStyle name="出力 2 3 2 3 5 2" xfId="30762" xr:uid="{AF0FC3A8-F233-48D0-A3FC-5319ABBAD2C4}"/>
    <cellStyle name="出力 2 3 2 3 6" xfId="3928" xr:uid="{266F9555-4B45-412F-BD14-27A3157D5AAE}"/>
    <cellStyle name="出力 2 3 2 3 7" xfId="18789" xr:uid="{7DD44DCA-4894-4368-8EB4-BF99287D213C}"/>
    <cellStyle name="出力 2 3 2 4" xfId="874" xr:uid="{00000000-0005-0000-0000-0000AA010000}"/>
    <cellStyle name="出力 2 3 2 4 2" xfId="7226" xr:uid="{8C931064-6865-46D7-9FF3-8C7A22735ADD}"/>
    <cellStyle name="出力 2 3 2 4 2 2" xfId="22105" xr:uid="{C090F9DE-C80B-4044-9ADA-8FD949D1192E}"/>
    <cellStyle name="出力 2 3 2 4 3" xfId="10219" xr:uid="{E0CBCAD5-7A0D-4FFA-A49B-6C448D467E57}"/>
    <cellStyle name="出力 2 3 2 4 3 2" xfId="25098" xr:uid="{AA993EC1-5E73-4744-899E-5F5449216ADE}"/>
    <cellStyle name="出力 2 3 2 4 4" xfId="13846" xr:uid="{4D77D33C-F64B-4C09-870D-75FB76ED6DC6}"/>
    <cellStyle name="出力 2 3 2 4 4 2" xfId="28725" xr:uid="{0E8A7400-D262-46B9-9A8D-868EF2FDE0ED}"/>
    <cellStyle name="出力 2 3 2 4 5" xfId="16044" xr:uid="{81B5612C-C03D-4358-9C64-76CAA7DB0A7B}"/>
    <cellStyle name="出力 2 3 2 4 5 2" xfId="30923" xr:uid="{6B1A55EF-9D0A-4739-B8CA-FE84CD2422F3}"/>
    <cellStyle name="出力 2 3 2 4 6" xfId="4093" xr:uid="{B0B0B7BA-F50A-4D77-8FB6-770F848B4C65}"/>
    <cellStyle name="出力 2 3 2 4 7" xfId="18954" xr:uid="{74AD025B-AFEA-4193-94FE-7D91958CA762}"/>
    <cellStyle name="出力 2 3 2 5" xfId="1047" xr:uid="{00000000-0005-0000-0000-0000AA010000}"/>
    <cellStyle name="出力 2 3 2 5 2" xfId="7399" xr:uid="{3E7318F4-F2C6-4B85-8AEC-14D3CF534575}"/>
    <cellStyle name="出力 2 3 2 5 2 2" xfId="22278" xr:uid="{C2D8F2C3-BBB1-47A8-B2A7-70B5EB8CBD9F}"/>
    <cellStyle name="出力 2 3 2 5 3" xfId="10388" xr:uid="{E94BB894-D3DD-43D5-97D2-AD4400789F1F}"/>
    <cellStyle name="出力 2 3 2 5 3 2" xfId="25267" xr:uid="{3D9A3BAE-55EC-4B04-AA67-9E31256CB6DD}"/>
    <cellStyle name="出力 2 3 2 5 4" xfId="11075" xr:uid="{FBBA9F66-D434-459A-A564-338F258639BB}"/>
    <cellStyle name="出力 2 3 2 5 4 2" xfId="25954" xr:uid="{BE1B0BB5-F7C3-4CDF-834B-3AAF67D6564F}"/>
    <cellStyle name="出力 2 3 2 5 5" xfId="16209" xr:uid="{5FC1E4D9-7188-431C-A5A0-02647369D8EE}"/>
    <cellStyle name="出力 2 3 2 5 5 2" xfId="31088" xr:uid="{421576F3-E3FB-441E-AE60-E5903C1BBD26}"/>
    <cellStyle name="出力 2 3 2 5 6" xfId="4266" xr:uid="{667A0BE4-4194-463E-80EA-9492B6F33281}"/>
    <cellStyle name="出力 2 3 2 5 7" xfId="19127" xr:uid="{0F945F1A-0A01-4AED-B151-9CE19D8EAA99}"/>
    <cellStyle name="出力 2 3 2 6" xfId="1142" xr:uid="{00000000-0005-0000-0000-0000AA010000}"/>
    <cellStyle name="出力 2 3 2 6 2" xfId="7494" xr:uid="{B2248461-4514-43AC-AD16-B31B9ADDCC61}"/>
    <cellStyle name="出力 2 3 2 6 2 2" xfId="22373" xr:uid="{65DA6192-5EC0-42A6-B74D-6BA92086DAC6}"/>
    <cellStyle name="出力 2 3 2 6 3" xfId="10482" xr:uid="{239B8DD7-7B13-4C13-93ED-3FAE1CB0F32E}"/>
    <cellStyle name="出力 2 3 2 6 3 2" xfId="25361" xr:uid="{F502EB56-3D52-4E78-8ED3-86F5ADE4BDBD}"/>
    <cellStyle name="出力 2 3 2 6 4" xfId="14235" xr:uid="{E700F9CB-C093-4981-8945-DD606D8A71E7}"/>
    <cellStyle name="出力 2 3 2 6 4 2" xfId="29114" xr:uid="{1B052757-7392-424C-A403-7B6D5ADC4921}"/>
    <cellStyle name="出力 2 3 2 6 5" xfId="16299" xr:uid="{8BA7DC83-79D4-4EB7-B34E-394E9759D3D4}"/>
    <cellStyle name="出力 2 3 2 6 5 2" xfId="31178" xr:uid="{94BFA4E7-9553-4CD7-A28B-484D828F3C6C}"/>
    <cellStyle name="出力 2 3 2 6 6" xfId="4361" xr:uid="{70CA942C-A3B4-4B06-8E07-48E5CB94E0E3}"/>
    <cellStyle name="出力 2 3 2 6 7" xfId="19222" xr:uid="{B1D83197-0801-475A-813A-8246F2F0AFD5}"/>
    <cellStyle name="出力 2 3 2 7" xfId="1225" xr:uid="{00000000-0005-0000-0000-0000AA010000}"/>
    <cellStyle name="出力 2 3 2 7 2" xfId="7576" xr:uid="{6026EDCD-F62D-4D44-B304-C1BE5FE53B7A}"/>
    <cellStyle name="出力 2 3 2 7 2 2" xfId="22455" xr:uid="{28E19D1C-A818-426A-86F3-C75DE3E214F4}"/>
    <cellStyle name="出力 2 3 2 7 3" xfId="10563" xr:uid="{71701B67-809D-424A-9AAC-85127589AE21}"/>
    <cellStyle name="出力 2 3 2 7 3 2" xfId="25442" xr:uid="{A94F7364-A114-46BC-8E54-4AFD7F84368E}"/>
    <cellStyle name="出力 2 3 2 7 4" xfId="13793" xr:uid="{C8214FAE-C300-4D76-B5CC-F8A59A854F0B}"/>
    <cellStyle name="出力 2 3 2 7 4 2" xfId="28672" xr:uid="{FD492D2E-C917-4D61-82C5-AAA2A47F28A7}"/>
    <cellStyle name="出力 2 3 2 7 5" xfId="16375" xr:uid="{49750A03-EA56-4E7B-9A66-AEFB5EF49853}"/>
    <cellStyle name="出力 2 3 2 7 5 2" xfId="31254" xr:uid="{E3346911-02BE-4BA4-BAC5-E0444DA20C74}"/>
    <cellStyle name="出力 2 3 2 7 6" xfId="4444" xr:uid="{AE39D022-0420-45EF-B11C-86AE1BBD3BC0}"/>
    <cellStyle name="出力 2 3 2 7 7" xfId="19305" xr:uid="{7B40BFD3-9657-476C-B000-3B05D069A401}"/>
    <cellStyle name="出力 2 3 2 8" xfId="1308" xr:uid="{00000000-0005-0000-0000-0000AA010000}"/>
    <cellStyle name="出力 2 3 2 8 2" xfId="7659" xr:uid="{0C7FA9B1-53C7-464A-B83B-D8F71FB2A8D3}"/>
    <cellStyle name="出力 2 3 2 8 2 2" xfId="22538" xr:uid="{C8823523-02CD-402A-8917-EC272C7D9D15}"/>
    <cellStyle name="出力 2 3 2 8 3" xfId="10645" xr:uid="{7E17E27D-883B-481F-9F75-DCEEDD5304DA}"/>
    <cellStyle name="出力 2 3 2 8 3 2" xfId="25524" xr:uid="{9D4FC0BD-4127-4348-8A02-24F06312216D}"/>
    <cellStyle name="出力 2 3 2 8 4" xfId="15336" xr:uid="{7E4CB6AD-4B9D-4093-B0B2-C19B76139EC9}"/>
    <cellStyle name="出力 2 3 2 8 4 2" xfId="30215" xr:uid="{C1E38F7A-663B-4D3E-A2E2-A69F31AA11EF}"/>
    <cellStyle name="出力 2 3 2 8 5" xfId="16451" xr:uid="{D85C4F23-EC20-4CE4-8B79-97ED0B88505B}"/>
    <cellStyle name="出力 2 3 2 8 5 2" xfId="31330" xr:uid="{9D0FC124-3286-4EA7-B0E0-17BD0A7E0D60}"/>
    <cellStyle name="出力 2 3 2 8 6" xfId="4527" xr:uid="{6A3258A0-7AFE-4505-A975-A8BC7C865189}"/>
    <cellStyle name="出力 2 3 2 8 7" xfId="19388" xr:uid="{4679DDE1-9CEE-4369-ABA0-F19B777B57BE}"/>
    <cellStyle name="出力 2 3 2 9" xfId="1481" xr:uid="{00000000-0005-0000-0000-0000AA010000}"/>
    <cellStyle name="出力 2 3 2 9 2" xfId="7832" xr:uid="{E20FDE79-19D5-4157-B518-0EF7B87609CC}"/>
    <cellStyle name="出力 2 3 2 9 2 2" xfId="22711" xr:uid="{655836D1-18ED-48E4-8264-86143456AE65}"/>
    <cellStyle name="出力 2 3 2 9 3" xfId="10818" xr:uid="{E5CCB440-FA04-40CF-AC61-30C636BFDD5A}"/>
    <cellStyle name="出力 2 3 2 9 3 2" xfId="25697" xr:uid="{E7C2DCE0-86CD-46EC-9537-BEBFE9203455}"/>
    <cellStyle name="出力 2 3 2 9 4" xfId="12749" xr:uid="{5A2CAB92-8868-4287-A0E4-203C0F3525D7}"/>
    <cellStyle name="出力 2 3 2 9 4 2" xfId="27628" xr:uid="{A472517C-EF56-4B65-A0D7-9C8BCA5DB5D9}"/>
    <cellStyle name="出力 2 3 2 9 5" xfId="16621" xr:uid="{35F420F0-D5DD-4554-86AF-78F59E924296}"/>
    <cellStyle name="出力 2 3 2 9 5 2" xfId="31500" xr:uid="{14B9C8F6-3C5C-4F64-B379-9383A1307611}"/>
    <cellStyle name="出力 2 3 2 9 6" xfId="4700" xr:uid="{FBCC6C98-5BE4-422D-B3D2-3FAAB4B22494}"/>
    <cellStyle name="出力 2 3 2 9 7" xfId="19561" xr:uid="{AF7E67EE-5B5B-475A-A969-2C0B9F0ED47B}"/>
    <cellStyle name="出力 2 3 3" xfId="441" xr:uid="{00000000-0005-0000-0000-0000AA010000}"/>
    <cellStyle name="出力 2 3 3 2" xfId="6793" xr:uid="{88FFD93E-4688-4C12-AD8C-E5F123819164}"/>
    <cellStyle name="出力 2 3 3 2 2" xfId="21672" xr:uid="{37E8CEE1-1C9A-4331-B7F7-2417926CB2BF}"/>
    <cellStyle name="出力 2 3 3 3" xfId="9790" xr:uid="{269C177E-2EED-476E-A533-514A05A9DBDD}"/>
    <cellStyle name="出力 2 3 3 3 2" xfId="24669" xr:uid="{8618E978-B75A-49BD-BF80-009BFD23F8F7}"/>
    <cellStyle name="出力 2 3 3 4" xfId="15063" xr:uid="{BDF54004-2862-4709-85C2-7EBDD5007482}"/>
    <cellStyle name="出力 2 3 3 4 2" xfId="29942" xr:uid="{15415C45-AA8C-4731-82BF-B195BD44DC01}"/>
    <cellStyle name="出力 2 3 3 5" xfId="15622" xr:uid="{544E21D4-461F-432B-B0A9-3BD61D9D23AE}"/>
    <cellStyle name="出力 2 3 3 5 2" xfId="30501" xr:uid="{482C40CF-D452-49D3-913E-BCADBA054A45}"/>
    <cellStyle name="出力 2 3 3 6" xfId="3660" xr:uid="{64ED2DB1-0F71-4487-811F-D5EE2F589D86}"/>
    <cellStyle name="出力 2 3 3 7" xfId="18521" xr:uid="{077F9355-71D3-45D3-AF28-77C8B3F4FCB9}"/>
    <cellStyle name="出力 2 3 4" xfId="614" xr:uid="{00000000-0005-0000-0000-0000AA010000}"/>
    <cellStyle name="出力 2 3 4 2" xfId="6966" xr:uid="{387237D8-28D9-4E5B-87E6-680AE7F42888}"/>
    <cellStyle name="出力 2 3 4 2 2" xfId="21845" xr:uid="{79AFF189-2604-46C6-A2EA-A57A666F97D9}"/>
    <cellStyle name="出力 2 3 4 3" xfId="9960" xr:uid="{ECDDC2D7-58AC-49AE-B871-6E7B1778B2BE}"/>
    <cellStyle name="出力 2 3 4 3 2" xfId="24839" xr:uid="{E1A63E45-4689-4E2E-903D-B7E0F7EE030C}"/>
    <cellStyle name="出力 2 3 4 4" xfId="12907" xr:uid="{5AF662ED-B46A-4FC1-B87A-0E845158B99C}"/>
    <cellStyle name="出力 2 3 4 4 2" xfId="27786" xr:uid="{7AF7F949-50A2-4A9D-987F-ADADD5B6EEC9}"/>
    <cellStyle name="出力 2 3 4 5" xfId="15788" xr:uid="{DC135D94-43B8-4617-A498-E8D9E0D3D288}"/>
    <cellStyle name="出力 2 3 4 5 2" xfId="30667" xr:uid="{782CC584-40DF-4451-A97A-A73B270E1960}"/>
    <cellStyle name="出力 2 3 4 6" xfId="3833" xr:uid="{225775E9-FED7-475E-AA88-08FC2B8F6593}"/>
    <cellStyle name="出力 2 3 4 7" xfId="18694" xr:uid="{31E268C8-BC94-4A2A-818A-B21E9E18057B}"/>
    <cellStyle name="出力 2 3 5" xfId="779" xr:uid="{00000000-0005-0000-0000-0000AA010000}"/>
    <cellStyle name="出力 2 3 5 2" xfId="7131" xr:uid="{F35A5FE8-13D6-4D70-9C16-4B4AD6CFD950}"/>
    <cellStyle name="出力 2 3 5 2 2" xfId="22010" xr:uid="{C6580195-3D51-45BB-9EE2-F3025450E1FC}"/>
    <cellStyle name="出力 2 3 5 3" xfId="10125" xr:uid="{A62FACF2-F32F-458F-88F4-0A1C4F8FB320}"/>
    <cellStyle name="出力 2 3 5 3 2" xfId="25004" xr:uid="{32733DFB-0C0B-4CF6-8857-89CA9A27B654}"/>
    <cellStyle name="出力 2 3 5 4" xfId="13420" xr:uid="{BAF49BED-B796-42EF-9DCE-C3A624726294}"/>
    <cellStyle name="出力 2 3 5 4 2" xfId="28299" xr:uid="{855C7563-9441-4A0F-AE61-621BA82228B5}"/>
    <cellStyle name="出力 2 3 5 5" xfId="15953" xr:uid="{E77EF695-FFD3-4428-ADD7-B856678312BC}"/>
    <cellStyle name="出力 2 3 5 5 2" xfId="30832" xr:uid="{3E90136B-CFCA-4A39-A722-3F653DC9EF3F}"/>
    <cellStyle name="出力 2 3 5 6" xfId="3998" xr:uid="{0E211867-56C9-4160-ABC4-7C65AB492361}"/>
    <cellStyle name="出力 2 3 5 7" xfId="18859" xr:uid="{E48A5A21-4887-4526-83DA-16B88B74FEB3}"/>
    <cellStyle name="出力 2 3 6" xfId="933" xr:uid="{00000000-0005-0000-0000-0000AA010000}"/>
    <cellStyle name="出力 2 3 6 2" xfId="7285" xr:uid="{F96410B5-DF81-4AAE-87B2-14E37CB3C2B6}"/>
    <cellStyle name="出力 2 3 6 2 2" xfId="22164" xr:uid="{55FF4F98-621F-473C-8E21-D38316E41C78}"/>
    <cellStyle name="出力 2 3 6 3" xfId="10275" xr:uid="{EF1EB0CE-4086-48C5-BD7D-4433260A7754}"/>
    <cellStyle name="出力 2 3 6 3 2" xfId="25154" xr:uid="{6CFA7870-AF49-4439-991F-CFC50A60C02B}"/>
    <cellStyle name="出力 2 3 6 4" xfId="13188" xr:uid="{96B112C2-7A6F-4360-B6D9-AA5E483196EE}"/>
    <cellStyle name="出力 2 3 6 4 2" xfId="28067" xr:uid="{EC77E0D9-AF3E-4846-B81C-BA04812AB5CB}"/>
    <cellStyle name="出力 2 3 6 5" xfId="16097" xr:uid="{6EA77014-FAF9-463D-B95E-3C5D484D6C42}"/>
    <cellStyle name="出力 2 3 6 5 2" xfId="30976" xr:uid="{72F78988-20B3-4FF4-BDEC-232F33CAB5BD}"/>
    <cellStyle name="出力 2 3 6 6" xfId="4152" xr:uid="{24F6A8DE-FA14-4011-A86B-435220734C81}"/>
    <cellStyle name="出力 2 3 6 7" xfId="19013" xr:uid="{EC452C38-83B9-48F0-8092-1A3676329CA9}"/>
    <cellStyle name="出力 2 3 7" xfId="1386" xr:uid="{00000000-0005-0000-0000-0000AA010000}"/>
    <cellStyle name="出力 2 3 7 2" xfId="7737" xr:uid="{77A71DE2-1CB2-41FA-AA3E-729AF4291CF7}"/>
    <cellStyle name="出力 2 3 7 2 2" xfId="22616" xr:uid="{F2072C89-BD59-4443-B3C3-D3EA3AC6EC89}"/>
    <cellStyle name="出力 2 3 7 3" xfId="10723" xr:uid="{B0D3DB58-D253-4BAE-B996-019F4751F4BD}"/>
    <cellStyle name="出力 2 3 7 3 2" xfId="25602" xr:uid="{793F13C4-4FD1-4E38-AFA0-A2EF189AA520}"/>
    <cellStyle name="出力 2 3 7 4" xfId="14935" xr:uid="{AF6DA63D-2128-460A-9F1B-B9054B54D0CF}"/>
    <cellStyle name="出力 2 3 7 4 2" xfId="29814" xr:uid="{66101D14-E499-4BC1-B5C8-65BBE3E7ABE4}"/>
    <cellStyle name="出力 2 3 7 5" xfId="16526" xr:uid="{E70193DB-432B-4EFB-A707-B24DC1F8A89A}"/>
    <cellStyle name="出力 2 3 7 5 2" xfId="31405" xr:uid="{D20E66F7-43F7-4E3A-836D-1BB06A724B9B}"/>
    <cellStyle name="出力 2 3 7 6" xfId="4605" xr:uid="{7D30F79D-8946-450A-AB94-6B298B9088FE}"/>
    <cellStyle name="出力 2 3 7 7" xfId="19466" xr:uid="{5DD0E86C-9671-4451-AA44-F03CB8A5C2AC}"/>
    <cellStyle name="出力 2 3 8" xfId="1605" xr:uid="{00000000-0005-0000-0000-0000AA010000}"/>
    <cellStyle name="出力 2 3 8 2" xfId="7955" xr:uid="{7D2BAB6C-9161-41DF-AB42-E90848150A31}"/>
    <cellStyle name="出力 2 3 8 2 2" xfId="22834" xr:uid="{2D124CE7-83D0-47E9-A5A6-6E519A020631}"/>
    <cellStyle name="出力 2 3 8 3" xfId="10942" xr:uid="{190CCFBD-AE2A-4D43-B2BC-239BAAF3774F}"/>
    <cellStyle name="出力 2 3 8 3 2" xfId="25821" xr:uid="{098AD957-0FB9-4185-B24F-88A83213D8FA}"/>
    <cellStyle name="出力 2 3 8 4" xfId="14769" xr:uid="{D3E76A51-8D4A-4063-BC1E-DD0309BDF052}"/>
    <cellStyle name="出力 2 3 8 4 2" xfId="29648" xr:uid="{B021F6E4-20CF-48B9-BB68-862050F1FF13}"/>
    <cellStyle name="出力 2 3 8 5" xfId="16742" xr:uid="{4FB39E2A-4F63-4D18-B8C2-369968BA9285}"/>
    <cellStyle name="出力 2 3 8 5 2" xfId="31621" xr:uid="{34C2C02A-61EF-4665-8514-1F8E18E21B2F}"/>
    <cellStyle name="出力 2 3 8 6" xfId="4824" xr:uid="{AAA5922A-1A4B-45F6-91BC-CB3A73758A31}"/>
    <cellStyle name="出力 2 3 8 7" xfId="19685" xr:uid="{C686B54E-AF6F-4626-8FE9-55963000663F}"/>
    <cellStyle name="出力 2 3 9" xfId="1982" xr:uid="{00000000-0005-0000-0000-0000AA010000}"/>
    <cellStyle name="出力 2 3 9 2" xfId="8330" xr:uid="{16D4A745-F3AD-49E7-9150-00D36161DCBA}"/>
    <cellStyle name="出力 2 3 9 2 2" xfId="23209" xr:uid="{9D2827C3-4A16-49C1-A808-1A12DD6B7653}"/>
    <cellStyle name="出力 2 3 9 3" xfId="11312" xr:uid="{AE4CE8A6-F320-4F05-8FA5-1A524DC30C63}"/>
    <cellStyle name="出力 2 3 9 3 2" xfId="26191" xr:uid="{800FEFC3-D807-4078-8762-0B9B831BBD0E}"/>
    <cellStyle name="出力 2 3 9 4" xfId="9598" xr:uid="{49364CE6-9573-49A6-8AD1-85D72A0230FA}"/>
    <cellStyle name="出力 2 3 9 4 2" xfId="24477" xr:uid="{FFB2123A-38D3-493E-9D56-A94A2EEAFFE4}"/>
    <cellStyle name="出力 2 3 9 5" xfId="17098" xr:uid="{902044D8-3CC6-4F22-8007-AA4A131F943D}"/>
    <cellStyle name="出力 2 3 9 5 2" xfId="31977" xr:uid="{4302DF1E-9E31-4552-A257-8773CF3FE823}"/>
    <cellStyle name="出力 2 3 9 6" xfId="5201" xr:uid="{A59169EC-CD08-4A5D-93E1-2681862B60D4}"/>
    <cellStyle name="出力 2 3 9 7" xfId="20062" xr:uid="{FCD7A053-54E7-4C6F-AFC8-6D9DF2FD6212}"/>
    <cellStyle name="出力 2 4" xfId="277" xr:uid="{00000000-0005-0000-0000-0000AB010000}"/>
    <cellStyle name="出力 2 4 10" xfId="2030" xr:uid="{00000000-0005-0000-0000-0000AB010000}"/>
    <cellStyle name="出力 2 4 10 2" xfId="8378" xr:uid="{8686E115-1F83-47CB-B658-F09523927F64}"/>
    <cellStyle name="出力 2 4 10 2 2" xfId="23257" xr:uid="{FC715AED-4AE2-46E4-B3E6-F1792AACB463}"/>
    <cellStyle name="出力 2 4 10 3" xfId="11360" xr:uid="{6E6FD66B-06B9-44B1-8C0B-F07B3312FD7D}"/>
    <cellStyle name="出力 2 4 10 3 2" xfId="26239" xr:uid="{9EE92976-47CD-446C-B33C-74C12E194131}"/>
    <cellStyle name="出力 2 4 10 4" xfId="14275" xr:uid="{35574835-518C-4375-AB3F-6B7157DD0D8E}"/>
    <cellStyle name="出力 2 4 10 4 2" xfId="29154" xr:uid="{246E1440-9438-4C65-8F95-F0E3A8D4C226}"/>
    <cellStyle name="出力 2 4 10 5" xfId="17145" xr:uid="{9FD9D079-561E-496D-83F1-D1D570CA2299}"/>
    <cellStyle name="出力 2 4 10 5 2" xfId="32024" xr:uid="{0C3C7B14-7B1B-4167-8814-83712CF3D48C}"/>
    <cellStyle name="出力 2 4 10 6" xfId="5249" xr:uid="{0CEBFF23-35FF-4AEC-A7FE-348E5700B17E}"/>
    <cellStyle name="出力 2 4 10 7" xfId="20110" xr:uid="{442EBB08-7D4B-4BFE-89AF-653BB9E049EB}"/>
    <cellStyle name="出力 2 4 11" xfId="1468" xr:uid="{00000000-0005-0000-0000-0000AB010000}"/>
    <cellStyle name="出力 2 4 11 2" xfId="7819" xr:uid="{632FAF99-DB69-4FAA-B6C9-3879BFBF5551}"/>
    <cellStyle name="出力 2 4 11 2 2" xfId="22698" xr:uid="{94A8469D-FE9A-4B12-878D-677807D75535}"/>
    <cellStyle name="出力 2 4 11 3" xfId="10805" xr:uid="{8A990671-78E6-4D75-8CC9-A8603C08568F}"/>
    <cellStyle name="出力 2 4 11 3 2" xfId="25684" xr:uid="{03F4C2C3-AA23-4C03-845D-3345F1B754BD}"/>
    <cellStyle name="出力 2 4 11 4" xfId="13980" xr:uid="{69A0C19D-2A54-4CAF-B31C-F788F002AF7D}"/>
    <cellStyle name="出力 2 4 11 4 2" xfId="28859" xr:uid="{AA2E0186-BBDD-4F61-83EA-378FB7F2674D}"/>
    <cellStyle name="出力 2 4 11 5" xfId="16608" xr:uid="{833E3EBC-66FE-4169-840A-FAD0B112439A}"/>
    <cellStyle name="出力 2 4 11 5 2" xfId="31487" xr:uid="{FC68E24F-417D-45B0-BAF2-EC64E89DCAB4}"/>
    <cellStyle name="出力 2 4 11 6" xfId="4687" xr:uid="{0721B896-51A0-40B4-890C-93637F2E05A1}"/>
    <cellStyle name="出力 2 4 11 7" xfId="19548" xr:uid="{B161351A-0C8C-4B6F-B07B-A61EE5AB604D}"/>
    <cellStyle name="出力 2 4 12" xfId="2361" xr:uid="{00000000-0005-0000-0000-0000AB010000}"/>
    <cellStyle name="出力 2 4 12 2" xfId="8708" xr:uid="{08B4C152-4603-49BD-98F8-4A2F47021F52}"/>
    <cellStyle name="出力 2 4 12 2 2" xfId="23587" xr:uid="{85B45BA1-7B58-4E6F-8AAB-000203F75167}"/>
    <cellStyle name="出力 2 4 12 3" xfId="11688" xr:uid="{07B7E74D-E355-44C6-BDFC-5A7BB71E5AC0}"/>
    <cellStyle name="出力 2 4 12 3 2" xfId="26567" xr:uid="{966229E3-8E92-4701-948A-B892FBD24CB6}"/>
    <cellStyle name="出力 2 4 12 4" xfId="15453" xr:uid="{C2D35938-0676-4B6B-9AC9-106F2660CB29}"/>
    <cellStyle name="出力 2 4 12 4 2" xfId="30332" xr:uid="{F9226F33-13A7-4233-B0FC-3C43BE1A971F}"/>
    <cellStyle name="出力 2 4 12 5" xfId="17462" xr:uid="{D5193C4F-79BB-47CA-8030-39357F2B77B8}"/>
    <cellStyle name="出力 2 4 12 5 2" xfId="32341" xr:uid="{8993B508-3189-44C6-BC30-32A83B539D11}"/>
    <cellStyle name="出力 2 4 12 6" xfId="5580" xr:uid="{1C924A54-E698-4212-99D4-6B760DEAA195}"/>
    <cellStyle name="出力 2 4 12 7" xfId="20441" xr:uid="{C8881156-9BD2-4D2A-B3C0-F35EFA3365F3}"/>
    <cellStyle name="出力 2 4 13" xfId="2513" xr:uid="{00000000-0005-0000-0000-0000AB010000}"/>
    <cellStyle name="出力 2 4 13 2" xfId="8860" xr:uid="{F75A68B8-12D9-4D4C-9A64-194742B2D773}"/>
    <cellStyle name="出力 2 4 13 2 2" xfId="23739" xr:uid="{79A92EB8-10A3-4E57-9A85-A9C0186F9007}"/>
    <cellStyle name="出力 2 4 13 3" xfId="11840" xr:uid="{1EA1F928-C424-4BEE-AE55-3C2E386BD91E}"/>
    <cellStyle name="出力 2 4 13 3 2" xfId="26719" xr:uid="{F3345410-5B8D-4A03-9C76-DBA4A1C9A37A}"/>
    <cellStyle name="出力 2 4 13 4" xfId="14116" xr:uid="{8AE83BD9-B20E-4BD9-9076-1C5AD3337F3C}"/>
    <cellStyle name="出力 2 4 13 4 2" xfId="28995" xr:uid="{4B2CEA4C-C5DF-416E-8C23-CF2ED10E3C52}"/>
    <cellStyle name="出力 2 4 13 5" xfId="17607" xr:uid="{80B2B6CB-A8D7-45A8-B83C-3B609CE827EE}"/>
    <cellStyle name="出力 2 4 13 5 2" xfId="32486" xr:uid="{B94D8104-E216-46D1-BB26-004764241FC4}"/>
    <cellStyle name="出力 2 4 13 6" xfId="5729" xr:uid="{3C3C0746-89D1-49C2-818D-36BB2439ADCF}"/>
    <cellStyle name="出力 2 4 13 7" xfId="20593" xr:uid="{DA429928-9A60-4435-A5F3-20F4D6A05C8D}"/>
    <cellStyle name="出力 2 4 14" xfId="2673" xr:uid="{00000000-0005-0000-0000-0000AB010000}"/>
    <cellStyle name="出力 2 4 14 2" xfId="9020" xr:uid="{C4F71FB8-2D5C-49BB-9A9F-CCF71DD7D493}"/>
    <cellStyle name="出力 2 4 14 2 2" xfId="23899" xr:uid="{A27D25C0-600B-45F4-87EA-9BEEC9732B4B}"/>
    <cellStyle name="出力 2 4 14 3" xfId="12000" xr:uid="{995D7425-AF99-48D1-95CC-55EEA7D975FA}"/>
    <cellStyle name="出力 2 4 14 3 2" xfId="26879" xr:uid="{23F02B5B-A477-4382-994B-4DEEE075F56C}"/>
    <cellStyle name="出力 2 4 14 4" xfId="6429" xr:uid="{3FE90174-0901-4168-91B2-0012F9840235}"/>
    <cellStyle name="出力 2 4 14 4 2" xfId="21308" xr:uid="{621CBA35-1180-4367-A6C5-6829F9C07067}"/>
    <cellStyle name="出力 2 4 14 5" xfId="17766" xr:uid="{88FEA381-A5C2-4619-9718-918D9800EA16}"/>
    <cellStyle name="出力 2 4 14 5 2" xfId="32645" xr:uid="{515B54D5-8686-4598-8E71-452D683D67F2}"/>
    <cellStyle name="出力 2 4 14 6" xfId="5887" xr:uid="{7F23C00A-ADAE-4498-871B-0FE51C8CBE90}"/>
    <cellStyle name="出力 2 4 14 7" xfId="20752" xr:uid="{A2DFE7C8-053D-4222-BD0F-C97DF8B8044F}"/>
    <cellStyle name="出力 2 4 15" xfId="2842" xr:uid="{00000000-0005-0000-0000-0000AB010000}"/>
    <cellStyle name="出力 2 4 15 2" xfId="9189" xr:uid="{215D0742-FC70-4E98-80AA-49812DE7730F}"/>
    <cellStyle name="出力 2 4 15 2 2" xfId="24068" xr:uid="{FA6367B0-25B1-4BCD-8380-487512D8D211}"/>
    <cellStyle name="出力 2 4 15 3" xfId="12167" xr:uid="{8338E069-4FD8-4CB9-8DE4-DB1E35DB4318}"/>
    <cellStyle name="出力 2 4 15 3 2" xfId="27046" xr:uid="{F69609C3-E290-4E0F-B71E-ACF2BBEEC4CF}"/>
    <cellStyle name="出力 2 4 15 4" xfId="14630" xr:uid="{54CFA2F1-F62A-4325-9FEA-1F1D21792A8D}"/>
    <cellStyle name="出力 2 4 15 4 2" xfId="29509" xr:uid="{30E60015-B1AE-4020-B9CB-1B224BCD6759}"/>
    <cellStyle name="出力 2 4 15 5" xfId="17928" xr:uid="{229F631F-ADB2-4681-B4BA-406151C3A1FE}"/>
    <cellStyle name="出力 2 4 15 5 2" xfId="32807" xr:uid="{96EA965D-BA2D-4286-8CF4-40EB8D2A5F8A}"/>
    <cellStyle name="出力 2 4 15 6" xfId="6054" xr:uid="{2CF7C9B0-0C5A-4146-8E32-7EA69129249D}"/>
    <cellStyle name="出力 2 4 15 7" xfId="20921" xr:uid="{DC15C081-B150-410C-8D2B-B5D97F496980}"/>
    <cellStyle name="出力 2 4 16" xfId="2594" xr:uid="{00000000-0005-0000-0000-0000AB010000}"/>
    <cellStyle name="出力 2 4 16 2" xfId="8941" xr:uid="{797C1400-232E-44E6-B434-0154229016A9}"/>
    <cellStyle name="出力 2 4 16 2 2" xfId="23820" xr:uid="{8C78784A-A612-4E18-B1AF-4704FBDF6DA6}"/>
    <cellStyle name="出力 2 4 16 3" xfId="11921" xr:uid="{308DB949-4735-41BD-8125-53E51B4D5449}"/>
    <cellStyle name="出力 2 4 16 3 2" xfId="26800" xr:uid="{042BC378-9432-4C18-9E58-00190F1BE262}"/>
    <cellStyle name="出力 2 4 16 4" xfId="14137" xr:uid="{7E9FD1FC-3B82-453B-AF7A-44C9B9BD8FE3}"/>
    <cellStyle name="出力 2 4 16 4 2" xfId="29016" xr:uid="{447B224F-5F54-418B-A5C2-D2282F1C1E99}"/>
    <cellStyle name="出力 2 4 16 5" xfId="17688" xr:uid="{1B816331-17D4-4023-A7A5-E22A29B2652B}"/>
    <cellStyle name="出力 2 4 16 5 2" xfId="32567" xr:uid="{5A3880B4-9669-4D19-B02F-94B0D9FE0D85}"/>
    <cellStyle name="出力 2 4 16 6" xfId="5810" xr:uid="{E080BB93-B06C-4929-ACB9-7A591A570866}"/>
    <cellStyle name="出力 2 4 16 7" xfId="20674" xr:uid="{4F1FC0F0-9287-484E-B79B-386BCB844A2F}"/>
    <cellStyle name="出力 2 4 17" xfId="6631" xr:uid="{FD47C973-F468-4F66-809A-15A52B17E6A2}"/>
    <cellStyle name="出力 2 4 17 2" xfId="21510" xr:uid="{7C57718D-24F0-48FF-9B9E-A42448F52620}"/>
    <cellStyle name="出力 2 4 18" xfId="9628" xr:uid="{CF8DC933-13CC-4222-9F00-DC6CE9732628}"/>
    <cellStyle name="出力 2 4 18 2" xfId="24507" xr:uid="{74C135A0-75D8-4B23-B713-C7A50510540A}"/>
    <cellStyle name="出力 2 4 19" xfId="12358" xr:uid="{6B2F981F-5F57-4EB5-BB94-70AA81D2BDA6}"/>
    <cellStyle name="出力 2 4 19 2" xfId="27237" xr:uid="{D838E44F-68DE-4A63-90D3-A393C2C65B7E}"/>
    <cellStyle name="出力 2 4 2" xfId="489" xr:uid="{00000000-0005-0000-0000-0000AB010000}"/>
    <cellStyle name="出力 2 4 2 2" xfId="6841" xr:uid="{1B3A71A1-15DC-417E-BE49-69BB300F08FD}"/>
    <cellStyle name="出力 2 4 2 2 2" xfId="21720" xr:uid="{F43C0812-53BF-4B56-86AE-412A849E5D1C}"/>
    <cellStyle name="出力 2 4 2 3" xfId="9838" xr:uid="{7829DAD5-94D6-4A8E-8463-E00645CC49BF}"/>
    <cellStyle name="出力 2 4 2 3 2" xfId="24717" xr:uid="{75237D76-8B04-4D94-BE11-19665EA391DE}"/>
    <cellStyle name="出力 2 4 2 4" xfId="14062" xr:uid="{A5F58966-C96B-4961-805E-094C035310AF}"/>
    <cellStyle name="出力 2 4 2 4 2" xfId="28941" xr:uid="{17764A0C-1497-46B9-8CDF-73C46FBF03F1}"/>
    <cellStyle name="出力 2 4 2 5" xfId="15670" xr:uid="{564BA71D-B52C-4BCB-8A53-A8CF652F84F6}"/>
    <cellStyle name="出力 2 4 2 5 2" xfId="30549" xr:uid="{062BFAE7-9E7E-42FE-84EA-CF27241741F2}"/>
    <cellStyle name="出力 2 4 2 6" xfId="3708" xr:uid="{60BE754A-0D0C-499C-8F86-056571C2C677}"/>
    <cellStyle name="出力 2 4 2 7" xfId="18569" xr:uid="{44857BA2-E7B0-48B3-99F8-145C054BB70B}"/>
    <cellStyle name="出力 2 4 20" xfId="3522" xr:uid="{829EC672-9B3A-45D5-AFAF-56233228EBD5}"/>
    <cellStyle name="出力 2 4 21" xfId="18366" xr:uid="{C15D84EA-7A45-4D69-A6F3-D362DAF1A744}"/>
    <cellStyle name="出力 2 4 3" xfId="662" xr:uid="{00000000-0005-0000-0000-0000AB010000}"/>
    <cellStyle name="出力 2 4 3 2" xfId="7014" xr:uid="{6DB4ACA6-CF26-4D8E-8FBE-A3965A6799EF}"/>
    <cellStyle name="出力 2 4 3 2 2" xfId="21893" xr:uid="{8659A4D9-6ABC-467F-A642-6BDFF8B69A09}"/>
    <cellStyle name="出力 2 4 3 3" xfId="10008" xr:uid="{26B43A5E-EDBA-46BB-B85F-D940BC5737F6}"/>
    <cellStyle name="出力 2 4 3 3 2" xfId="24887" xr:uid="{D2FDE1FF-A347-453C-B8B9-43D5B3D05661}"/>
    <cellStyle name="出力 2 4 3 4" xfId="13880" xr:uid="{53DD8147-AE01-4A3A-9D46-B0C0CFB81C20}"/>
    <cellStyle name="出力 2 4 3 4 2" xfId="28759" xr:uid="{7407B095-CBFC-4ABC-83A5-12DF046CD46D}"/>
    <cellStyle name="出力 2 4 3 5" xfId="15836" xr:uid="{7AD38168-D05F-42FD-B86B-E526FE0CE4C2}"/>
    <cellStyle name="出力 2 4 3 5 2" xfId="30715" xr:uid="{7B4A8950-D57B-47DC-B195-3BD98CC5E476}"/>
    <cellStyle name="出力 2 4 3 6" xfId="3881" xr:uid="{F7FC7A73-525B-4E70-85A6-CC28CBE22A70}"/>
    <cellStyle name="出力 2 4 3 7" xfId="18742" xr:uid="{D1060108-257B-4C08-ACF1-718CF3B9778A}"/>
    <cellStyle name="出力 2 4 4" xfId="827" xr:uid="{00000000-0005-0000-0000-0000AB010000}"/>
    <cellStyle name="出力 2 4 4 2" xfId="7179" xr:uid="{6C78B98F-AEBD-4552-81B0-B289F6E0298A}"/>
    <cellStyle name="出力 2 4 4 2 2" xfId="22058" xr:uid="{FB46BD9A-8D2C-4C22-BA55-4D6E2E7C273D}"/>
    <cellStyle name="出力 2 4 4 3" xfId="10173" xr:uid="{3C1369B1-7042-4620-97D5-470E27080600}"/>
    <cellStyle name="出力 2 4 4 3 2" xfId="25052" xr:uid="{06BCD8F2-2626-4F01-8641-984B4FE958D2}"/>
    <cellStyle name="出力 2 4 4 4" xfId="14596" xr:uid="{41F982B8-2AB4-4068-9D5D-89D45B19D3E6}"/>
    <cellStyle name="出力 2 4 4 4 2" xfId="29475" xr:uid="{906C2711-35E2-4DF0-989D-58D3892A796B}"/>
    <cellStyle name="出力 2 4 4 5" xfId="16001" xr:uid="{C89DEAB1-8C46-4784-948E-751C123997D4}"/>
    <cellStyle name="出力 2 4 4 5 2" xfId="30880" xr:uid="{5D346C52-212C-4365-BF4F-E2272F7F9D9C}"/>
    <cellStyle name="出力 2 4 4 6" xfId="4046" xr:uid="{E98D6B2B-5C0B-4679-8025-96F4A37FE057}"/>
    <cellStyle name="出力 2 4 4 7" xfId="18907" xr:uid="{4D1232F1-E221-482B-AE39-6F5DCA5B7D4A}"/>
    <cellStyle name="出力 2 4 5" xfId="1000" xr:uid="{00000000-0005-0000-0000-0000AB010000}"/>
    <cellStyle name="出力 2 4 5 2" xfId="7352" xr:uid="{B7965499-22FB-4785-90DD-6B724B185FFD}"/>
    <cellStyle name="出力 2 4 5 2 2" xfId="22231" xr:uid="{74033BD2-434B-46A2-A732-D3AA66973DD0}"/>
    <cellStyle name="出力 2 4 5 3" xfId="10341" xr:uid="{01773F8A-6BC2-400F-9D10-36A5CF1C2A2F}"/>
    <cellStyle name="出力 2 4 5 3 2" xfId="25220" xr:uid="{BE8BF319-DB2F-41E4-9922-7BA64E450AAF}"/>
    <cellStyle name="出力 2 4 5 4" xfId="14843" xr:uid="{8D5E185E-E4B0-4E4C-A29D-71D9CAC80505}"/>
    <cellStyle name="出力 2 4 5 4 2" xfId="29722" xr:uid="{8258BDF6-F1DA-483E-ACF4-C784AD1F87E0}"/>
    <cellStyle name="出力 2 4 5 5" xfId="16162" xr:uid="{12B94C61-1435-464B-8946-F3504BDD2BB3}"/>
    <cellStyle name="出力 2 4 5 5 2" xfId="31041" xr:uid="{2A7924C3-34FE-4CC9-B3AF-F3F99CA1C2F3}"/>
    <cellStyle name="出力 2 4 5 6" xfId="4219" xr:uid="{E2E209C0-F539-433B-817E-E096E739028B}"/>
    <cellStyle name="出力 2 4 5 7" xfId="19080" xr:uid="{57161E06-5824-4C11-8F16-C70D79405088}"/>
    <cellStyle name="出力 2 4 6" xfId="1261" xr:uid="{00000000-0005-0000-0000-0000AB010000}"/>
    <cellStyle name="出力 2 4 6 2" xfId="7612" xr:uid="{F57A6D18-9231-4572-9BBC-280DCB13CDB0}"/>
    <cellStyle name="出力 2 4 6 2 2" xfId="22491" xr:uid="{67D2D56E-E1F5-4D3D-8BE5-F6630ED6320E}"/>
    <cellStyle name="出力 2 4 6 3" xfId="10599" xr:uid="{1DEB548E-D821-4728-9457-E1EC5B17E39B}"/>
    <cellStyle name="出力 2 4 6 3 2" xfId="25478" xr:uid="{8233B06B-B2F4-4110-BAD3-CEF59151C509}"/>
    <cellStyle name="出力 2 4 6 4" xfId="12766" xr:uid="{AD7FAE9C-E022-47AF-89C4-A2292CCF13E5}"/>
    <cellStyle name="出力 2 4 6 4 2" xfId="27645" xr:uid="{673185DB-21E3-4446-ACFF-C1F85C8C605F}"/>
    <cellStyle name="出力 2 4 6 5" xfId="16408" xr:uid="{E981461F-8CD0-4EB3-A8D0-78CB92D3701F}"/>
    <cellStyle name="出力 2 4 6 5 2" xfId="31287" xr:uid="{06B256A7-9C9A-4338-8B02-A1118AFC17B7}"/>
    <cellStyle name="出力 2 4 6 6" xfId="4480" xr:uid="{4FF8CA3C-E6EE-4ACB-824C-CBDF160C58B3}"/>
    <cellStyle name="出力 2 4 6 7" xfId="19341" xr:uid="{E718464A-7683-4BB2-A367-8B9171D721F2}"/>
    <cellStyle name="出力 2 4 7" xfId="1434" xr:uid="{00000000-0005-0000-0000-0000AB010000}"/>
    <cellStyle name="出力 2 4 7 2" xfId="7785" xr:uid="{534EB1CC-21DE-4488-8F6C-9E7AADAF6618}"/>
    <cellStyle name="出力 2 4 7 2 2" xfId="22664" xr:uid="{EEF451CE-FEEB-4021-A86C-9079FA0115F9}"/>
    <cellStyle name="出力 2 4 7 3" xfId="10771" xr:uid="{6FC56BE0-FBE7-45B2-846E-3028856BDC28}"/>
    <cellStyle name="出力 2 4 7 3 2" xfId="25650" xr:uid="{A47CA52D-D217-409C-B993-9E823AF159ED}"/>
    <cellStyle name="出力 2 4 7 4" xfId="14868" xr:uid="{DAAE5A8D-93A8-417C-93FC-C1F9B37EB828}"/>
    <cellStyle name="出力 2 4 7 4 2" xfId="29747" xr:uid="{4C7373D7-798B-4F4E-A8B3-A9DF0E6FBA7B}"/>
    <cellStyle name="出力 2 4 7 5" xfId="16574" xr:uid="{A27EE314-AC4E-45D1-8727-944E657C8501}"/>
    <cellStyle name="出力 2 4 7 5 2" xfId="31453" xr:uid="{7DFA2E09-C7B2-45E3-8056-9DA325636E6E}"/>
    <cellStyle name="出力 2 4 7 6" xfId="4653" xr:uid="{71DA2795-BD2E-4ED1-BF3F-CF6B2A06C962}"/>
    <cellStyle name="出力 2 4 7 7" xfId="19514" xr:uid="{6B50FC35-D807-468F-8C1E-0E18D9B63D7B}"/>
    <cellStyle name="出力 2 4 8" xfId="1763" xr:uid="{00000000-0005-0000-0000-0000AB010000}"/>
    <cellStyle name="出力 2 4 8 2" xfId="8111" xr:uid="{EAB1D5AE-44A7-4E42-B80A-00B0C412272B}"/>
    <cellStyle name="出力 2 4 8 2 2" xfId="22990" xr:uid="{4A97E412-A0B4-436D-B9A5-E8ADC93F387B}"/>
    <cellStyle name="出力 2 4 8 3" xfId="11096" xr:uid="{D1416ADC-F2D7-4582-9BEF-19F73B933AF5}"/>
    <cellStyle name="出力 2 4 8 3 2" xfId="25975" xr:uid="{96134B6F-18DA-44BC-8AC7-F4FB6A300968}"/>
    <cellStyle name="出力 2 4 8 4" xfId="15436" xr:uid="{B21D10DF-AF82-47DE-8680-63ABF1821626}"/>
    <cellStyle name="出力 2 4 8 4 2" xfId="30315" xr:uid="{C6BE8ECF-C56E-4F7E-98AB-94A55AC4D0FF}"/>
    <cellStyle name="出力 2 4 8 5" xfId="16886" xr:uid="{BA2D5BC7-2098-47D1-A907-8C4ADEBBEEE5}"/>
    <cellStyle name="出力 2 4 8 5 2" xfId="31765" xr:uid="{4C6C53BE-023C-460A-9BD9-7EA1FF861B2C}"/>
    <cellStyle name="出力 2 4 8 6" xfId="4982" xr:uid="{DBE00ADC-EA76-4C1D-ACCF-5BCB700594BE}"/>
    <cellStyle name="出力 2 4 8 7" xfId="19843" xr:uid="{C36EDD72-9042-4991-B8B5-7D0CA703F315}"/>
    <cellStyle name="出力 2 4 9" xfId="1858" xr:uid="{00000000-0005-0000-0000-0000AB010000}"/>
    <cellStyle name="出力 2 4 9 2" xfId="8206" xr:uid="{C0AF1201-6645-4BDD-99B6-D153C15DDBBF}"/>
    <cellStyle name="出力 2 4 9 2 2" xfId="23085" xr:uid="{60A0AD88-53BE-490D-BEB1-27FC55572F92}"/>
    <cellStyle name="出力 2 4 9 3" xfId="11191" xr:uid="{140A5E07-0D53-4741-80FE-FBE7A4BC2728}"/>
    <cellStyle name="出力 2 4 9 3 2" xfId="26070" xr:uid="{D34EBE98-D602-4B70-AE1C-499B71353D57}"/>
    <cellStyle name="出力 2 4 9 4" xfId="12567" xr:uid="{3C8B119B-34FA-4E90-AD6F-44C9F2AFA195}"/>
    <cellStyle name="出力 2 4 9 4 2" xfId="27446" xr:uid="{7FB3B550-0D94-456C-AF49-0D4AC35FEF9B}"/>
    <cellStyle name="出力 2 4 9 5" xfId="16981" xr:uid="{EE3D81B0-C2B8-4B46-8916-13F7C00FA402}"/>
    <cellStyle name="出力 2 4 9 5 2" xfId="31860" xr:uid="{20C0C69D-EA32-4EFD-804C-1CA4D2FA19FC}"/>
    <cellStyle name="出力 2 4 9 6" xfId="5077" xr:uid="{D969AC68-678D-4BFC-86E6-7B1752B8B884}"/>
    <cellStyle name="出力 2 4 9 7" xfId="19938" xr:uid="{4DB43856-D4A9-486F-A2CB-F00E1CBF497D}"/>
    <cellStyle name="出力 2 5" xfId="297" xr:uid="{00000000-0005-0000-0000-0000AB010000}"/>
    <cellStyle name="出力 2 5 10" xfId="1603" xr:uid="{00000000-0005-0000-0000-0000AB010000}"/>
    <cellStyle name="出力 2 5 10 2" xfId="7953" xr:uid="{A45A9813-D8F3-4018-992E-E9C947ED1065}"/>
    <cellStyle name="出力 2 5 10 2 2" xfId="22832" xr:uid="{27A555D3-A367-4B57-9772-EFF7F6F24686}"/>
    <cellStyle name="出力 2 5 10 3" xfId="10940" xr:uid="{D160B8B3-7A2C-45ED-9F27-D2A6D4DEBB1D}"/>
    <cellStyle name="出力 2 5 10 3 2" xfId="25819" xr:uid="{4D83BD2B-689F-4E16-A72F-6F60CA7F2695}"/>
    <cellStyle name="出力 2 5 10 4" xfId="15087" xr:uid="{1688932B-BB4E-48E9-87D4-6D731EBC1CB7}"/>
    <cellStyle name="出力 2 5 10 4 2" xfId="29966" xr:uid="{198ACCEE-2093-461F-980B-C809B6123A31}"/>
    <cellStyle name="出力 2 5 10 5" xfId="16740" xr:uid="{8346EB17-4570-49D0-B190-5EACF8ADB17E}"/>
    <cellStyle name="出力 2 5 10 5 2" xfId="31619" xr:uid="{9683F7CF-A789-47DC-8BD3-B7E53FF64875}"/>
    <cellStyle name="出力 2 5 10 6" xfId="4822" xr:uid="{5B4995A5-98DA-403B-9CAE-4F41C1F12D82}"/>
    <cellStyle name="出力 2 5 10 7" xfId="19683" xr:uid="{EF0963D7-730B-4495-ABD1-0A29E43A4A77}"/>
    <cellStyle name="出力 2 5 11" xfId="1700" xr:uid="{00000000-0005-0000-0000-0000AB010000}"/>
    <cellStyle name="出力 2 5 11 2" xfId="8049" xr:uid="{13BFFC6B-45DC-4183-9340-84F73A104BCC}"/>
    <cellStyle name="出力 2 5 11 2 2" xfId="22928" xr:uid="{90B96A7C-C390-4ED5-AEFC-1A8095C64405}"/>
    <cellStyle name="出力 2 5 11 3" xfId="11034" xr:uid="{F228CA7D-2485-4DC0-AC44-EE9EA9F70D08}"/>
    <cellStyle name="出力 2 5 11 3 2" xfId="25913" xr:uid="{F195D268-56C4-46C2-B649-8D346A3F9C8A}"/>
    <cellStyle name="出力 2 5 11 4" xfId="10541" xr:uid="{CF1E617C-E1F6-42F3-B473-AF85F91AE2AB}"/>
    <cellStyle name="出力 2 5 11 4 2" xfId="25420" xr:uid="{917483F6-5443-4C03-AC0F-ABAC02113D10}"/>
    <cellStyle name="出力 2 5 11 5" xfId="16830" xr:uid="{1321A2A4-E58D-4224-A2E0-D70CEE1E2AD3}"/>
    <cellStyle name="出力 2 5 11 5 2" xfId="31709" xr:uid="{074BC7DF-CBDE-4FA0-A904-0D87F0A3E3E2}"/>
    <cellStyle name="出力 2 5 11 6" xfId="4919" xr:uid="{B340FB1B-422C-4A25-8985-564D1E1F7C27}"/>
    <cellStyle name="出力 2 5 11 7" xfId="19780" xr:uid="{62A2AF20-39FC-46F7-B2C3-C8D1883B0550}"/>
    <cellStyle name="出力 2 5 12" xfId="1783" xr:uid="{00000000-0005-0000-0000-0000AB010000}"/>
    <cellStyle name="出力 2 5 12 2" xfId="8131" xr:uid="{3F01B761-9048-4D4F-9938-640D797697CB}"/>
    <cellStyle name="出力 2 5 12 2 2" xfId="23010" xr:uid="{26D2877D-A057-401C-ADBA-D45123656F96}"/>
    <cellStyle name="出力 2 5 12 3" xfId="11116" xr:uid="{27DF9121-1383-4DDB-A9FA-BCE2039441D6}"/>
    <cellStyle name="出力 2 5 12 3 2" xfId="25995" xr:uid="{696A84E7-8496-4D03-8BBC-EAF534C8C1EC}"/>
    <cellStyle name="出力 2 5 12 4" xfId="14303" xr:uid="{C44C5477-336B-4525-A915-D26C0C729D79}"/>
    <cellStyle name="出力 2 5 12 4 2" xfId="29182" xr:uid="{D192DCC9-B8B7-4720-B8BD-2A75D44068A4}"/>
    <cellStyle name="出力 2 5 12 5" xfId="16906" xr:uid="{F354DF02-1104-4D97-A08B-A2724D104060}"/>
    <cellStyle name="出力 2 5 12 5 2" xfId="31785" xr:uid="{817B14EE-DCA2-4E54-94F6-8053C26BDB83}"/>
    <cellStyle name="出力 2 5 12 6" xfId="5002" xr:uid="{F3617A19-7AAF-4089-B47C-DE01DE12C74C}"/>
    <cellStyle name="出力 2 5 12 7" xfId="19863" xr:uid="{9DFA65EE-7139-4A5A-9997-33C4C933D5CF}"/>
    <cellStyle name="出力 2 5 13" xfId="1878" xr:uid="{00000000-0005-0000-0000-0000AB010000}"/>
    <cellStyle name="出力 2 5 13 2" xfId="8226" xr:uid="{B7FD25FD-912A-4C38-8AFD-5D6523BF4542}"/>
    <cellStyle name="出力 2 5 13 2 2" xfId="23105" xr:uid="{3AB7BF4D-2A96-47A9-942C-1B1C7C059B54}"/>
    <cellStyle name="出力 2 5 13 3" xfId="11211" xr:uid="{5E4FC9B6-2C60-4570-8008-32036FC881A6}"/>
    <cellStyle name="出力 2 5 13 3 2" xfId="26090" xr:uid="{36F1CAA5-69F8-49E4-BA88-6BA0E551ACAA}"/>
    <cellStyle name="出力 2 5 13 4" xfId="13583" xr:uid="{FEEFE926-31C3-4FD8-AD25-9D6D89350A4C}"/>
    <cellStyle name="出力 2 5 13 4 2" xfId="28462" xr:uid="{639BAA3F-6C21-42BD-A889-CE204FF97221}"/>
    <cellStyle name="出力 2 5 13 5" xfId="17001" xr:uid="{8ED0B173-6D9F-424A-A935-1E9E41299FD8}"/>
    <cellStyle name="出力 2 5 13 5 2" xfId="31880" xr:uid="{78062488-4E78-4FA9-B13D-F970A8872BF8}"/>
    <cellStyle name="出力 2 5 13 6" xfId="5097" xr:uid="{AA8DA016-F82E-4D3B-A4F9-3125C83F9357}"/>
    <cellStyle name="出力 2 5 13 7" xfId="19958" xr:uid="{DBA38F84-9C26-41F5-BC39-F9147D291BE3}"/>
    <cellStyle name="出力 2 5 14" xfId="2050" xr:uid="{00000000-0005-0000-0000-0000AB010000}"/>
    <cellStyle name="出力 2 5 14 2" xfId="8398" xr:uid="{9C16F2B0-9B0E-40ED-AE62-D21CE73ED921}"/>
    <cellStyle name="出力 2 5 14 2 2" xfId="23277" xr:uid="{7FE0F3AC-8EAA-4647-8062-C0BA000CCDA1}"/>
    <cellStyle name="出力 2 5 14 3" xfId="11380" xr:uid="{1270E44C-6624-4900-98BD-33AAFE20D7E6}"/>
    <cellStyle name="出力 2 5 14 3 2" xfId="26259" xr:uid="{38EC5C08-5E16-4DB7-B9F9-03E5A5A845FC}"/>
    <cellStyle name="出力 2 5 14 4" xfId="14986" xr:uid="{DFF683FB-37E7-4469-BCC2-98FA65309DB4}"/>
    <cellStyle name="出力 2 5 14 4 2" xfId="29865" xr:uid="{1F6C8197-B607-4AE7-867A-D317FED7BA47}"/>
    <cellStyle name="出力 2 5 14 5" xfId="17165" xr:uid="{D2EC1210-6EA8-4558-8290-24BCD3A670F8}"/>
    <cellStyle name="出力 2 5 14 5 2" xfId="32044" xr:uid="{322FFCBE-9428-422A-921A-E22C19526C53}"/>
    <cellStyle name="出力 2 5 14 6" xfId="5269" xr:uid="{4B5C8649-314C-46B4-9E53-51CAF8FC83BF}"/>
    <cellStyle name="出力 2 5 14 7" xfId="20130" xr:uid="{1E429D5C-1B93-4905-A178-3E8CAF21384F}"/>
    <cellStyle name="出力 2 5 15" xfId="2219" xr:uid="{00000000-0005-0000-0000-0000AB010000}"/>
    <cellStyle name="出力 2 5 15 2" xfId="8567" xr:uid="{2296C277-EB78-44BB-A1D9-37AC1EADF487}"/>
    <cellStyle name="出力 2 5 15 2 2" xfId="23446" xr:uid="{315CE533-45DE-4035-BE0D-68B3CFD66279}"/>
    <cellStyle name="出力 2 5 15 3" xfId="11548" xr:uid="{B81ADC88-B331-40CB-B8E2-4109C00E6F42}"/>
    <cellStyle name="出力 2 5 15 3 2" xfId="26427" xr:uid="{87B13422-8917-4E50-AA1A-22AA528034E5}"/>
    <cellStyle name="出力 2 5 15 4" xfId="12748" xr:uid="{4DB4F376-8AEB-4248-8A8B-252D35632055}"/>
    <cellStyle name="出力 2 5 15 4 2" xfId="27627" xr:uid="{2750D021-BABA-45B0-A55C-373E1E17937E}"/>
    <cellStyle name="出力 2 5 15 5" xfId="17327" xr:uid="{262A63D2-C00A-4FA2-9FEC-A4575706C0E6}"/>
    <cellStyle name="出力 2 5 15 5 2" xfId="32206" xr:uid="{1C011F89-27F7-42AC-8849-AB3C2F4BA9AC}"/>
    <cellStyle name="出力 2 5 15 6" xfId="5438" xr:uid="{C0C8057C-57C4-4C89-90A2-430D7F2DE660}"/>
    <cellStyle name="出力 2 5 15 7" xfId="20299" xr:uid="{83FF974C-2299-4840-8ED5-C9EE668AB9DF}"/>
    <cellStyle name="出力 2 5 16" xfId="2294" xr:uid="{00000000-0005-0000-0000-0000AB010000}"/>
    <cellStyle name="出力 2 5 16 2" xfId="8642" xr:uid="{F0D35FC9-0688-4403-A48A-70FD1FD62990}"/>
    <cellStyle name="出力 2 5 16 2 2" xfId="23521" xr:uid="{C7741CC5-31ED-48C3-A665-0F10B183B111}"/>
    <cellStyle name="出力 2 5 16 3" xfId="11623" xr:uid="{3D0BB743-D53F-4DA1-8F99-5F8BB7C972CC}"/>
    <cellStyle name="出力 2 5 16 3 2" xfId="26502" xr:uid="{98EB0F11-7492-4153-BB4C-364B0BEF2C63}"/>
    <cellStyle name="出力 2 5 16 4" xfId="14231" xr:uid="{4C5FDD6E-0076-4F19-B1F3-316E9C637A46}"/>
    <cellStyle name="出力 2 5 16 4 2" xfId="29110" xr:uid="{E8897BEF-FD73-4A5F-8262-2AC978FA4781}"/>
    <cellStyle name="出力 2 5 16 5" xfId="17402" xr:uid="{4C4EE91B-DFBA-4B55-AEE9-2BF190A17D36}"/>
    <cellStyle name="出力 2 5 16 5 2" xfId="32281" xr:uid="{9C4B9DCF-082B-48AE-9E40-B9A46322670F}"/>
    <cellStyle name="出力 2 5 16 6" xfId="5513" xr:uid="{65398A3B-6C15-401F-AFAC-900DD03DDCEF}"/>
    <cellStyle name="出力 2 5 16 7" xfId="20374" xr:uid="{C9D85420-6B5A-4852-B5FF-12B82B0DC218}"/>
    <cellStyle name="出力 2 5 17" xfId="2533" xr:uid="{00000000-0005-0000-0000-0000AB010000}"/>
    <cellStyle name="出力 2 5 17 2" xfId="8880" xr:uid="{E5644D78-59D0-4F49-935F-1580521DFB88}"/>
    <cellStyle name="出力 2 5 17 2 2" xfId="23759" xr:uid="{4DAE0294-892C-4983-86D2-4880AF4F765F}"/>
    <cellStyle name="出力 2 5 17 3" xfId="11860" xr:uid="{BBC234D2-9E66-40E3-815D-B3F503F4A0BE}"/>
    <cellStyle name="出力 2 5 17 3 2" xfId="26739" xr:uid="{BB07B800-DD86-4954-816E-1C14CE710896}"/>
    <cellStyle name="出力 2 5 17 4" xfId="13468" xr:uid="{54AFA562-C4E3-4222-B7C7-D52D6A3EAB0F}"/>
    <cellStyle name="出力 2 5 17 4 2" xfId="28347" xr:uid="{39E40D03-F75B-4597-95F8-0CCF3B6196C2}"/>
    <cellStyle name="出力 2 5 17 5" xfId="17627" xr:uid="{ECB8D2F4-E035-4CE1-B345-2B98497FCC9C}"/>
    <cellStyle name="出力 2 5 17 5 2" xfId="32506" xr:uid="{51195C7E-4A43-409A-A634-4D48A4C1523B}"/>
    <cellStyle name="出力 2 5 17 6" xfId="5749" xr:uid="{D58E1678-E0FF-420F-BDAF-C8F30C5AC2C4}"/>
    <cellStyle name="出力 2 5 17 7" xfId="20613" xr:uid="{49C2C39F-B6E2-4011-BC8E-70D0E1996736}"/>
    <cellStyle name="出力 2 5 18" xfId="2693" xr:uid="{00000000-0005-0000-0000-0000AB010000}"/>
    <cellStyle name="出力 2 5 18 2" xfId="9040" xr:uid="{B5DDEBE3-9261-4464-9DDF-F2DA3CD77103}"/>
    <cellStyle name="出力 2 5 18 2 2" xfId="23919" xr:uid="{FA5B27C3-11E8-47C3-AB43-B195B0965081}"/>
    <cellStyle name="出力 2 5 18 3" xfId="12020" xr:uid="{13138DE9-CE7E-4718-9796-8E439FF14BE5}"/>
    <cellStyle name="出力 2 5 18 3 2" xfId="26899" xr:uid="{C1C3C507-680A-4B24-9AA0-10BEBA96F2DD}"/>
    <cellStyle name="出力 2 5 18 4" xfId="12876" xr:uid="{29A18F89-9518-4F1F-B1BC-244F63222728}"/>
    <cellStyle name="出力 2 5 18 4 2" xfId="27755" xr:uid="{DFC97144-CBD5-42AA-ACF2-420599A115BC}"/>
    <cellStyle name="出力 2 5 18 5" xfId="17786" xr:uid="{0C67D615-1BB3-4989-8C8D-B09204111954}"/>
    <cellStyle name="出力 2 5 18 5 2" xfId="32665" xr:uid="{E9908D01-0A84-4778-BBBC-54ECCE7DAA03}"/>
    <cellStyle name="出力 2 5 18 6" xfId="5907" xr:uid="{9B17D011-C8BE-416C-B6F6-4A3AB0752ABC}"/>
    <cellStyle name="出力 2 5 18 7" xfId="20772" xr:uid="{DB57956B-9B2D-4955-A218-88EF836B980D}"/>
    <cellStyle name="出力 2 5 19" xfId="2861" xr:uid="{00000000-0005-0000-0000-0000AB010000}"/>
    <cellStyle name="出力 2 5 19 2" xfId="9208" xr:uid="{55368525-9823-4009-B85A-DA10B3DCACD2}"/>
    <cellStyle name="出力 2 5 19 2 2" xfId="24087" xr:uid="{22EC4BD2-DEFA-4AF8-B0BE-B3BE849E96B8}"/>
    <cellStyle name="出力 2 5 19 3" xfId="12186" xr:uid="{96EFC07A-FB7F-430F-B6CB-9573F5606C8C}"/>
    <cellStyle name="出力 2 5 19 3 2" xfId="27065" xr:uid="{C2367041-9454-4C14-94BA-383BD88182C2}"/>
    <cellStyle name="出力 2 5 19 4" xfId="14918" xr:uid="{198F2B1E-AEBA-46D3-8E6C-45AA9BB4F4F3}"/>
    <cellStyle name="出力 2 5 19 4 2" xfId="29797" xr:uid="{E71684B3-EB42-4D60-B4E5-34FEEF1A614F}"/>
    <cellStyle name="出力 2 5 19 5" xfId="17947" xr:uid="{FEABD2D8-747F-4AAE-B95F-220C63FAD75C}"/>
    <cellStyle name="出力 2 5 19 5 2" xfId="32826" xr:uid="{F7C8DC4D-D5BE-4EFC-9179-1E29946BEAC2}"/>
    <cellStyle name="出力 2 5 19 6" xfId="6073" xr:uid="{3B5C099E-F0B2-47DF-8928-A9D67CBF7980}"/>
    <cellStyle name="出力 2 5 19 7" xfId="20940" xr:uid="{444AE6AA-3C14-4599-8E56-86ED156DA4F5}"/>
    <cellStyle name="出力 2 5 2" xfId="509" xr:uid="{00000000-0005-0000-0000-0000AB010000}"/>
    <cellStyle name="出力 2 5 2 2" xfId="6861" xr:uid="{3C02614C-3BB3-4AAD-8EE4-1C445907735C}"/>
    <cellStyle name="出力 2 5 2 2 2" xfId="21740" xr:uid="{D82736FF-3297-427F-B8CF-0EC1BC6AD299}"/>
    <cellStyle name="出力 2 5 2 3" xfId="9858" xr:uid="{32A4D522-357B-4F3F-8217-0D8E41D06800}"/>
    <cellStyle name="出力 2 5 2 3 2" xfId="24737" xr:uid="{37540D08-E964-4E45-81EF-201BD10CFE17}"/>
    <cellStyle name="出力 2 5 2 4" xfId="13894" xr:uid="{4D5797A8-FBE9-439F-8A15-67EFE2026EDF}"/>
    <cellStyle name="出力 2 5 2 4 2" xfId="28773" xr:uid="{ECDB7E40-13F9-4A9F-8A4B-4F79CF5BFFA6}"/>
    <cellStyle name="出力 2 5 2 5" xfId="15690" xr:uid="{6ABBCF25-D3E0-44D4-A081-51E0813AB879}"/>
    <cellStyle name="出力 2 5 2 5 2" xfId="30569" xr:uid="{0D26BD4D-6518-4F48-9126-8C2FDDDC12EA}"/>
    <cellStyle name="出力 2 5 2 6" xfId="3728" xr:uid="{28D84FFD-2B81-420F-AB2B-5A2E5A8732F4}"/>
    <cellStyle name="出力 2 5 2 7" xfId="18589" xr:uid="{1EA74207-8438-423E-826A-EDA7DE28593A}"/>
    <cellStyle name="出力 2 5 20" xfId="2992" xr:uid="{00000000-0005-0000-0000-0000AB010000}"/>
    <cellStyle name="出力 2 5 20 2" xfId="9339" xr:uid="{7EC5B642-4E93-4E9E-A21E-D416CCD01C07}"/>
    <cellStyle name="出力 2 5 20 2 2" xfId="24218" xr:uid="{FAACFAA6-23DF-4FCF-B8C3-E44DED29AF69}"/>
    <cellStyle name="出力 2 5 20 3" xfId="12317" xr:uid="{1B7C72E0-4A48-4A12-B756-583BE3795243}"/>
    <cellStyle name="出力 2 5 20 3 2" xfId="27196" xr:uid="{16843C6F-C9BC-4AC3-BC7D-BD0A35724CA3}"/>
    <cellStyle name="出力 2 5 20 4" xfId="13728" xr:uid="{DE992215-1088-4ECD-B5D2-4337578C09C1}"/>
    <cellStyle name="出力 2 5 20 4 2" xfId="28607" xr:uid="{08B9BF27-5EFB-4408-8184-4820818FE0B7}"/>
    <cellStyle name="出力 2 5 20 5" xfId="18078" xr:uid="{7E6DA2C4-B0ED-49E1-9F00-20ED9B5DB3C2}"/>
    <cellStyle name="出力 2 5 20 5 2" xfId="32957" xr:uid="{98953BCC-71A1-4ADE-A9BF-229541262317}"/>
    <cellStyle name="出力 2 5 20 6" xfId="6194" xr:uid="{D32ED4C6-5C69-4635-8570-752C06D0DD4A}"/>
    <cellStyle name="出力 2 5 20 7" xfId="21071" xr:uid="{BAD6620C-EB3C-469E-A783-5F4C95D14966}"/>
    <cellStyle name="出力 2 5 21" xfId="3074" xr:uid="{00000000-0005-0000-0000-0000AB010000}"/>
    <cellStyle name="出力 2 5 21 2" xfId="9420" xr:uid="{5AF7ABE2-D4B2-4B1E-B66B-F85A20738D54}"/>
    <cellStyle name="出力 2 5 21 2 2" xfId="24299" xr:uid="{3D40A5D3-7214-4C2A-8EFF-3F67D46D4343}"/>
    <cellStyle name="出力 2 5 21 3" xfId="12398" xr:uid="{7ECAD917-9A46-4595-97D5-C262F6F8B272}"/>
    <cellStyle name="出力 2 5 21 3 2" xfId="27277" xr:uid="{7B963506-837C-41A9-8219-160933401DD9}"/>
    <cellStyle name="出力 2 5 21 4" xfId="14410" xr:uid="{CC6595B3-BB6C-4BE1-96EA-FC03577C1179}"/>
    <cellStyle name="出力 2 5 21 4 2" xfId="29289" xr:uid="{CED547B8-7F39-48D5-8855-1AA2E99EA2FA}"/>
    <cellStyle name="出力 2 5 21 5" xfId="18153" xr:uid="{825D43D0-03B4-4AF4-A026-67800CA31D06}"/>
    <cellStyle name="出力 2 5 21 5 2" xfId="33032" xr:uid="{8C14B45D-0E8E-4D6A-B2A1-272CE431ADDD}"/>
    <cellStyle name="出力 2 5 21 6" xfId="6275" xr:uid="{B1F018B6-A676-4FBA-8915-035C59D0384E}"/>
    <cellStyle name="出力 2 5 21 7" xfId="21146" xr:uid="{2692BD24-9527-4EA5-951C-0FF95723F7BC}"/>
    <cellStyle name="出力 2 5 22" xfId="3147" xr:uid="{00000000-0005-0000-0000-0000AB010000}"/>
    <cellStyle name="出力 2 5 22 2" xfId="9493" xr:uid="{07069D9D-4932-4282-8EF5-37C42362521E}"/>
    <cellStyle name="出力 2 5 22 2 2" xfId="24372" xr:uid="{4DE07720-D828-404D-9F7D-2C0FD89F9757}"/>
    <cellStyle name="出力 2 5 22 3" xfId="12471" xr:uid="{50EB9A2B-2EF4-4B80-869F-020EFE06D8EB}"/>
    <cellStyle name="出力 2 5 22 3 2" xfId="27350" xr:uid="{E77340BF-36B0-41BD-A1DB-23EE1275DC8C}"/>
    <cellStyle name="出力 2 5 22 4" xfId="15286" xr:uid="{767F3EC9-6E7A-487C-8768-B7C32ACEDBAD}"/>
    <cellStyle name="出力 2 5 22 4 2" xfId="30165" xr:uid="{89055241-540C-4C87-A5BD-67A31C4C9D6B}"/>
    <cellStyle name="出力 2 5 22 5" xfId="18226" xr:uid="{BC3ABCA1-0952-442D-8B49-C5AB33F135DE}"/>
    <cellStyle name="出力 2 5 22 5 2" xfId="33105" xr:uid="{4F94CF56-BA6B-40C1-8AE4-76CCDF68B845}"/>
    <cellStyle name="出力 2 5 22 6" xfId="6348" xr:uid="{721B0469-3379-4207-AE1B-587DA9A00D5C}"/>
    <cellStyle name="出力 2 5 22 7" xfId="21219" xr:uid="{5132C81D-1712-418F-8F98-216903A19DA4}"/>
    <cellStyle name="出力 2 5 23" xfId="3231" xr:uid="{00000000-0005-0000-0000-0000AB010000}"/>
    <cellStyle name="出力 2 5 23 2" xfId="9577" xr:uid="{2E391103-E570-4102-9BFD-13811162ECA0}"/>
    <cellStyle name="出力 2 5 23 2 2" xfId="24456" xr:uid="{D5EBA7E5-7B8B-4F83-9D9A-D86B700C0E06}"/>
    <cellStyle name="出力 2 5 23 3" xfId="12555" xr:uid="{319CC8E8-81C4-47FA-81A6-9F0626345CD2}"/>
    <cellStyle name="出力 2 5 23 3 2" xfId="27434" xr:uid="{ABC6EBD1-18C7-490D-9C67-B1A4F2CC898E}"/>
    <cellStyle name="出力 2 5 23 4" xfId="3283" xr:uid="{DAAA6963-C5AF-436B-8690-708A44EE5513}"/>
    <cellStyle name="出力 2 5 23 4 2" xfId="3565" xr:uid="{3C3D6AD4-F1B4-455C-8265-301C6E193320}"/>
    <cellStyle name="出力 2 5 23 5" xfId="18310" xr:uid="{C31E0E5A-329B-46E8-9EC8-3EB15A76BAD8}"/>
    <cellStyle name="出力 2 5 23 5 2" xfId="33189" xr:uid="{0C73E61A-E1FF-440A-A6A5-9193C6B394B7}"/>
    <cellStyle name="出力 2 5 23 6" xfId="21303" xr:uid="{E61B72F6-4855-401E-9428-8B440EE3F1BC}"/>
    <cellStyle name="出力 2 5 24" xfId="6649" xr:uid="{81E13558-680F-4407-943F-2AFAA819BCA1}"/>
    <cellStyle name="出力 2 5 24 2" xfId="21528" xr:uid="{C1D2259E-1B79-4D62-8161-9E37E739902B}"/>
    <cellStyle name="出力 2 5 25" xfId="9648" xr:uid="{43401D8D-CEB3-4B27-9716-30E754C634E0}"/>
    <cellStyle name="出力 2 5 25 2" xfId="24527" xr:uid="{CC2EA0C3-E0FE-49A2-B7ED-7D4797A93EFF}"/>
    <cellStyle name="出力 2 5 26" xfId="14629" xr:uid="{CF9A2678-A4C3-4759-9B1E-A8A8451820A2}"/>
    <cellStyle name="出力 2 5 26 2" xfId="29508" xr:uid="{98B9660E-A985-4D79-B663-3E21FE6006E1}"/>
    <cellStyle name="出力 2 5 27" xfId="15487" xr:uid="{13F55E90-EA96-4B54-81C9-2E96CCBDD742}"/>
    <cellStyle name="出力 2 5 27 2" xfId="30366" xr:uid="{C8C486CA-5F4B-485A-A5DE-D6ABFFB21C11}"/>
    <cellStyle name="出力 2 5 28" xfId="18384" xr:uid="{23A7AFD6-E359-4433-948B-421EB7CC3194}"/>
    <cellStyle name="出力 2 5 3" xfId="682" xr:uid="{00000000-0005-0000-0000-0000AB010000}"/>
    <cellStyle name="出力 2 5 3 2" xfId="7034" xr:uid="{119B1823-CC95-4393-BAEE-24A5FFBDD38B}"/>
    <cellStyle name="出力 2 5 3 2 2" xfId="21913" xr:uid="{18704551-87E0-4DF7-B7C7-24A64499D188}"/>
    <cellStyle name="出力 2 5 3 3" xfId="10028" xr:uid="{A34452BB-9582-485E-AD57-9DAFB9DA820C}"/>
    <cellStyle name="出力 2 5 3 3 2" xfId="24907" xr:uid="{38D37786-1CFF-4D07-8926-44F33CEEAC7F}"/>
    <cellStyle name="出力 2 5 3 4" xfId="14810" xr:uid="{096152BA-BEC5-437B-A85D-33B399385AB8}"/>
    <cellStyle name="出力 2 5 3 4 2" xfId="29689" xr:uid="{C0A1044D-DBCB-43F0-9E18-915F8C8938D3}"/>
    <cellStyle name="出力 2 5 3 5" xfId="15856" xr:uid="{B13718CF-7462-48EB-B2A1-FCF6C3B2E05D}"/>
    <cellStyle name="出力 2 5 3 5 2" xfId="30735" xr:uid="{198DD81C-50D5-44DC-B63A-55D1941EE269}"/>
    <cellStyle name="出力 2 5 3 6" xfId="3901" xr:uid="{C1937E44-753A-4E42-BF31-52BF6DD8F955}"/>
    <cellStyle name="出力 2 5 3 7" xfId="18762" xr:uid="{0985131F-615B-403F-A9DC-C3D1231EFB55}"/>
    <cellStyle name="出力 2 5 4" xfId="847" xr:uid="{00000000-0005-0000-0000-0000AB010000}"/>
    <cellStyle name="出力 2 5 4 2" xfId="7199" xr:uid="{EC00E3F0-E731-4241-BA24-240227ADBA0D}"/>
    <cellStyle name="出力 2 5 4 2 2" xfId="22078" xr:uid="{46668E3C-0498-4790-9C0F-A720E257C20A}"/>
    <cellStyle name="出力 2 5 4 3" xfId="10193" xr:uid="{E0958387-96E8-44D1-9827-BE30A8F87D5C}"/>
    <cellStyle name="出力 2 5 4 3 2" xfId="25072" xr:uid="{FCCEA094-8B96-44E2-816F-B0CCE034A7E0}"/>
    <cellStyle name="出力 2 5 4 4" xfId="12721" xr:uid="{03294C77-4FD8-438A-9C37-247EBCB70F54}"/>
    <cellStyle name="出力 2 5 4 4 2" xfId="27600" xr:uid="{DD3810B8-6AFF-4961-B78A-ED6C4EED205D}"/>
    <cellStyle name="出力 2 5 4 5" xfId="16021" xr:uid="{99D66DC2-B2EC-4C4C-9C6E-53295082210F}"/>
    <cellStyle name="出力 2 5 4 5 2" xfId="30900" xr:uid="{9C4AE584-E7D8-4E84-95DB-C55B0E0E7E39}"/>
    <cellStyle name="出力 2 5 4 6" xfId="4066" xr:uid="{ADFD78FC-9C40-437F-9322-15DAED75A7C5}"/>
    <cellStyle name="出力 2 5 4 7" xfId="18927" xr:uid="{4B57ED16-93E6-4E33-845E-FC98684F3392}"/>
    <cellStyle name="出力 2 5 5" xfId="1020" xr:uid="{00000000-0005-0000-0000-0000AB010000}"/>
    <cellStyle name="出力 2 5 5 2" xfId="7372" xr:uid="{89B9E5BE-2309-43F5-89F5-55B69A2407EF}"/>
    <cellStyle name="出力 2 5 5 2 2" xfId="22251" xr:uid="{C0190B07-0145-4396-9609-77607C5361B3}"/>
    <cellStyle name="出力 2 5 5 3" xfId="10361" xr:uid="{537967E5-EA8A-4A23-A0E9-5DAAED5EF92F}"/>
    <cellStyle name="出力 2 5 5 3 2" xfId="25240" xr:uid="{9CD7CD4B-94DD-4060-9863-1E31E3D83870}"/>
    <cellStyle name="出力 2 5 5 4" xfId="13179" xr:uid="{6A626CB3-C65A-4141-8A82-54F24B9B5A3D}"/>
    <cellStyle name="出力 2 5 5 4 2" xfId="28058" xr:uid="{C1B81D55-87B7-4614-BF93-EDD8E28D136E}"/>
    <cellStyle name="出力 2 5 5 5" xfId="16182" xr:uid="{CC29EC18-7857-4611-A9B7-BEC2E1CA019C}"/>
    <cellStyle name="出力 2 5 5 5 2" xfId="31061" xr:uid="{BB1FD8D9-1843-4F89-B0AC-A126FE288EA9}"/>
    <cellStyle name="出力 2 5 5 6" xfId="4239" xr:uid="{0744FDFA-BAD0-4C5C-A3AD-54EF3E39380D}"/>
    <cellStyle name="出力 2 5 5 7" xfId="19100" xr:uid="{33F189C2-4995-4E10-BA0A-BD2EB8203C53}"/>
    <cellStyle name="出力 2 5 6" xfId="1115" xr:uid="{00000000-0005-0000-0000-0000AB010000}"/>
    <cellStyle name="出力 2 5 6 2" xfId="7467" xr:uid="{3870CBA1-8100-4DBD-AC31-463E6E7DF47C}"/>
    <cellStyle name="出力 2 5 6 2 2" xfId="22346" xr:uid="{7A8E48A4-436F-46D1-B919-6C75052331CE}"/>
    <cellStyle name="出力 2 5 6 3" xfId="10456" xr:uid="{EECBC5BC-E7E1-43CC-B04A-4282EA32A8D9}"/>
    <cellStyle name="出力 2 5 6 3 2" xfId="25335" xr:uid="{44BC885A-0AEF-4F5E-A78C-EB0C6F24CE2C}"/>
    <cellStyle name="出力 2 5 6 4" xfId="13652" xr:uid="{AB8D9F43-853A-4005-90ED-AF03EF36F033}"/>
    <cellStyle name="出力 2 5 6 4 2" xfId="28531" xr:uid="{EEA130F6-7C5E-417C-914F-1096B6F3470D}"/>
    <cellStyle name="出力 2 5 6 5" xfId="16276" xr:uid="{4A79B49F-D53F-493B-961F-C6269C9EA352}"/>
    <cellStyle name="出力 2 5 6 5 2" xfId="31155" xr:uid="{6FBC01E9-35EC-4196-BF3D-CE7849AECD98}"/>
    <cellStyle name="出力 2 5 6 6" xfId="4334" xr:uid="{96EA8576-BE4E-43CD-8C38-DD0BD7B1B34A}"/>
    <cellStyle name="出力 2 5 6 7" xfId="19195" xr:uid="{E6169B96-CB85-45FC-A8E3-DEFDC0B475FD}"/>
    <cellStyle name="出力 2 5 7" xfId="1198" xr:uid="{00000000-0005-0000-0000-0000AB010000}"/>
    <cellStyle name="出力 2 5 7 2" xfId="7550" xr:uid="{E3B81053-8C7E-48E4-BA77-668AF9FFE7A7}"/>
    <cellStyle name="出力 2 5 7 2 2" xfId="22429" xr:uid="{856A0CC6-BDFF-44EC-ABDF-0CD57268A776}"/>
    <cellStyle name="出力 2 5 7 3" xfId="10537" xr:uid="{D739BBFC-2527-414D-8F0E-194E7B18BCE3}"/>
    <cellStyle name="出力 2 5 7 3 2" xfId="25416" xr:uid="{CD28146B-F4D2-451F-8C3C-C88D120C6275}"/>
    <cellStyle name="出力 2 5 7 4" xfId="15361" xr:uid="{54C096B2-3859-40F4-95F5-BF32068CE71B}"/>
    <cellStyle name="出力 2 5 7 4 2" xfId="30240" xr:uid="{3E4011CF-B82C-41DA-9CF0-0737A86F891D}"/>
    <cellStyle name="出力 2 5 7 5" xfId="16352" xr:uid="{051594D7-6B56-407D-9DAD-7932DAD07B6D}"/>
    <cellStyle name="出力 2 5 7 5 2" xfId="31231" xr:uid="{2CF0FC37-9F58-4CD3-9AF4-46086FD9ED02}"/>
    <cellStyle name="出力 2 5 7 6" xfId="4417" xr:uid="{80B158A9-2E6B-45A8-A560-CEAC3F432C76}"/>
    <cellStyle name="出力 2 5 7 7" xfId="19278" xr:uid="{F828EF1D-21B0-40F6-8E1C-17ED2BDF666C}"/>
    <cellStyle name="出力 2 5 8" xfId="1281" xr:uid="{00000000-0005-0000-0000-0000AB010000}"/>
    <cellStyle name="出力 2 5 8 2" xfId="7632" xr:uid="{DE4061DF-71AC-4EEB-AA5E-78883BF04D53}"/>
    <cellStyle name="出力 2 5 8 2 2" xfId="22511" xr:uid="{D0472940-209E-4982-B180-3A426A5BECD4}"/>
    <cellStyle name="出力 2 5 8 3" xfId="10619" xr:uid="{713A775C-DD3D-4EBE-9A15-8220CDCC80FA}"/>
    <cellStyle name="出力 2 5 8 3 2" xfId="25498" xr:uid="{9A9DBB74-5D38-4887-B4DD-8063A469BBDD}"/>
    <cellStyle name="出力 2 5 8 4" xfId="14181" xr:uid="{C829E0C9-6B53-4F11-9539-5181D656C665}"/>
    <cellStyle name="出力 2 5 8 4 2" xfId="29060" xr:uid="{8221D55F-2787-4792-97F8-3CF71845336E}"/>
    <cellStyle name="出力 2 5 8 5" xfId="16428" xr:uid="{7CDDC488-BAFA-48BC-AC5B-69F01F3C7EA4}"/>
    <cellStyle name="出力 2 5 8 5 2" xfId="31307" xr:uid="{68A31FC9-AB04-48F8-A357-704F94F030C9}"/>
    <cellStyle name="出力 2 5 8 6" xfId="4500" xr:uid="{B03825A3-7BC8-434C-B90A-A309F1E67B0D}"/>
    <cellStyle name="出力 2 5 8 7" xfId="19361" xr:uid="{EF1C0F98-0197-475F-B384-FD319288682D}"/>
    <cellStyle name="出力 2 5 9" xfId="1454" xr:uid="{00000000-0005-0000-0000-0000AB010000}"/>
    <cellStyle name="出力 2 5 9 2" xfId="7805" xr:uid="{6CA68DF8-67E7-405F-A3CE-BF3C7F9719B4}"/>
    <cellStyle name="出力 2 5 9 2 2" xfId="22684" xr:uid="{6AED76C6-54D5-458D-970D-F7D03CBB56AC}"/>
    <cellStyle name="出力 2 5 9 3" xfId="10791" xr:uid="{1A3BC6BC-090F-4015-971A-206BB2A5EEF1}"/>
    <cellStyle name="出力 2 5 9 3 2" xfId="25670" xr:uid="{FAD1B32F-3518-4007-B7C6-28E498DA4883}"/>
    <cellStyle name="出力 2 5 9 4" xfId="15440" xr:uid="{52FC1054-0E36-4625-A51E-0B050A27459B}"/>
    <cellStyle name="出力 2 5 9 4 2" xfId="30319" xr:uid="{A1A75A32-7AC2-49DE-BCB7-CA815B4219E0}"/>
    <cellStyle name="出力 2 5 9 5" xfId="16594" xr:uid="{06BB734F-879C-45B5-ADDE-F2ACE0408623}"/>
    <cellStyle name="出力 2 5 9 5 2" xfId="31473" xr:uid="{7F7BF3E5-058C-4D11-8667-B3CEB0FF3320}"/>
    <cellStyle name="出力 2 5 9 6" xfId="4673" xr:uid="{B6548E32-4031-4F3F-8E89-29C581536E5A}"/>
    <cellStyle name="出力 2 5 9 7" xfId="19534" xr:uid="{FE4BFCEF-2B1B-4706-A6E9-C0B686C6A191}"/>
    <cellStyle name="出力 2 6" xfId="190" xr:uid="{00000000-0005-0000-0000-0000AB010000}"/>
    <cellStyle name="出力 2 6 2" xfId="6548" xr:uid="{B46EECCB-95DE-465A-AFAC-BB56F4645268}"/>
    <cellStyle name="出力 2 6 2 2" xfId="21427" xr:uid="{1417B2E3-DFCF-4280-84D5-11DB5F515CCD}"/>
    <cellStyle name="出力 2 6 3" xfId="6568" xr:uid="{C0AFED7B-49D2-455B-8697-862C1732392D}"/>
    <cellStyle name="出力 2 6 3 2" xfId="21447" xr:uid="{574AEDD2-2AAC-4305-B84E-28BE4F800D8B}"/>
    <cellStyle name="出力 2 6 4" xfId="14485" xr:uid="{1F860564-8EF9-4AC9-A7BE-7DCE78FA8A4B}"/>
    <cellStyle name="出力 2 6 4 2" xfId="29364" xr:uid="{D8A67081-09A3-4758-812D-248E66B87D4A}"/>
    <cellStyle name="出力 2 6 5" xfId="3455" xr:uid="{CD480856-F4D4-43F5-90B7-8AE8B42F66CE}"/>
    <cellStyle name="出力 2 6 6" xfId="3252" xr:uid="{37FCFE1A-8239-45C3-B5F2-83F63C203D0E}"/>
    <cellStyle name="出力 2 7" xfId="402" xr:uid="{00000000-0005-0000-0000-0000AB010000}"/>
    <cellStyle name="出力 2 7 2" xfId="6754" xr:uid="{91F3443A-4B6A-4399-845C-AC24C4309609}"/>
    <cellStyle name="出力 2 7 2 2" xfId="21633" xr:uid="{615A3033-076A-4FB6-8D54-431899C3D0A8}"/>
    <cellStyle name="出力 2 7 3" xfId="9751" xr:uid="{F25E43A6-680E-4C73-B92B-A2125E72A73C}"/>
    <cellStyle name="出力 2 7 3 2" xfId="24630" xr:uid="{8F49AEF1-D383-41F7-A7C7-236766AEEF9A}"/>
    <cellStyle name="出力 2 7 4" xfId="14429" xr:uid="{99AD3940-3FBD-4BB4-89AA-9F49343CF3B3}"/>
    <cellStyle name="出力 2 7 4 2" xfId="29308" xr:uid="{D23EA801-62A9-463E-8E12-B004D20DFC4D}"/>
    <cellStyle name="出力 2 7 5" xfId="15584" xr:uid="{4566F599-98AA-4F9E-AC4A-489BD8B6AC0C}"/>
    <cellStyle name="出力 2 7 5 2" xfId="30463" xr:uid="{C3809546-5C34-4761-9C81-4EEED7767408}"/>
    <cellStyle name="出力 2 7 6" xfId="3621" xr:uid="{2E365B27-4B2A-4F22-8D80-3A73189ABEBA}"/>
    <cellStyle name="出力 2 7 7" xfId="18482" xr:uid="{97B98E5D-D605-448E-867D-0BD0BC6BF913}"/>
    <cellStyle name="出力 2 8" xfId="575" xr:uid="{00000000-0005-0000-0000-0000AB010000}"/>
    <cellStyle name="出力 2 8 2" xfId="6927" xr:uid="{7A327F62-A0BA-45B8-BD70-248C0111E07C}"/>
    <cellStyle name="出力 2 8 2 2" xfId="21806" xr:uid="{F2FF2ED8-2716-4A78-AEFB-2FDED84A9934}"/>
    <cellStyle name="出力 2 8 3" xfId="9921" xr:uid="{9AFE843F-A63F-4FD8-B1EC-54EF912EE00B}"/>
    <cellStyle name="出力 2 8 3 2" xfId="24800" xr:uid="{454DC28D-627D-4483-8C36-76DB5F7F2ED6}"/>
    <cellStyle name="出力 2 8 4" xfId="14119" xr:uid="{6B655237-A511-4527-BB2A-B621AFF5C547}"/>
    <cellStyle name="出力 2 8 4 2" xfId="28998" xr:uid="{A9AF200D-90FC-4EEB-A3C7-7A00979D0340}"/>
    <cellStyle name="出力 2 8 5" xfId="15749" xr:uid="{60C93682-2AD8-48F1-82E0-EB2F79F03EFA}"/>
    <cellStyle name="出力 2 8 5 2" xfId="30628" xr:uid="{27B32D5A-5817-46B6-9B02-E357EBB5C132}"/>
    <cellStyle name="出力 2 8 6" xfId="3794" xr:uid="{68E50915-09D6-4200-B839-C99C3F423255}"/>
    <cellStyle name="出力 2 8 7" xfId="18655" xr:uid="{1A90F64F-2AEE-48DB-926C-A63146BCA2F4}"/>
    <cellStyle name="出力 2 9" xfId="107" xr:uid="{00000000-0005-0000-0000-0000AB010000}"/>
    <cellStyle name="出力 2 9 2" xfId="6470" xr:uid="{92A46209-7FD7-4462-9A28-3A6626F87290}"/>
    <cellStyle name="出力 2 9 2 2" xfId="21349" xr:uid="{ACC73B54-A447-45BA-AA6C-D9E49A75382B}"/>
    <cellStyle name="出力 2 9 3" xfId="8238" xr:uid="{39A54BB0-99A2-425F-8DDC-CA1B75A2A155}"/>
    <cellStyle name="出力 2 9 3 2" xfId="23117" xr:uid="{B20482BD-44FA-4EB5-9F95-305F4203AEF6}"/>
    <cellStyle name="出力 2 9 4" xfId="15417" xr:uid="{E4E0C921-D421-48F6-B31A-AEBE4CD872DF}"/>
    <cellStyle name="出力 2 9 4 2" xfId="30296" xr:uid="{776748EF-4978-4145-9C16-82D658ED4297}"/>
    <cellStyle name="出力 2 9 5" xfId="14192" xr:uid="{FB6DE8F8-AB3D-4350-920C-4725A7BB1366}"/>
    <cellStyle name="出力 2 9 5 2" xfId="29071" xr:uid="{45D56AA3-4CE7-4430-B2D9-90B128235339}"/>
    <cellStyle name="出力 2 9 6" xfId="3378" xr:uid="{563CBB38-D85C-4B5C-AAF0-A63072A7D12B}"/>
    <cellStyle name="出力 2 9 7" xfId="6409" xr:uid="{42EC99B2-85E3-48F5-8146-95BB911378C3}"/>
    <cellStyle name="出力 3" xfId="65" xr:uid="{00000000-0005-0000-0000-0000AB010000}"/>
    <cellStyle name="出力 3 10" xfId="1825" xr:uid="{00000000-0005-0000-0000-000072010000}"/>
    <cellStyle name="出力 3 10 2" xfId="8173" xr:uid="{24CCDED7-9368-4B60-83AE-FF655FDE0C5B}"/>
    <cellStyle name="出力 3 10 2 2" xfId="23052" xr:uid="{4B9A48F2-3C3B-438B-BCF2-EE96E2369D58}"/>
    <cellStyle name="出力 3 10 3" xfId="11158" xr:uid="{9D0141A9-C873-44CA-899B-1C1E62D46493}"/>
    <cellStyle name="出力 3 10 3 2" xfId="26037" xr:uid="{DC4DE5B5-C989-4613-A408-23C1F95CD13E}"/>
    <cellStyle name="出力 3 10 4" xfId="13223" xr:uid="{A470F276-63F5-430F-89FB-BA0A620DA9D1}"/>
    <cellStyle name="出力 3 10 4 2" xfId="28102" xr:uid="{EBB908B8-CAC0-4161-923E-7424EAEC24C3}"/>
    <cellStyle name="出力 3 10 5" xfId="16948" xr:uid="{912D8110-928A-4C8A-8D83-F4D63BE50EF5}"/>
    <cellStyle name="出力 3 10 5 2" xfId="31827" xr:uid="{5DCE3EE7-D66F-4C99-BDCB-6CF3DA32D5A8}"/>
    <cellStyle name="出力 3 10 6" xfId="5044" xr:uid="{4F91D7B4-4B0C-4714-B2D9-E8CF7B8CE2A5}"/>
    <cellStyle name="出力 3 10 7" xfId="19905" xr:uid="{50B3493B-FCDF-4923-85AE-25181F79453C}"/>
    <cellStyle name="出力 3 11" xfId="1617" xr:uid="{00000000-0005-0000-0000-000072010000}"/>
    <cellStyle name="出力 3 11 2" xfId="7967" xr:uid="{7881B00C-6A18-4A08-8DB6-12DE8328F8F4}"/>
    <cellStyle name="出力 3 11 2 2" xfId="22846" xr:uid="{816A37CD-82A7-4516-BB0A-FA348EA44FE8}"/>
    <cellStyle name="出力 3 11 3" xfId="10954" xr:uid="{B0642D69-C40E-413C-AAE1-7D66ACC37021}"/>
    <cellStyle name="出力 3 11 3 2" xfId="25833" xr:uid="{32A0DEE3-CFFB-49AD-837E-24DFA538C2F3}"/>
    <cellStyle name="出力 3 11 4" xfId="13631" xr:uid="{927AB621-176D-4C8B-A98E-A0A08656912F}"/>
    <cellStyle name="出力 3 11 4 2" xfId="28510" xr:uid="{A1D283A4-8CEF-4784-9C64-E1A64D761B56}"/>
    <cellStyle name="出力 3 11 5" xfId="16754" xr:uid="{DD6648D2-D768-4895-8D24-A9F1DA2F1E7F}"/>
    <cellStyle name="出力 3 11 5 2" xfId="31633" xr:uid="{CD63F489-304F-4537-9179-CE6EC792E853}"/>
    <cellStyle name="出力 3 11 6" xfId="4836" xr:uid="{B085E12E-A202-4F08-8672-1F31718F2D54}"/>
    <cellStyle name="出力 3 11 7" xfId="19697" xr:uid="{DA74749F-6FF4-4E22-9374-9B5A0F9C5614}"/>
    <cellStyle name="出力 3 12" xfId="1650" xr:uid="{00000000-0005-0000-0000-000072010000}"/>
    <cellStyle name="出力 3 12 2" xfId="8000" xr:uid="{08D43EF7-0407-4A44-823F-53F90DB86C87}"/>
    <cellStyle name="出力 3 12 2 2" xfId="22879" xr:uid="{88275AE4-8588-471D-8A89-BD2107F091E2}"/>
    <cellStyle name="出力 3 12 3" xfId="10984" xr:uid="{DFDA49D1-C957-4844-9BD3-309412ECDAE7}"/>
    <cellStyle name="出力 3 12 3 2" xfId="25863" xr:uid="{5CD318AA-E9D0-4099-9E7F-5D0ABB8B55EB}"/>
    <cellStyle name="出力 3 12 4" xfId="13083" xr:uid="{1E02B099-5719-4523-BA8E-5AF177E08229}"/>
    <cellStyle name="出力 3 12 4 2" xfId="27962" xr:uid="{366C935B-FB32-4D3C-8C95-41D052FB2D86}"/>
    <cellStyle name="出力 3 12 5" xfId="16782" xr:uid="{609D0A21-2AE4-4E28-8D1D-DBD7EE0154E5}"/>
    <cellStyle name="出力 3 12 5 2" xfId="31661" xr:uid="{4FA2FB78-34C2-4175-B860-CA61603B8E07}"/>
    <cellStyle name="出力 3 12 6" xfId="4869" xr:uid="{A7BE9CDE-0B55-4759-BB26-DF86615ED624}"/>
    <cellStyle name="出力 3 12 7" xfId="19730" xr:uid="{70D536BB-88EE-4EA0-8450-00C343FE2D77}"/>
    <cellStyle name="出力 3 13" xfId="2186" xr:uid="{00000000-0005-0000-0000-000072010000}"/>
    <cellStyle name="出力 3 13 2" xfId="8534" xr:uid="{072A85F2-6B00-4988-BA07-63559E0CE4B7}"/>
    <cellStyle name="出力 3 13 2 2" xfId="23413" xr:uid="{9D535B8E-594F-4800-AAA9-CDB2B7682822}"/>
    <cellStyle name="出力 3 13 3" xfId="11515" xr:uid="{19E28810-66DD-4C1F-9701-1C8324A96B0E}"/>
    <cellStyle name="出力 3 13 3 2" xfId="26394" xr:uid="{6372C444-BF0A-43F2-8B36-C06529296896}"/>
    <cellStyle name="出力 3 13 4" xfId="13584" xr:uid="{AEC98BE5-5B9E-4C85-A3AD-0965D1F365E5}"/>
    <cellStyle name="出力 3 13 4 2" xfId="28463" xr:uid="{70025BEC-43A9-4877-8CA1-619C1D777B49}"/>
    <cellStyle name="出力 3 13 5" xfId="17294" xr:uid="{E01A6FCE-513F-4D59-BB0D-BA4E0FA37872}"/>
    <cellStyle name="出力 3 13 5 2" xfId="32173" xr:uid="{8F896406-66D1-46BB-BE40-C16E5367B2DC}"/>
    <cellStyle name="出力 3 13 6" xfId="5405" xr:uid="{66DCB001-E0AE-4D09-9FFA-28A2C27C8AB2}"/>
    <cellStyle name="出力 3 13 7" xfId="20266" xr:uid="{DB687003-2E3C-4631-9C1F-87504D6F5E57}"/>
    <cellStyle name="出力 3 14" xfId="2365" xr:uid="{00000000-0005-0000-0000-000072010000}"/>
    <cellStyle name="出力 3 14 2" xfId="8712" xr:uid="{5999E6DE-D4C3-4210-A95A-C56E6D3425C7}"/>
    <cellStyle name="出力 3 14 2 2" xfId="23591" xr:uid="{264D298F-B247-4B53-B6E6-E010FEC015F1}"/>
    <cellStyle name="出力 3 14 3" xfId="11692" xr:uid="{E4C16947-012A-43CE-BEB7-95644CF8A048}"/>
    <cellStyle name="出力 3 14 3 2" xfId="26571" xr:uid="{D9182F85-CE98-475A-BB05-367CDA9E7325}"/>
    <cellStyle name="出力 3 14 4" xfId="15114" xr:uid="{BC24D94D-F99C-438B-AB8F-C3268618A924}"/>
    <cellStyle name="出力 3 14 4 2" xfId="29993" xr:uid="{0AD3B0CF-4CBC-43E7-BF96-FDC07C0AA4FE}"/>
    <cellStyle name="出力 3 14 5" xfId="17466" xr:uid="{E4090C20-B77C-4B82-822A-53B2CC41EF97}"/>
    <cellStyle name="出力 3 14 5 2" xfId="32345" xr:uid="{78869C42-9D90-49BA-9704-AF872D2C0AEA}"/>
    <cellStyle name="出力 3 14 6" xfId="5584" xr:uid="{7B3E1026-31E2-45E9-8E17-8327A8939F22}"/>
    <cellStyle name="出力 3 14 7" xfId="20445" xr:uid="{1D5A0FD0-3931-4516-82F5-22D9104940BA}"/>
    <cellStyle name="出力 3 15" xfId="1768" xr:uid="{00000000-0005-0000-0000-000072010000}"/>
    <cellStyle name="出力 3 15 2" xfId="8116" xr:uid="{BFA7D7B7-059A-4ECC-8CDB-617E96D7B23A}"/>
    <cellStyle name="出力 3 15 2 2" xfId="22995" xr:uid="{8F7065DC-3CD5-4DE8-9273-4A88B95CB530}"/>
    <cellStyle name="出力 3 15 3" xfId="11101" xr:uid="{12781BEB-A8ED-459E-B1E6-5A36D764D37E}"/>
    <cellStyle name="出力 3 15 3 2" xfId="25980" xr:uid="{FE856B94-03D8-4E8F-BFEC-C158D1E1FABB}"/>
    <cellStyle name="出力 3 15 4" xfId="14999" xr:uid="{001A7DB0-7387-4577-997F-90403CA196C2}"/>
    <cellStyle name="出力 3 15 4 2" xfId="29878" xr:uid="{031C8142-D219-4A35-A21B-58729F0BA545}"/>
    <cellStyle name="出力 3 15 5" xfId="16891" xr:uid="{E9B02FD1-FC9C-45D9-A2D7-358017344278}"/>
    <cellStyle name="出力 3 15 5 2" xfId="31770" xr:uid="{29D41AD9-DF91-43A6-BD8B-124C7CED6165}"/>
    <cellStyle name="出力 3 15 6" xfId="4987" xr:uid="{1A1CE402-4597-44CD-ADA3-AC238E57740A}"/>
    <cellStyle name="出力 3 15 7" xfId="19848" xr:uid="{76422F24-55CB-4AB3-8EB5-50C28FDE70D7}"/>
    <cellStyle name="出力 3 16" xfId="2963" xr:uid="{00000000-0005-0000-0000-000072010000}"/>
    <cellStyle name="出力 3 16 2" xfId="9310" xr:uid="{42C84386-78F3-4946-A1AD-0A903A421C9D}"/>
    <cellStyle name="出力 3 16 2 2" xfId="24189" xr:uid="{6265AA68-2CBF-4757-9E8E-3C6C16137C8C}"/>
    <cellStyle name="出力 3 16 3" xfId="12288" xr:uid="{9BE1649B-8819-4CA5-8979-370159526EF4}"/>
    <cellStyle name="出力 3 16 3 2" xfId="27167" xr:uid="{4C81C5F9-3797-4A4B-9B42-B0DA65F28925}"/>
    <cellStyle name="出力 3 16 4" xfId="13539" xr:uid="{A27BA068-AA38-4F7F-AF05-B0C2B816D746}"/>
    <cellStyle name="出力 3 16 4 2" xfId="28418" xr:uid="{862E7C50-AF9F-4074-BCE8-F8ECC4269AD8}"/>
    <cellStyle name="出力 3 16 5" xfId="18049" xr:uid="{23D2FC58-495C-443E-928C-FC54263BEDCD}"/>
    <cellStyle name="出力 3 16 5 2" xfId="32928" xr:uid="{F9BAA069-8859-4187-9CDF-423624223BC0}"/>
    <cellStyle name="出力 3 16 6" xfId="6167" xr:uid="{694A37C2-8DFE-4BA2-A723-A7B06F9C278A}"/>
    <cellStyle name="出力 3 16 7" xfId="21042" xr:uid="{189B8DE4-8338-4AF0-8C10-0B0614E3CEDD}"/>
    <cellStyle name="出力 3 17" xfId="6432" xr:uid="{A24509A9-531A-4A4E-AABD-64EE493618A5}"/>
    <cellStyle name="出力 3 17 2" xfId="21311" xr:uid="{E6657372-44BB-4295-B9DD-A380F4BDC8DF}"/>
    <cellStyle name="出力 3 18" xfId="7278" xr:uid="{728AD660-0E51-4B14-BC9C-C95C72D90ED3}"/>
    <cellStyle name="出力 3 18 2" xfId="22157" xr:uid="{0334B03E-E726-4420-986B-63E5A16FB009}"/>
    <cellStyle name="出力 3 19" xfId="13402" xr:uid="{AAE8CC23-68D4-458B-94F3-4A4687DE8C95}"/>
    <cellStyle name="出力 3 19 2" xfId="28281" xr:uid="{4D28BF62-5418-434C-A9F9-7E8932D140DC}"/>
    <cellStyle name="出力 3 2" xfId="238" xr:uid="{00000000-0005-0000-0000-0000AB010000}"/>
    <cellStyle name="出力 3 2 10" xfId="756" xr:uid="{00000000-0005-0000-0000-0000AB010000}"/>
    <cellStyle name="出力 3 2 10 2" xfId="7108" xr:uid="{3FA78654-DB44-4FA1-A1E7-6DD0A7C65E43}"/>
    <cellStyle name="出力 3 2 10 2 2" xfId="21987" xr:uid="{7A95E6D3-10C2-4AD7-A207-E6C6CAF864D6}"/>
    <cellStyle name="出力 3 2 10 3" xfId="10102" xr:uid="{7AC5884F-EB91-4C01-AD63-9B95462498EA}"/>
    <cellStyle name="出力 3 2 10 3 2" xfId="24981" xr:uid="{97C581D2-E7F2-4621-A842-EF1B49CD1450}"/>
    <cellStyle name="出力 3 2 10 4" xfId="14471" xr:uid="{30E5FC51-A1DE-4FD7-899E-943F4352958B}"/>
    <cellStyle name="出力 3 2 10 4 2" xfId="29350" xr:uid="{56F1D1DD-8795-4A23-A9D2-0A744C0E88F8}"/>
    <cellStyle name="出力 3 2 10 5" xfId="15930" xr:uid="{925B6368-9851-4CED-9F7D-1C05AE2E8030}"/>
    <cellStyle name="出力 3 2 10 5 2" xfId="30809" xr:uid="{A6C0D4DF-EB82-47FF-8C15-5C01BB152637}"/>
    <cellStyle name="出力 3 2 10 6" xfId="3975" xr:uid="{8E156C54-F87D-4B62-813D-FA87A26F8697}"/>
    <cellStyle name="出力 3 2 10 7" xfId="18836" xr:uid="{75394181-856F-4CF2-818C-9BF52D664FAB}"/>
    <cellStyle name="出力 3 2 11" xfId="2475" xr:uid="{00000000-0005-0000-0000-0000AB010000}"/>
    <cellStyle name="出力 3 2 11 2" xfId="8822" xr:uid="{0DD4E191-3163-420E-9707-1737250DFC5B}"/>
    <cellStyle name="出力 3 2 11 2 2" xfId="23701" xr:uid="{DDEBD0DE-8A79-4613-87B2-9B7EB7670A1F}"/>
    <cellStyle name="出力 3 2 11 3" xfId="11802" xr:uid="{471FACBD-456F-4354-9C1B-54C4ABEF4440}"/>
    <cellStyle name="出力 3 2 11 3 2" xfId="26681" xr:uid="{0DBEEC0D-5601-42B1-B345-3349082337D7}"/>
    <cellStyle name="出力 3 2 11 4" xfId="11633" xr:uid="{1079F680-7A0E-4417-894C-004D8E09FE2D}"/>
    <cellStyle name="出力 3 2 11 4 2" xfId="26512" xr:uid="{7C33774D-5346-4688-B5D3-723205EED42A}"/>
    <cellStyle name="出力 3 2 11 5" xfId="17569" xr:uid="{D70CB57A-CC02-4D9B-8AC5-8DB533B57B83}"/>
    <cellStyle name="出力 3 2 11 5 2" xfId="32448" xr:uid="{5526A821-8939-4C4E-86A8-B7FDF4900D91}"/>
    <cellStyle name="出力 3 2 11 6" xfId="5691" xr:uid="{0148D55E-4579-4935-B652-F06B8392F3BC}"/>
    <cellStyle name="出力 3 2 11 7" xfId="20555" xr:uid="{2E545845-1446-40A4-8AAE-2DF4C5EC69F5}"/>
    <cellStyle name="出力 3 2 12" xfId="2634" xr:uid="{00000000-0005-0000-0000-0000AB010000}"/>
    <cellStyle name="出力 3 2 12 2" xfId="8981" xr:uid="{B89327AD-58C4-4F87-A8A0-542BBAEF71C2}"/>
    <cellStyle name="出力 3 2 12 2 2" xfId="23860" xr:uid="{E78AA00F-A330-44E1-941C-493C6A605421}"/>
    <cellStyle name="出力 3 2 12 3" xfId="11961" xr:uid="{C5BEDEBF-6C71-4A80-A94F-E673563062FA}"/>
    <cellStyle name="出力 3 2 12 3 2" xfId="26840" xr:uid="{B08AFD62-5853-4F71-967E-BA2D823307DA}"/>
    <cellStyle name="出力 3 2 12 4" xfId="14749" xr:uid="{AB5602DC-1281-4BBA-9356-279E08BFBE62}"/>
    <cellStyle name="出力 3 2 12 4 2" xfId="29628" xr:uid="{B85BF947-5CF8-4A39-9853-EB1407755E98}"/>
    <cellStyle name="出力 3 2 12 5" xfId="17727" xr:uid="{FBC638BC-1B5D-4BA6-AAE8-C2787DE188C7}"/>
    <cellStyle name="出力 3 2 12 5 2" xfId="32606" xr:uid="{F65C3D37-B972-4215-8F29-47E28B942408}"/>
    <cellStyle name="出力 3 2 12 6" xfId="5849" xr:uid="{23AA1317-0FB4-4CAD-8333-1CEF4C51256D}"/>
    <cellStyle name="出力 3 2 12 7" xfId="20713" xr:uid="{6486B26E-1264-41E6-9D1D-5E35648F3E3D}"/>
    <cellStyle name="出力 3 2 13" xfId="2803" xr:uid="{00000000-0005-0000-0000-0000AB010000}"/>
    <cellStyle name="出力 3 2 13 2" xfId="9150" xr:uid="{6B6A3D27-6FA6-4A48-8ACF-DAE448052D6E}"/>
    <cellStyle name="出力 3 2 13 2 2" xfId="24029" xr:uid="{EF67F37C-DCAF-4E3F-8505-B15444C5F5C6}"/>
    <cellStyle name="出力 3 2 13 3" xfId="12128" xr:uid="{79D12E96-1D94-4D2F-AFC1-C949537FC346}"/>
    <cellStyle name="出力 3 2 13 3 2" xfId="27007" xr:uid="{8F5A23CC-7A7B-406A-9FE4-2314DBE88650}"/>
    <cellStyle name="出力 3 2 13 4" xfId="15119" xr:uid="{87FDAA53-CB97-4E21-BE21-09EEBCE85FF2}"/>
    <cellStyle name="出力 3 2 13 4 2" xfId="29998" xr:uid="{F359365D-34FC-4939-B8B2-D5F8519E8583}"/>
    <cellStyle name="出力 3 2 13 5" xfId="17889" xr:uid="{A058D933-1A5D-4D01-A327-F33D55F81C07}"/>
    <cellStyle name="出力 3 2 13 5 2" xfId="32768" xr:uid="{14101F4C-803A-4D2C-A930-C9C9553B5FF9}"/>
    <cellStyle name="出力 3 2 13 6" xfId="6015" xr:uid="{17176186-DAD7-4567-9057-35D6D69F3F05}"/>
    <cellStyle name="出力 3 2 13 7" xfId="20882" xr:uid="{0B291E39-A774-41C3-BC40-8955F51550C6}"/>
    <cellStyle name="出力 3 2 14" xfId="2201" xr:uid="{00000000-0005-0000-0000-0000AB010000}"/>
    <cellStyle name="出力 3 2 14 2" xfId="8549" xr:uid="{87B12981-0DE6-4EFA-9260-8FA292560C5B}"/>
    <cellStyle name="出力 3 2 14 2 2" xfId="23428" xr:uid="{B32562A5-F485-4360-A3D4-9FAAE3AC96BF}"/>
    <cellStyle name="出力 3 2 14 3" xfId="11530" xr:uid="{D0952999-9921-44AC-8EAA-BF87E832A329}"/>
    <cellStyle name="出力 3 2 14 3 2" xfId="26409" xr:uid="{417D5FC3-4E0A-49BB-AD81-B1FFBC786D0D}"/>
    <cellStyle name="出力 3 2 14 4" xfId="14565" xr:uid="{4236F2E8-0E88-4184-9C63-D5E76897B643}"/>
    <cellStyle name="出力 3 2 14 4 2" xfId="29444" xr:uid="{F1EF4A70-C7CC-499F-9805-977D2E6AE48E}"/>
    <cellStyle name="出力 3 2 14 5" xfId="17309" xr:uid="{5187D81F-4FD4-4B81-9F54-7A2FE463E609}"/>
    <cellStyle name="出力 3 2 14 5 2" xfId="32188" xr:uid="{AEF9E77A-F63D-49BB-9A47-0BAA454FA232}"/>
    <cellStyle name="出力 3 2 14 6" xfId="5420" xr:uid="{3720C999-EA0D-479F-88F8-116421C61572}"/>
    <cellStyle name="出力 3 2 14 7" xfId="20281" xr:uid="{CB806BEA-8CB5-45D3-93E9-83A1F7AA5EE7}"/>
    <cellStyle name="出力 3 2 15" xfId="6595" xr:uid="{6EC4BCFC-A407-42DC-B4C9-3AF159CE639C}"/>
    <cellStyle name="出力 3 2 15 2" xfId="21474" xr:uid="{CA086F95-5212-4357-8904-5A4E1FA4DF83}"/>
    <cellStyle name="出力 3 2 16" xfId="9592" xr:uid="{21083DA3-426D-4535-B59E-964FE740DA6F}"/>
    <cellStyle name="出力 3 2 16 2" xfId="24471" xr:uid="{D7DBF550-083A-466C-9F0D-C9C674C7EC8C}"/>
    <cellStyle name="出力 3 2 17" xfId="13906" xr:uid="{6F29427B-8AF1-4928-8B7D-082E3D37A258}"/>
    <cellStyle name="出力 3 2 17 2" xfId="28785" xr:uid="{9EE91BB5-1C34-4A4B-BA73-9ED1EE833FBF}"/>
    <cellStyle name="出力 3 2 18" xfId="18333" xr:uid="{04B5DF35-55B0-4F38-BB0A-9296385D165F}"/>
    <cellStyle name="出力 3 2 2" xfId="333" xr:uid="{00000000-0005-0000-0000-0000AB010000}"/>
    <cellStyle name="出力 3 2 2 10" xfId="1092" xr:uid="{00000000-0005-0000-0000-0000AB010000}"/>
    <cellStyle name="出力 3 2 2 10 2" xfId="7444" xr:uid="{9C6AD9DA-8597-42C7-8986-F2939638CB99}"/>
    <cellStyle name="出力 3 2 2 10 2 2" xfId="22323" xr:uid="{99478CE0-26C6-4312-8FC1-15F10506D68D}"/>
    <cellStyle name="出力 3 2 2 10 3" xfId="10433" xr:uid="{B0903221-1AC2-4C69-8698-C04722AB8977}"/>
    <cellStyle name="出力 3 2 2 10 3 2" xfId="25312" xr:uid="{1708B61F-DBA9-4F6F-95F6-6F77C5D35F70}"/>
    <cellStyle name="出力 3 2 2 10 4" xfId="13558" xr:uid="{C89B7D7D-3E49-468D-9290-5E602970B715}"/>
    <cellStyle name="出力 3 2 2 10 4 2" xfId="28437" xr:uid="{F2294AB1-76A8-4029-A350-27070C4C7B3B}"/>
    <cellStyle name="出力 3 2 2 10 5" xfId="16253" xr:uid="{8B0B3163-7010-45E8-8099-F2D9B0FE9C62}"/>
    <cellStyle name="出力 3 2 2 10 5 2" xfId="31132" xr:uid="{F5720A52-59BB-43EF-A70D-051DA833F560}"/>
    <cellStyle name="出力 3 2 2 10 6" xfId="4311" xr:uid="{DBAD1F9E-E6A6-49BF-A2E4-9D88AAC7A23D}"/>
    <cellStyle name="出力 3 2 2 10 7" xfId="19172" xr:uid="{82038206-CDB4-4783-BEE8-7D52F5DBEB48}"/>
    <cellStyle name="出力 3 2 2 11" xfId="1736" xr:uid="{00000000-0005-0000-0000-0000AB010000}"/>
    <cellStyle name="出力 3 2 2 11 2" xfId="8084" xr:uid="{46EA1585-8A58-4AC6-970F-A2817171C710}"/>
    <cellStyle name="出力 3 2 2 11 2 2" xfId="22963" xr:uid="{4BEE8B03-70F6-424D-855F-A0744857C2D4}"/>
    <cellStyle name="出力 3 2 2 11 3" xfId="11069" xr:uid="{48A6D805-4EA3-48BD-B67B-2038C1AFC274}"/>
    <cellStyle name="出力 3 2 2 11 3 2" xfId="25948" xr:uid="{A935EAC8-B044-4972-9769-5DE969B15001}"/>
    <cellStyle name="出力 3 2 2 11 4" xfId="13244" xr:uid="{8D79A5D4-28F6-4E97-85E4-CB7E8364C3F7}"/>
    <cellStyle name="出力 3 2 2 11 4 2" xfId="28123" xr:uid="{B5B0A602-E3B3-4E88-BB7C-2B78E3AF93B6}"/>
    <cellStyle name="出力 3 2 2 11 5" xfId="16861" xr:uid="{172EFB2A-105F-48EE-AF30-5E2630700620}"/>
    <cellStyle name="出力 3 2 2 11 5 2" xfId="31740" xr:uid="{C4E70B9D-05A4-4032-98C5-95A938C61631}"/>
    <cellStyle name="出力 3 2 2 11 6" xfId="4955" xr:uid="{D59B62DF-4E83-4A6B-B922-77199AF5BA4D}"/>
    <cellStyle name="出力 3 2 2 11 7" xfId="19816" xr:uid="{CE52B8D8-8D10-4019-A119-B252E5E401AE}"/>
    <cellStyle name="出力 3 2 2 12" xfId="1819" xr:uid="{00000000-0005-0000-0000-0000AB010000}"/>
    <cellStyle name="出力 3 2 2 12 2" xfId="8167" xr:uid="{415B1E70-84B8-4BDF-9DB6-F90FEF37072F}"/>
    <cellStyle name="出力 3 2 2 12 2 2" xfId="23046" xr:uid="{42F42C78-11E4-428B-AF53-B5A1CA74367B}"/>
    <cellStyle name="出力 3 2 2 12 3" xfId="11152" xr:uid="{D0BDF723-49F5-43E5-B26F-053F217415BD}"/>
    <cellStyle name="出力 3 2 2 12 3 2" xfId="26031" xr:uid="{A8863ED0-5930-46BA-A42F-03CC029C3634}"/>
    <cellStyle name="出力 3 2 2 12 4" xfId="13876" xr:uid="{2DE72D9C-5C37-4F3C-9102-FDC1C45F0ED9}"/>
    <cellStyle name="出力 3 2 2 12 4 2" xfId="28755" xr:uid="{16FD1FE2-0B89-46B6-990B-29DDFECBD5E5}"/>
    <cellStyle name="出力 3 2 2 12 5" xfId="16942" xr:uid="{FBF336F5-7A1C-426A-94EF-027A32855A3C}"/>
    <cellStyle name="出力 3 2 2 12 5 2" xfId="31821" xr:uid="{FF771F18-98A9-40B8-8148-84980C03701E}"/>
    <cellStyle name="出力 3 2 2 12 6" xfId="5038" xr:uid="{5C298EDF-4A75-49DD-BA86-3325F69CFAFD}"/>
    <cellStyle name="出力 3 2 2 12 7" xfId="19899" xr:uid="{1B754D03-EFF0-4AC6-9959-F6682F8C0006}"/>
    <cellStyle name="出力 3 2 2 13" xfId="1914" xr:uid="{00000000-0005-0000-0000-0000AB010000}"/>
    <cellStyle name="出力 3 2 2 13 2" xfId="8262" xr:uid="{88EB12EE-4999-4391-9FE8-4409B0F0E481}"/>
    <cellStyle name="出力 3 2 2 13 2 2" xfId="23141" xr:uid="{4C918D7C-47D4-456E-973A-EE4594F4F771}"/>
    <cellStyle name="出力 3 2 2 13 3" xfId="11245" xr:uid="{74548D86-40F4-4BCE-9CA9-E083BFC582B3}"/>
    <cellStyle name="出力 3 2 2 13 3 2" xfId="26124" xr:uid="{BC218824-44E2-45EA-8BFA-ED273A10209D}"/>
    <cellStyle name="出力 3 2 2 13 4" xfId="14951" xr:uid="{3FE31394-695E-4406-AC3E-0A6C44430D65}"/>
    <cellStyle name="出力 3 2 2 13 4 2" xfId="29830" xr:uid="{AB5D0617-723C-478C-B3B4-C041338EF475}"/>
    <cellStyle name="出力 3 2 2 13 5" xfId="17032" xr:uid="{E75FACED-DA17-4963-886C-94A96CEE998C}"/>
    <cellStyle name="出力 3 2 2 13 5 2" xfId="31911" xr:uid="{1BDEE8AD-FEC7-43E2-8451-655BD4B8994E}"/>
    <cellStyle name="出力 3 2 2 13 6" xfId="5133" xr:uid="{5ED1E618-A520-4E86-B52C-9FA20C8F8AD6}"/>
    <cellStyle name="出力 3 2 2 13 7" xfId="19994" xr:uid="{713A1D0A-F80F-43EA-9F2C-CC14C6200D72}"/>
    <cellStyle name="出力 3 2 2 14" xfId="2086" xr:uid="{00000000-0005-0000-0000-0000AB010000}"/>
    <cellStyle name="出力 3 2 2 14 2" xfId="8434" xr:uid="{3A3EE368-CA43-4EDA-977C-F7062AF70533}"/>
    <cellStyle name="出力 3 2 2 14 2 2" xfId="23313" xr:uid="{175DB93E-01A0-4DA1-AAEC-63491361F799}"/>
    <cellStyle name="出力 3 2 2 14 3" xfId="11415" xr:uid="{B8015E32-82A2-4CF3-9BE6-40AD3441A587}"/>
    <cellStyle name="出力 3 2 2 14 3 2" xfId="26294" xr:uid="{CF115AB3-8BAF-48C1-B26A-F98B82C09CC1}"/>
    <cellStyle name="出力 3 2 2 14 4" xfId="12872" xr:uid="{4A67FFB8-0FF5-44B7-B958-A2E6E7DEC52A}"/>
    <cellStyle name="出力 3 2 2 14 4 2" xfId="27751" xr:uid="{B46F7236-8BA5-4BC2-9E66-49AB10A7B85C}"/>
    <cellStyle name="出力 3 2 2 14 5" xfId="17196" xr:uid="{9D80C930-25EE-4CD4-BADB-1A71DDAB397D}"/>
    <cellStyle name="出力 3 2 2 14 5 2" xfId="32075" xr:uid="{2F83AEEB-B74C-411D-AFDB-B160C24240EA}"/>
    <cellStyle name="出力 3 2 2 14 6" xfId="5305" xr:uid="{F3C69561-E15A-49EE-B6FF-B8EEA02FBEE4}"/>
    <cellStyle name="出力 3 2 2 14 7" xfId="20166" xr:uid="{0E28E1DA-CDCC-469C-9DCA-9EE8E48CD1D9}"/>
    <cellStyle name="出力 3 2 2 15" xfId="2255" xr:uid="{00000000-0005-0000-0000-0000AB010000}"/>
    <cellStyle name="出力 3 2 2 15 2" xfId="8603" xr:uid="{51A885ED-B78F-4A57-BC94-44BFAC51F9CB}"/>
    <cellStyle name="出力 3 2 2 15 2 2" xfId="23482" xr:uid="{F3494995-4217-4AA1-AA1E-AB880C48ACE9}"/>
    <cellStyle name="出力 3 2 2 15 3" xfId="11584" xr:uid="{3FDD2573-FF3C-4C2C-A9D1-488A43528780}"/>
    <cellStyle name="出力 3 2 2 15 3 2" xfId="26463" xr:uid="{61F55D26-0EE0-4DAE-BB56-1E1695D17441}"/>
    <cellStyle name="出力 3 2 2 15 4" xfId="14761" xr:uid="{C075D8FD-8F8B-436F-BCC3-5DE558B41394}"/>
    <cellStyle name="出力 3 2 2 15 4 2" xfId="29640" xr:uid="{9F45A2CC-EE09-4B9A-A9D9-6286C93710B4}"/>
    <cellStyle name="出力 3 2 2 15 5" xfId="17363" xr:uid="{1829EF75-691D-486D-87FB-6B10CB90E988}"/>
    <cellStyle name="出力 3 2 2 15 5 2" xfId="32242" xr:uid="{39C6BF05-917C-4311-AEA4-7474DC1A590F}"/>
    <cellStyle name="出力 3 2 2 15 6" xfId="5474" xr:uid="{6C5B4227-FFEB-4835-A4FB-051CA304E834}"/>
    <cellStyle name="出力 3 2 2 15 7" xfId="20335" xr:uid="{B6EAF874-2593-4BED-8E03-D23DBE873E55}"/>
    <cellStyle name="出力 3 2 2 16" xfId="2330" xr:uid="{00000000-0005-0000-0000-0000AB010000}"/>
    <cellStyle name="出力 3 2 2 16 2" xfId="8677" xr:uid="{C2FC2E50-25FA-47A6-BD86-B09EB15057D4}"/>
    <cellStyle name="出力 3 2 2 16 2 2" xfId="23556" xr:uid="{62711D99-F02D-4617-A935-0F7ADBCAC2C5}"/>
    <cellStyle name="出力 3 2 2 16 3" xfId="11658" xr:uid="{A5C0192D-955F-447E-BFFF-1C8E23B29DE2}"/>
    <cellStyle name="出力 3 2 2 16 3 2" xfId="26537" xr:uid="{33E6C189-1E7F-4AA5-A6D4-879147412C12}"/>
    <cellStyle name="出力 3 2 2 16 4" xfId="13933" xr:uid="{D78D63D1-2A24-412F-ABEA-9CEF9A606437}"/>
    <cellStyle name="出力 3 2 2 16 4 2" xfId="28812" xr:uid="{42126C15-7054-48DB-8086-D9F02734D47E}"/>
    <cellStyle name="出力 3 2 2 16 5" xfId="17433" xr:uid="{88F36779-8AEC-4213-9A15-3373D2616E94}"/>
    <cellStyle name="出力 3 2 2 16 5 2" xfId="32312" xr:uid="{D01EB8E2-CAC8-418D-BEE6-CC09F2E2A906}"/>
    <cellStyle name="出力 3 2 2 16 6" xfId="5549" xr:uid="{28512C38-5CAA-45E4-A962-9EC1DF327BA2}"/>
    <cellStyle name="出力 3 2 2 16 7" xfId="20410" xr:uid="{61CA7EF6-D75A-4396-8D5A-089391B0B91E}"/>
    <cellStyle name="出力 3 2 2 17" xfId="2567" xr:uid="{00000000-0005-0000-0000-0000AB010000}"/>
    <cellStyle name="出力 3 2 2 17 2" xfId="8914" xr:uid="{1211C826-7E18-4D8A-9076-34C36E06D720}"/>
    <cellStyle name="出力 3 2 2 17 2 2" xfId="23793" xr:uid="{577DC896-5B13-4EF2-BEC9-C9A8C0F1CF23}"/>
    <cellStyle name="出力 3 2 2 17 3" xfId="11894" xr:uid="{F6493C30-F1A4-4348-B961-F89A44FD12D1}"/>
    <cellStyle name="出力 3 2 2 17 3 2" xfId="26773" xr:uid="{FAA99425-EBC8-4B0A-A916-DE212131350D}"/>
    <cellStyle name="出力 3 2 2 17 4" xfId="13737" xr:uid="{264BF1F3-02A5-442B-A8C8-B0CFC06D6C70}"/>
    <cellStyle name="出力 3 2 2 17 4 2" xfId="28616" xr:uid="{D0CB1D67-D983-43E5-ABC0-3B6A3E4479D3}"/>
    <cellStyle name="出力 3 2 2 17 5" xfId="17661" xr:uid="{EE4AA69D-BFB5-4F0A-B508-3AE7A70FC5AD}"/>
    <cellStyle name="出力 3 2 2 17 5 2" xfId="32540" xr:uid="{85FEFE23-50DC-4FA0-91C6-634C2027CDB9}"/>
    <cellStyle name="出力 3 2 2 17 6" xfId="5783" xr:uid="{06127A36-971F-47D9-9E57-C443BD9F30A1}"/>
    <cellStyle name="出力 3 2 2 17 7" xfId="20647" xr:uid="{D3ECB738-9800-491D-9742-F890EE39EB96}"/>
    <cellStyle name="出力 3 2 2 18" xfId="2729" xr:uid="{00000000-0005-0000-0000-0000AB010000}"/>
    <cellStyle name="出力 3 2 2 18 2" xfId="9076" xr:uid="{0E8588C5-8FBA-427C-BD33-6F28351822EF}"/>
    <cellStyle name="出力 3 2 2 18 2 2" xfId="23955" xr:uid="{2DE79267-715B-459D-808D-D0A27A821BB5}"/>
    <cellStyle name="出力 3 2 2 18 3" xfId="12055" xr:uid="{D865847E-ED95-448C-9AFB-D95DD7F84D48}"/>
    <cellStyle name="出力 3 2 2 18 3 2" xfId="26934" xr:uid="{B2F5CF5D-EA6D-4453-93BB-BC5188C79C74}"/>
    <cellStyle name="出力 3 2 2 18 4" xfId="15125" xr:uid="{2501B87D-64EF-45B5-833B-1EDEA393257E}"/>
    <cellStyle name="出力 3 2 2 18 4 2" xfId="30004" xr:uid="{E6127782-033C-4AA2-8971-7459F5201E55}"/>
    <cellStyle name="出力 3 2 2 18 5" xfId="17817" xr:uid="{F674A239-47D7-420F-899E-76E84D7C2965}"/>
    <cellStyle name="出力 3 2 2 18 5 2" xfId="32696" xr:uid="{F18E0503-4033-4E2D-84F2-93269F7A3806}"/>
    <cellStyle name="出力 3 2 2 18 6" xfId="5943" xr:uid="{4AA46F4A-BC34-425B-94A7-B28F66B8BC4B}"/>
    <cellStyle name="出力 3 2 2 18 7" xfId="20808" xr:uid="{CD3AC9F4-B4C5-4792-AC13-F381C5006AC3}"/>
    <cellStyle name="出力 3 2 2 19" xfId="2895" xr:uid="{00000000-0005-0000-0000-0000AB010000}"/>
    <cellStyle name="出力 3 2 2 19 2" xfId="9242" xr:uid="{DCB0F405-855D-4040-8302-1761E06386BE}"/>
    <cellStyle name="出力 3 2 2 19 2 2" xfId="24121" xr:uid="{53AF5229-8AA1-4ACA-BFC6-B475F4D30969}"/>
    <cellStyle name="出力 3 2 2 19 3" xfId="12220" xr:uid="{EC5F231E-BF28-4169-AD8E-EE17EDE24352}"/>
    <cellStyle name="出力 3 2 2 19 3 2" xfId="27099" xr:uid="{AA5001AD-2F72-4DE0-AA11-DA7A482BBFEA}"/>
    <cellStyle name="出力 3 2 2 19 4" xfId="13278" xr:uid="{9FA98278-B579-41FE-BEE9-8547870DD167}"/>
    <cellStyle name="出力 3 2 2 19 4 2" xfId="28157" xr:uid="{F19FC61C-21F4-442D-A4A5-B92BB57043A1}"/>
    <cellStyle name="出力 3 2 2 19 5" xfId="17981" xr:uid="{16F8CC6B-E22E-4E38-AD6E-7BD70EEBBCD8}"/>
    <cellStyle name="出力 3 2 2 19 5 2" xfId="32860" xr:uid="{E2301F6F-F7E7-45D1-B519-B65F7DBEBE00}"/>
    <cellStyle name="出力 3 2 2 19 6" xfId="6107" xr:uid="{8BCB2031-3FC4-440E-96DD-F19DD3216E3D}"/>
    <cellStyle name="出力 3 2 2 19 7" xfId="20974" xr:uid="{5E3DF96C-E1FD-4B78-ADF9-E43E777E595F}"/>
    <cellStyle name="出力 3 2 2 2" xfId="545" xr:uid="{00000000-0005-0000-0000-0000AB010000}"/>
    <cellStyle name="出力 3 2 2 2 2" xfId="6897" xr:uid="{A31F64CB-C22C-499B-B845-6503250E41D0}"/>
    <cellStyle name="出力 3 2 2 2 2 2" xfId="21776" xr:uid="{DA8C8E23-9506-498D-BFA2-AD42A58D5CA6}"/>
    <cellStyle name="出力 3 2 2 2 3" xfId="9892" xr:uid="{AFE0146B-8F9F-4B2C-BE1F-3153AE93167F}"/>
    <cellStyle name="出力 3 2 2 2 3 2" xfId="24771" xr:uid="{07B9440A-A2CC-4AD4-8BFE-BE4864293154}"/>
    <cellStyle name="出力 3 2 2 2 4" xfId="13693" xr:uid="{7E0AAA7C-EF54-4E9F-83F9-B3460F3C24C2}"/>
    <cellStyle name="出力 3 2 2 2 4 2" xfId="28572" xr:uid="{68FAB30B-6CB1-4AF7-A73E-44F9F7AC5807}"/>
    <cellStyle name="出力 3 2 2 2 5" xfId="15721" xr:uid="{C96C313D-0AFA-48D0-A3B0-D367496D8E7A}"/>
    <cellStyle name="出力 3 2 2 2 5 2" xfId="30600" xr:uid="{65A64667-BE23-4D6D-B95D-D317E455FEDB}"/>
    <cellStyle name="出力 3 2 2 2 6" xfId="3764" xr:uid="{2162D441-E653-4C60-999C-DA8E20D80A75}"/>
    <cellStyle name="出力 3 2 2 2 7" xfId="18625" xr:uid="{0852409E-2B31-4833-A926-767D273AA74E}"/>
    <cellStyle name="出力 3 2 2 20" xfId="3028" xr:uid="{00000000-0005-0000-0000-0000AB010000}"/>
    <cellStyle name="出力 3 2 2 20 2" xfId="9374" xr:uid="{7E8BFD20-7956-40B9-B89A-CAFE16CAAC20}"/>
    <cellStyle name="出力 3 2 2 20 2 2" xfId="24253" xr:uid="{D86FB0BE-3241-4525-810B-E7BB2A707D94}"/>
    <cellStyle name="出力 3 2 2 20 3" xfId="12352" xr:uid="{E4280F84-BB43-467A-A26E-8D8554FD155C}"/>
    <cellStyle name="出力 3 2 2 20 3 2" xfId="27231" xr:uid="{F1D28739-9DCE-4BB8-A98F-0693F28A0EF2}"/>
    <cellStyle name="出力 3 2 2 20 4" xfId="15190" xr:uid="{4E9AB803-2A14-4985-8925-FBD34422EF3B}"/>
    <cellStyle name="出力 3 2 2 20 4 2" xfId="30069" xr:uid="{00516C53-F0CB-4C91-97A0-F0689E1548DF}"/>
    <cellStyle name="出力 3 2 2 20 5" xfId="18109" xr:uid="{3A705763-F89E-4F99-8756-E345EE9AC153}"/>
    <cellStyle name="出力 3 2 2 20 5 2" xfId="32988" xr:uid="{8EF1424A-9E93-4F56-8A9B-E2DB560EFEB5}"/>
    <cellStyle name="出力 3 2 2 20 6" xfId="6230" xr:uid="{1609E58B-FCBB-40FD-94E4-7715F72E34E0}"/>
    <cellStyle name="出力 3 2 2 20 7" xfId="21102" xr:uid="{86185871-4E05-4993-9A26-D2460F7BD256}"/>
    <cellStyle name="出力 3 2 2 21" xfId="3108" xr:uid="{00000000-0005-0000-0000-0000AB010000}"/>
    <cellStyle name="出力 3 2 2 21 2" xfId="9454" xr:uid="{A1DB32D9-A31A-475C-8CAB-71FAFA169331}"/>
    <cellStyle name="出力 3 2 2 21 2 2" xfId="24333" xr:uid="{6342ECAD-40FA-4348-B3C3-6A158470214F}"/>
    <cellStyle name="出力 3 2 2 21 3" xfId="12432" xr:uid="{8B468C83-48BA-4DA7-95EA-BBF7A5A5DE5D}"/>
    <cellStyle name="出力 3 2 2 21 3 2" xfId="27311" xr:uid="{BA88A460-D836-4558-A980-4DC88A5CB66E}"/>
    <cellStyle name="出力 3 2 2 21 4" xfId="15407" xr:uid="{5552A09B-A5AE-4361-8115-CB972AEF4AE5}"/>
    <cellStyle name="出力 3 2 2 21 4 2" xfId="30286" xr:uid="{D7B54E44-A998-4B8B-8F98-43EBA5B08FF1}"/>
    <cellStyle name="出力 3 2 2 21 5" xfId="18187" xr:uid="{F6BC014B-3E87-42A9-83FC-C41378560219}"/>
    <cellStyle name="出力 3 2 2 21 5 2" xfId="33066" xr:uid="{2B9F868C-C6C7-406E-94F5-BAE73B5D3EB7}"/>
    <cellStyle name="出力 3 2 2 21 6" xfId="6309" xr:uid="{83274F42-B868-42B2-8518-6130F238DE93}"/>
    <cellStyle name="出力 3 2 2 21 7" xfId="21180" xr:uid="{93A58849-FC7E-40E5-BAA6-0D076FE9F810}"/>
    <cellStyle name="出力 3 2 2 22" xfId="3178" xr:uid="{00000000-0005-0000-0000-0000AB010000}"/>
    <cellStyle name="出力 3 2 2 22 2" xfId="9524" xr:uid="{5DF8F32E-7B9B-4A0F-82E3-7477B19F0A19}"/>
    <cellStyle name="出力 3 2 2 22 2 2" xfId="24403" xr:uid="{95A061A6-EEAF-4D3F-8A23-1D7388901FB8}"/>
    <cellStyle name="出力 3 2 2 22 3" xfId="12502" xr:uid="{3E52E534-1975-4A9C-B73C-7778A638D701}"/>
    <cellStyle name="出力 3 2 2 22 3 2" xfId="27381" xr:uid="{B2DE6688-AE02-4241-B5DF-998AC4AC9B88}"/>
    <cellStyle name="出力 3 2 2 22 4" xfId="13373" xr:uid="{51EB2F52-14E9-4CFB-9F76-B7A2E14BE7C9}"/>
    <cellStyle name="出力 3 2 2 22 4 2" xfId="28252" xr:uid="{6CF2A757-02B4-4AC3-B81B-BD135AD1DD2A}"/>
    <cellStyle name="出力 3 2 2 22 5" xfId="18257" xr:uid="{AD55CB7D-1671-477D-8B05-817DA5BFDBC7}"/>
    <cellStyle name="出力 3 2 2 22 5 2" xfId="33136" xr:uid="{AF0BA044-BBD1-4FE1-9BE4-AA3721937405}"/>
    <cellStyle name="出力 3 2 2 22 6" xfId="6379" xr:uid="{88ECF44E-15D9-4BA9-B4B8-C1B7B27E75CC}"/>
    <cellStyle name="出力 3 2 2 22 7" xfId="21250" xr:uid="{1698E39C-2FAA-42AE-AC77-5B2BDADB78C6}"/>
    <cellStyle name="出力 3 2 2 23" xfId="2924" xr:uid="{00000000-0005-0000-0000-0000AB010000}"/>
    <cellStyle name="出力 3 2 2 23 2" xfId="9271" xr:uid="{04F2C0C7-90A3-445E-8564-DE9EC74D9AEF}"/>
    <cellStyle name="出力 3 2 2 23 2 2" xfId="24150" xr:uid="{DE5969A7-DF74-4E6A-AE85-D5269A903BB5}"/>
    <cellStyle name="出力 3 2 2 23 3" xfId="12249" xr:uid="{0A147610-92BA-45A1-B234-DF181E25C3FB}"/>
    <cellStyle name="出力 3 2 2 23 3 2" xfId="27128" xr:uid="{FC6EDDF3-0560-46D1-B563-353225F73B0E}"/>
    <cellStyle name="出力 3 2 2 23 4" xfId="15311" xr:uid="{DA45AF4E-74DE-436E-AAB4-FB5B67947A2A}"/>
    <cellStyle name="出力 3 2 2 23 4 2" xfId="30190" xr:uid="{A17DF147-12A9-4ED9-89EE-37CDA1577005}"/>
    <cellStyle name="出力 3 2 2 23 5" xfId="18010" xr:uid="{2B7DBF04-532F-4EF6-BEE3-D790FD948278}"/>
    <cellStyle name="出力 3 2 2 23 5 2" xfId="32889" xr:uid="{BF8F5C43-AB15-4007-BF0C-ABFD769CB8F8}"/>
    <cellStyle name="出力 3 2 2 23 6" xfId="21003" xr:uid="{8482298B-6D68-4B4B-A62A-5313D745B25D}"/>
    <cellStyle name="出力 3 2 2 24" xfId="6685" xr:uid="{041A60BE-F1FE-451D-A44B-4B2B6A9FB953}"/>
    <cellStyle name="出力 3 2 2 24 2" xfId="21564" xr:uid="{34AA3942-5045-4048-9FFC-1ED0FE53AD5B}"/>
    <cellStyle name="出力 3 2 2 25" xfId="9682" xr:uid="{E9A12095-9FA2-4406-A6A9-F3913743F019}"/>
    <cellStyle name="出力 3 2 2 25 2" xfId="24561" xr:uid="{06F0EEA9-CCE0-4367-A647-A46349497858}"/>
    <cellStyle name="出力 3 2 2 26" xfId="13189" xr:uid="{ED42E25C-014F-466D-8122-3B07193B4CB4}"/>
    <cellStyle name="出力 3 2 2 26 2" xfId="28068" xr:uid="{C9491A79-3402-4175-8A49-D07FFA8DB875}"/>
    <cellStyle name="出力 3 2 2 27" xfId="15518" xr:uid="{54C355D4-A4F3-4C90-888D-5D93EECDF145}"/>
    <cellStyle name="出力 3 2 2 27 2" xfId="30397" xr:uid="{8E33AA87-DA56-4F41-92D3-DC479C69C4FA}"/>
    <cellStyle name="出力 3 2 2 28" xfId="18415" xr:uid="{8AB79A43-981A-42C9-ACBD-8834B90E2170}"/>
    <cellStyle name="出力 3 2 2 3" xfId="718" xr:uid="{00000000-0005-0000-0000-0000AB010000}"/>
    <cellStyle name="出力 3 2 2 3 2" xfId="7070" xr:uid="{58189342-984F-4261-8F7F-999DBD1C37E1}"/>
    <cellStyle name="出力 3 2 2 3 2 2" xfId="21949" xr:uid="{96A60CE4-A6A4-465D-8CDD-DCB70D3FA540}"/>
    <cellStyle name="出力 3 2 2 3 3" xfId="10064" xr:uid="{6B69238A-6B87-4130-B961-7060B3D24BD8}"/>
    <cellStyle name="出力 3 2 2 3 3 2" xfId="24943" xr:uid="{1C536439-C1FA-489C-8B5D-9843BDAACBF2}"/>
    <cellStyle name="出力 3 2 2 3 4" xfId="14832" xr:uid="{1A6ACBD9-FE73-424B-861A-E8A1DAD3FBDA}"/>
    <cellStyle name="出力 3 2 2 3 4 2" xfId="29711" xr:uid="{42408B8C-EFD5-444F-9130-3C9A1F5F0446}"/>
    <cellStyle name="出力 3 2 2 3 5" xfId="15892" xr:uid="{57FF7FCD-A8B6-4E17-BD8C-E4A22828A429}"/>
    <cellStyle name="出力 3 2 2 3 5 2" xfId="30771" xr:uid="{48D66AB3-0A7A-43C8-8BC8-2ABA6E544F4C}"/>
    <cellStyle name="出力 3 2 2 3 6" xfId="3937" xr:uid="{663318C9-C1DE-495E-8ECF-AE5C5D6EA836}"/>
    <cellStyle name="出力 3 2 2 3 7" xfId="18798" xr:uid="{375EC5D0-B106-476D-8000-FF510B54C491}"/>
    <cellStyle name="出力 3 2 2 4" xfId="883" xr:uid="{00000000-0005-0000-0000-0000AB010000}"/>
    <cellStyle name="出力 3 2 2 4 2" xfId="7235" xr:uid="{3AC55545-0C8A-492D-9A03-E1EEF70BBB3A}"/>
    <cellStyle name="出力 3 2 2 4 2 2" xfId="22114" xr:uid="{C2585A9E-433C-4B35-AD9B-ECD87C3E0D57}"/>
    <cellStyle name="出力 3 2 2 4 3" xfId="10228" xr:uid="{5A34EB17-E41F-435B-9197-539649F5C203}"/>
    <cellStyle name="出力 3 2 2 4 3 2" xfId="25107" xr:uid="{14ED8EB1-95B4-4B9E-AFBF-09DC1D807BA8}"/>
    <cellStyle name="出力 3 2 2 4 4" xfId="13566" xr:uid="{4C75EBB5-7C66-4C48-A8FC-01C532C18F70}"/>
    <cellStyle name="出力 3 2 2 4 4 2" xfId="28445" xr:uid="{750E38AE-273D-4C63-B715-F00F4CDDC95E}"/>
    <cellStyle name="出力 3 2 2 4 5" xfId="16052" xr:uid="{BC96AEA6-7058-44F3-95A4-6446AD587D0B}"/>
    <cellStyle name="出力 3 2 2 4 5 2" xfId="30931" xr:uid="{84D4D972-CA1F-435E-842C-701ABD58A05E}"/>
    <cellStyle name="出力 3 2 2 4 6" xfId="4102" xr:uid="{6955F59E-2331-4DB1-BB21-470BCC5CDC21}"/>
    <cellStyle name="出力 3 2 2 4 7" xfId="18963" xr:uid="{8A194C52-136B-4478-AC7A-F8ED5876FCFF}"/>
    <cellStyle name="出力 3 2 2 5" xfId="1056" xr:uid="{00000000-0005-0000-0000-0000AB010000}"/>
    <cellStyle name="出力 3 2 2 5 2" xfId="7408" xr:uid="{C5A08479-CADC-4D96-B7A6-0071F0BC19FC}"/>
    <cellStyle name="出力 3 2 2 5 2 2" xfId="22287" xr:uid="{CD533FDC-59DD-49FA-B234-E9F500AF1CC9}"/>
    <cellStyle name="出力 3 2 2 5 3" xfId="10397" xr:uid="{8878558D-344F-4C73-B053-B0C4400FBD14}"/>
    <cellStyle name="出力 3 2 2 5 3 2" xfId="25276" xr:uid="{78A24F2C-136E-411A-94A4-94CCEC8E2A73}"/>
    <cellStyle name="出力 3 2 2 5 4" xfId="13174" xr:uid="{3A5E738E-7848-4E24-B389-42C64AD612C3}"/>
    <cellStyle name="出力 3 2 2 5 4 2" xfId="28053" xr:uid="{997DAF4B-C830-44B9-B30E-94EE20CE01F5}"/>
    <cellStyle name="出力 3 2 2 5 5" xfId="16218" xr:uid="{AD26111C-4867-4E29-B428-C671AFE49895}"/>
    <cellStyle name="出力 3 2 2 5 5 2" xfId="31097" xr:uid="{2686258F-92BC-4566-8053-6A7E09BCC265}"/>
    <cellStyle name="出力 3 2 2 5 6" xfId="4275" xr:uid="{9F0BA223-9EE0-4FDA-8687-1ED8A7DABA46}"/>
    <cellStyle name="出力 3 2 2 5 7" xfId="19136" xr:uid="{86F012D8-96E2-47F8-B1C7-01208EFC6E0D}"/>
    <cellStyle name="出力 3 2 2 6" xfId="1151" xr:uid="{00000000-0005-0000-0000-0000AB010000}"/>
    <cellStyle name="出力 3 2 2 6 2" xfId="7503" xr:uid="{E56F13E4-13B2-4F7F-BEE1-296F6BEF6BD0}"/>
    <cellStyle name="出力 3 2 2 6 2 2" xfId="22382" xr:uid="{2E235DE0-1BD2-4187-9894-17D51C4C7A09}"/>
    <cellStyle name="出力 3 2 2 6 3" xfId="10491" xr:uid="{14CE1E66-0FE9-40A1-81DA-F270B7E0892A}"/>
    <cellStyle name="出力 3 2 2 6 3 2" xfId="25370" xr:uid="{24FEE9A1-1EFA-4C1C-BFB5-06D0055E146F}"/>
    <cellStyle name="出力 3 2 2 6 4" xfId="12966" xr:uid="{F017F904-8A92-4C6A-B747-9DEA36FCDA53}"/>
    <cellStyle name="出力 3 2 2 6 4 2" xfId="27845" xr:uid="{FAB1841F-13BD-49BC-921F-0D5640731393}"/>
    <cellStyle name="出力 3 2 2 6 5" xfId="16307" xr:uid="{F551F6C6-3453-4BB2-81AE-8D7FF495FCAA}"/>
    <cellStyle name="出力 3 2 2 6 5 2" xfId="31186" xr:uid="{CDFC0C8E-629C-4232-B09C-A3981D3E258C}"/>
    <cellStyle name="出力 3 2 2 6 6" xfId="4370" xr:uid="{2998A063-854A-47D1-B40D-B05BE699219F}"/>
    <cellStyle name="出力 3 2 2 6 7" xfId="19231" xr:uid="{A8061F3B-3F40-45F9-A5A3-2A8678B4B738}"/>
    <cellStyle name="出力 3 2 2 7" xfId="1234" xr:uid="{00000000-0005-0000-0000-0000AB010000}"/>
    <cellStyle name="出力 3 2 2 7 2" xfId="7585" xr:uid="{0F0C5315-9FAB-4B92-B6AD-3E4375123D2C}"/>
    <cellStyle name="出力 3 2 2 7 2 2" xfId="22464" xr:uid="{3AE04202-2042-4346-BFA2-66362196D092}"/>
    <cellStyle name="出力 3 2 2 7 3" xfId="10572" xr:uid="{3232D25B-2E79-42F2-A5A8-3E53AEE10A72}"/>
    <cellStyle name="出力 3 2 2 7 3 2" xfId="25451" xr:uid="{D7FE4139-32FF-47AE-9805-952D0AB19881}"/>
    <cellStyle name="出力 3 2 2 7 4" xfId="15365" xr:uid="{B22CE7B3-FE6C-4997-8E6E-B805A1D4EA78}"/>
    <cellStyle name="出力 3 2 2 7 4 2" xfId="30244" xr:uid="{C0891FCE-8693-4120-9B22-4F208E67F571}"/>
    <cellStyle name="出力 3 2 2 7 5" xfId="16383" xr:uid="{9FE4C29C-FD62-4118-9F45-80C41ED3F01C}"/>
    <cellStyle name="出力 3 2 2 7 5 2" xfId="31262" xr:uid="{9A5C4DAA-D20C-4AFD-AA0F-1F36F27612FC}"/>
    <cellStyle name="出力 3 2 2 7 6" xfId="4453" xr:uid="{9F4F0C08-5F0C-459C-9E17-709CE90B98DC}"/>
    <cellStyle name="出力 3 2 2 7 7" xfId="19314" xr:uid="{EA528E6D-44FD-4F0E-B60C-A0B1C412D0D8}"/>
    <cellStyle name="出力 3 2 2 8" xfId="1317" xr:uid="{00000000-0005-0000-0000-0000AB010000}"/>
    <cellStyle name="出力 3 2 2 8 2" xfId="7668" xr:uid="{09DA29B7-7D1A-448E-BFE2-83038C890186}"/>
    <cellStyle name="出力 3 2 2 8 2 2" xfId="22547" xr:uid="{72790A15-52BB-4CFF-A8D2-DE5DEC6B953E}"/>
    <cellStyle name="出力 3 2 2 8 3" xfId="10654" xr:uid="{50B47335-DEF4-46CF-9D24-095BC74D9E5D}"/>
    <cellStyle name="出力 3 2 2 8 3 2" xfId="25533" xr:uid="{BA72D2C8-8533-47FC-A442-EB2E0CCF0342}"/>
    <cellStyle name="出力 3 2 2 8 4" xfId="14344" xr:uid="{8BBFBB88-7A1A-4ABE-B2FD-F52E9E0D7709}"/>
    <cellStyle name="出力 3 2 2 8 4 2" xfId="29223" xr:uid="{B789FD1F-421B-4D51-9388-26C486EA098D}"/>
    <cellStyle name="出力 3 2 2 8 5" xfId="16459" xr:uid="{0D0D0F78-7DC2-4AA5-8E1A-382747415EEE}"/>
    <cellStyle name="出力 3 2 2 8 5 2" xfId="31338" xr:uid="{EA3ECE6C-E566-4C16-8D20-1B2B6AD5E2E9}"/>
    <cellStyle name="出力 3 2 2 8 6" xfId="4536" xr:uid="{1E54C179-6C50-410D-A7C6-1C05A2F92A10}"/>
    <cellStyle name="出力 3 2 2 8 7" xfId="19397" xr:uid="{37762A8A-FE78-4349-9849-A58D4B775AB4}"/>
    <cellStyle name="出力 3 2 2 9" xfId="1490" xr:uid="{00000000-0005-0000-0000-0000AB010000}"/>
    <cellStyle name="出力 3 2 2 9 2" xfId="7841" xr:uid="{8D4C5D35-ED3B-42A0-869F-8792B1BD187E}"/>
    <cellStyle name="出力 3 2 2 9 2 2" xfId="22720" xr:uid="{731657D4-CB8A-4322-B7C2-73EBA46B043B}"/>
    <cellStyle name="出力 3 2 2 9 3" xfId="10827" xr:uid="{8E560852-1B68-47BA-9A7F-F470CA9991AA}"/>
    <cellStyle name="出力 3 2 2 9 3 2" xfId="25706" xr:uid="{2445017D-E949-47AE-9872-A74740C0CB2D}"/>
    <cellStyle name="出力 3 2 2 9 4" xfId="15396" xr:uid="{B87CAC48-39AC-47CB-A9DC-FB07A72A0B2F}"/>
    <cellStyle name="出力 3 2 2 9 4 2" xfId="30275" xr:uid="{66CCFC9B-E7F6-4A01-9B2E-CF609ACDE945}"/>
    <cellStyle name="出力 3 2 2 9 5" xfId="16630" xr:uid="{F55F266D-A9C2-469D-973B-78F1D5BA51E9}"/>
    <cellStyle name="出力 3 2 2 9 5 2" xfId="31509" xr:uid="{A480B97A-17E6-4EB2-BAB8-FC256FFB55B9}"/>
    <cellStyle name="出力 3 2 2 9 6" xfId="4709" xr:uid="{FC5A1B94-F16F-4AA7-B960-5DE1C24E59E9}"/>
    <cellStyle name="出力 3 2 2 9 7" xfId="19570" xr:uid="{5D875D26-99EE-4765-9514-4E19B8831E3D}"/>
    <cellStyle name="出力 3 2 3" xfId="450" xr:uid="{00000000-0005-0000-0000-0000AB010000}"/>
    <cellStyle name="出力 3 2 3 2" xfId="6802" xr:uid="{1B4E0E70-F865-46A6-90FC-F1EB65C4892B}"/>
    <cellStyle name="出力 3 2 3 2 2" xfId="21681" xr:uid="{79A43615-129A-41C1-BA8E-81262192984A}"/>
    <cellStyle name="出力 3 2 3 3" xfId="9799" xr:uid="{D6AA3134-2D20-4179-A1EB-E712DA957F5C}"/>
    <cellStyle name="出力 3 2 3 3 2" xfId="24678" xr:uid="{A2C88236-EFBC-45B0-8693-3748F6C69265}"/>
    <cellStyle name="出力 3 2 3 4" xfId="13080" xr:uid="{15AAB936-C8A5-404D-8C99-B3EB1AF7FB37}"/>
    <cellStyle name="出力 3 2 3 4 2" xfId="27959" xr:uid="{03EFD117-9D5B-4A9C-97D1-5D5EDFE7CBE1}"/>
    <cellStyle name="出力 3 2 3 5" xfId="15631" xr:uid="{C02A63DF-FEC3-452D-8ACF-0D1ED0DB6A3F}"/>
    <cellStyle name="出力 3 2 3 5 2" xfId="30510" xr:uid="{4D870D5B-0403-4651-91F9-3706C52D051D}"/>
    <cellStyle name="出力 3 2 3 6" xfId="3669" xr:uid="{13AF8CB7-0E35-4A3D-86C1-036B347266F3}"/>
    <cellStyle name="出力 3 2 3 7" xfId="18530" xr:uid="{F0A3143D-FCFC-4745-947D-F13941CA665D}"/>
    <cellStyle name="出力 3 2 4" xfId="623" xr:uid="{00000000-0005-0000-0000-0000AB010000}"/>
    <cellStyle name="出力 3 2 4 2" xfId="6975" xr:uid="{DF5A1E9C-0838-4974-AF21-D83C93CDE511}"/>
    <cellStyle name="出力 3 2 4 2 2" xfId="21854" xr:uid="{083F050B-441A-4CEA-A466-2C65BEBA3407}"/>
    <cellStyle name="出力 3 2 4 3" xfId="9969" xr:uid="{0D5D6881-72FA-421F-92ED-D9749822472D}"/>
    <cellStyle name="出力 3 2 4 3 2" xfId="24848" xr:uid="{9DE7DF68-52DF-45FF-8913-1EA4A26933F6}"/>
    <cellStyle name="出力 3 2 4 4" xfId="13817" xr:uid="{50E1A38F-EFF1-4642-9D0E-FB39E3B06153}"/>
    <cellStyle name="出力 3 2 4 4 2" xfId="28696" xr:uid="{AAB0F7C0-67E4-4D2B-A14A-44F162B99D76}"/>
    <cellStyle name="出力 3 2 4 5" xfId="15797" xr:uid="{AD25A3E1-34EC-46CF-8D24-D57245930F41}"/>
    <cellStyle name="出力 3 2 4 5 2" xfId="30676" xr:uid="{FFA2D191-D22F-4CAC-9F79-835FF8E58C7A}"/>
    <cellStyle name="出力 3 2 4 6" xfId="3842" xr:uid="{46195650-0B0D-4272-BD3F-9A78112E350F}"/>
    <cellStyle name="出力 3 2 4 7" xfId="18703" xr:uid="{F0B34706-70C8-43E2-997C-9A47389AC970}"/>
    <cellStyle name="出力 3 2 5" xfId="788" xr:uid="{00000000-0005-0000-0000-0000AB010000}"/>
    <cellStyle name="出力 3 2 5 2" xfId="7140" xr:uid="{EBA0ECF1-E9BB-4756-AD9D-A65E52B168C2}"/>
    <cellStyle name="出力 3 2 5 2 2" xfId="22019" xr:uid="{4988A935-EB83-429D-8B86-33C9D6F3DB73}"/>
    <cellStyle name="出力 3 2 5 3" xfId="10134" xr:uid="{485E6E46-FFF3-435F-B104-EEC641F86873}"/>
    <cellStyle name="出力 3 2 5 3 2" xfId="25013" xr:uid="{9A734CE7-0A5D-4904-B958-D6D6CE9D70C5}"/>
    <cellStyle name="出力 3 2 5 4" xfId="15110" xr:uid="{A4B02113-4FFE-4BDF-B1F4-6489E48BE20A}"/>
    <cellStyle name="出力 3 2 5 4 2" xfId="29989" xr:uid="{AA64DEBA-07F4-44E0-A7B6-8EBF45A5330F}"/>
    <cellStyle name="出力 3 2 5 5" xfId="15962" xr:uid="{7A1B2BF2-8BEA-4442-B4F4-B970FD62E9DC}"/>
    <cellStyle name="出力 3 2 5 5 2" xfId="30841" xr:uid="{963BA50D-6CB5-4FF9-934D-0F2D23934FDD}"/>
    <cellStyle name="出力 3 2 5 6" xfId="4007" xr:uid="{F92D1DE0-E01C-4ADE-90E2-CE2C5DD1AC9B}"/>
    <cellStyle name="出力 3 2 5 7" xfId="18868" xr:uid="{C729DBCB-C6F2-4AA1-BA49-CA34379B4722}"/>
    <cellStyle name="出力 3 2 6" xfId="917" xr:uid="{00000000-0005-0000-0000-0000AB010000}"/>
    <cellStyle name="出力 3 2 6 2" xfId="7269" xr:uid="{90B03861-732A-4EEB-94E5-FFE1759867AB}"/>
    <cellStyle name="出力 3 2 6 2 2" xfId="22148" xr:uid="{940D94B9-F37D-4479-946B-32880FFB2F6D}"/>
    <cellStyle name="出力 3 2 6 3" xfId="10261" xr:uid="{208B5DB7-564E-4DF4-97A0-D4A6DD819D0D}"/>
    <cellStyle name="出力 3 2 6 3 2" xfId="25140" xr:uid="{FE240706-7095-4569-9F64-9E19E1C7E6E9}"/>
    <cellStyle name="出力 3 2 6 4" xfId="13909" xr:uid="{9040CFE4-2AB9-4E71-A39A-D00D855ED605}"/>
    <cellStyle name="出力 3 2 6 4 2" xfId="28788" xr:uid="{D670B9AE-11E8-495C-9335-EAAD0F50C1E8}"/>
    <cellStyle name="出力 3 2 6 5" xfId="16083" xr:uid="{AED97687-2183-4EFA-BB14-9AD28F0B7660}"/>
    <cellStyle name="出力 3 2 6 5 2" xfId="30962" xr:uid="{08E56CE9-7EED-4F39-B951-FDD919BC8E80}"/>
    <cellStyle name="出力 3 2 6 6" xfId="4136" xr:uid="{78026AC8-0C29-4537-BF9C-7B4C0CC01EC8}"/>
    <cellStyle name="出力 3 2 6 7" xfId="18997" xr:uid="{C79EF52D-E2BD-4303-AE3C-1C2327304D69}"/>
    <cellStyle name="出力 3 2 7" xfId="1395" xr:uid="{00000000-0005-0000-0000-0000AB010000}"/>
    <cellStyle name="出力 3 2 7 2" xfId="7746" xr:uid="{66DE5C2C-004D-48A3-A042-00AF32622048}"/>
    <cellStyle name="出力 3 2 7 2 2" xfId="22625" xr:uid="{32E06B40-1A43-4695-80C3-B0A82363A3A5}"/>
    <cellStyle name="出力 3 2 7 3" xfId="10732" xr:uid="{FBB99DFD-AF67-40D3-8F51-DEBF2341E5DE}"/>
    <cellStyle name="出力 3 2 7 3 2" xfId="25611" xr:uid="{F1461ED2-48BB-419F-81B6-145FDC62D3D1}"/>
    <cellStyle name="出力 3 2 7 4" xfId="13806" xr:uid="{D7BAFADB-AFE6-4DA6-B924-632CC04BD2A4}"/>
    <cellStyle name="出力 3 2 7 4 2" xfId="28685" xr:uid="{B7EFFD2D-95B9-4E8C-B56B-2A4F7146980C}"/>
    <cellStyle name="出力 3 2 7 5" xfId="16535" xr:uid="{EFDC7440-FF7A-4621-A4C9-B74714FF6B1B}"/>
    <cellStyle name="出力 3 2 7 5 2" xfId="31414" xr:uid="{BE9549C7-CB81-4BBF-B36E-19545156220E}"/>
    <cellStyle name="出力 3 2 7 6" xfId="4614" xr:uid="{B9D3EC67-8089-44BD-A7A7-BF2580B3BCF9}"/>
    <cellStyle name="出力 3 2 7 7" xfId="19475" xr:uid="{EFAA5F22-758F-4943-8BBE-4B7BD8423FF0}"/>
    <cellStyle name="出力 3 2 8" xfId="759" xr:uid="{00000000-0005-0000-0000-0000AB010000}"/>
    <cellStyle name="出力 3 2 8 2" xfId="7111" xr:uid="{4F6BC28C-B61A-4333-A6AE-9A28BF276424}"/>
    <cellStyle name="出力 3 2 8 2 2" xfId="21990" xr:uid="{55DE9C56-8E22-4940-8746-2AA98E4CABBD}"/>
    <cellStyle name="出力 3 2 8 3" xfId="10105" xr:uid="{B4BB0785-6180-402F-925C-E7D7D5658E90}"/>
    <cellStyle name="出力 3 2 8 3 2" xfId="24984" xr:uid="{D77CF8BC-612E-4384-9B3B-A5E760A6BB09}"/>
    <cellStyle name="出力 3 2 8 4" xfId="14046" xr:uid="{F575D04A-D35E-4924-9D22-F879BA45E384}"/>
    <cellStyle name="出力 3 2 8 4 2" xfId="28925" xr:uid="{F50B5000-B832-494D-9CBC-7F7D3F7F7C4B}"/>
    <cellStyle name="出力 3 2 8 5" xfId="15933" xr:uid="{543DFCCE-4A09-4B8F-B397-B64D0BA6EBE2}"/>
    <cellStyle name="出力 3 2 8 5 2" xfId="30812" xr:uid="{AE18F9EE-5A78-411C-AAE1-38BA03D5C0D9}"/>
    <cellStyle name="出力 3 2 8 6" xfId="3978" xr:uid="{C0C578BC-B72A-4D29-A52D-0D538FC19DD7}"/>
    <cellStyle name="出力 3 2 8 7" xfId="18839" xr:uid="{DF01175F-00A9-4B2B-844F-B7C25064C927}"/>
    <cellStyle name="出力 3 2 9" xfId="1991" xr:uid="{00000000-0005-0000-0000-0000AB010000}"/>
    <cellStyle name="出力 3 2 9 2" xfId="8339" xr:uid="{CFB8A5CF-F825-4762-BE36-FE379F9994BE}"/>
    <cellStyle name="出力 3 2 9 2 2" xfId="23218" xr:uid="{BA2C328A-120B-4D5C-A7DC-51BF06C7559A}"/>
    <cellStyle name="出力 3 2 9 3" xfId="11321" xr:uid="{105C410D-1C18-4F86-8B13-37C606A381BF}"/>
    <cellStyle name="出力 3 2 9 3 2" xfId="26200" xr:uid="{5DD94C9E-85EE-4337-84B6-9A47FDB884A3}"/>
    <cellStyle name="出力 3 2 9 4" xfId="3295" xr:uid="{F51F49A7-D2E7-48D5-A6B5-4D98378E31EC}"/>
    <cellStyle name="出力 3 2 9 4 2" xfId="3534" xr:uid="{A9A4421A-A3B6-4AD8-99D4-8241EAE22C58}"/>
    <cellStyle name="出力 3 2 9 5" xfId="17107" xr:uid="{0266C4D0-5A72-4358-93BD-C6DAFF1BB4C1}"/>
    <cellStyle name="出力 3 2 9 5 2" xfId="31986" xr:uid="{316FFBEC-AFA3-4D85-BD7C-582BFBBD54EE}"/>
    <cellStyle name="出力 3 2 9 6" xfId="5210" xr:uid="{CC08C2FB-BEDE-47B0-8497-26E731D827FB}"/>
    <cellStyle name="出力 3 2 9 7" xfId="20071" xr:uid="{7F7F25EA-6734-40EB-B243-D61D9A6F9784}"/>
    <cellStyle name="出力 3 20" xfId="3490" xr:uid="{15544D06-2BA7-4B83-AC53-4B4F52AE357A}"/>
    <cellStyle name="出力 3 3" xfId="272" xr:uid="{00000000-0005-0000-0000-0000AB010000}"/>
    <cellStyle name="出力 3 3 10" xfId="2025" xr:uid="{00000000-0005-0000-0000-0000AB010000}"/>
    <cellStyle name="出力 3 3 10 2" xfId="8373" xr:uid="{58EE430D-90C1-4AEB-BDB5-3A80DD47E353}"/>
    <cellStyle name="出力 3 3 10 2 2" xfId="23252" xr:uid="{189DEA2B-7658-417A-9B86-A36ABC052CA7}"/>
    <cellStyle name="出力 3 3 10 3" xfId="11355" xr:uid="{6A8DB879-05CC-402C-8B32-230D48319288}"/>
    <cellStyle name="出力 3 3 10 3 2" xfId="26234" xr:uid="{7956285A-7AFD-4FCB-903E-F0D3B8A814CE}"/>
    <cellStyle name="出力 3 3 10 4" xfId="15049" xr:uid="{74B0BCF8-82B1-41BC-A3AB-FA9B0C06B49A}"/>
    <cellStyle name="出力 3 3 10 4 2" xfId="29928" xr:uid="{DCD98FD2-D9AF-44D1-9EDB-60588AE6435A}"/>
    <cellStyle name="出力 3 3 10 5" xfId="17140" xr:uid="{43E55CC6-E31F-4FBE-A4FF-29C5465DFCE4}"/>
    <cellStyle name="出力 3 3 10 5 2" xfId="32019" xr:uid="{A15AC684-2C07-4B10-8C45-CE274BE1E260}"/>
    <cellStyle name="出力 3 3 10 6" xfId="5244" xr:uid="{9034821F-1865-4FA3-9803-54260A2C78A0}"/>
    <cellStyle name="出力 3 3 10 7" xfId="20105" xr:uid="{FDB3DA74-9E13-44E2-A1DA-D9BC8C1E7F5D}"/>
    <cellStyle name="出力 3 3 11" xfId="115" xr:uid="{00000000-0005-0000-0000-0000AB010000}"/>
    <cellStyle name="出力 3 3 11 2" xfId="6478" xr:uid="{9C8221C8-CE91-42F5-AF4B-6895CAE1938A}"/>
    <cellStyle name="出力 3 3 11 2 2" xfId="21357" xr:uid="{8A8D23DC-EC1C-4FB6-B1A9-0C188963BFCC}"/>
    <cellStyle name="出力 3 3 11 3" xfId="9351" xr:uid="{79D6AF7B-CA7A-4BD8-98DB-429CFDA7F4AC}"/>
    <cellStyle name="出力 3 3 11 3 2" xfId="24230" xr:uid="{5340D8F4-8769-44A3-83BB-E61ABBBB99F9}"/>
    <cellStyle name="出力 3 3 11 4" xfId="14593" xr:uid="{3348B564-D223-4231-819C-F4E9B04DD70F}"/>
    <cellStyle name="出力 3 3 11 4 2" xfId="29472" xr:uid="{81900F18-93DB-460A-90BD-6084E0050416}"/>
    <cellStyle name="出力 3 3 11 5" xfId="13013" xr:uid="{03E0515F-DE2E-4C77-B8D7-E4023F6CF296}"/>
    <cellStyle name="出力 3 3 11 5 2" xfId="27892" xr:uid="{A24DE10E-639C-43C1-B991-5E6D7C8DE5CD}"/>
    <cellStyle name="出力 3 3 11 6" xfId="3386" xr:uid="{B903483A-0E9D-46CF-84AF-E4E7735D44BD}"/>
    <cellStyle name="出力 3 3 11 7" xfId="5761" xr:uid="{D4A3BBBD-82D3-4706-96C6-D8A2135025A9}"/>
    <cellStyle name="出力 3 3 12" xfId="1628" xr:uid="{00000000-0005-0000-0000-0000AB010000}"/>
    <cellStyle name="出力 3 3 12 2" xfId="7978" xr:uid="{6A875FA6-22EE-4A5D-B766-4D56037542AA}"/>
    <cellStyle name="出力 3 3 12 2 2" xfId="22857" xr:uid="{2444966B-6512-4B81-9A2E-ED980C3DB1AB}"/>
    <cellStyle name="出力 3 3 12 3" xfId="10963" xr:uid="{74EBCEDD-C241-4C69-93CE-F23142E37203}"/>
    <cellStyle name="出力 3 3 12 3 2" xfId="25842" xr:uid="{5F5B39E4-517E-4AA1-8E32-C6E0ED5236E5}"/>
    <cellStyle name="出力 3 3 12 4" xfId="12886" xr:uid="{F5A722EA-74B0-4FC4-BD69-53AA2F98E715}"/>
    <cellStyle name="出力 3 3 12 4 2" xfId="27765" xr:uid="{8379ECB0-E0EF-4ADD-9C7C-9BDE37F6DC6B}"/>
    <cellStyle name="出力 3 3 12 5" xfId="16763" xr:uid="{7B350CF5-AAA0-449F-9457-2BB0F688C5CB}"/>
    <cellStyle name="出力 3 3 12 5 2" xfId="31642" xr:uid="{92BDE61A-A4CD-4B4A-A95C-2F42390EB816}"/>
    <cellStyle name="出力 3 3 12 6" xfId="4847" xr:uid="{58F0D49E-DE84-4ADB-8E69-D67483613F1C}"/>
    <cellStyle name="出力 3 3 12 7" xfId="19708" xr:uid="{9577A59D-578B-4A78-AE79-B95A20B0F316}"/>
    <cellStyle name="出力 3 3 13" xfId="2508" xr:uid="{00000000-0005-0000-0000-0000AB010000}"/>
    <cellStyle name="出力 3 3 13 2" xfId="8855" xr:uid="{4DCA54BE-AD8F-4045-9D5E-B921809C2116}"/>
    <cellStyle name="出力 3 3 13 2 2" xfId="23734" xr:uid="{E63F0543-A8D3-430A-B460-FB1751E6F82C}"/>
    <cellStyle name="出力 3 3 13 3" xfId="11835" xr:uid="{A102CA8B-98B0-4BEE-8E82-739DED0C2A61}"/>
    <cellStyle name="出力 3 3 13 3 2" xfId="26714" xr:uid="{11C5B72C-0440-46B4-B5D0-915E3F347FD8}"/>
    <cellStyle name="出力 3 3 13 4" xfId="14693" xr:uid="{16DDB1BC-65F8-463E-B113-F90856ED3E73}"/>
    <cellStyle name="出力 3 3 13 4 2" xfId="29572" xr:uid="{8D720119-D541-499B-8470-799B9C702175}"/>
    <cellStyle name="出力 3 3 13 5" xfId="17602" xr:uid="{CCF855F1-DF05-4E11-9A7C-B93FE282B9A7}"/>
    <cellStyle name="出力 3 3 13 5 2" xfId="32481" xr:uid="{F5E7BA5A-BA9F-4366-BDCD-06177FC7E387}"/>
    <cellStyle name="出力 3 3 13 6" xfId="5724" xr:uid="{2FA5AAED-B665-42E7-9BFC-7CC800BEB1A5}"/>
    <cellStyle name="出力 3 3 13 7" xfId="20588" xr:uid="{0990587C-8511-44F1-93D5-3F7AD667A720}"/>
    <cellStyle name="出力 3 3 14" xfId="2668" xr:uid="{00000000-0005-0000-0000-0000AB010000}"/>
    <cellStyle name="出力 3 3 14 2" xfId="9015" xr:uid="{5A3A32EF-7EE3-444A-B388-CA8312F35574}"/>
    <cellStyle name="出力 3 3 14 2 2" xfId="23894" xr:uid="{85FC0988-BFDF-430C-9228-4CB4925B62E4}"/>
    <cellStyle name="出力 3 3 14 3" xfId="11995" xr:uid="{B5B76F96-A8A8-4B6A-B074-B848B4BF1D3D}"/>
    <cellStyle name="出力 3 3 14 3 2" xfId="26874" xr:uid="{50692B92-26B4-4BC9-9C5E-E53EDCF7D794}"/>
    <cellStyle name="出力 3 3 14 4" xfId="15168" xr:uid="{FEA5DDF0-F672-4DD5-A95B-3C4E1F4AD2B6}"/>
    <cellStyle name="出力 3 3 14 4 2" xfId="30047" xr:uid="{552758BD-689C-4887-A95B-63B5E66B845A}"/>
    <cellStyle name="出力 3 3 14 5" xfId="17761" xr:uid="{CA21397B-DA07-4010-A0FF-2F17A379DC2F}"/>
    <cellStyle name="出力 3 3 14 5 2" xfId="32640" xr:uid="{BDD1D738-C12B-4641-802A-4F8FF93C77BF}"/>
    <cellStyle name="出力 3 3 14 6" xfId="5882" xr:uid="{2FACD6F3-13EB-4012-8C2E-E9D0F72B4D66}"/>
    <cellStyle name="出力 3 3 14 7" xfId="20747" xr:uid="{9BE3D2BD-4CA5-44F7-B7B4-7E50A19310EA}"/>
    <cellStyle name="出力 3 3 15" xfId="2837" xr:uid="{00000000-0005-0000-0000-0000AB010000}"/>
    <cellStyle name="出力 3 3 15 2" xfId="9184" xr:uid="{294AAFA0-FCD7-409D-94E2-59EF21EAB32D}"/>
    <cellStyle name="出力 3 3 15 2 2" xfId="24063" xr:uid="{E522CFE0-95D9-4A4E-AFFD-B7D506B42A0E}"/>
    <cellStyle name="出力 3 3 15 3" xfId="12162" xr:uid="{5E7ED77F-24BA-4926-A87F-C524EAA49F88}"/>
    <cellStyle name="出力 3 3 15 3 2" xfId="27041" xr:uid="{E30FC486-2A07-4875-8EE1-A5049593AC4E}"/>
    <cellStyle name="出力 3 3 15 4" xfId="15226" xr:uid="{61A2436C-EB71-4832-B4D1-C965E6FF966F}"/>
    <cellStyle name="出力 3 3 15 4 2" xfId="30105" xr:uid="{8AEF4FC2-A0BB-4F21-8458-E4E3F0D4434C}"/>
    <cellStyle name="出力 3 3 15 5" xfId="17923" xr:uid="{232AD79F-02A5-4580-994F-976FDA75E676}"/>
    <cellStyle name="出力 3 3 15 5 2" xfId="32802" xr:uid="{0A66633F-36AD-4EE0-8301-6818CD43FA82}"/>
    <cellStyle name="出力 3 3 15 6" xfId="6049" xr:uid="{05B7FE4B-BF83-4C3F-9CBE-0A319A7BDBD6}"/>
    <cellStyle name="出力 3 3 15 7" xfId="20916" xr:uid="{46F25C5C-019F-4659-9FC7-332FDDFF904C}"/>
    <cellStyle name="出力 3 3 16" xfId="2773" xr:uid="{00000000-0005-0000-0000-0000AB010000}"/>
    <cellStyle name="出力 3 3 16 2" xfId="9120" xr:uid="{250D935E-711F-40B4-9692-B95D0966D967}"/>
    <cellStyle name="出力 3 3 16 2 2" xfId="23999" xr:uid="{52DB6C3B-0CF9-4B6D-9E42-301BABF21C3D}"/>
    <cellStyle name="出力 3 3 16 3" xfId="12098" xr:uid="{51BC6D00-A96A-4E24-A583-E797821546D7}"/>
    <cellStyle name="出力 3 3 16 3 2" xfId="26977" xr:uid="{6D48324A-2B54-425A-B00E-A76B5E466C13}"/>
    <cellStyle name="出力 3 3 16 4" xfId="14305" xr:uid="{B9C4D217-C7F9-4913-8635-A6278FA468FC}"/>
    <cellStyle name="出力 3 3 16 4 2" xfId="29184" xr:uid="{CB87041D-7ED6-46FE-B2F0-9EE95BB15434}"/>
    <cellStyle name="出力 3 3 16 5" xfId="17859" xr:uid="{88AC3A60-6807-439C-8C16-BFEF81E7F71C}"/>
    <cellStyle name="出力 3 3 16 5 2" xfId="32738" xr:uid="{BD50D32C-8704-40EF-BD35-C58A5C82B4B1}"/>
    <cellStyle name="出力 3 3 16 6" xfId="5985" xr:uid="{A62B85A9-4E95-485D-BA2C-2D6C130CF1DF}"/>
    <cellStyle name="出力 3 3 16 7" xfId="20852" xr:uid="{F1122838-2028-45B3-A4D6-3B3948718DA1}"/>
    <cellStyle name="出力 3 3 17" xfId="6626" xr:uid="{9136B164-E287-4E5A-9D1B-C32A42A05141}"/>
    <cellStyle name="出力 3 3 17 2" xfId="21505" xr:uid="{A5850601-43D2-49C7-B73C-D8EFD356BCA4}"/>
    <cellStyle name="出力 3 3 18" xfId="9623" xr:uid="{6704358E-5B35-47DB-99A3-C770DD05E8EF}"/>
    <cellStyle name="出力 3 3 18 2" xfId="24502" xr:uid="{229E4DC0-48B3-4806-8650-7C6E47BE1B15}"/>
    <cellStyle name="出力 3 3 19" xfId="15002" xr:uid="{DCB66160-EF12-4BB2-8A70-FF8707EB2F4A}"/>
    <cellStyle name="出力 3 3 19 2" xfId="29881" xr:uid="{78FAAEAE-B2F0-4E60-A3C4-92E56D97051E}"/>
    <cellStyle name="出力 3 3 2" xfId="484" xr:uid="{00000000-0005-0000-0000-0000AB010000}"/>
    <cellStyle name="出力 3 3 2 2" xfId="6836" xr:uid="{47F9776E-B1B3-4156-B4E0-511BCB690358}"/>
    <cellStyle name="出力 3 3 2 2 2" xfId="21715" xr:uid="{A5B8E4FF-D300-4675-B79B-BA43B0177349}"/>
    <cellStyle name="出力 3 3 2 3" xfId="9833" xr:uid="{96BFEAF3-4143-413A-B019-3500387A5B6F}"/>
    <cellStyle name="出力 3 3 2 3 2" xfId="24712" xr:uid="{4B4D6667-B823-428D-A371-966E8A369B91}"/>
    <cellStyle name="出力 3 3 2 4" xfId="15004" xr:uid="{F63B9A78-C9A2-4567-B959-0B680C89DAF9}"/>
    <cellStyle name="出力 3 3 2 4 2" xfId="29883" xr:uid="{7EF8A60F-369C-4528-A039-BCBAEFD941D6}"/>
    <cellStyle name="出力 3 3 2 5" xfId="15665" xr:uid="{D4EB0532-CEE5-4FC1-9521-0BC5A64C68FE}"/>
    <cellStyle name="出力 3 3 2 5 2" xfId="30544" xr:uid="{F56D497E-0951-4890-B936-25D2187148B5}"/>
    <cellStyle name="出力 3 3 2 6" xfId="3703" xr:uid="{EF8BB118-5C09-4D24-9C33-AD0774D62269}"/>
    <cellStyle name="出力 3 3 2 7" xfId="18564" xr:uid="{B86CA166-39B4-4357-9088-801FB170C2CB}"/>
    <cellStyle name="出力 3 3 20" xfId="3517" xr:uid="{C8773FB6-4763-4C04-ABDF-6264231F22CD}"/>
    <cellStyle name="出力 3 3 21" xfId="18361" xr:uid="{8FD8DEA4-144F-4EE7-BE96-D6AE55CA7096}"/>
    <cellStyle name="出力 3 3 3" xfId="657" xr:uid="{00000000-0005-0000-0000-0000AB010000}"/>
    <cellStyle name="出力 3 3 3 2" xfId="7009" xr:uid="{FBCB3529-FC62-45A8-B62A-C8C264A949C4}"/>
    <cellStyle name="出力 3 3 3 2 2" xfId="21888" xr:uid="{C0DE1AC7-B4FC-4413-B303-C36937538A55}"/>
    <cellStyle name="出力 3 3 3 3" xfId="10003" xr:uid="{5395AADE-4FC2-41B9-BADB-D15D9E17445E}"/>
    <cellStyle name="出力 3 3 3 3 2" xfId="24882" xr:uid="{22E2DD4C-5FFB-4679-BDE8-5B3C792EA124}"/>
    <cellStyle name="出力 3 3 3 4" xfId="14265" xr:uid="{EA779841-8359-4C04-AD62-36578BC6C5C3}"/>
    <cellStyle name="出力 3 3 3 4 2" xfId="29144" xr:uid="{8BA3F796-B138-4AB0-A8B0-5F2A0C054336}"/>
    <cellStyle name="出力 3 3 3 5" xfId="15831" xr:uid="{F6E7F69C-7FCF-43F7-BF5E-EBC1B4E6CE72}"/>
    <cellStyle name="出力 3 3 3 5 2" xfId="30710" xr:uid="{47BEEF1E-9A36-4095-9D65-73F0203884B6}"/>
    <cellStyle name="出力 3 3 3 6" xfId="3876" xr:uid="{EBB1D9C3-761C-40E9-9098-99B0FD805126}"/>
    <cellStyle name="出力 3 3 3 7" xfId="18737" xr:uid="{9CD13712-5A8A-4445-B471-8F923C4B0952}"/>
    <cellStyle name="出力 3 3 4" xfId="822" xr:uid="{00000000-0005-0000-0000-0000AB010000}"/>
    <cellStyle name="出力 3 3 4 2" xfId="7174" xr:uid="{E70B4B91-85FD-4D28-837A-0B543B5ABA9B}"/>
    <cellStyle name="出力 3 3 4 2 2" xfId="22053" xr:uid="{404CCBDB-3BDE-4E8A-97F6-736D4BAA7DD1}"/>
    <cellStyle name="出力 3 3 4 3" xfId="10168" xr:uid="{9CB3AFD7-2DC2-4B24-AEB2-2BDF5F58318B}"/>
    <cellStyle name="出力 3 3 4 3 2" xfId="25047" xr:uid="{DD5A7910-A8AC-47F0-8DCA-37B4C2E6754D}"/>
    <cellStyle name="出力 3 3 4 4" xfId="15275" xr:uid="{1866625C-DC96-42BF-AE65-DE1B889B1908}"/>
    <cellStyle name="出力 3 3 4 4 2" xfId="30154" xr:uid="{9670843A-DD75-4D80-9F2C-851FA73EFA5E}"/>
    <cellStyle name="出力 3 3 4 5" xfId="15996" xr:uid="{A2301516-C8BA-4FF3-ACAC-706DD5C0DCE7}"/>
    <cellStyle name="出力 3 3 4 5 2" xfId="30875" xr:uid="{3954EA20-547E-4ED5-A349-C02B68E80748}"/>
    <cellStyle name="出力 3 3 4 6" xfId="4041" xr:uid="{EA8F3CFD-CFF7-4363-9769-5B3A0AD59797}"/>
    <cellStyle name="出力 3 3 4 7" xfId="18902" xr:uid="{D5765BA0-76DC-4C5B-8AB5-D249914CFC9A}"/>
    <cellStyle name="出力 3 3 5" xfId="995" xr:uid="{00000000-0005-0000-0000-0000AB010000}"/>
    <cellStyle name="出力 3 3 5 2" xfId="7347" xr:uid="{07696111-8849-470B-BC94-E6A58219D68B}"/>
    <cellStyle name="出力 3 3 5 2 2" xfId="22226" xr:uid="{6D9A28BA-1690-46AC-BC79-F34EC9516987}"/>
    <cellStyle name="出力 3 3 5 3" xfId="10336" xr:uid="{615A96E5-6C2C-4CB4-BC95-4F0383378EDE}"/>
    <cellStyle name="出力 3 3 5 3 2" xfId="25215" xr:uid="{506DE462-E995-4581-B2E5-0A7DF6EBE646}"/>
    <cellStyle name="出力 3 3 5 4" xfId="13556" xr:uid="{639E1333-871D-4565-8D0C-4F8EFB464DD6}"/>
    <cellStyle name="出力 3 3 5 4 2" xfId="28435" xr:uid="{281CAD92-474A-446C-9445-43A7721367BB}"/>
    <cellStyle name="出力 3 3 5 5" xfId="16157" xr:uid="{05F7613A-2EA5-4289-A5FB-A5E6BECB833E}"/>
    <cellStyle name="出力 3 3 5 5 2" xfId="31036" xr:uid="{3AE91C46-6C33-4102-9C24-0F1B05D2C2D6}"/>
    <cellStyle name="出力 3 3 5 6" xfId="4214" xr:uid="{60746EA2-7AC5-41E3-9C4E-F894CC67AE3B}"/>
    <cellStyle name="出力 3 3 5 7" xfId="19075" xr:uid="{672E89C4-A779-4D64-AD15-CFCB4452C230}"/>
    <cellStyle name="出力 3 3 6" xfId="924" xr:uid="{00000000-0005-0000-0000-0000AB010000}"/>
    <cellStyle name="出力 3 3 6 2" xfId="7276" xr:uid="{CC05CEB0-B328-42B5-9C83-D1732E82C3DA}"/>
    <cellStyle name="出力 3 3 6 2 2" xfId="22155" xr:uid="{EF7D8A1C-095A-469D-95CC-0A77B830BB3E}"/>
    <cellStyle name="出力 3 3 6 3" xfId="10267" xr:uid="{168CDA15-7788-4D13-86B8-D6AB8C331CDF}"/>
    <cellStyle name="出力 3 3 6 3 2" xfId="25146" xr:uid="{5253FFAA-9BAC-4996-8506-477E5BD0C22E}"/>
    <cellStyle name="出力 3 3 6 4" xfId="13221" xr:uid="{B449CF70-2431-4FDA-BD88-FA9E1BE1FD26}"/>
    <cellStyle name="出力 3 3 6 4 2" xfId="28100" xr:uid="{D877BD86-13E1-4C8A-B674-BBAD7C852244}"/>
    <cellStyle name="出力 3 3 6 5" xfId="16089" xr:uid="{E245F643-18C9-44E0-B361-519C492B4104}"/>
    <cellStyle name="出力 3 3 6 5 2" xfId="30968" xr:uid="{BD1D3451-0140-44A2-918B-3CED88618651}"/>
    <cellStyle name="出力 3 3 6 6" xfId="4143" xr:uid="{6E38E6DA-2583-4BB8-8274-7FB814CC53F4}"/>
    <cellStyle name="出力 3 3 6 7" xfId="19004" xr:uid="{45B24C9C-359E-4465-B423-ABF78B437986}"/>
    <cellStyle name="出力 3 3 7" xfId="1429" xr:uid="{00000000-0005-0000-0000-0000AB010000}"/>
    <cellStyle name="出力 3 3 7 2" xfId="7780" xr:uid="{A095A539-862D-42F9-981B-2B1AA343FB37}"/>
    <cellStyle name="出力 3 3 7 2 2" xfId="22659" xr:uid="{73E293D3-7432-4416-B1CF-78A96C780D72}"/>
    <cellStyle name="出力 3 3 7 3" xfId="10766" xr:uid="{802E4BB4-9A7B-4CC0-A2D5-110BF1B3EA19}"/>
    <cellStyle name="出力 3 3 7 3 2" xfId="25645" xr:uid="{32F3CF30-6FAD-41A4-801B-2B73532FD7BE}"/>
    <cellStyle name="出力 3 3 7 4" xfId="14175" xr:uid="{DE7521C5-BEEB-45A9-AB16-92C43B29C45A}"/>
    <cellStyle name="出力 3 3 7 4 2" xfId="29054" xr:uid="{252CF583-4E3C-4BFD-A105-AD629C3935E8}"/>
    <cellStyle name="出力 3 3 7 5" xfId="16569" xr:uid="{FE95DB8E-3743-437E-A3F3-0567F2C970BC}"/>
    <cellStyle name="出力 3 3 7 5 2" xfId="31448" xr:uid="{EBB06417-8B92-4364-8B2A-ED582BA2FB69}"/>
    <cellStyle name="出力 3 3 7 6" xfId="4648" xr:uid="{28ECF4C3-2B75-4B91-AD04-D366FF22F929}"/>
    <cellStyle name="出力 3 3 7 7" xfId="19509" xr:uid="{5DA3F4D1-1D07-4F0B-8D95-7E87971F8315}"/>
    <cellStyle name="出力 3 3 8" xfId="1523" xr:uid="{00000000-0005-0000-0000-0000AB010000}"/>
    <cellStyle name="出力 3 3 8 2" xfId="7874" xr:uid="{4BE55C2E-62C9-456E-8720-0729A6D77641}"/>
    <cellStyle name="出力 3 3 8 2 2" xfId="22753" xr:uid="{F17296E9-DD0A-40EE-8F42-25B8A78546C2}"/>
    <cellStyle name="出力 3 3 8 3" xfId="10860" xr:uid="{A8DE180A-1B8E-4B16-B7EA-543170846304}"/>
    <cellStyle name="出力 3 3 8 3 2" xfId="25739" xr:uid="{532761EB-5464-4053-8966-284DB7072262}"/>
    <cellStyle name="出力 3 3 8 4" xfId="13683" xr:uid="{98ADADE0-6349-4D6F-B9F4-03BCC10F7380}"/>
    <cellStyle name="出力 3 3 8 4 2" xfId="28562" xr:uid="{2128FD93-F8B1-494A-8B1B-BAE81B60A713}"/>
    <cellStyle name="出力 3 3 8 5" xfId="16663" xr:uid="{6ADC7EA2-B2A2-4D84-A17C-1E19CC522DB6}"/>
    <cellStyle name="出力 3 3 8 5 2" xfId="31542" xr:uid="{6FFABFD8-F80D-45A6-9A2F-21F8DDD4D26E}"/>
    <cellStyle name="出力 3 3 8 6" xfId="4742" xr:uid="{90985FC6-4EBA-4CEE-B90F-DF663E685856}"/>
    <cellStyle name="出力 3 3 8 7" xfId="19603" xr:uid="{56B3AD1E-D45A-4854-95CA-1297F83E8834}"/>
    <cellStyle name="出力 3 3 9" xfId="1853" xr:uid="{00000000-0005-0000-0000-0000AB010000}"/>
    <cellStyle name="出力 3 3 9 2" xfId="8201" xr:uid="{AA84EAE4-CF0B-47B9-BC08-B619E36BD45F}"/>
    <cellStyle name="出力 3 3 9 2 2" xfId="23080" xr:uid="{0D63A1D8-DA1A-4560-9BD7-EFD5BF54FC1A}"/>
    <cellStyle name="出力 3 3 9 3" xfId="11186" xr:uid="{0C82FECF-DC5B-470A-B340-EB9926388254}"/>
    <cellStyle name="出力 3 3 9 3 2" xfId="26065" xr:uid="{8E6A9F55-9FD9-4062-9B31-04F01EF58D9D}"/>
    <cellStyle name="出力 3 3 9 4" xfId="14408" xr:uid="{96FD1266-4706-4792-8DB4-7CDFD09B2544}"/>
    <cellStyle name="出力 3 3 9 4 2" xfId="29287" xr:uid="{F28C6135-DFCF-44BD-B7D5-4BF577705BD8}"/>
    <cellStyle name="出力 3 3 9 5" xfId="16976" xr:uid="{ACFCC729-8F84-4306-A856-B72E4A155FB0}"/>
    <cellStyle name="出力 3 3 9 5 2" xfId="31855" xr:uid="{330FB800-7C84-4564-99C7-473387A966E6}"/>
    <cellStyle name="出力 3 3 9 6" xfId="5072" xr:uid="{3F5D33EC-F7C5-4568-81C4-C96F1A62DCEA}"/>
    <cellStyle name="出力 3 3 9 7" xfId="19933" xr:uid="{737F27EE-3361-42C2-AA21-24D4EC946CEB}"/>
    <cellStyle name="出力 3 4" xfId="288" xr:uid="{00000000-0005-0000-0000-000072010000}"/>
    <cellStyle name="出力 3 4 10" xfId="1382" xr:uid="{00000000-0005-0000-0000-000072010000}"/>
    <cellStyle name="出力 3 4 10 2" xfId="7733" xr:uid="{C17049CE-C13E-4406-995B-FC9DAA931258}"/>
    <cellStyle name="出力 3 4 10 2 2" xfId="22612" xr:uid="{9F23A15E-A5A7-4DC1-BE63-7A6053C82359}"/>
    <cellStyle name="出力 3 4 10 3" xfId="10719" xr:uid="{5B882174-7896-4AAE-B2B7-9E7622B165AA}"/>
    <cellStyle name="出力 3 4 10 3 2" xfId="25598" xr:uid="{01165457-38A2-480D-B8B5-BA1FA3230B9C}"/>
    <cellStyle name="出力 3 4 10 4" xfId="15308" xr:uid="{E078229B-55E6-4C00-869D-09FAB127367E}"/>
    <cellStyle name="出力 3 4 10 4 2" xfId="30187" xr:uid="{E086AE91-9F93-4082-9805-9AC262769C7D}"/>
    <cellStyle name="出力 3 4 10 5" xfId="16522" xr:uid="{29F5D7FB-803A-4F6B-ACC4-D8B358A6E31E}"/>
    <cellStyle name="出力 3 4 10 5 2" xfId="31401" xr:uid="{9CD03C8C-8144-4832-8989-BE876D8F9C48}"/>
    <cellStyle name="出力 3 4 10 6" xfId="4601" xr:uid="{966CAFFC-39EC-451B-9400-0FE2230D6724}"/>
    <cellStyle name="出力 3 4 10 7" xfId="19462" xr:uid="{CBA14835-9464-4CA0-B750-25D5D53B70BE}"/>
    <cellStyle name="出力 3 4 11" xfId="1691" xr:uid="{00000000-0005-0000-0000-000072010000}"/>
    <cellStyle name="出力 3 4 11 2" xfId="8040" xr:uid="{CB6F8AA3-6961-44CE-B794-060988D45080}"/>
    <cellStyle name="出力 3 4 11 2 2" xfId="22919" xr:uid="{AA3D3C51-1BA3-409F-92B7-C64A7A5CF305}"/>
    <cellStyle name="出力 3 4 11 3" xfId="11025" xr:uid="{2F7289AA-D4BF-4C3A-A8CB-AF3E11EA48D5}"/>
    <cellStyle name="出力 3 4 11 3 2" xfId="25904" xr:uid="{39993A0C-6336-48C9-9A72-2070E42096D1}"/>
    <cellStyle name="出力 3 4 11 4" xfId="12905" xr:uid="{98133260-92E2-4F59-BF36-3F6D74ED197F}"/>
    <cellStyle name="出力 3 4 11 4 2" xfId="27784" xr:uid="{756BAE2C-A8A4-4333-8E62-FCF62D30A83F}"/>
    <cellStyle name="出力 3 4 11 5" xfId="16821" xr:uid="{F9F6AD4C-6690-4726-B3B2-8461737F4C49}"/>
    <cellStyle name="出力 3 4 11 5 2" xfId="31700" xr:uid="{FB9B3ED7-9CA0-49F2-9E7B-566621395479}"/>
    <cellStyle name="出力 3 4 11 6" xfId="4910" xr:uid="{4C866EBB-60D6-45EE-9693-42A4550AC1D9}"/>
    <cellStyle name="出力 3 4 11 7" xfId="19771" xr:uid="{87066681-F520-47A2-803D-82DA7F9B35D7}"/>
    <cellStyle name="出力 3 4 12" xfId="1774" xr:uid="{00000000-0005-0000-0000-000072010000}"/>
    <cellStyle name="出力 3 4 12 2" xfId="8122" xr:uid="{BC14F7DC-FB06-477E-8B11-1C604BD006CD}"/>
    <cellStyle name="出力 3 4 12 2 2" xfId="23001" xr:uid="{9C7AE0ED-5EAE-4CA2-90D5-5EAAA9755167}"/>
    <cellStyle name="出力 3 4 12 3" xfId="11107" xr:uid="{0EF9B492-9845-4D6B-A28D-3311538AE397}"/>
    <cellStyle name="出力 3 4 12 3 2" xfId="25986" xr:uid="{D4973CA4-019F-4CA0-A486-A8618CE08587}"/>
    <cellStyle name="出力 3 4 12 4" xfId="14210" xr:uid="{8F45461A-6EBF-479E-972F-BCA3BEAACA8F}"/>
    <cellStyle name="出力 3 4 12 4 2" xfId="29089" xr:uid="{B0921657-FAA4-4BE1-9B12-CF72EFCE9393}"/>
    <cellStyle name="出力 3 4 12 5" xfId="16897" xr:uid="{6CB9A594-64DA-47C8-97DA-7C05AD179D6C}"/>
    <cellStyle name="出力 3 4 12 5 2" xfId="31776" xr:uid="{91023252-DB19-42CA-9384-5ED7733066A9}"/>
    <cellStyle name="出力 3 4 12 6" xfId="4993" xr:uid="{10A22E82-7993-4103-A241-775F23CDDDA8}"/>
    <cellStyle name="出力 3 4 12 7" xfId="19854" xr:uid="{C140A130-5575-4CB4-A0EC-181686BDE1DD}"/>
    <cellStyle name="出力 3 4 13" xfId="1869" xr:uid="{00000000-0005-0000-0000-000072010000}"/>
    <cellStyle name="出力 3 4 13 2" xfId="8217" xr:uid="{362AA819-0782-4063-9375-AB851B2D74EF}"/>
    <cellStyle name="出力 3 4 13 2 2" xfId="23096" xr:uid="{15648E92-84F4-4C9A-9797-80D3FEFE97C6}"/>
    <cellStyle name="出力 3 4 13 3" xfId="11202" xr:uid="{6C15A22F-C2E1-4B3A-B7B0-B46408DA9DE5}"/>
    <cellStyle name="出力 3 4 13 3 2" xfId="26081" xr:uid="{E029C63C-54B2-4DAB-8F7B-467C0FF8577D}"/>
    <cellStyle name="出力 3 4 13 4" xfId="14869" xr:uid="{FF4D78BF-C6CC-4248-A40A-6FC298E8CA70}"/>
    <cellStyle name="出力 3 4 13 4 2" xfId="29748" xr:uid="{18F1AA0F-D89E-4913-8E8B-57649C1AD635}"/>
    <cellStyle name="出力 3 4 13 5" xfId="16992" xr:uid="{9F2E7F88-4D90-4812-A9B0-BBDDD4AFB701}"/>
    <cellStyle name="出力 3 4 13 5 2" xfId="31871" xr:uid="{74C0028C-37EC-496D-875B-3C8FF488C189}"/>
    <cellStyle name="出力 3 4 13 6" xfId="5088" xr:uid="{78B485AA-86EA-4E54-B059-1924C5B005AA}"/>
    <cellStyle name="出力 3 4 13 7" xfId="19949" xr:uid="{1C46B486-E1FB-461A-A46B-65522647C56F}"/>
    <cellStyle name="出力 3 4 14" xfId="2041" xr:uid="{00000000-0005-0000-0000-000072010000}"/>
    <cellStyle name="出力 3 4 14 2" xfId="8389" xr:uid="{4717B339-0B72-4937-9227-C436E5FF3A20}"/>
    <cellStyle name="出力 3 4 14 2 2" xfId="23268" xr:uid="{E77F7C1F-3DF5-4444-B227-49D93F676A07}"/>
    <cellStyle name="出力 3 4 14 3" xfId="11371" xr:uid="{AA6EFEAE-46BE-4925-BCAB-F122765A318B}"/>
    <cellStyle name="出力 3 4 14 3 2" xfId="26250" xr:uid="{C43B2770-2633-490F-AE14-8BE6689D4A02}"/>
    <cellStyle name="出力 3 4 14 4" xfId="13368" xr:uid="{03C54014-8C6B-4734-A5BE-E5918F8DA53F}"/>
    <cellStyle name="出力 3 4 14 4 2" xfId="28247" xr:uid="{D971FFF6-F567-4471-9FAC-07FB99ACCAE9}"/>
    <cellStyle name="出力 3 4 14 5" xfId="17156" xr:uid="{9E111B30-0A20-4354-8979-6684C70DF0A2}"/>
    <cellStyle name="出力 3 4 14 5 2" xfId="32035" xr:uid="{9A7CE687-A4A6-4C2A-8BB8-E17BFC8B142E}"/>
    <cellStyle name="出力 3 4 14 6" xfId="5260" xr:uid="{2A8D0AC6-09B5-4CBE-8D40-33F41D112ECA}"/>
    <cellStyle name="出力 3 4 14 7" xfId="20121" xr:uid="{8D27500E-38A5-4317-8764-FD9AEB3EC9A2}"/>
    <cellStyle name="出力 3 4 15" xfId="2210" xr:uid="{00000000-0005-0000-0000-000072010000}"/>
    <cellStyle name="出力 3 4 15 2" xfId="8558" xr:uid="{3A6096E1-8A5D-4B60-A854-2F200884988C}"/>
    <cellStyle name="出力 3 4 15 2 2" xfId="23437" xr:uid="{E2FB0113-9432-41CA-9F67-D360CAD3E4E8}"/>
    <cellStyle name="出力 3 4 15 3" xfId="11539" xr:uid="{FEBC30F9-F8E9-46C9-8479-0B5A75CCC70B}"/>
    <cellStyle name="出力 3 4 15 3 2" xfId="26418" xr:uid="{1F1CAD4E-79BB-4990-9AFC-D5CB78FB7F45}"/>
    <cellStyle name="出力 3 4 15 4" xfId="15018" xr:uid="{DE7580A5-A1CF-4DF4-A870-CDBBC3F5A2C5}"/>
    <cellStyle name="出力 3 4 15 4 2" xfId="29897" xr:uid="{3BD050F0-612A-46A1-979B-71B5079E8A98}"/>
    <cellStyle name="出力 3 4 15 5" xfId="17318" xr:uid="{99EB5281-BC5C-4878-8F02-0A317629B370}"/>
    <cellStyle name="出力 3 4 15 5 2" xfId="32197" xr:uid="{14C4271E-EE1C-42B3-B6BB-AEDA2820FB98}"/>
    <cellStyle name="出力 3 4 15 6" xfId="5429" xr:uid="{0578A25D-1267-4546-88B8-13639F5A415F}"/>
    <cellStyle name="出力 3 4 15 7" xfId="20290" xr:uid="{4BE83274-0444-4CE6-A4C5-26C3F3A8B7AF}"/>
    <cellStyle name="出力 3 4 16" xfId="2285" xr:uid="{00000000-0005-0000-0000-000072010000}"/>
    <cellStyle name="出力 3 4 16 2" xfId="8633" xr:uid="{372F6896-4A04-4E35-A8C8-FD41B4170C8F}"/>
    <cellStyle name="出力 3 4 16 2 2" xfId="23512" xr:uid="{48F74A97-9DB1-442E-920B-1D5514BED4EE}"/>
    <cellStyle name="出力 3 4 16 3" xfId="11614" xr:uid="{72188254-DBA1-4A12-A6D8-24581C1E6838}"/>
    <cellStyle name="出力 3 4 16 3 2" xfId="26493" xr:uid="{A605A5C0-5788-41A2-80D4-61FA6767F591}"/>
    <cellStyle name="出力 3 4 16 4" xfId="14185" xr:uid="{2902F0E7-4F83-4D99-A37F-F08CE9BD4D0F}"/>
    <cellStyle name="出力 3 4 16 4 2" xfId="29064" xr:uid="{5CD459AF-D97F-4612-B707-524425D2ADA8}"/>
    <cellStyle name="出力 3 4 16 5" xfId="17393" xr:uid="{8E5912C3-CB23-4239-9FD4-AE5510C2D642}"/>
    <cellStyle name="出力 3 4 16 5 2" xfId="32272" xr:uid="{A887A0BC-CD03-407C-8C47-2513A27637C7}"/>
    <cellStyle name="出力 3 4 16 6" xfId="5504" xr:uid="{814CDA0D-2568-46C0-A695-6266E1652371}"/>
    <cellStyle name="出力 3 4 16 7" xfId="20365" xr:uid="{1BAFBFFB-47B7-4DFB-9732-0EB9BFEF2BB3}"/>
    <cellStyle name="出力 3 4 17" xfId="2524" xr:uid="{00000000-0005-0000-0000-000072010000}"/>
    <cellStyle name="出力 3 4 17 2" xfId="8871" xr:uid="{B94EDA7D-0353-4E02-81DA-32A7C12B94FE}"/>
    <cellStyle name="出力 3 4 17 2 2" xfId="23750" xr:uid="{6113BF56-5141-4714-8AE4-004EAF5392A9}"/>
    <cellStyle name="出力 3 4 17 3" xfId="11851" xr:uid="{2D91AC2E-F031-4581-9252-1268BBA7C2E2}"/>
    <cellStyle name="出力 3 4 17 3 2" xfId="26730" xr:uid="{8BC61D19-A2F3-464A-8DC1-2749E5EBCFCD}"/>
    <cellStyle name="出力 3 4 17 4" xfId="13251" xr:uid="{E79FA31E-4AE8-4EA5-BEA4-F32DB392B78F}"/>
    <cellStyle name="出力 3 4 17 4 2" xfId="28130" xr:uid="{704EDDA6-27B0-4235-8D85-44FD877EB407}"/>
    <cellStyle name="出力 3 4 17 5" xfId="17618" xr:uid="{CCB7AE7A-BE88-4676-AEEF-4E86133668CB}"/>
    <cellStyle name="出力 3 4 17 5 2" xfId="32497" xr:uid="{99B8F335-402F-47C8-B09A-C9DFB08F948B}"/>
    <cellStyle name="出力 3 4 17 6" xfId="5740" xr:uid="{687906C1-6DC3-4022-993E-5AD94C1FFB39}"/>
    <cellStyle name="出力 3 4 17 7" xfId="20604" xr:uid="{5B10755A-48A4-42F1-B49D-3129A231726B}"/>
    <cellStyle name="出力 3 4 18" xfId="2684" xr:uid="{00000000-0005-0000-0000-000072010000}"/>
    <cellStyle name="出力 3 4 18 2" xfId="9031" xr:uid="{4E345D20-ABC9-45B5-8B8A-B1773D8C9B34}"/>
    <cellStyle name="出力 3 4 18 2 2" xfId="23910" xr:uid="{5F595C25-E8D4-43CD-B7D8-E3A1DC074205}"/>
    <cellStyle name="出力 3 4 18 3" xfId="12011" xr:uid="{554E1A42-72E0-4B5E-9858-A6563AFF21E3}"/>
    <cellStyle name="出力 3 4 18 3 2" xfId="26890" xr:uid="{A4B6F89A-1795-43CB-8F83-826A7D135246}"/>
    <cellStyle name="出力 3 4 18 4" xfId="13460" xr:uid="{BACFAC98-0957-491D-8EE7-4B853009DDFD}"/>
    <cellStyle name="出力 3 4 18 4 2" xfId="28339" xr:uid="{357E40C5-E2C8-44ED-9A69-98058636D87D}"/>
    <cellStyle name="出力 3 4 18 5" xfId="17777" xr:uid="{CFB54C7D-D209-4537-890E-E07961D968B4}"/>
    <cellStyle name="出力 3 4 18 5 2" xfId="32656" xr:uid="{F27C18F8-DE9E-4A2A-8A0D-B81D465D2343}"/>
    <cellStyle name="出力 3 4 18 6" xfId="5898" xr:uid="{B92E0BC5-AF85-452E-A7BD-60019FEB0314}"/>
    <cellStyle name="出力 3 4 18 7" xfId="20763" xr:uid="{2228EF73-2B80-4455-B343-C1C2F6CAE662}"/>
    <cellStyle name="出力 3 4 19" xfId="2852" xr:uid="{00000000-0005-0000-0000-000072010000}"/>
    <cellStyle name="出力 3 4 19 2" xfId="9199" xr:uid="{16FC3440-65F0-425E-A56B-DD552CB5A6EA}"/>
    <cellStyle name="出力 3 4 19 2 2" xfId="24078" xr:uid="{EFFDFD54-B68A-451F-BB24-EB325D00EFBB}"/>
    <cellStyle name="出力 3 4 19 3" xfId="12177" xr:uid="{F0D426BD-1EE2-438E-A00D-16CAAAEEA34B}"/>
    <cellStyle name="出力 3 4 19 3 2" xfId="27056" xr:uid="{00553E37-6500-4891-8949-77EF459DD674}"/>
    <cellStyle name="出力 3 4 19 4" xfId="12912" xr:uid="{174598DE-D8AF-4836-A07C-44DEB3A3071C}"/>
    <cellStyle name="出力 3 4 19 4 2" xfId="27791" xr:uid="{895A7BEB-6FEE-41E4-8835-CA3641B7C803}"/>
    <cellStyle name="出力 3 4 19 5" xfId="17938" xr:uid="{6CBAC9AF-7A8B-4EA2-AC04-94180C4E0B9E}"/>
    <cellStyle name="出力 3 4 19 5 2" xfId="32817" xr:uid="{DE3C8EC2-CCB8-43FC-9FD1-BD57FBD5A673}"/>
    <cellStyle name="出力 3 4 19 6" xfId="6064" xr:uid="{1F6A6ECC-7DB2-451E-874C-90013E7765A4}"/>
    <cellStyle name="出力 3 4 19 7" xfId="20931" xr:uid="{CA014B8D-E52A-4196-BECB-E8C435631FD0}"/>
    <cellStyle name="出力 3 4 2" xfId="500" xr:uid="{00000000-0005-0000-0000-000072010000}"/>
    <cellStyle name="出力 3 4 2 2" xfId="6852" xr:uid="{B6483DB8-7497-4279-A694-A6A93BA7FBD1}"/>
    <cellStyle name="出力 3 4 2 2 2" xfId="21731" xr:uid="{56CF0D79-47E8-498B-B804-FC4FCC314775}"/>
    <cellStyle name="出力 3 4 2 3" xfId="9849" xr:uid="{5C9AD24E-D320-4163-9946-E3066BD500CE}"/>
    <cellStyle name="出力 3 4 2 3 2" xfId="24728" xr:uid="{5783EF3E-5070-49D9-8F17-04ACAB588AB0}"/>
    <cellStyle name="出力 3 4 2 4" xfId="3303" xr:uid="{A7445493-C83F-4260-A2E4-A185CDA389D3}"/>
    <cellStyle name="出力 3 4 2 4 2" xfId="6415" xr:uid="{82C29546-10EB-46F2-99CD-64281DBCAB8F}"/>
    <cellStyle name="出力 3 4 2 5" xfId="15681" xr:uid="{D0B5878D-1AC5-4EE9-8438-C39AA756192B}"/>
    <cellStyle name="出力 3 4 2 5 2" xfId="30560" xr:uid="{79B00C5C-211F-4008-84B5-FA43520F885B}"/>
    <cellStyle name="出力 3 4 2 6" xfId="3719" xr:uid="{460C2AC3-F669-4982-AEFF-C0DC1CF9C759}"/>
    <cellStyle name="出力 3 4 2 7" xfId="18580" xr:uid="{354CF195-8626-4DC1-ACC3-15030AFEA75F}"/>
    <cellStyle name="出力 3 4 20" xfId="2983" xr:uid="{00000000-0005-0000-0000-000072010000}"/>
    <cellStyle name="出力 3 4 20 2" xfId="9330" xr:uid="{AF4F5529-6434-4DBC-96AF-67F52F0F37D3}"/>
    <cellStyle name="出力 3 4 20 2 2" xfId="24209" xr:uid="{DB2BDB67-0AE5-42AA-BFCD-16E9F07C8D5E}"/>
    <cellStyle name="出力 3 4 20 3" xfId="12308" xr:uid="{C88DD0C2-2D75-4F07-97D8-5FFCC79DE8C5}"/>
    <cellStyle name="出力 3 4 20 3 2" xfId="27187" xr:uid="{1D55AD7E-7E6F-415A-9E73-ACE508BCDC3E}"/>
    <cellStyle name="出力 3 4 20 4" xfId="13277" xr:uid="{89DB0D85-8C16-406C-A05C-D51C87E241E6}"/>
    <cellStyle name="出力 3 4 20 4 2" xfId="28156" xr:uid="{BC24E586-4675-4620-9A1A-907DFBDC435F}"/>
    <cellStyle name="出力 3 4 20 5" xfId="18069" xr:uid="{F151AA12-6DE7-4B86-BD00-81EB222A6F33}"/>
    <cellStyle name="出力 3 4 20 5 2" xfId="32948" xr:uid="{FBD70424-CF80-43AF-BFF1-FAF356672B6D}"/>
    <cellStyle name="出力 3 4 20 6" xfId="6185" xr:uid="{7FDEB059-78E0-4AE9-8026-018BAA13080C}"/>
    <cellStyle name="出力 3 4 20 7" xfId="21062" xr:uid="{7A6B8CE2-4C5E-40AB-984A-A83F218413A6}"/>
    <cellStyle name="出力 3 4 21" xfId="3065" xr:uid="{00000000-0005-0000-0000-000072010000}"/>
    <cellStyle name="出力 3 4 21 2" xfId="9411" xr:uid="{A781C426-421F-4C09-865E-0599A14DA0B5}"/>
    <cellStyle name="出力 3 4 21 2 2" xfId="24290" xr:uid="{9B4D1DBF-DAC2-4E37-ABEE-030282FADB26}"/>
    <cellStyle name="出力 3 4 21 3" xfId="12389" xr:uid="{DA495A73-E47F-40F8-AC88-30F3B223D2F6}"/>
    <cellStyle name="出力 3 4 21 3 2" xfId="27268" xr:uid="{58448A8C-2128-41E6-922F-6051EAF85D16}"/>
    <cellStyle name="出力 3 4 21 4" xfId="13387" xr:uid="{CA98EECF-EDC8-49C7-A23D-35CA5056FCF3}"/>
    <cellStyle name="出力 3 4 21 4 2" xfId="28266" xr:uid="{4C10D154-8EBC-400F-8B14-B7BF4597F78E}"/>
    <cellStyle name="出力 3 4 21 5" xfId="18144" xr:uid="{886542F5-EED0-4663-AE09-17C8E31D57E5}"/>
    <cellStyle name="出力 3 4 21 5 2" xfId="33023" xr:uid="{C7E2446E-3C71-4E3B-9B19-AE1A39FD6E55}"/>
    <cellStyle name="出力 3 4 21 6" xfId="6266" xr:uid="{1E4AB58B-C4AC-4400-98E1-1B323DDF120C}"/>
    <cellStyle name="出力 3 4 21 7" xfId="21137" xr:uid="{11B1535B-E59D-43BD-9F72-A8D94825CC3A}"/>
    <cellStyle name="出力 3 4 22" xfId="3138" xr:uid="{00000000-0005-0000-0000-000072010000}"/>
    <cellStyle name="出力 3 4 22 2" xfId="9484" xr:uid="{05E8F321-15DB-43C4-98EF-442788A20346}"/>
    <cellStyle name="出力 3 4 22 2 2" xfId="24363" xr:uid="{58E10C47-EA86-429F-85C8-A9412A047BA3}"/>
    <cellStyle name="出力 3 4 22 3" xfId="12462" xr:uid="{4969E9B8-30E6-4542-8925-07987F3815C5}"/>
    <cellStyle name="出力 3 4 22 3 2" xfId="27341" xr:uid="{283664D8-98CB-47EE-B5BB-42F6E2EDBF15}"/>
    <cellStyle name="出力 3 4 22 4" xfId="13627" xr:uid="{E9A82C5C-1B31-4BFA-BF9E-15433DCA8C61}"/>
    <cellStyle name="出力 3 4 22 4 2" xfId="28506" xr:uid="{3B61789C-A8C5-4B8F-9561-CF202FE41D02}"/>
    <cellStyle name="出力 3 4 22 5" xfId="18217" xr:uid="{6175D2EF-84AE-458D-8F5B-9C8B96522631}"/>
    <cellStyle name="出力 3 4 22 5 2" xfId="33096" xr:uid="{14C3B458-CE16-4D35-8FB5-ECD05CEF9E16}"/>
    <cellStyle name="出力 3 4 22 6" xfId="6339" xr:uid="{F34C2F9A-7B79-4000-82F7-7194B894A8C7}"/>
    <cellStyle name="出力 3 4 22 7" xfId="21210" xr:uid="{A84A6FD3-E0F7-4392-8533-F22FF151966F}"/>
    <cellStyle name="出力 3 4 23" xfId="3234" xr:uid="{00000000-0005-0000-0000-000072010000}"/>
    <cellStyle name="出力 3 4 23 2" xfId="9580" xr:uid="{476598B8-1DAE-4AB4-B2C4-00E2B13B31EC}"/>
    <cellStyle name="出力 3 4 23 2 2" xfId="24459" xr:uid="{1C74E837-D393-438F-A482-08088553220B}"/>
    <cellStyle name="出力 3 4 23 3" xfId="12558" xr:uid="{F61B38F1-CC88-4583-A69A-B5A32B14C8D0}"/>
    <cellStyle name="出力 3 4 23 3 2" xfId="27437" xr:uid="{6B7C3DB1-A08A-43F5-9E42-AAF3559C168A}"/>
    <cellStyle name="出力 3 4 23 4" xfId="15471" xr:uid="{E7E7BB06-A44F-46AD-88A6-1B0E959E9E5A}"/>
    <cellStyle name="出力 3 4 23 4 2" xfId="30350" xr:uid="{5CE558D2-AA1C-44AB-A5E8-9DEDF6FDD05D}"/>
    <cellStyle name="出力 3 4 23 5" xfId="18313" xr:uid="{075683E5-0D17-4762-85D7-A2688B079D3C}"/>
    <cellStyle name="出力 3 4 23 5 2" xfId="33192" xr:uid="{8330F746-D8CE-4A39-B087-BB3970E0D26A}"/>
    <cellStyle name="出力 3 4 23 6" xfId="21306" xr:uid="{07031FB5-F730-4E2C-9301-4CB5FE8D8DC9}"/>
    <cellStyle name="出力 3 4 24" xfId="6640" xr:uid="{D4009CC1-D7BD-4334-A337-9E7835971C7A}"/>
    <cellStyle name="出力 3 4 24 2" xfId="21519" xr:uid="{683CFBC7-893D-4323-95B0-7C425EE78367}"/>
    <cellStyle name="出力 3 4 25" xfId="9639" xr:uid="{505B756B-F5EE-43DA-888B-B25EEC8BB212}"/>
    <cellStyle name="出力 3 4 25 2" xfId="24518" xr:uid="{A5AA8FB9-61C6-4347-950E-D22B1F8E5C59}"/>
    <cellStyle name="出力 3 4 26" xfId="12987" xr:uid="{65067BE2-73DE-46CE-99EC-B0B894CAC3EC}"/>
    <cellStyle name="出力 3 4 26 2" xfId="27866" xr:uid="{2CF13A98-8CD4-4426-8B21-E8F1F87EC573}"/>
    <cellStyle name="出力 3 4 27" xfId="15478" xr:uid="{E23DCB45-82D9-441E-A5A4-E3CF69285E62}"/>
    <cellStyle name="出力 3 4 27 2" xfId="30357" xr:uid="{BB443E74-00BD-4475-B6A1-896E7D90CB49}"/>
    <cellStyle name="出力 3 4 28" xfId="18375" xr:uid="{4E1F279B-7B4F-4018-B6EC-3337C1A2EC2A}"/>
    <cellStyle name="出力 3 4 3" xfId="673" xr:uid="{00000000-0005-0000-0000-000072010000}"/>
    <cellStyle name="出力 3 4 3 2" xfId="7025" xr:uid="{43DAF0F2-CD8C-4B59-908F-A0767F287A8F}"/>
    <cellStyle name="出力 3 4 3 2 2" xfId="21904" xr:uid="{9FC62F83-539A-4186-AF53-85309CF124E0}"/>
    <cellStyle name="出力 3 4 3 3" xfId="10019" xr:uid="{28AE9CB6-C4E3-45EC-84B3-223E340A8A07}"/>
    <cellStyle name="出力 3 4 3 3 2" xfId="24898" xr:uid="{13E3E95B-63E2-4887-83B1-48AF39F047AE}"/>
    <cellStyle name="出力 3 4 3 4" xfId="13180" xr:uid="{C8DC44FC-67C9-42D5-B395-42D739392697}"/>
    <cellStyle name="出力 3 4 3 4 2" xfId="28059" xr:uid="{CA2B58C2-F358-4717-9EDA-8A4E83EC91BC}"/>
    <cellStyle name="出力 3 4 3 5" xfId="15847" xr:uid="{8F75A331-99DE-4600-97A3-F4169218392B}"/>
    <cellStyle name="出力 3 4 3 5 2" xfId="30726" xr:uid="{0D6472CA-E623-403F-BDD4-5241F54F0EF6}"/>
    <cellStyle name="出力 3 4 3 6" xfId="3892" xr:uid="{12FE34C0-54AE-4FA7-BC7B-C6A62478C9E7}"/>
    <cellStyle name="出力 3 4 3 7" xfId="18753" xr:uid="{FC223B1C-6A96-4481-BBBD-B0356499B2A5}"/>
    <cellStyle name="出力 3 4 4" xfId="838" xr:uid="{00000000-0005-0000-0000-000072010000}"/>
    <cellStyle name="出力 3 4 4 2" xfId="7190" xr:uid="{35A6A55E-D9FF-48F7-929E-B523F5539A9C}"/>
    <cellStyle name="出力 3 4 4 2 2" xfId="22069" xr:uid="{B5664862-047A-4B82-92F4-9CBD9CCB6E96}"/>
    <cellStyle name="出力 3 4 4 3" xfId="10184" xr:uid="{DEF0D1DF-9050-46A3-8523-8993E037DB0B}"/>
    <cellStyle name="出力 3 4 4 3 2" xfId="25063" xr:uid="{2C507B25-29A7-4777-A435-C73B8B97F5C3}"/>
    <cellStyle name="出力 3 4 4 4" xfId="14740" xr:uid="{991C042E-5858-4964-9A44-D5D3EB976483}"/>
    <cellStyle name="出力 3 4 4 4 2" xfId="29619" xr:uid="{49A2A341-A4DA-4016-BCCC-925299E801A2}"/>
    <cellStyle name="出力 3 4 4 5" xfId="16012" xr:uid="{491DBD61-BA2A-4BF0-B572-5FC21472D267}"/>
    <cellStyle name="出力 3 4 4 5 2" xfId="30891" xr:uid="{BAA921A4-6130-4B5F-BBE4-077E1EBE9B7E}"/>
    <cellStyle name="出力 3 4 4 6" xfId="4057" xr:uid="{A114B120-CF45-42F9-A93E-99DF0428144B}"/>
    <cellStyle name="出力 3 4 4 7" xfId="18918" xr:uid="{AE1EEEDB-C665-4EF9-B7F6-29056BA7DDA1}"/>
    <cellStyle name="出力 3 4 5" xfId="1011" xr:uid="{00000000-0005-0000-0000-000072010000}"/>
    <cellStyle name="出力 3 4 5 2" xfId="7363" xr:uid="{93DBB793-9897-46A4-842B-E46992739705}"/>
    <cellStyle name="出力 3 4 5 2 2" xfId="22242" xr:uid="{3C298221-9188-4D60-A942-2185BF17943C}"/>
    <cellStyle name="出力 3 4 5 3" xfId="10352" xr:uid="{4CAB932B-A221-4BAD-A359-F047E79166C2}"/>
    <cellStyle name="出力 3 4 5 3 2" xfId="25231" xr:uid="{E3330021-7C3C-4933-A2E3-FBDDE42E345E}"/>
    <cellStyle name="出力 3 4 5 4" xfId="13237" xr:uid="{D20467E1-B12C-4F14-A941-7FCD259E9CA7}"/>
    <cellStyle name="出力 3 4 5 4 2" xfId="28116" xr:uid="{BC3A9A1A-2E7A-4BA1-8BE0-91720565EF98}"/>
    <cellStyle name="出力 3 4 5 5" xfId="16173" xr:uid="{7F550217-19EA-44A3-86A9-2526415563C4}"/>
    <cellStyle name="出力 3 4 5 5 2" xfId="31052" xr:uid="{4240A77B-B251-4128-9EEE-C19A86643689}"/>
    <cellStyle name="出力 3 4 5 6" xfId="4230" xr:uid="{C9B59445-106A-48F1-AB77-E8ECEDCF0521}"/>
    <cellStyle name="出力 3 4 5 7" xfId="19091" xr:uid="{926B3464-1D0C-42D7-B4F1-C4864351F608}"/>
    <cellStyle name="出力 3 4 6" xfId="1106" xr:uid="{00000000-0005-0000-0000-000072010000}"/>
    <cellStyle name="出力 3 4 6 2" xfId="7458" xr:uid="{873C98C9-BE7E-49CB-A55A-556003B678BE}"/>
    <cellStyle name="出力 3 4 6 2 2" xfId="22337" xr:uid="{919DFF49-C1D2-4C7D-93E2-13D82E59B612}"/>
    <cellStyle name="出力 3 4 6 3" xfId="10447" xr:uid="{A6BB8D84-3945-454C-9072-5D7029AAF656}"/>
    <cellStyle name="出力 3 4 6 3 2" xfId="25326" xr:uid="{1ACD8987-2D40-437C-9CAE-45C4E489CDB4}"/>
    <cellStyle name="出力 3 4 6 4" xfId="13918" xr:uid="{5287548E-F589-4EF5-9E27-288607C33D69}"/>
    <cellStyle name="出力 3 4 6 4 2" xfId="28797" xr:uid="{F5C04FEF-0663-456B-A723-954D4442C1E1}"/>
    <cellStyle name="出力 3 4 6 5" xfId="16267" xr:uid="{A1D6DDC0-FB08-43B4-893E-655C8796855D}"/>
    <cellStyle name="出力 3 4 6 5 2" xfId="31146" xr:uid="{F61AB7B4-3F59-4CEE-AB22-E6B3B94C17F9}"/>
    <cellStyle name="出力 3 4 6 6" xfId="4325" xr:uid="{889BA37D-9830-4AE1-9A59-551D60A4AC3D}"/>
    <cellStyle name="出力 3 4 6 7" xfId="19186" xr:uid="{A3EC0E0E-C2F1-4436-BB30-E742050A96DA}"/>
    <cellStyle name="出力 3 4 7" xfId="1189" xr:uid="{00000000-0005-0000-0000-000072010000}"/>
    <cellStyle name="出力 3 4 7 2" xfId="7541" xr:uid="{FD119547-9498-4D73-ACCE-ADE6DA25BBA5}"/>
    <cellStyle name="出力 3 4 7 2 2" xfId="22420" xr:uid="{898BE628-78B6-4592-BD1D-3DB0572C6C35}"/>
    <cellStyle name="出力 3 4 7 3" xfId="10528" xr:uid="{7B646A9A-452F-47E1-B54C-1A4E24E36DAB}"/>
    <cellStyle name="出力 3 4 7 3 2" xfId="25407" xr:uid="{7B891D83-0F34-4DEA-BF40-1DE71325F264}"/>
    <cellStyle name="出力 3 4 7 4" xfId="13789" xr:uid="{3C668907-68E4-4EFA-9859-E1D18A219E3E}"/>
    <cellStyle name="出力 3 4 7 4 2" xfId="28668" xr:uid="{5D332EC8-EF24-4E6E-B24A-AB6A26FC2CC9}"/>
    <cellStyle name="出力 3 4 7 5" xfId="16343" xr:uid="{0499E548-7599-446A-A86F-E00EDB661D0E}"/>
    <cellStyle name="出力 3 4 7 5 2" xfId="31222" xr:uid="{BC3A5F27-FE5C-4F9B-9E37-858C2F4F28F1}"/>
    <cellStyle name="出力 3 4 7 6" xfId="4408" xr:uid="{AC34C3E3-26E9-4C96-AB98-36BCE3AF7D10}"/>
    <cellStyle name="出力 3 4 7 7" xfId="19269" xr:uid="{15C49B3A-7E5C-4E36-9F8B-7506001E551C}"/>
    <cellStyle name="出力 3 4 8" xfId="1272" xr:uid="{00000000-0005-0000-0000-000072010000}"/>
    <cellStyle name="出力 3 4 8 2" xfId="7623" xr:uid="{796436A7-146A-4886-BF7F-B19D0649059C}"/>
    <cellStyle name="出力 3 4 8 2 2" xfId="22502" xr:uid="{7A099458-4DD9-4E1E-8A09-69B134338DF8}"/>
    <cellStyle name="出力 3 4 8 3" xfId="10610" xr:uid="{926480C3-F177-45DB-8B27-9DD923959EF9}"/>
    <cellStyle name="出力 3 4 8 3 2" xfId="25489" xr:uid="{DB8374A1-045C-4F9F-9F19-71DE3449C42E}"/>
    <cellStyle name="出力 3 4 8 4" xfId="15264" xr:uid="{8CC6EBFE-6C2E-422E-B84B-3E9ED0BBCF7D}"/>
    <cellStyle name="出力 3 4 8 4 2" xfId="30143" xr:uid="{0655A038-EF14-447A-B77B-C62B68DB8F70}"/>
    <cellStyle name="出力 3 4 8 5" xfId="16419" xr:uid="{5B821D52-8383-4374-AFE4-EE4FD43D5D02}"/>
    <cellStyle name="出力 3 4 8 5 2" xfId="31298" xr:uid="{33F088DF-BDC5-46D2-AA71-211DB37E08D0}"/>
    <cellStyle name="出力 3 4 8 6" xfId="4491" xr:uid="{4756D05F-29EF-41B3-86C8-AD3E7158824B}"/>
    <cellStyle name="出力 3 4 8 7" xfId="19352" xr:uid="{BAAF8042-C220-41DF-A533-21E80D54496A}"/>
    <cellStyle name="出力 3 4 9" xfId="1445" xr:uid="{00000000-0005-0000-0000-000072010000}"/>
    <cellStyle name="出力 3 4 9 2" xfId="7796" xr:uid="{D581ABFA-3533-4E04-8843-73AC7D3D16ED}"/>
    <cellStyle name="出力 3 4 9 2 2" xfId="22675" xr:uid="{C2791132-07B2-49B6-A90F-D5FE60106C5F}"/>
    <cellStyle name="出力 3 4 9 3" xfId="10782" xr:uid="{9C321213-48B6-49E0-B447-6DD238A51866}"/>
    <cellStyle name="出力 3 4 9 3 2" xfId="25661" xr:uid="{588CAE65-4D04-48D3-B805-5C34633A533B}"/>
    <cellStyle name="出力 3 4 9 4" xfId="12896" xr:uid="{2BB57BD8-5EF4-4557-97AB-60D1BD019391}"/>
    <cellStyle name="出力 3 4 9 4 2" xfId="27775" xr:uid="{5541C582-7390-457C-BBB0-5FDC511AFAD4}"/>
    <cellStyle name="出力 3 4 9 5" xfId="16585" xr:uid="{DE940220-41BC-4B31-B1C5-31D2969B1952}"/>
    <cellStyle name="出力 3 4 9 5 2" xfId="31464" xr:uid="{C3D57A63-1460-4B29-BC3B-3146862F5B76}"/>
    <cellStyle name="出力 3 4 9 6" xfId="4664" xr:uid="{13C50BDF-E569-46A2-A958-722F318AFB6D}"/>
    <cellStyle name="出力 3 4 9 7" xfId="19525" xr:uid="{47F79A2F-B361-45B1-A595-89AC8768099A}"/>
    <cellStyle name="出力 3 5" xfId="393" xr:uid="{00000000-0005-0000-0000-000072010000}"/>
    <cellStyle name="出力 3 5 2" xfId="6745" xr:uid="{2E78FD2E-8A92-4AB1-B4CE-A8463186AEBD}"/>
    <cellStyle name="出力 3 5 2 2" xfId="21624" xr:uid="{64EA0A9E-6B33-42FF-B509-59F8E0C952D9}"/>
    <cellStyle name="出力 3 5 3" xfId="9742" xr:uid="{C3773013-3641-48E5-ACC0-B49CD9594ABA}"/>
    <cellStyle name="出力 3 5 3 2" xfId="24621" xr:uid="{59101ED1-FDE5-48F4-8F59-ADDFC16E80A1}"/>
    <cellStyle name="出力 3 5 4" xfId="12626" xr:uid="{89F5BA4A-8A7B-4673-8A08-DDDE0EA6BC3E}"/>
    <cellStyle name="出力 3 5 4 2" xfId="27505" xr:uid="{53CDDF21-BC4E-4814-8539-360B501EBE36}"/>
    <cellStyle name="出力 3 5 5" xfId="15575" xr:uid="{CA5E6979-276F-4D7F-AF56-F65F9AE954AE}"/>
    <cellStyle name="出力 3 5 5 2" xfId="30454" xr:uid="{D14A361E-7BE3-446E-9236-198E2DF6AE28}"/>
    <cellStyle name="出力 3 5 6" xfId="3612" xr:uid="{8C7CEE7D-490B-4ACE-B198-BF897ABC9465}"/>
    <cellStyle name="出力 3 5 7" xfId="18473" xr:uid="{72CEBF84-7123-4708-AE16-29E415D97636}"/>
    <cellStyle name="出力 3 6" xfId="123" xr:uid="{00000000-0005-0000-0000-000072010000}"/>
    <cellStyle name="出力 3 6 2" xfId="6486" xr:uid="{479443C8-8CE1-4EF2-9C19-404BAB426FAB}"/>
    <cellStyle name="出力 3 6 2 2" xfId="21365" xr:uid="{C5DCFB31-F77F-41EB-BF3B-9BF471005CF5}"/>
    <cellStyle name="出力 3 6 3" xfId="8080" xr:uid="{51D7F60A-0FBB-4BD2-B9B2-B7DBDD3D0EF2}"/>
    <cellStyle name="出力 3 6 3 2" xfId="22959" xr:uid="{8E6DCCEE-5CE1-468D-8C0D-62E9DBBD96DC}"/>
    <cellStyle name="出力 3 6 4" xfId="15214" xr:uid="{F9831ED3-EE34-4DE4-95B9-646F179DEFD0}"/>
    <cellStyle name="出力 3 6 4 2" xfId="30093" xr:uid="{ED09AAFC-504F-46A8-9EB3-8F8894677D5D}"/>
    <cellStyle name="出力 3 6 5" xfId="12599" xr:uid="{71564FB3-47CA-4B04-AA82-FE6B3C51701F}"/>
    <cellStyle name="出力 3 6 5 2" xfId="27478" xr:uid="{21225460-191E-4CFF-A5FD-ADA1CA5F1A24}"/>
    <cellStyle name="出力 3 6 6" xfId="3394" xr:uid="{BEB66AEF-D18E-41D8-A822-D84B135A3355}"/>
    <cellStyle name="出力 3 6 7" xfId="3472" xr:uid="{8BE8228F-9FB3-4731-8694-603223DA5890}"/>
    <cellStyle name="出力 3 7" xfId="494" xr:uid="{00000000-0005-0000-0000-000072010000}"/>
    <cellStyle name="出力 3 7 2" xfId="6846" xr:uid="{AEDC026B-99B0-42BC-AED9-070575CFBE89}"/>
    <cellStyle name="出力 3 7 2 2" xfId="21725" xr:uid="{5B3C970D-F5DC-4FAA-B224-012545CC0D27}"/>
    <cellStyle name="出力 3 7 3" xfId="9843" xr:uid="{91308E4C-62F2-4DA7-A184-966DAAB1CEC6}"/>
    <cellStyle name="出力 3 7 3 2" xfId="24722" xr:uid="{3ED8C13B-C950-40F5-ACA9-D5CCC1F2560A}"/>
    <cellStyle name="出力 3 7 4" xfId="13259" xr:uid="{5B60C480-E778-4AA4-91AF-ABC9CC4E58B6}"/>
    <cellStyle name="出力 3 7 4 2" xfId="28138" xr:uid="{BC64520E-6305-4646-8AE2-F4A1A950D736}"/>
    <cellStyle name="出力 3 7 5" xfId="15675" xr:uid="{B99FD8A5-4924-457B-8B69-77A8D1BF1E9B}"/>
    <cellStyle name="出力 3 7 5 2" xfId="30554" xr:uid="{2346C9D9-67CE-4BF9-ADC7-E642AD47C95F}"/>
    <cellStyle name="出力 3 7 6" xfId="3713" xr:uid="{D46FF40B-FD94-43E0-9B05-94A0D12E9529}"/>
    <cellStyle name="出力 3 7 7" xfId="18574" xr:uid="{0136446B-5338-48FD-A54D-75F95D378AED}"/>
    <cellStyle name="出力 3 8" xfId="1083" xr:uid="{00000000-0005-0000-0000-000072010000}"/>
    <cellStyle name="出力 3 8 2" xfId="7435" xr:uid="{AC94F00C-E72D-4304-B433-315489FBF0FF}"/>
    <cellStyle name="出力 3 8 2 2" xfId="22314" xr:uid="{5832DC73-4981-4CFF-8EF6-3E90728E5E42}"/>
    <cellStyle name="出力 3 8 3" xfId="10424" xr:uid="{23CACC54-170B-4155-A01E-24611F465B9E}"/>
    <cellStyle name="出力 3 8 3 2" xfId="25303" xr:uid="{71176ABC-19B6-4E53-ABA3-754C9E0BEE93}"/>
    <cellStyle name="出力 3 8 4" xfId="13848" xr:uid="{5C0CCE3A-C55A-4CEF-86EE-903F6E41BBFC}"/>
    <cellStyle name="出力 3 8 4 2" xfId="28727" xr:uid="{D5C083B9-3272-43DF-BA78-BA56B249984C}"/>
    <cellStyle name="出力 3 8 5" xfId="16245" xr:uid="{C680D4A6-8A8A-41BF-892B-98BA356834FB}"/>
    <cellStyle name="出力 3 8 5 2" xfId="31124" xr:uid="{B219D1D8-00B6-4EA7-9D05-9FC275DD9EF0}"/>
    <cellStyle name="出力 3 8 6" xfId="4302" xr:uid="{DF27D97C-7C62-4D4B-8852-6F881F129E52}"/>
    <cellStyle name="出力 3 8 7" xfId="19163" xr:uid="{DA419403-F2C3-452D-999B-D5C3151EF955}"/>
    <cellStyle name="出力 3 9" xfId="768" xr:uid="{00000000-0005-0000-0000-000072010000}"/>
    <cellStyle name="出力 3 9 2" xfId="7120" xr:uid="{5A6CC440-FE50-4C93-8CC4-32DFBC639371}"/>
    <cellStyle name="出力 3 9 2 2" xfId="21999" xr:uid="{F21084EF-599B-4092-80F7-C402518DEA51}"/>
    <cellStyle name="出力 3 9 3" xfId="10114" xr:uid="{3AE06516-EFEC-4BE3-B575-198A00750CB0}"/>
    <cellStyle name="出力 3 9 3 2" xfId="24993" xr:uid="{A86381AD-4332-4839-9536-6552C32FE8C2}"/>
    <cellStyle name="出力 3 9 4" xfId="8968" xr:uid="{AA05C447-BEFB-424A-BA07-CEC97D29BD44}"/>
    <cellStyle name="出力 3 9 4 2" xfId="23847" xr:uid="{B72FC0C3-A509-4254-893B-1B296210FEEC}"/>
    <cellStyle name="出力 3 9 5" xfId="15942" xr:uid="{27214EAF-3748-4F5D-BD5B-C98FFF100C47}"/>
    <cellStyle name="出力 3 9 5 2" xfId="30821" xr:uid="{EC6FBEB2-35BD-46F5-90C4-D75C0BDA41C3}"/>
    <cellStyle name="出力 3 9 6" xfId="3987" xr:uid="{9E981DDD-90AB-48A4-8D31-AC630FA97E3F}"/>
    <cellStyle name="出力 3 9 7" xfId="18848" xr:uid="{54DE71FD-F7CC-4468-B295-4C734521046D}"/>
    <cellStyle name="出力 4" xfId="184" xr:uid="{00000000-0005-0000-0000-0000AB010000}"/>
    <cellStyle name="出力 4 10" xfId="2163" xr:uid="{00000000-0005-0000-0000-0000AB010000}"/>
    <cellStyle name="出力 4 10 2" xfId="8511" xr:uid="{FA1A4E13-C634-44DC-8DD2-15C93B9E6837}"/>
    <cellStyle name="出力 4 10 2 2" xfId="23390" xr:uid="{AF645CDE-19C3-4A51-B330-C2581AC4B34C}"/>
    <cellStyle name="出力 4 10 3" xfId="11492" xr:uid="{103A7A46-CC41-407F-A2E4-56D00F99DF9E}"/>
    <cellStyle name="出力 4 10 3 2" xfId="26371" xr:uid="{08B1FACA-0A56-40B9-A3C2-C251AE3B0E8C}"/>
    <cellStyle name="出力 4 10 4" xfId="14650" xr:uid="{2779010E-43C1-4A28-9AE5-1766205913C3}"/>
    <cellStyle name="出力 4 10 4 2" xfId="29529" xr:uid="{FD9F6A23-99E9-479A-B85E-F15309ECACE4}"/>
    <cellStyle name="出力 4 10 5" xfId="17271" xr:uid="{E35CE405-CB04-416A-A3AE-DE09EC02FD71}"/>
    <cellStyle name="出力 4 10 5 2" xfId="32150" xr:uid="{8A187CC8-F660-4B69-BFEA-410379D2B93D}"/>
    <cellStyle name="出力 4 10 6" xfId="5382" xr:uid="{6B2EAE0D-25B1-483B-AA32-532A67A9F4E7}"/>
    <cellStyle name="出力 4 10 7" xfId="20243" xr:uid="{74E482E2-A580-4254-A213-648919BDC343}"/>
    <cellStyle name="出力 4 11" xfId="1563" xr:uid="{00000000-0005-0000-0000-0000AB010000}"/>
    <cellStyle name="出力 4 11 2" xfId="7913" xr:uid="{7BF59E93-741D-4121-805E-D1A6CFF009B2}"/>
    <cellStyle name="出力 4 11 2 2" xfId="22792" xr:uid="{9959B244-CA07-40AF-ACF9-69CEE245E988}"/>
    <cellStyle name="出力 4 11 3" xfId="10900" xr:uid="{F89546D2-FF96-4BD0-917E-F2F80DD7462D}"/>
    <cellStyle name="出力 4 11 3 2" xfId="25779" xr:uid="{AB2F5728-A8B0-4891-BF12-0F3D6AA92975}"/>
    <cellStyle name="出力 4 11 4" xfId="14241" xr:uid="{EE28EAFB-6B9D-4CA6-93B6-DA25B105ACF1}"/>
    <cellStyle name="出力 4 11 4 2" xfId="29120" xr:uid="{212F7C42-84BA-46AB-8076-01DB1872D6FB}"/>
    <cellStyle name="出力 4 11 5" xfId="16702" xr:uid="{C5909A28-874C-43C1-8165-4753F390BD9E}"/>
    <cellStyle name="出力 4 11 5 2" xfId="31581" xr:uid="{22CF1856-A934-45A3-B54B-2D9B69EEA625}"/>
    <cellStyle name="出力 4 11 6" xfId="4782" xr:uid="{C5136E98-5091-4886-AA85-31B1998F0F7A}"/>
    <cellStyle name="出力 4 11 7" xfId="19643" xr:uid="{4A0A926A-E0D8-40F9-B926-6F8A61AA953F}"/>
    <cellStyle name="出力 4 12" xfId="2197" xr:uid="{00000000-0005-0000-0000-0000AB010000}"/>
    <cellStyle name="出力 4 12 2" xfId="8545" xr:uid="{F3489946-5924-44D1-A28F-3259E12BC2BF}"/>
    <cellStyle name="出力 4 12 2 2" xfId="23424" xr:uid="{C1AB2FB6-19DE-4CCE-A1DB-EB1623B93F4F}"/>
    <cellStyle name="出力 4 12 3" xfId="11526" xr:uid="{F0FA801D-B2DB-489F-9C38-F5893CA59529}"/>
    <cellStyle name="出力 4 12 3 2" xfId="26405" xr:uid="{845DD69E-34D3-49B1-B209-A255215EE08D}"/>
    <cellStyle name="出力 4 12 4" xfId="12839" xr:uid="{13143B51-4C9C-4823-A446-CC82834160AA}"/>
    <cellStyle name="出力 4 12 4 2" xfId="27718" xr:uid="{18FAFEBE-CF42-4D76-91E8-79C9B65DB5A5}"/>
    <cellStyle name="出力 4 12 5" xfId="17305" xr:uid="{95EFB367-9D04-400D-96AE-06CBDB5E9F43}"/>
    <cellStyle name="出力 4 12 5 2" xfId="32184" xr:uid="{DD1733AA-1DE4-4F3E-8945-42352209701B}"/>
    <cellStyle name="出力 4 12 6" xfId="5416" xr:uid="{23CAAED2-64DA-491B-9C10-E32034456DAC}"/>
    <cellStyle name="出力 4 12 7" xfId="20277" xr:uid="{50710179-9120-4893-A259-1806D852A14D}"/>
    <cellStyle name="出力 4 13" xfId="2000" xr:uid="{00000000-0005-0000-0000-0000AB010000}"/>
    <cellStyle name="出力 4 13 2" xfId="8348" xr:uid="{A63D98B0-2B0B-482E-BE72-216DFEE76A9D}"/>
    <cellStyle name="出力 4 13 2 2" xfId="23227" xr:uid="{708F353A-956A-4DA6-817E-FE03A7585859}"/>
    <cellStyle name="出力 4 13 3" xfId="11330" xr:uid="{E767C0B7-5F23-4D26-ADF2-51A8A78E3B74}"/>
    <cellStyle name="出力 4 13 3 2" xfId="26209" xr:uid="{5D1BA4AE-2624-4F1E-BAE2-4D16140D21FD}"/>
    <cellStyle name="出力 4 13 4" xfId="13777" xr:uid="{D825DA65-2392-44F5-A6CF-0BF004767155}"/>
    <cellStyle name="出力 4 13 4 2" xfId="28656" xr:uid="{E318CEB8-1D20-4CB9-A985-67DF40915AB1}"/>
    <cellStyle name="出力 4 13 5" xfId="17115" xr:uid="{1C8536F5-5DE4-4F7F-9D52-41D2E3722CCC}"/>
    <cellStyle name="出力 4 13 5 2" xfId="31994" xr:uid="{3558FF84-A603-440A-909E-FA5CB2876C67}"/>
    <cellStyle name="出力 4 13 6" xfId="5219" xr:uid="{F3B20311-E687-4F49-B23E-63A8D624ED6C}"/>
    <cellStyle name="出力 4 13 7" xfId="20080" xr:uid="{3DADD530-8D60-4CBC-B8B6-39F90B5D3D61}"/>
    <cellStyle name="出力 4 14" xfId="2957" xr:uid="{00000000-0005-0000-0000-0000AB010000}"/>
    <cellStyle name="出力 4 14 2" xfId="9304" xr:uid="{E2F97598-D943-4BD8-A63E-75EF43A704B2}"/>
    <cellStyle name="出力 4 14 2 2" xfId="24183" xr:uid="{369FE12B-2A1F-4C2E-A13A-1CE1F5F90537}"/>
    <cellStyle name="出力 4 14 3" xfId="12282" xr:uid="{8056940C-776A-4741-A31E-0BB6CF5C37CF}"/>
    <cellStyle name="出力 4 14 3 2" xfId="27161" xr:uid="{706C376C-11EB-4541-8923-CDC59DD70FB7}"/>
    <cellStyle name="出力 4 14 4" xfId="13289" xr:uid="{E426309A-B44A-4A56-9461-236B728BAA7E}"/>
    <cellStyle name="出力 4 14 4 2" xfId="28168" xr:uid="{3CFF6D65-E2A4-4F42-ADC9-A70AC60B663A}"/>
    <cellStyle name="出力 4 14 5" xfId="18043" xr:uid="{A4DC959F-37D7-4C23-ABC7-AD4878E71515}"/>
    <cellStyle name="出力 4 14 5 2" xfId="32922" xr:uid="{066906C7-16F1-4096-9D0F-5B0EA2367BFE}"/>
    <cellStyle name="出力 4 14 6" xfId="6163" xr:uid="{265CFC6E-42BE-401A-AC8F-B32143528DD4}"/>
    <cellStyle name="出力 4 14 7" xfId="21036" xr:uid="{4B69DD65-22CE-43D3-91D8-8F4723F28B92}"/>
    <cellStyle name="出力 4 15" xfId="6542" xr:uid="{7B7DAA93-A6AE-4DBC-9464-3E1EA3468322}"/>
    <cellStyle name="出力 4 15 2" xfId="21421" xr:uid="{543019F4-1B7B-43CD-ABA7-175D57F4686D}"/>
    <cellStyle name="出力 4 16" xfId="3294" xr:uid="{B3C45D16-D183-454F-8B74-D98779C455EE}"/>
    <cellStyle name="出力 4 16 2" xfId="6422" xr:uid="{DA7E1BB4-35BD-4362-88B9-A062BE1C3545}"/>
    <cellStyle name="出力 4 17" xfId="15105" xr:uid="{84B20A7E-891A-4DA2-BEF7-1164E0B9B94B}"/>
    <cellStyle name="出力 4 17 2" xfId="29984" xr:uid="{6B1F537D-7AA9-4D87-8C31-41A04F4B13F4}"/>
    <cellStyle name="出力 4 18" xfId="3570" xr:uid="{A9CE6EC1-1AF2-4FFF-929C-0EF3B7F025F5}"/>
    <cellStyle name="出力 4 2" xfId="291" xr:uid="{00000000-0005-0000-0000-0000AB010000}"/>
    <cellStyle name="出力 4 2 10" xfId="1626" xr:uid="{00000000-0005-0000-0000-0000AB010000}"/>
    <cellStyle name="出力 4 2 10 2" xfId="7976" xr:uid="{67038EF1-349B-4E87-B687-58481A8ACDDC}"/>
    <cellStyle name="出力 4 2 10 2 2" xfId="22855" xr:uid="{7DE1BFE7-31D9-47D7-B06E-2BC0A4932286}"/>
    <cellStyle name="出力 4 2 10 3" xfId="10962" xr:uid="{86088945-955E-45B0-96E1-E35936C361FF}"/>
    <cellStyle name="出力 4 2 10 3 2" xfId="25841" xr:uid="{FC62C505-3DE4-425D-A8FD-BE6D03EE5230}"/>
    <cellStyle name="出力 4 2 10 4" xfId="15290" xr:uid="{405C6FCD-60A3-45F4-95C6-556D044E1982}"/>
    <cellStyle name="出力 4 2 10 4 2" xfId="30169" xr:uid="{FCEC4BF4-847E-4DCE-8ED7-52AB62B6EC71}"/>
    <cellStyle name="出力 4 2 10 5" xfId="16762" xr:uid="{87787615-7711-47C6-8F7A-085FAFC67C18}"/>
    <cellStyle name="出力 4 2 10 5 2" xfId="31641" xr:uid="{9079BC15-6389-464A-951D-38BC4DBFC607}"/>
    <cellStyle name="出力 4 2 10 6" xfId="4845" xr:uid="{84A8CA57-D7A9-4472-B32F-9C18330BD8C0}"/>
    <cellStyle name="出力 4 2 10 7" xfId="19706" xr:uid="{27ADF74B-9446-422A-BB78-B204D387FBE6}"/>
    <cellStyle name="出力 4 2 11" xfId="1694" xr:uid="{00000000-0005-0000-0000-0000AB010000}"/>
    <cellStyle name="出力 4 2 11 2" xfId="8043" xr:uid="{B4E9AE0D-A973-4691-B370-24AB0E4F40D4}"/>
    <cellStyle name="出力 4 2 11 2 2" xfId="22922" xr:uid="{869093CC-57C4-43E4-8B68-59F18AA8EFF1}"/>
    <cellStyle name="出力 4 2 11 3" xfId="11028" xr:uid="{9510D8AD-0C21-41E3-830A-1027C642E29D}"/>
    <cellStyle name="出力 4 2 11 3 2" xfId="25907" xr:uid="{C37BDB3A-E588-4A5D-B12F-64C0D4AC4516}"/>
    <cellStyle name="出力 4 2 11 4" xfId="13103" xr:uid="{58457A58-E6FD-4DBB-B132-999F7E817E41}"/>
    <cellStyle name="出力 4 2 11 4 2" xfId="27982" xr:uid="{55646E64-B440-4073-89E2-E842EC2A3982}"/>
    <cellStyle name="出力 4 2 11 5" xfId="16824" xr:uid="{98C439C9-A20A-4852-AD5F-CB75BD8BA159}"/>
    <cellStyle name="出力 4 2 11 5 2" xfId="31703" xr:uid="{E4115D13-498E-4B2F-9A25-E60EC076ECF1}"/>
    <cellStyle name="出力 4 2 11 6" xfId="4913" xr:uid="{2C6E36CF-C906-4380-A1D1-3161256D04AC}"/>
    <cellStyle name="出力 4 2 11 7" xfId="19774" xr:uid="{35697B66-43F0-4461-AFA7-EA15CA4CC198}"/>
    <cellStyle name="出力 4 2 12" xfId="1777" xr:uid="{00000000-0005-0000-0000-0000AB010000}"/>
    <cellStyle name="出力 4 2 12 2" xfId="8125" xr:uid="{079C0593-C23C-4487-B770-814F174A7D30}"/>
    <cellStyle name="出力 4 2 12 2 2" xfId="23004" xr:uid="{1710F85D-1C8B-416A-AC6A-4F0589E8E231}"/>
    <cellStyle name="出力 4 2 12 3" xfId="11110" xr:uid="{DF643659-5CE9-4E20-BBE4-5AD8310CF85E}"/>
    <cellStyle name="出力 4 2 12 3 2" xfId="25989" xr:uid="{B7E92010-460C-422B-806D-5CD58E8A5BA9}"/>
    <cellStyle name="出力 4 2 12 4" xfId="13963" xr:uid="{7FF477BE-21B3-49A6-9440-8A4ADBCAB500}"/>
    <cellStyle name="出力 4 2 12 4 2" xfId="28842" xr:uid="{32A31FC9-4222-4975-8421-D5C1A9D394F3}"/>
    <cellStyle name="出力 4 2 12 5" xfId="16900" xr:uid="{A23E3208-22A6-483F-9C77-B0710EACE1C1}"/>
    <cellStyle name="出力 4 2 12 5 2" xfId="31779" xr:uid="{FE4766DB-4EFE-4165-A938-2C4D0ABAA854}"/>
    <cellStyle name="出力 4 2 12 6" xfId="4996" xr:uid="{CE80E678-60B4-4550-B9C9-CC2B3ED660F8}"/>
    <cellStyle name="出力 4 2 12 7" xfId="19857" xr:uid="{79F62EF2-3CB9-4452-9EEB-39D38916FF3F}"/>
    <cellStyle name="出力 4 2 13" xfId="1872" xr:uid="{00000000-0005-0000-0000-0000AB010000}"/>
    <cellStyle name="出力 4 2 13 2" xfId="8220" xr:uid="{AC3A653A-A7D0-4860-B584-4CFCABFCE6BB}"/>
    <cellStyle name="出力 4 2 13 2 2" xfId="23099" xr:uid="{3567B192-35A1-4453-B45F-EE197363862A}"/>
    <cellStyle name="出力 4 2 13 3" xfId="11205" xr:uid="{89866853-1425-4BD3-944D-59315C60ED00}"/>
    <cellStyle name="出力 4 2 13 3 2" xfId="26084" xr:uid="{A09A5B15-BB41-4CE1-B24D-8036FE028867}"/>
    <cellStyle name="出力 4 2 13 4" xfId="13861" xr:uid="{E4B56E06-C28C-40F4-A277-E3FCDA395C97}"/>
    <cellStyle name="出力 4 2 13 4 2" xfId="28740" xr:uid="{6D48B717-1917-42C1-8800-4B6A499083A8}"/>
    <cellStyle name="出力 4 2 13 5" xfId="16995" xr:uid="{59D8D86A-DFEB-46E5-B993-BF8AD40A0D02}"/>
    <cellStyle name="出力 4 2 13 5 2" xfId="31874" xr:uid="{CBC50F4C-B526-4767-89D2-88272DCC7D2D}"/>
    <cellStyle name="出力 4 2 13 6" xfId="5091" xr:uid="{A69571A7-B583-4EB0-A726-EA8E1EBB4B57}"/>
    <cellStyle name="出力 4 2 13 7" xfId="19952" xr:uid="{98F234CF-F9B1-4877-B799-64694275C376}"/>
    <cellStyle name="出力 4 2 14" xfId="2044" xr:uid="{00000000-0005-0000-0000-0000AB010000}"/>
    <cellStyle name="出力 4 2 14 2" xfId="8392" xr:uid="{4D787455-3C9C-454A-B0BC-B42CAA27C2C5}"/>
    <cellStyle name="出力 4 2 14 2 2" xfId="23271" xr:uid="{3042343A-BC14-41F5-8E52-9A2AF3D699F8}"/>
    <cellStyle name="出力 4 2 14 3" xfId="11374" xr:uid="{3A90143F-87E1-478B-A174-B22C9AA51941}"/>
    <cellStyle name="出力 4 2 14 3 2" xfId="26253" xr:uid="{DC7AFD17-5DA0-4013-B221-52141351649A}"/>
    <cellStyle name="出力 4 2 14 4" xfId="14735" xr:uid="{1D6F48C7-8628-43CD-9199-6ECF386FB49F}"/>
    <cellStyle name="出力 4 2 14 4 2" xfId="29614" xr:uid="{620A7D80-5932-4B3F-974C-E0682AAE7D4B}"/>
    <cellStyle name="出力 4 2 14 5" xfId="17159" xr:uid="{8A7678E3-84D1-4E1F-8E63-E488BEB21746}"/>
    <cellStyle name="出力 4 2 14 5 2" xfId="32038" xr:uid="{FF51A6FD-71F6-4FC0-A610-065480337291}"/>
    <cellStyle name="出力 4 2 14 6" xfId="5263" xr:uid="{ABB764A5-75FD-4CCF-AF68-9BB1E32CDBD5}"/>
    <cellStyle name="出力 4 2 14 7" xfId="20124" xr:uid="{B5B7FABF-5654-40E0-A4D7-5622859A714E}"/>
    <cellStyle name="出力 4 2 15" xfId="2213" xr:uid="{00000000-0005-0000-0000-0000AB010000}"/>
    <cellStyle name="出力 4 2 15 2" xfId="8561" xr:uid="{612F8586-E27F-4F84-A038-FFCCF5442040}"/>
    <cellStyle name="出力 4 2 15 2 2" xfId="23440" xr:uid="{A6FD7EAB-C4B6-4CA9-937D-F5012284CE8A}"/>
    <cellStyle name="出力 4 2 15 3" xfId="11542" xr:uid="{83CBF558-721F-4E67-B310-1D7014096F8C}"/>
    <cellStyle name="出力 4 2 15 3 2" xfId="26421" xr:uid="{9C7D14D4-11BD-4D6F-B86D-E0EAEFE2CE20}"/>
    <cellStyle name="出力 4 2 15 4" xfId="9897" xr:uid="{B987608D-3B27-4065-BB51-D84148178A40}"/>
    <cellStyle name="出力 4 2 15 4 2" xfId="24776" xr:uid="{05FA0C85-08A3-45E6-9E89-96763DCD3A9D}"/>
    <cellStyle name="出力 4 2 15 5" xfId="17321" xr:uid="{A02A6D8A-7762-4FD1-9D44-2F87685D9B86}"/>
    <cellStyle name="出力 4 2 15 5 2" xfId="32200" xr:uid="{6F3D4274-0681-44CF-8C19-6139E2A251D5}"/>
    <cellStyle name="出力 4 2 15 6" xfId="5432" xr:uid="{A143A2AB-D703-455E-AB0B-AF35F112578E}"/>
    <cellStyle name="出力 4 2 15 7" xfId="20293" xr:uid="{1E7393F7-5A3E-469A-B394-24018D3B3592}"/>
    <cellStyle name="出力 4 2 16" xfId="2288" xr:uid="{00000000-0005-0000-0000-0000AB010000}"/>
    <cellStyle name="出力 4 2 16 2" xfId="8636" xr:uid="{402275AB-A366-495B-B90F-6D5E18C297DD}"/>
    <cellStyle name="出力 4 2 16 2 2" xfId="23515" xr:uid="{9B7BF9E8-2B53-4BFB-8353-F8A69494C0AB}"/>
    <cellStyle name="出力 4 2 16 3" xfId="11617" xr:uid="{FCDB5ED8-13A7-4695-B557-78EABDE796B5}"/>
    <cellStyle name="出力 4 2 16 3 2" xfId="26496" xr:uid="{2FF0971F-9BE2-4D26-8BA4-2DDE25E7276E}"/>
    <cellStyle name="出力 4 2 16 4" xfId="13665" xr:uid="{454FEB53-F4A0-466D-916C-AA34A5CABAB1}"/>
    <cellStyle name="出力 4 2 16 4 2" xfId="28544" xr:uid="{FC95746F-956D-421C-A10A-1DEA7F720CE5}"/>
    <cellStyle name="出力 4 2 16 5" xfId="17396" xr:uid="{371412F7-C38E-465A-8DD1-799D949F9ED2}"/>
    <cellStyle name="出力 4 2 16 5 2" xfId="32275" xr:uid="{EEABF98B-7131-499E-B855-EEA0448DB6A1}"/>
    <cellStyle name="出力 4 2 16 6" xfId="5507" xr:uid="{E9FAF796-0220-4F77-ACC8-8944359E3E81}"/>
    <cellStyle name="出力 4 2 16 7" xfId="20368" xr:uid="{03895426-7458-439C-865F-14561FA37873}"/>
    <cellStyle name="出力 4 2 17" xfId="2527" xr:uid="{00000000-0005-0000-0000-0000AB010000}"/>
    <cellStyle name="出力 4 2 17 2" xfId="8874" xr:uid="{D5391D0E-41DB-4E30-A4B4-FC0F5F053C8D}"/>
    <cellStyle name="出力 4 2 17 2 2" xfId="23753" xr:uid="{CFE28AEC-1790-4B31-920E-7E6F2E239C8A}"/>
    <cellStyle name="出力 4 2 17 3" xfId="11854" xr:uid="{7FAF9E94-9ED9-4A9C-964A-ABB43567C02F}"/>
    <cellStyle name="出力 4 2 17 3 2" xfId="26733" xr:uid="{4D26CA11-E1A4-421A-8DAA-FFEDB3D5250C}"/>
    <cellStyle name="出力 4 2 17 4" xfId="13121" xr:uid="{876F9875-6CE4-4757-B7E2-BA869F6318BD}"/>
    <cellStyle name="出力 4 2 17 4 2" xfId="28000" xr:uid="{FD709905-FFB8-4106-B00F-6578BF5DC915}"/>
    <cellStyle name="出力 4 2 17 5" xfId="17621" xr:uid="{20B5E7B7-6107-4D3C-9C93-D5488150D054}"/>
    <cellStyle name="出力 4 2 17 5 2" xfId="32500" xr:uid="{195E21D7-BE18-492A-9144-223D245F22DF}"/>
    <cellStyle name="出力 4 2 17 6" xfId="5743" xr:uid="{3C98F3E5-7EA2-4C7B-B65A-2E9444496B0A}"/>
    <cellStyle name="出力 4 2 17 7" xfId="20607" xr:uid="{16993A78-52A6-4C22-9EE2-AE8A79B4A260}"/>
    <cellStyle name="出力 4 2 18" xfId="2687" xr:uid="{00000000-0005-0000-0000-0000AB010000}"/>
    <cellStyle name="出力 4 2 18 2" xfId="9034" xr:uid="{BC9895C4-2A49-4044-9B78-B4C42A258239}"/>
    <cellStyle name="出力 4 2 18 2 2" xfId="23913" xr:uid="{9BD99EA1-6303-4B67-9551-F97A96948702}"/>
    <cellStyle name="出力 4 2 18 3" xfId="12014" xr:uid="{6ED89D06-A704-437B-BDAD-49AAD4853D06}"/>
    <cellStyle name="出力 4 2 18 3 2" xfId="26893" xr:uid="{3308CC9E-1386-4DBD-A275-75AF659858C0}"/>
    <cellStyle name="出力 4 2 18 4" xfId="13041" xr:uid="{CEB66EE8-AFCC-44DA-BF63-3657BD31899C}"/>
    <cellStyle name="出力 4 2 18 4 2" xfId="27920" xr:uid="{1A5DC286-4F0A-4C93-AF8C-87E053B8BF61}"/>
    <cellStyle name="出力 4 2 18 5" xfId="17780" xr:uid="{FD42905B-BC16-4852-9CA3-29FFC9A46E88}"/>
    <cellStyle name="出力 4 2 18 5 2" xfId="32659" xr:uid="{7E1E1A99-8F0D-4C4E-AC35-E2A1C9E71923}"/>
    <cellStyle name="出力 4 2 18 6" xfId="5901" xr:uid="{D3B4D3AB-4F33-437A-9715-BCB8198ED87D}"/>
    <cellStyle name="出力 4 2 18 7" xfId="20766" xr:uid="{35DB5C12-7F99-4620-AE40-0F0D713261A7}"/>
    <cellStyle name="出力 4 2 19" xfId="2855" xr:uid="{00000000-0005-0000-0000-0000AB010000}"/>
    <cellStyle name="出力 4 2 19 2" xfId="9202" xr:uid="{0D42B531-CD8C-4CDF-8AAC-F6BE825CCD87}"/>
    <cellStyle name="出力 4 2 19 2 2" xfId="24081" xr:uid="{D712D794-1B33-427D-9A60-034F70C0254F}"/>
    <cellStyle name="出力 4 2 19 3" xfId="12180" xr:uid="{5A30ED38-812E-4409-8C16-F244289729A8}"/>
    <cellStyle name="出力 4 2 19 3 2" xfId="27059" xr:uid="{32250E73-8D6F-4E52-B135-F652C3FEBBBF}"/>
    <cellStyle name="出力 4 2 19 4" xfId="13299" xr:uid="{2ABACE11-14CF-41A5-A0DE-29A9A2E583E9}"/>
    <cellStyle name="出力 4 2 19 4 2" xfId="28178" xr:uid="{5CA20E02-5ADF-4336-9D5A-810C2BB59C66}"/>
    <cellStyle name="出力 4 2 19 5" xfId="17941" xr:uid="{E0BFFDD7-87CD-435E-A259-9E22D397AF57}"/>
    <cellStyle name="出力 4 2 19 5 2" xfId="32820" xr:uid="{2C92D942-2FC7-48EC-A99C-C5ABAF405D61}"/>
    <cellStyle name="出力 4 2 19 6" xfId="6067" xr:uid="{2F690E56-DB1D-4D9F-A7E6-D67CB57C59FF}"/>
    <cellStyle name="出力 4 2 19 7" xfId="20934" xr:uid="{2BE848BA-701B-4F81-8AF6-89493469F322}"/>
    <cellStyle name="出力 4 2 2" xfId="503" xr:uid="{00000000-0005-0000-0000-0000AB010000}"/>
    <cellStyle name="出力 4 2 2 2" xfId="6855" xr:uid="{E92EB2B6-EE92-41DB-A34A-AAB53923CAF0}"/>
    <cellStyle name="出力 4 2 2 2 2" xfId="21734" xr:uid="{CD7F0CE6-F79C-4C37-871A-817075C5E12C}"/>
    <cellStyle name="出力 4 2 2 3" xfId="9852" xr:uid="{3D61AF08-F5EA-426C-A2C7-2B9D19516244}"/>
    <cellStyle name="出力 4 2 2 3 2" xfId="24731" xr:uid="{612CAC40-2A84-48FA-89E2-38270812D19C}"/>
    <cellStyle name="出力 4 2 2 4" xfId="14738" xr:uid="{1018EA58-EEF8-478D-B47D-2F4F445E7B7B}"/>
    <cellStyle name="出力 4 2 2 4 2" xfId="29617" xr:uid="{D0A9CE4F-D7F7-4DE0-B674-D3EA9095C529}"/>
    <cellStyle name="出力 4 2 2 5" xfId="15684" xr:uid="{D1C54FFA-6346-4195-A668-050DF14D377F}"/>
    <cellStyle name="出力 4 2 2 5 2" xfId="30563" xr:uid="{99F40117-4A9D-45AD-8329-9C3884D44030}"/>
    <cellStyle name="出力 4 2 2 6" xfId="3722" xr:uid="{E3AA585B-C18D-443B-A74D-8FED439619A7}"/>
    <cellStyle name="出力 4 2 2 7" xfId="18583" xr:uid="{ED510811-F3D3-4472-9D93-8DE1E895A7A9}"/>
    <cellStyle name="出力 4 2 20" xfId="2986" xr:uid="{00000000-0005-0000-0000-0000AB010000}"/>
    <cellStyle name="出力 4 2 20 2" xfId="9333" xr:uid="{C724AAFE-7745-43AE-A5B1-3988FBEAA42A}"/>
    <cellStyle name="出力 4 2 20 2 2" xfId="24212" xr:uid="{24069225-C057-4B19-BDC3-45D7F86CA1C9}"/>
    <cellStyle name="出力 4 2 20 3" xfId="12311" xr:uid="{BC3CF06F-CEB9-4040-A6B9-5EE900A37C6C}"/>
    <cellStyle name="出力 4 2 20 3 2" xfId="27190" xr:uid="{C0552490-A770-4DF4-9F02-7CC2C05A39BC}"/>
    <cellStyle name="出力 4 2 20 4" xfId="15060" xr:uid="{6FDEFE8C-5E42-4C38-8349-808442245D90}"/>
    <cellStyle name="出力 4 2 20 4 2" xfId="29939" xr:uid="{C44D4995-5E2C-44D0-A5FD-39AC315182B6}"/>
    <cellStyle name="出力 4 2 20 5" xfId="18072" xr:uid="{A94127F0-493A-4B1B-A006-781E3FDD0BA0}"/>
    <cellStyle name="出力 4 2 20 5 2" xfId="32951" xr:uid="{87D95347-3CA9-4E04-B79D-B58D73BEFAA9}"/>
    <cellStyle name="出力 4 2 20 6" xfId="6188" xr:uid="{302FC6A0-D4B9-462B-8610-7F6782946A0B}"/>
    <cellStyle name="出力 4 2 20 7" xfId="21065" xr:uid="{BC932135-EF8B-4156-9B64-8B0370B71EBF}"/>
    <cellStyle name="出力 4 2 21" xfId="3068" xr:uid="{00000000-0005-0000-0000-0000AB010000}"/>
    <cellStyle name="出力 4 2 21 2" xfId="9414" xr:uid="{99CE2BFF-3E3C-4DA6-B2DE-E8EBA4B4DA97}"/>
    <cellStyle name="出力 4 2 21 2 2" xfId="24293" xr:uid="{AE3BDC18-955A-45BD-9788-7F14E0C92733}"/>
    <cellStyle name="出力 4 2 21 3" xfId="12392" xr:uid="{A43AC235-2FB9-4314-9AEF-A93E8C464C28}"/>
    <cellStyle name="出力 4 2 21 3 2" xfId="27271" xr:uid="{C833A219-C65C-47AD-A02D-E260E62432A8}"/>
    <cellStyle name="出力 4 2 21 4" xfId="12692" xr:uid="{7FC7DF91-3679-4121-81A3-4EDB3518C7B9}"/>
    <cellStyle name="出力 4 2 21 4 2" xfId="27571" xr:uid="{DCD0AC01-7F4F-426C-9B89-4288C9FF8D2E}"/>
    <cellStyle name="出力 4 2 21 5" xfId="18147" xr:uid="{C8EE074B-E7FE-4778-B82F-5C7213777F88}"/>
    <cellStyle name="出力 4 2 21 5 2" xfId="33026" xr:uid="{FB12BCEF-CB66-4E9E-B65F-F7688ECE455B}"/>
    <cellStyle name="出力 4 2 21 6" xfId="6269" xr:uid="{9DE33074-3E49-4C88-A800-EE7F231E3EE7}"/>
    <cellStyle name="出力 4 2 21 7" xfId="21140" xr:uid="{7E4478B1-FACB-4803-909D-C5381F2D0ACE}"/>
    <cellStyle name="出力 4 2 22" xfId="3141" xr:uid="{00000000-0005-0000-0000-0000AB010000}"/>
    <cellStyle name="出力 4 2 22 2" xfId="9487" xr:uid="{28AB224A-2C05-43B4-B94C-0727320A666A}"/>
    <cellStyle name="出力 4 2 22 2 2" xfId="24366" xr:uid="{0334AFB5-A7FC-4E7E-9D09-F41D005539F9}"/>
    <cellStyle name="出力 4 2 22 3" xfId="12465" xr:uid="{50EAD91B-FD19-4D01-8799-3BCE6F470D99}"/>
    <cellStyle name="出力 4 2 22 3 2" xfId="27344" xr:uid="{F921E5D1-5BD7-49B8-B4E4-288ABFAD7118}"/>
    <cellStyle name="出力 4 2 22 4" xfId="13375" xr:uid="{C3DFF87B-7406-4CDD-8576-8679CEFB3496}"/>
    <cellStyle name="出力 4 2 22 4 2" xfId="28254" xr:uid="{CC09571D-79B3-4123-AD44-DE879AB38661}"/>
    <cellStyle name="出力 4 2 22 5" xfId="18220" xr:uid="{D61900EC-9BA6-4B3D-A901-9214AA046929}"/>
    <cellStyle name="出力 4 2 22 5 2" xfId="33099" xr:uid="{1E66A352-153B-4CD0-BD87-754282EC473B}"/>
    <cellStyle name="出力 4 2 22 6" xfId="6342" xr:uid="{F26C01B7-DE50-4C18-BDAF-E2E78E54D942}"/>
    <cellStyle name="出力 4 2 22 7" xfId="21213" xr:uid="{6D72561E-B3EB-4503-8C4B-94809BE92B48}"/>
    <cellStyle name="出力 4 2 23" xfId="3216" xr:uid="{00000000-0005-0000-0000-0000AB010000}"/>
    <cellStyle name="出力 4 2 23 2" xfId="9562" xr:uid="{C44D31ED-D8E5-463B-A310-B344DD072DA5}"/>
    <cellStyle name="出力 4 2 23 2 2" xfId="24441" xr:uid="{C77A2794-15F7-4F55-90A3-9F8A9A9218DF}"/>
    <cellStyle name="出力 4 2 23 3" xfId="12540" xr:uid="{0943345D-239A-498D-9E53-C8DBC0A969A0}"/>
    <cellStyle name="出力 4 2 23 3 2" xfId="27419" xr:uid="{CA187B11-F090-4AB1-9AB0-6741459B6C93}"/>
    <cellStyle name="出力 4 2 23 4" xfId="9379" xr:uid="{C3D8BCBF-4F1E-4E29-A7C3-EA15D09E9685}"/>
    <cellStyle name="出力 4 2 23 4 2" xfId="24258" xr:uid="{81EAD86D-903B-4B04-94AC-21DAE43696C1}"/>
    <cellStyle name="出力 4 2 23 5" xfId="18295" xr:uid="{1B81C55C-C2F6-4B47-8658-555C966E1BE5}"/>
    <cellStyle name="出力 4 2 23 5 2" xfId="33174" xr:uid="{49FE691E-36A9-4FAF-982F-2AA716EC8C3D}"/>
    <cellStyle name="出力 4 2 23 6" xfId="21288" xr:uid="{678BE8DB-7EB5-4A1A-A19A-E0646DD32B68}"/>
    <cellStyle name="出力 4 2 24" xfId="6643" xr:uid="{E7CFE1FF-CB4E-4A68-B17A-191B7A016C0A}"/>
    <cellStyle name="出力 4 2 24 2" xfId="21522" xr:uid="{EEEA8B9F-747C-45CE-B6FC-FADC08D2963C}"/>
    <cellStyle name="出力 4 2 25" xfId="9642" xr:uid="{F3187B28-D571-4030-B679-0ED85C778027}"/>
    <cellStyle name="出力 4 2 25 2" xfId="24521" xr:uid="{6C34C364-427C-4ECA-8ABE-0F2E2B7CE7DB}"/>
    <cellStyle name="出力 4 2 26" xfId="15306" xr:uid="{A919B15D-EC57-4DF9-86E1-2E396F43212C}"/>
    <cellStyle name="出力 4 2 26 2" xfId="30185" xr:uid="{3C188C5D-8CD8-448E-A87E-86B41BEFA579}"/>
    <cellStyle name="出力 4 2 27" xfId="15481" xr:uid="{DD9DA353-8977-49A3-A1C1-59EF76140D79}"/>
    <cellStyle name="出力 4 2 27 2" xfId="30360" xr:uid="{DB3AA128-F988-4953-BCE0-A9ED993A76A3}"/>
    <cellStyle name="出力 4 2 28" xfId="18378" xr:uid="{A8A1F6D8-7120-4137-8EE8-9D245458B507}"/>
    <cellStyle name="出力 4 2 3" xfId="676" xr:uid="{00000000-0005-0000-0000-0000AB010000}"/>
    <cellStyle name="出力 4 2 3 2" xfId="7028" xr:uid="{F95E3D43-269E-4A7D-B475-2EA1B4B8CA6D}"/>
    <cellStyle name="出力 4 2 3 2 2" xfId="21907" xr:uid="{D0C54203-4CCF-4D31-B651-E7646A342501}"/>
    <cellStyle name="出力 4 2 3 3" xfId="10022" xr:uid="{DFC4CEC2-820A-4CBF-A181-06A925549100}"/>
    <cellStyle name="出力 4 2 3 3 2" xfId="24901" xr:uid="{A3AB0426-F811-4755-AC0F-FE67EEAEF1D0}"/>
    <cellStyle name="出力 4 2 3 4" xfId="15406" xr:uid="{44400AC2-89A1-4E6D-9EDF-CA10987FA5C8}"/>
    <cellStyle name="出力 4 2 3 4 2" xfId="30285" xr:uid="{A6CDDAA2-A96C-4411-9072-06CF5EF3A152}"/>
    <cellStyle name="出力 4 2 3 5" xfId="15850" xr:uid="{62778FA7-8856-4ED2-9FC4-1AD3C46A4467}"/>
    <cellStyle name="出力 4 2 3 5 2" xfId="30729" xr:uid="{8EAB04B3-1F0D-414B-8C7A-AE51D0778080}"/>
    <cellStyle name="出力 4 2 3 6" xfId="3895" xr:uid="{D0CDD338-BFBE-4772-B955-8F57A26B0C5F}"/>
    <cellStyle name="出力 4 2 3 7" xfId="18756" xr:uid="{57D93189-0D12-484A-BD20-50752F959799}"/>
    <cellStyle name="出力 4 2 4" xfId="841" xr:uid="{00000000-0005-0000-0000-0000AB010000}"/>
    <cellStyle name="出力 4 2 4 2" xfId="7193" xr:uid="{D3260B6C-4088-4F22-908A-B762A98298B0}"/>
    <cellStyle name="出力 4 2 4 2 2" xfId="22072" xr:uid="{03170EBF-9307-4E25-936C-E3A935214A28}"/>
    <cellStyle name="出力 4 2 4 3" xfId="10187" xr:uid="{F133DF6A-30B1-4C73-A37D-96810C081E69}"/>
    <cellStyle name="出力 4 2 4 3 2" xfId="25066" xr:uid="{8B19F5BB-A53E-496D-B6CA-267D1ED89C52}"/>
    <cellStyle name="出力 4 2 4 4" xfId="13750" xr:uid="{889A803A-44D9-494D-A844-39C931118E0A}"/>
    <cellStyle name="出力 4 2 4 4 2" xfId="28629" xr:uid="{C9A9A9F7-D3C2-4315-B9BE-AEE39F41C7F4}"/>
    <cellStyle name="出力 4 2 4 5" xfId="16015" xr:uid="{89ECD039-32B7-4B2E-A1FE-636CAB84B6F3}"/>
    <cellStyle name="出力 4 2 4 5 2" xfId="30894" xr:uid="{50D55853-35F3-4543-9A1C-E6DA13CCC076}"/>
    <cellStyle name="出力 4 2 4 6" xfId="4060" xr:uid="{51E4964C-EB55-48DF-A4F9-45423F595D5E}"/>
    <cellStyle name="出力 4 2 4 7" xfId="18921" xr:uid="{0C4E34B0-4C7C-4C25-AC0D-C9647B20C1E6}"/>
    <cellStyle name="出力 4 2 5" xfId="1014" xr:uid="{00000000-0005-0000-0000-0000AB010000}"/>
    <cellStyle name="出力 4 2 5 2" xfId="7366" xr:uid="{C51F2DF3-C5BA-4378-80CB-8C3CF2F36840}"/>
    <cellStyle name="出力 4 2 5 2 2" xfId="22245" xr:uid="{E6792ADA-618D-4562-BCCB-2B5AF987CA9F}"/>
    <cellStyle name="出力 4 2 5 3" xfId="10355" xr:uid="{D627B92F-8486-4218-BE38-DB994805F80E}"/>
    <cellStyle name="出力 4 2 5 3 2" xfId="25234" xr:uid="{BD52F110-0856-4710-9DB6-DF22A0C4CCB1}"/>
    <cellStyle name="出力 4 2 5 4" xfId="12762" xr:uid="{26D87D69-5CAD-4343-AF28-68653613E775}"/>
    <cellStyle name="出力 4 2 5 4 2" xfId="27641" xr:uid="{5E2B0581-5E61-478B-8699-F44C471C6E9B}"/>
    <cellStyle name="出力 4 2 5 5" xfId="16176" xr:uid="{90879B09-9BE6-4399-A5C4-BB5ADB7EC688}"/>
    <cellStyle name="出力 4 2 5 5 2" xfId="31055" xr:uid="{2CA48081-E5EE-42D1-B3AC-B7083CD8A297}"/>
    <cellStyle name="出力 4 2 5 6" xfId="4233" xr:uid="{6D41F4BC-7D48-4129-B9C3-6F3FA94DFA04}"/>
    <cellStyle name="出力 4 2 5 7" xfId="19094" xr:uid="{4E48078B-D1F3-40B9-80CA-C4995E158C9A}"/>
    <cellStyle name="出力 4 2 6" xfId="1109" xr:uid="{00000000-0005-0000-0000-0000AB010000}"/>
    <cellStyle name="出力 4 2 6 2" xfId="7461" xr:uid="{1B0F3E6D-C150-411E-8505-4C4627D71B8D}"/>
    <cellStyle name="出力 4 2 6 2 2" xfId="22340" xr:uid="{A6993793-3D30-4586-93E1-5ABF0CA699D6}"/>
    <cellStyle name="出力 4 2 6 3" xfId="10450" xr:uid="{34031056-5BBC-411B-B4EC-49531BB4F037}"/>
    <cellStyle name="出力 4 2 6 3 2" xfId="25329" xr:uid="{F35FEA54-E561-471F-8383-9AC857EBB101}"/>
    <cellStyle name="出力 4 2 6 4" xfId="14135" xr:uid="{FB28CE3D-9D2A-4288-80D8-AF1777CB94F4}"/>
    <cellStyle name="出力 4 2 6 4 2" xfId="29014" xr:uid="{5F8C42DC-FC8C-46D1-862C-3F35B1C4F3E9}"/>
    <cellStyle name="出力 4 2 6 5" xfId="16270" xr:uid="{B1D4B0DF-BD55-4447-8AF0-885514644B5C}"/>
    <cellStyle name="出力 4 2 6 5 2" xfId="31149" xr:uid="{0357EE75-5A18-494D-BCEE-B77CBBB6F214}"/>
    <cellStyle name="出力 4 2 6 6" xfId="4328" xr:uid="{DE5EB194-31F6-4C7B-A381-CBD02896C5C5}"/>
    <cellStyle name="出力 4 2 6 7" xfId="19189" xr:uid="{7642D19A-F45E-4C85-9B79-1EC02D28EA18}"/>
    <cellStyle name="出力 4 2 7" xfId="1192" xr:uid="{00000000-0005-0000-0000-0000AB010000}"/>
    <cellStyle name="出力 4 2 7 2" xfId="7544" xr:uid="{772D4D59-34A8-45D8-904C-0C6389E87F76}"/>
    <cellStyle name="出力 4 2 7 2 2" xfId="22423" xr:uid="{379DABA9-CF6D-4060-84E7-A142C5DC1CC2}"/>
    <cellStyle name="出力 4 2 7 3" xfId="10531" xr:uid="{42750A49-5B3F-4C2A-A87B-9F82B172B888}"/>
    <cellStyle name="出力 4 2 7 3 2" xfId="25410" xr:uid="{4F771F24-A9A6-44E6-B7D1-B99FBB7D5235}"/>
    <cellStyle name="出力 4 2 7 4" xfId="13463" xr:uid="{458597D3-BD21-4A5A-8BD1-9F5FDAC5FFBE}"/>
    <cellStyle name="出力 4 2 7 4 2" xfId="28342" xr:uid="{0852A845-2AC7-444C-81C1-18E20AD1318A}"/>
    <cellStyle name="出力 4 2 7 5" xfId="16346" xr:uid="{8F528729-E16C-4E19-B68A-CA6DC2909742}"/>
    <cellStyle name="出力 4 2 7 5 2" xfId="31225" xr:uid="{5C456FDA-9A85-443F-B23D-4450FB03DF02}"/>
    <cellStyle name="出力 4 2 7 6" xfId="4411" xr:uid="{47B69E10-34B7-4E9B-BFD0-4CC48F8B9436}"/>
    <cellStyle name="出力 4 2 7 7" xfId="19272" xr:uid="{502F5439-D8F8-46C9-98DE-6636C7D1D2E1}"/>
    <cellStyle name="出力 4 2 8" xfId="1275" xr:uid="{00000000-0005-0000-0000-0000AB010000}"/>
    <cellStyle name="出力 4 2 8 2" xfId="7626" xr:uid="{47FDC40E-3A18-45AE-B3A3-340738EBE58D}"/>
    <cellStyle name="出力 4 2 8 2 2" xfId="22505" xr:uid="{8E05B9F0-D7B1-413D-A606-63C7862CB39E}"/>
    <cellStyle name="出力 4 2 8 3" xfId="10613" xr:uid="{CF6BA56C-C31A-44EB-B962-F446BACD4A66}"/>
    <cellStyle name="出力 4 2 8 3 2" xfId="25492" xr:uid="{26725291-3150-4776-B00E-100DA7D583C0}"/>
    <cellStyle name="出力 4 2 8 4" xfId="14970" xr:uid="{068E6369-103A-4FD2-AD2B-7037766E7E31}"/>
    <cellStyle name="出力 4 2 8 4 2" xfId="29849" xr:uid="{CF830BBC-C2D4-4B12-B6F9-E06F2638A72C}"/>
    <cellStyle name="出力 4 2 8 5" xfId="16422" xr:uid="{9C876398-2639-4879-B6A4-FCEB476F3F51}"/>
    <cellStyle name="出力 4 2 8 5 2" xfId="31301" xr:uid="{60839962-E9CB-4CB7-9423-C05657C1C5DF}"/>
    <cellStyle name="出力 4 2 8 6" xfId="4494" xr:uid="{FB645139-4982-4D19-8751-1C9634732D0F}"/>
    <cellStyle name="出力 4 2 8 7" xfId="19355" xr:uid="{2EB96004-2B4F-4053-B811-70FB08CF0461}"/>
    <cellStyle name="出力 4 2 9" xfId="1448" xr:uid="{00000000-0005-0000-0000-0000AB010000}"/>
    <cellStyle name="出力 4 2 9 2" xfId="7799" xr:uid="{63C6A308-FEE8-49F7-B24B-8FD936272682}"/>
    <cellStyle name="出力 4 2 9 2 2" xfId="22678" xr:uid="{AA8A24D2-574A-43A7-9C72-EBB341FE8FD4}"/>
    <cellStyle name="出力 4 2 9 3" xfId="10785" xr:uid="{F009DC64-7AB3-4871-B195-7C8A70998042}"/>
    <cellStyle name="出力 4 2 9 3 2" xfId="25664" xr:uid="{B371127C-81C1-4D0D-AFA0-76FECD996926}"/>
    <cellStyle name="出力 4 2 9 4" xfId="13577" xr:uid="{BD1D0A26-F771-4E0D-8049-CECD848083E6}"/>
    <cellStyle name="出力 4 2 9 4 2" xfId="28456" xr:uid="{76AF7668-A6A5-4422-BB29-F486223A0F55}"/>
    <cellStyle name="出力 4 2 9 5" xfId="16588" xr:uid="{BB496042-5FCE-43DC-831B-F1C3AEA2784B}"/>
    <cellStyle name="出力 4 2 9 5 2" xfId="31467" xr:uid="{8056B9EF-76A0-434A-8A69-D2348DF78430}"/>
    <cellStyle name="出力 4 2 9 6" xfId="4667" xr:uid="{F106E1B6-6940-414B-ACB4-885D9AE2F0D9}"/>
    <cellStyle name="出力 4 2 9 7" xfId="19528" xr:uid="{4D67D0E8-D138-4898-84B9-1C73F128E5BD}"/>
    <cellStyle name="出力 4 3" xfId="396" xr:uid="{00000000-0005-0000-0000-0000AB010000}"/>
    <cellStyle name="出力 4 3 2" xfId="6748" xr:uid="{C06A1999-D2C5-480F-AF57-1264D674A702}"/>
    <cellStyle name="出力 4 3 2 2" xfId="21627" xr:uid="{2379FE45-837B-46EF-B448-205759F41F44}"/>
    <cellStyle name="出力 4 3 3" xfId="9745" xr:uid="{D4361C5A-03AA-4F1C-9221-1D62D8E73A8E}"/>
    <cellStyle name="出力 4 3 3 2" xfId="24624" xr:uid="{44A490EA-51C7-4663-B899-BA2D5798101F}"/>
    <cellStyle name="出力 4 3 4" xfId="13722" xr:uid="{62A1EF96-550A-40EE-B69B-B22B1D0B9AD6}"/>
    <cellStyle name="出力 4 3 4 2" xfId="28601" xr:uid="{8900BC30-A8EE-4FE2-A082-D5AD1BCFA470}"/>
    <cellStyle name="出力 4 3 5" xfId="15578" xr:uid="{D49265DF-BF66-48AB-AD90-EDB36CCF42A2}"/>
    <cellStyle name="出力 4 3 5 2" xfId="30457" xr:uid="{99627A34-E1F5-430E-9C62-C32E6C39B4EA}"/>
    <cellStyle name="出力 4 3 6" xfId="3615" xr:uid="{96E2494A-4291-43AB-9702-2E99A0E63AD0}"/>
    <cellStyle name="出力 4 3 7" xfId="18476" xr:uid="{BFE0FFF1-B731-4A8F-9D17-F69F8BDC3151}"/>
    <cellStyle name="出力 4 4" xfId="127" xr:uid="{00000000-0005-0000-0000-0000AB010000}"/>
    <cellStyle name="出力 4 4 2" xfId="6490" xr:uid="{BBE42583-C160-4E4C-8E4E-1BB91CCFE597}"/>
    <cellStyle name="出力 4 4 2 2" xfId="21369" xr:uid="{0D74A009-EF53-48A8-93F2-DB30C64FC4C7}"/>
    <cellStyle name="出力 4 4 3" xfId="7499" xr:uid="{7F4C7DC6-FE61-4C3F-A9BF-D05B1298EF8D}"/>
    <cellStyle name="出力 4 4 3 2" xfId="22378" xr:uid="{A7D3B09D-4752-44B6-9626-2867B05381C8}"/>
    <cellStyle name="出力 4 4 4" xfId="13235" xr:uid="{4512CFB6-F42B-488B-B733-946D81AEED0B}"/>
    <cellStyle name="出力 4 4 4 2" xfId="28114" xr:uid="{EB86B28E-FFC6-48C0-B90D-45F9D88F5F3F}"/>
    <cellStyle name="出力 4 4 5" xfId="14122" xr:uid="{4803F8DC-31C9-4F81-83EB-7EFE7BCC6DD6}"/>
    <cellStyle name="出力 4 4 5 2" xfId="29001" xr:uid="{315C7D5C-CD01-4526-AA79-B09DB750D3D6}"/>
    <cellStyle name="出力 4 4 6" xfId="3398" xr:uid="{163A3766-7700-4BE0-8388-3B622AEFFFA0}"/>
    <cellStyle name="出力 4 4 7" xfId="3269" xr:uid="{DFDEC4F7-A1A6-409B-A415-FE4605044BE8}"/>
    <cellStyle name="出力 4 5" xfId="113" xr:uid="{00000000-0005-0000-0000-0000AB010000}"/>
    <cellStyle name="出力 4 5 2" xfId="6476" xr:uid="{3CB27F5A-64DF-4845-B395-8F115EB5FDCD}"/>
    <cellStyle name="出力 4 5 2 2" xfId="21355" xr:uid="{AA872C03-1025-4BBA-B0BD-FA8BFFA95CFA}"/>
    <cellStyle name="出力 4 5 3" xfId="7211" xr:uid="{BC17C566-224F-47C9-8526-655EF217D87A}"/>
    <cellStyle name="出力 4 5 3 2" xfId="22090" xr:uid="{9076F972-5DEF-4151-AD58-5E967159DF0E}"/>
    <cellStyle name="出力 4 5 4" xfId="14822" xr:uid="{2E6B0679-C384-4F55-884E-F02A8192212E}"/>
    <cellStyle name="出力 4 5 4 2" xfId="29701" xr:uid="{B18FF5A4-7673-4186-887C-6BED2F121942}"/>
    <cellStyle name="出力 4 5 5" xfId="12823" xr:uid="{9D2CE3AF-6372-45DE-B906-A85BDBC4EC52}"/>
    <cellStyle name="出力 4 5 5 2" xfId="27702" xr:uid="{2DCB2AA2-DCDB-480F-8473-4792548DAB59}"/>
    <cellStyle name="出力 4 5 6" xfId="3384" xr:uid="{E58FB0AD-94FC-4AD0-8FF3-A93171ECDBAF}"/>
    <cellStyle name="出力 4 5 7" xfId="6103" xr:uid="{524967A8-6522-4335-962C-8D591EF49339}"/>
    <cellStyle name="出力 4 6" xfId="407" xr:uid="{00000000-0005-0000-0000-0000AB010000}"/>
    <cellStyle name="出力 4 6 2" xfId="6759" xr:uid="{1F8EF5D5-EC8C-414E-8DDC-0F9FBFEFFBCF}"/>
    <cellStyle name="出力 4 6 2 2" xfId="21638" xr:uid="{40E87507-D378-4B33-9AAD-8CE488C5367F}"/>
    <cellStyle name="出力 4 6 3" xfId="9756" xr:uid="{0FAD3656-DE9D-455C-822B-28DC6FEDD4C1}"/>
    <cellStyle name="出力 4 6 3 2" xfId="24635" xr:uid="{9F2E123C-9CA0-4C01-88FC-2495E2E5ADF1}"/>
    <cellStyle name="出力 4 6 4" xfId="14298" xr:uid="{13A5E803-815C-41DC-8179-CA8B4057AA77}"/>
    <cellStyle name="出力 4 6 4 2" xfId="29177" xr:uid="{9B839187-92C0-42D7-8838-DFE935B2CD27}"/>
    <cellStyle name="出力 4 6 5" xfId="15589" xr:uid="{107927A0-A573-45DF-90B4-629C4EEA50B7}"/>
    <cellStyle name="出力 4 6 5 2" xfId="30468" xr:uid="{D0D254D4-0331-492D-99DC-55F6BA06C119}"/>
    <cellStyle name="出力 4 6 6" xfId="3626" xr:uid="{A08D9ABA-71A1-4FA7-ADFC-97915052987F}"/>
    <cellStyle name="出力 4 6 7" xfId="18487" xr:uid="{3A429B0A-B83C-47E5-9730-558B4D66FD82}"/>
    <cellStyle name="出力 4 7" xfId="694" xr:uid="{00000000-0005-0000-0000-0000AB010000}"/>
    <cellStyle name="出力 4 7 2" xfId="7046" xr:uid="{F9E7EA71-4351-44DA-A202-30FC1ECF78A8}"/>
    <cellStyle name="出力 4 7 2 2" xfId="21925" xr:uid="{EDD9CE41-45E4-4939-AC66-80EFD284EA5B}"/>
    <cellStyle name="出力 4 7 3" xfId="10040" xr:uid="{A00C51D6-A848-408C-A53E-034F0BA9751E}"/>
    <cellStyle name="出力 4 7 3 2" xfId="24919" xr:uid="{B96934DF-D6BC-45B4-8FC0-9057D77FB17C}"/>
    <cellStyle name="出力 4 7 4" xfId="14722" xr:uid="{2DCA416E-BE24-4715-A049-3E0EF5A8C3BF}"/>
    <cellStyle name="出力 4 7 4 2" xfId="29601" xr:uid="{BDF76D40-46F7-454C-945A-7B810999CF9B}"/>
    <cellStyle name="出力 4 7 5" xfId="15868" xr:uid="{57E7422F-EA97-4AD9-8FE1-6290E4E7D506}"/>
    <cellStyle name="出力 4 7 5 2" xfId="30747" xr:uid="{54BDC5BE-BC4D-47DB-9CAC-2BEB0E41C616}"/>
    <cellStyle name="出力 4 7 6" xfId="3913" xr:uid="{2D89D22B-1C16-4569-BF5D-AA2578E0313F}"/>
    <cellStyle name="出力 4 7 7" xfId="18774" xr:uid="{B12E635D-5742-4968-A83B-F5BFDB466599}"/>
    <cellStyle name="出力 4 8" xfId="1519" xr:uid="{00000000-0005-0000-0000-0000AB010000}"/>
    <cellStyle name="出力 4 8 2" xfId="7870" xr:uid="{6970D575-450B-4C70-8521-53D28EAE9484}"/>
    <cellStyle name="出力 4 8 2 2" xfId="22749" xr:uid="{3D0613E7-601B-4826-A7BE-3C3D1DF7DF41}"/>
    <cellStyle name="出力 4 8 3" xfId="10856" xr:uid="{385E8ECE-4D7E-4665-96CA-0451B1689D6F}"/>
    <cellStyle name="出力 4 8 3 2" xfId="25735" xr:uid="{E81B085C-B5D7-4994-9A58-76574E2A02B9}"/>
    <cellStyle name="出力 4 8 4" xfId="14292" xr:uid="{F32BC63D-00E4-4BBA-822C-C41296BDDBFF}"/>
    <cellStyle name="出力 4 8 4 2" xfId="29171" xr:uid="{EDC5BAFB-A841-4678-81B6-7C792062BB3E}"/>
    <cellStyle name="出力 4 8 5" xfId="16659" xr:uid="{AA9486D2-4E5A-4B55-BE7B-55079EBF847B}"/>
    <cellStyle name="出力 4 8 5 2" xfId="31538" xr:uid="{0148DE7C-F69F-448A-8C85-4964EEF1FDB4}"/>
    <cellStyle name="出力 4 8 6" xfId="4738" xr:uid="{E22E5F6C-3FA0-4DCD-A269-05B7A88284B8}"/>
    <cellStyle name="出力 4 8 7" xfId="19599" xr:uid="{00FAA391-9B3D-4799-8E96-B8D5C516AFD8}"/>
    <cellStyle name="出力 4 9" xfId="1466" xr:uid="{00000000-0005-0000-0000-0000AB010000}"/>
    <cellStyle name="出力 4 9 2" xfId="7817" xr:uid="{D03EB95F-714F-4831-954B-1BE0CDCC171C}"/>
    <cellStyle name="出力 4 9 2 2" xfId="22696" xr:uid="{5BBC9314-3FE7-40F7-83BA-FF0C0A5E5CE6}"/>
    <cellStyle name="出力 4 9 3" xfId="10803" xr:uid="{C45B736F-F499-4565-8090-75A5F1E4B597}"/>
    <cellStyle name="出力 4 9 3 2" xfId="25682" xr:uid="{73A847C5-D16A-4D1B-9965-FC1C076CEAAC}"/>
    <cellStyle name="出力 4 9 4" xfId="14153" xr:uid="{3AC224E4-90A6-4616-8BBE-4ABD5EA8C45A}"/>
    <cellStyle name="出力 4 9 4 2" xfId="29032" xr:uid="{BD9EF577-9B13-4D40-A194-BE099E5B8A02}"/>
    <cellStyle name="出力 4 9 5" xfId="16606" xr:uid="{B1F01D14-9F45-4566-B1A8-37F08107FC57}"/>
    <cellStyle name="出力 4 9 5 2" xfId="31485" xr:uid="{B1CFC668-A97D-4F4C-B1FA-BC65D327ACC6}"/>
    <cellStyle name="出力 4 9 6" xfId="4685" xr:uid="{7318147F-71BB-4078-B13A-374F08A32F32}"/>
    <cellStyle name="出力 4 9 7" xfId="19546" xr:uid="{79FF4FCD-0EDB-4D7D-B29F-4D3D77E420E0}"/>
    <cellStyle name="出力 5" xfId="249" xr:uid="{00000000-0005-0000-0000-0000AB010000}"/>
    <cellStyle name="出力 5 10" xfId="2168" xr:uid="{00000000-0005-0000-0000-0000AB010000}"/>
    <cellStyle name="出力 5 10 2" xfId="8516" xr:uid="{12A04AF0-EF58-4917-8655-3BF2E8E20F36}"/>
    <cellStyle name="出力 5 10 2 2" xfId="23395" xr:uid="{A4656CAF-4549-4BDC-A042-C54608E469BD}"/>
    <cellStyle name="出力 5 10 3" xfId="11497" xr:uid="{C0565174-BF40-492B-AED2-8134D5983D81}"/>
    <cellStyle name="出力 5 10 3 2" xfId="26376" xr:uid="{47127A4B-7636-41A6-8351-162DC28BDF61}"/>
    <cellStyle name="出力 5 10 4" xfId="14073" xr:uid="{1A922A4F-D775-4E86-A3E1-0B63AE2FDB47}"/>
    <cellStyle name="出力 5 10 4 2" xfId="28952" xr:uid="{AB88D0E4-867A-4F2E-8320-49B58617CF02}"/>
    <cellStyle name="出力 5 10 5" xfId="17276" xr:uid="{D861A4F4-BF88-4FBD-8185-9100D825248F}"/>
    <cellStyle name="出力 5 10 5 2" xfId="32155" xr:uid="{CCBCE6A8-F9DC-405F-A6AB-66D3A4C9C0CF}"/>
    <cellStyle name="出力 5 10 6" xfId="5387" xr:uid="{01BD0BEB-87F4-4EE6-B937-D070F1EFB6E1}"/>
    <cellStyle name="出力 5 10 7" xfId="20248" xr:uid="{AFCAF300-A704-4F0F-B1F6-7738D0496C00}"/>
    <cellStyle name="出力 5 11" xfId="2485" xr:uid="{00000000-0005-0000-0000-0000AB010000}"/>
    <cellStyle name="出力 5 11 2" xfId="8832" xr:uid="{DADCD2B7-DB3D-4E90-987E-1900BAE5ACFE}"/>
    <cellStyle name="出力 5 11 2 2" xfId="23711" xr:uid="{70D714C2-1AE9-4CFE-9F39-6F55F150FA0E}"/>
    <cellStyle name="出力 5 11 3" xfId="11812" xr:uid="{896470B6-EC8D-4538-AFAC-8C32DD110546}"/>
    <cellStyle name="出力 5 11 3 2" xfId="26691" xr:uid="{996D570C-EE3E-4FB6-8E30-86C285CA42F7}"/>
    <cellStyle name="出力 5 11 4" xfId="10992" xr:uid="{3708EA56-DF40-4DA2-A091-615C0C377864}"/>
    <cellStyle name="出力 5 11 4 2" xfId="25871" xr:uid="{360EBA88-3B71-4E8B-AA24-C90432BA89FC}"/>
    <cellStyle name="出力 5 11 5" xfId="17579" xr:uid="{B3FEB62E-86FB-4377-8DE0-A1FC6A412E40}"/>
    <cellStyle name="出力 5 11 5 2" xfId="32458" xr:uid="{AE563A2C-C6B2-4F7C-8FF4-77CD8FD1EDD0}"/>
    <cellStyle name="出力 5 11 6" xfId="5701" xr:uid="{1B17EA9B-822B-4C7B-A167-2449D139BB76}"/>
    <cellStyle name="出力 5 11 7" xfId="20565" xr:uid="{B96CF521-11F9-4234-BD97-C9E4212D43DD}"/>
    <cellStyle name="出力 5 12" xfId="2645" xr:uid="{00000000-0005-0000-0000-0000AB010000}"/>
    <cellStyle name="出力 5 12 2" xfId="8992" xr:uid="{10C7064E-9062-4C04-90E4-DFDE7C4706FC}"/>
    <cellStyle name="出力 5 12 2 2" xfId="23871" xr:uid="{03AEBFDD-D407-4662-9A97-25A6A4466730}"/>
    <cellStyle name="出力 5 12 3" xfId="11972" xr:uid="{E2714EC4-C760-4E6D-9571-B953558B901A}"/>
    <cellStyle name="出力 5 12 3 2" xfId="26851" xr:uid="{DFCA2BC6-7E71-4576-BC78-333E1D18216A}"/>
    <cellStyle name="出力 5 12 4" xfId="13582" xr:uid="{9DC971EC-2226-48F1-AF02-1A4FC9521048}"/>
    <cellStyle name="出力 5 12 4 2" xfId="28461" xr:uid="{1A2E3B24-AEEC-49CF-81E7-BCFA7C4850C6}"/>
    <cellStyle name="出力 5 12 5" xfId="17738" xr:uid="{E55F575D-5FD6-4153-A1DB-B6A952BB77B7}"/>
    <cellStyle name="出力 5 12 5 2" xfId="32617" xr:uid="{54644267-9D8D-472E-B173-665A756257AE}"/>
    <cellStyle name="出力 5 12 6" xfId="5859" xr:uid="{FF9810D1-70A9-4804-810A-B4763A690E88}"/>
    <cellStyle name="出力 5 12 7" xfId="20724" xr:uid="{62D545A5-D1ED-4AF6-BDB7-0A379763161A}"/>
    <cellStyle name="出力 5 13" xfId="2814" xr:uid="{00000000-0005-0000-0000-0000AB010000}"/>
    <cellStyle name="出力 5 13 2" xfId="9161" xr:uid="{036C0BA2-ACF7-49DD-84AA-BE406AFE05A8}"/>
    <cellStyle name="出力 5 13 2 2" xfId="24040" xr:uid="{CEEC7C2F-FB7F-4694-8670-F8E17EC8E3EC}"/>
    <cellStyle name="出力 5 13 3" xfId="12139" xr:uid="{46D9BBA4-CCCE-4085-9B6F-E59CADEEF0AD}"/>
    <cellStyle name="出力 5 13 3 2" xfId="27018" xr:uid="{C17F6B75-F1BA-4619-94CF-5C30F326034A}"/>
    <cellStyle name="出力 5 13 4" xfId="11738" xr:uid="{9057F350-C761-40BB-B5A7-79575A024D21}"/>
    <cellStyle name="出力 5 13 4 2" xfId="26617" xr:uid="{42DC3E10-2760-427B-9B37-11BED9D6459A}"/>
    <cellStyle name="出力 5 13 5" xfId="17900" xr:uid="{3E32C0FC-1E62-4F6C-9075-F3646B05BBC6}"/>
    <cellStyle name="出力 5 13 5 2" xfId="32779" xr:uid="{C6496609-97F4-4D94-A8B2-AF8A8E12E2AD}"/>
    <cellStyle name="出力 5 13 6" xfId="6026" xr:uid="{8DF82AB2-0282-4C9C-AD74-5055383BF1E7}"/>
    <cellStyle name="出力 5 13 7" xfId="20893" xr:uid="{22C4E2BF-B7E9-4671-9359-60FE2BA8C717}"/>
    <cellStyle name="出力 5 14" xfId="2771" xr:uid="{00000000-0005-0000-0000-0000AB010000}"/>
    <cellStyle name="出力 5 14 2" xfId="9118" xr:uid="{C2A5F84D-52B6-4146-9DA4-F71B80D9D008}"/>
    <cellStyle name="出力 5 14 2 2" xfId="23997" xr:uid="{FED8EF6C-2F37-48CE-BACD-E207E124DDB4}"/>
    <cellStyle name="出力 5 14 3" xfId="12096" xr:uid="{31EA3029-3AB5-425C-A6B4-37C071095D59}"/>
    <cellStyle name="出力 5 14 3 2" xfId="26975" xr:uid="{4C74B438-0987-48A7-B2F7-952EBDB25A52}"/>
    <cellStyle name="出力 5 14 4" xfId="14219" xr:uid="{89EFB8C9-4518-4F0B-BE16-A57B2C5AB097}"/>
    <cellStyle name="出力 5 14 4 2" xfId="29098" xr:uid="{F6E94804-50D9-43E5-950C-4BB8C9910C99}"/>
    <cellStyle name="出力 5 14 5" xfId="17857" xr:uid="{06C06810-0FCC-4697-A5DE-34E009FF215C}"/>
    <cellStyle name="出力 5 14 5 2" xfId="32736" xr:uid="{1ED5D5D0-0F4A-4245-94F4-8FBFF09E6E17}"/>
    <cellStyle name="出力 5 14 6" xfId="5983" xr:uid="{F26E58AB-335E-4B79-B373-2C46E0FAD657}"/>
    <cellStyle name="出力 5 14 7" xfId="20850" xr:uid="{F28B84F1-B332-443B-9261-84919682046F}"/>
    <cellStyle name="出力 5 15" xfId="6603" xr:uid="{D7425466-E5ED-44CD-BAEC-DD5853FF8F66}"/>
    <cellStyle name="出力 5 15 2" xfId="21482" xr:uid="{EDC64A9F-CDCB-4679-B887-882221AC3818}"/>
    <cellStyle name="出力 5 16" xfId="9600" xr:uid="{E6B48C2A-1E3C-44B4-8BAE-3BD5D9B90FDF}"/>
    <cellStyle name="出力 5 16 2" xfId="24479" xr:uid="{4456396C-A728-4D51-B605-14785FA9135E}"/>
    <cellStyle name="出力 5 17" xfId="13492" xr:uid="{AFC905D7-25C8-4F5A-8186-2F1D150C352D}"/>
    <cellStyle name="出力 5 17 2" xfId="28371" xr:uid="{69F8C301-CB23-43A1-9E1F-31A3494322F8}"/>
    <cellStyle name="出力 5 18" xfId="18338" xr:uid="{AB8B7B03-6946-4251-AD2B-E22CAAED1A48}"/>
    <cellStyle name="出力 5 2" xfId="340" xr:uid="{00000000-0005-0000-0000-0000AB010000}"/>
    <cellStyle name="出力 5 2 10" xfId="915" xr:uid="{00000000-0005-0000-0000-0000AB010000}"/>
    <cellStyle name="出力 5 2 10 2" xfId="7267" xr:uid="{8770C919-5059-4EFB-A995-7917CE6A936F}"/>
    <cellStyle name="出力 5 2 10 2 2" xfId="22146" xr:uid="{A4722C9A-5C7A-4359-A1DD-1F0B45719D46}"/>
    <cellStyle name="出力 5 2 10 3" xfId="10259" xr:uid="{3AC0D2DE-50D3-4D6A-AD92-28B0EB3BEA01}"/>
    <cellStyle name="出力 5 2 10 3 2" xfId="25138" xr:uid="{F53B141A-4385-405E-9415-4FF1AC9797CB}"/>
    <cellStyle name="出力 5 2 10 4" xfId="14916" xr:uid="{6E831B9F-1A5F-4755-9664-46CBED493CBC}"/>
    <cellStyle name="出力 5 2 10 4 2" xfId="29795" xr:uid="{B9C8D053-F0FC-4C27-AD13-DD1CFE1EBF90}"/>
    <cellStyle name="出力 5 2 10 5" xfId="16081" xr:uid="{2D1B8F75-9A85-42EE-85AE-995C14ABF840}"/>
    <cellStyle name="出力 5 2 10 5 2" xfId="30960" xr:uid="{0A4F4F59-4C34-41C1-8DAD-91C1760633AA}"/>
    <cellStyle name="出力 5 2 10 6" xfId="4134" xr:uid="{9DF8F237-7F7D-47EA-B71C-004096835051}"/>
    <cellStyle name="出力 5 2 10 7" xfId="18995" xr:uid="{9B7A4B45-1ECA-48D7-A066-7C9DE686F0EB}"/>
    <cellStyle name="出力 5 2 11" xfId="1743" xr:uid="{00000000-0005-0000-0000-0000AB010000}"/>
    <cellStyle name="出力 5 2 11 2" xfId="8091" xr:uid="{44FA62C9-CF22-4FDD-9300-01406CD95779}"/>
    <cellStyle name="出力 5 2 11 2 2" xfId="22970" xr:uid="{FA0706C5-CFBD-41A3-9E37-C1E0503ABE4E}"/>
    <cellStyle name="出力 5 2 11 3" xfId="11076" xr:uid="{C19BC3B9-4C8F-49E4-8FB9-2BD021C08240}"/>
    <cellStyle name="出力 5 2 11 3 2" xfId="25955" xr:uid="{46C80F7C-44B0-4313-8B93-2643E577646B}"/>
    <cellStyle name="出力 5 2 11 4" xfId="13935" xr:uid="{D7949C2A-2F58-4553-8726-76111DA00210}"/>
    <cellStyle name="出力 5 2 11 4 2" xfId="28814" xr:uid="{9E665DFE-C60F-45DF-ACCC-B30416402E3A}"/>
    <cellStyle name="出力 5 2 11 5" xfId="16866" xr:uid="{F1C41579-5F59-472A-9F88-373D9AFEEA34}"/>
    <cellStyle name="出力 5 2 11 5 2" xfId="31745" xr:uid="{A88B9454-D68D-4D64-850E-382758B25371}"/>
    <cellStyle name="出力 5 2 11 6" xfId="4962" xr:uid="{5D313213-075D-4D83-AEC0-4AA4AAAA13DF}"/>
    <cellStyle name="出力 5 2 11 7" xfId="19823" xr:uid="{DECCD584-1481-42A6-B106-5FA37B816B4B}"/>
    <cellStyle name="出力 5 2 12" xfId="1826" xr:uid="{00000000-0005-0000-0000-0000AB010000}"/>
    <cellStyle name="出力 5 2 12 2" xfId="8174" xr:uid="{34C994A2-B08D-44DE-B183-A09847CBAD75}"/>
    <cellStyle name="出力 5 2 12 2 2" xfId="23053" xr:uid="{1AE84357-3716-4129-B9F1-57C49DDDA269}"/>
    <cellStyle name="出力 5 2 12 3" xfId="11159" xr:uid="{7FD8CDA1-986C-42F7-81B1-DD95EF41DE02}"/>
    <cellStyle name="出力 5 2 12 3 2" xfId="26038" xr:uid="{2CE746E6-B9F3-4005-99B9-2FF37AE4708F}"/>
    <cellStyle name="出力 5 2 12 4" xfId="13092" xr:uid="{DF26DCDD-2885-4CF3-A794-4A0F99936142}"/>
    <cellStyle name="出力 5 2 12 4 2" xfId="27971" xr:uid="{50D73A28-021A-4E2B-AC45-1ABB543970E7}"/>
    <cellStyle name="出力 5 2 12 5" xfId="16949" xr:uid="{B8B44BA7-8217-4349-9191-695C30F25F02}"/>
    <cellStyle name="出力 5 2 12 5 2" xfId="31828" xr:uid="{42E28A48-9648-4061-B106-6F19A671A384}"/>
    <cellStyle name="出力 5 2 12 6" xfId="5045" xr:uid="{08631666-1AF2-4B7A-9A2E-AAE7F18EBC3A}"/>
    <cellStyle name="出力 5 2 12 7" xfId="19906" xr:uid="{7449236B-89D5-4901-A8DD-E753C684990D}"/>
    <cellStyle name="出力 5 2 13" xfId="1921" xr:uid="{00000000-0005-0000-0000-0000AB010000}"/>
    <cellStyle name="出力 5 2 13 2" xfId="8269" xr:uid="{BEBD167E-0E32-4CB0-B203-D92235BF4B0E}"/>
    <cellStyle name="出力 5 2 13 2 2" xfId="23148" xr:uid="{AB5F8CC5-99D8-4B5E-82B5-936713E43BF8}"/>
    <cellStyle name="出力 5 2 13 3" xfId="11251" xr:uid="{72F84E56-A92F-45CE-B439-24DB5D246748}"/>
    <cellStyle name="出力 5 2 13 3 2" xfId="26130" xr:uid="{504F46E3-2435-4146-83F4-B7F7F94FC224}"/>
    <cellStyle name="出力 5 2 13 4" xfId="14009" xr:uid="{D24C6325-7A0D-4163-A15F-12FB6312F953}"/>
    <cellStyle name="出力 5 2 13 4 2" xfId="28888" xr:uid="{D177FEEE-61EE-4C62-9A89-404D6ED1DABF}"/>
    <cellStyle name="出力 5 2 13 5" xfId="17037" xr:uid="{4B63A81C-55A1-48CB-B157-D5353DCDA893}"/>
    <cellStyle name="出力 5 2 13 5 2" xfId="31916" xr:uid="{0996F143-0025-45DE-A0DD-603ED980FB85}"/>
    <cellStyle name="出力 5 2 13 6" xfId="5140" xr:uid="{4743FC7F-E650-4C0F-B059-E8788BE52980}"/>
    <cellStyle name="出力 5 2 13 7" xfId="20001" xr:uid="{45B32506-C8E8-444F-83E0-27FB0960F41C}"/>
    <cellStyle name="出力 5 2 14" xfId="2093" xr:uid="{00000000-0005-0000-0000-0000AB010000}"/>
    <cellStyle name="出力 5 2 14 2" xfId="8441" xr:uid="{8F593A34-9846-43C1-9FEA-9112AD17B700}"/>
    <cellStyle name="出力 5 2 14 2 2" xfId="23320" xr:uid="{5A4E150E-B35B-4D3B-B01E-896775EC8A32}"/>
    <cellStyle name="出力 5 2 14 3" xfId="11422" xr:uid="{DB8C731D-657E-4368-B889-73C7894A401D}"/>
    <cellStyle name="出力 5 2 14 3 2" xfId="26301" xr:uid="{9325BADE-8503-42DC-BDB3-FFB06F733FB3}"/>
    <cellStyle name="出力 5 2 14 4" xfId="14194" xr:uid="{6FB6D1F3-0272-41FD-ABEB-BA7DF6F2C5EA}"/>
    <cellStyle name="出力 5 2 14 4 2" xfId="29073" xr:uid="{CF5B6C48-3763-4F89-99DE-BB9834CBF34E}"/>
    <cellStyle name="出力 5 2 14 5" xfId="17201" xr:uid="{B48A38E5-8F4A-4214-A15C-FD6301C2B981}"/>
    <cellStyle name="出力 5 2 14 5 2" xfId="32080" xr:uid="{9E0FB584-C36B-4851-AFCB-C09623C4C4C8}"/>
    <cellStyle name="出力 5 2 14 6" xfId="5312" xr:uid="{6B434C93-2E93-4F6F-BD15-2FB27A501C7E}"/>
    <cellStyle name="出力 5 2 14 7" xfId="20173" xr:uid="{5C08E9AA-79F6-4729-BC0B-809984DECF70}"/>
    <cellStyle name="出力 5 2 15" xfId="2262" xr:uid="{00000000-0005-0000-0000-0000AB010000}"/>
    <cellStyle name="出力 5 2 15 2" xfId="8610" xr:uid="{B51F0AB1-A71C-48B3-A76F-3D6ED2A8E435}"/>
    <cellStyle name="出力 5 2 15 2 2" xfId="23489" xr:uid="{8E85FEDE-558B-4A76-A033-CB95A847625E}"/>
    <cellStyle name="出力 5 2 15 3" xfId="11591" xr:uid="{425663DC-3223-4FCB-9253-D8A8FEA11503}"/>
    <cellStyle name="出力 5 2 15 3 2" xfId="26470" xr:uid="{BD71B1A4-DB27-4AAF-8472-B7026FFCA311}"/>
    <cellStyle name="出力 5 2 15 4" xfId="13388" xr:uid="{EFBFB90F-71BC-4314-BDE7-69AFF8574FC5}"/>
    <cellStyle name="出力 5 2 15 4 2" xfId="28267" xr:uid="{C73DC588-182F-4731-B513-5288E1037DAD}"/>
    <cellStyle name="出力 5 2 15 5" xfId="17370" xr:uid="{3C219BF4-D115-42C7-B408-B0C0D7CA08FC}"/>
    <cellStyle name="出力 5 2 15 5 2" xfId="32249" xr:uid="{2148E084-18C2-4B03-9420-EB5C0189EC5E}"/>
    <cellStyle name="出力 5 2 15 6" xfId="5481" xr:uid="{A6D3C525-92ED-4B86-B754-103CB3C08693}"/>
    <cellStyle name="出力 5 2 15 7" xfId="20342" xr:uid="{F33C631D-35A1-4BC1-AF0B-A864533ADFF7}"/>
    <cellStyle name="出力 5 2 16" xfId="2337" xr:uid="{00000000-0005-0000-0000-0000AB010000}"/>
    <cellStyle name="出力 5 2 16 2" xfId="8684" xr:uid="{8AE115ED-C696-4278-B385-565A4F2C56A5}"/>
    <cellStyle name="出力 5 2 16 2 2" xfId="23563" xr:uid="{4C491324-F724-4702-AEBC-789D2DF8698F}"/>
    <cellStyle name="出力 5 2 16 3" xfId="11664" xr:uid="{DADC8C84-1A8C-4DE2-A158-E7E9879F82ED}"/>
    <cellStyle name="出力 5 2 16 3 2" xfId="26543" xr:uid="{7AD179D4-990C-4CC7-8758-2349E98FEF9C}"/>
    <cellStyle name="出力 5 2 16 4" xfId="13136" xr:uid="{86F46B72-88C8-4A08-8368-DBC9DAD90D79}"/>
    <cellStyle name="出力 5 2 16 4 2" xfId="28015" xr:uid="{D9019A43-5F5F-408D-AE53-23B2B8C04A92}"/>
    <cellStyle name="出力 5 2 16 5" xfId="17438" xr:uid="{46368866-40B9-4BA3-9735-9DFB14E702F6}"/>
    <cellStyle name="出力 5 2 16 5 2" xfId="32317" xr:uid="{F5CE9A72-8C8A-46AB-BC83-E578A86E76B5}"/>
    <cellStyle name="出力 5 2 16 6" xfId="5556" xr:uid="{B8D884D7-BD81-4B77-A41E-74A4CA1CA77C}"/>
    <cellStyle name="出力 5 2 16 7" xfId="20417" xr:uid="{352319EB-DCCC-47AD-9F62-5D98593C3A21}"/>
    <cellStyle name="出力 5 2 17" xfId="2574" xr:uid="{00000000-0005-0000-0000-0000AB010000}"/>
    <cellStyle name="出力 5 2 17 2" xfId="8921" xr:uid="{AF077076-F9E3-46E5-B2F8-D05A17B8054A}"/>
    <cellStyle name="出力 5 2 17 2 2" xfId="23800" xr:uid="{900B0CDC-90F1-41E5-B886-2E3601ADC2FC}"/>
    <cellStyle name="出力 5 2 17 3" xfId="11901" xr:uid="{9B88280F-EFC9-4C21-87C7-510EA3AF704E}"/>
    <cellStyle name="出力 5 2 17 3 2" xfId="26780" xr:uid="{11F05319-EA42-4014-945B-6EB3F51ADA22}"/>
    <cellStyle name="出力 5 2 17 4" xfId="15115" xr:uid="{6BC433F6-0C23-4CBF-82A9-CBD596825910}"/>
    <cellStyle name="出力 5 2 17 4 2" xfId="29994" xr:uid="{6C56D5C2-B780-4834-875E-4A20C860D082}"/>
    <cellStyle name="出力 5 2 17 5" xfId="17668" xr:uid="{14EAD4D2-6709-4077-A592-E252B99F59B5}"/>
    <cellStyle name="出力 5 2 17 5 2" xfId="32547" xr:uid="{2C32CCED-977A-46A7-9130-F177A8E28F00}"/>
    <cellStyle name="出力 5 2 17 6" xfId="5790" xr:uid="{3FCEE20B-D441-467C-A5CA-82752F67230F}"/>
    <cellStyle name="出力 5 2 17 7" xfId="20654" xr:uid="{BBDFAE4F-4B1B-4FD7-8680-1ABBD3FECA2B}"/>
    <cellStyle name="出力 5 2 18" xfId="2736" xr:uid="{00000000-0005-0000-0000-0000AB010000}"/>
    <cellStyle name="出力 5 2 18 2" xfId="9083" xr:uid="{F5503E3B-EDC8-4439-82F4-4859C96CC567}"/>
    <cellStyle name="出力 5 2 18 2 2" xfId="23962" xr:uid="{394B834E-4278-44BB-8C56-084CF9EE4937}"/>
    <cellStyle name="出力 5 2 18 3" xfId="12061" xr:uid="{0BD50459-CA2F-4197-9780-2A468D99080C}"/>
    <cellStyle name="出力 5 2 18 3 2" xfId="26940" xr:uid="{261DE83E-1946-4169-9E1E-887553B82F7C}"/>
    <cellStyle name="出力 5 2 18 4" xfId="14342" xr:uid="{B2842963-26DA-4CED-B333-2772E65E7E42}"/>
    <cellStyle name="出力 5 2 18 4 2" xfId="29221" xr:uid="{95BF7476-C9D7-4A95-85EC-B5DEFF450DBF}"/>
    <cellStyle name="出力 5 2 18 5" xfId="17822" xr:uid="{7EE0A193-469F-4CF0-AB72-7C1757D07219}"/>
    <cellStyle name="出力 5 2 18 5 2" xfId="32701" xr:uid="{6352093B-EE7E-4CD4-B1CD-E9A790890526}"/>
    <cellStyle name="出力 5 2 18 6" xfId="5950" xr:uid="{71D088B2-9A28-431A-B5C4-F4787C4C7EF8}"/>
    <cellStyle name="出力 5 2 18 7" xfId="20815" xr:uid="{81D41E69-4D2F-41A7-981C-6DA52E6F21F0}"/>
    <cellStyle name="出力 5 2 19" xfId="2902" xr:uid="{00000000-0005-0000-0000-0000AB010000}"/>
    <cellStyle name="出力 5 2 19 2" xfId="9249" xr:uid="{FDB8C7E1-2C04-4B98-B255-52C6E1D2F0EC}"/>
    <cellStyle name="出力 5 2 19 2 2" xfId="24128" xr:uid="{3F9EB407-4253-43C1-A554-EE75804C7509}"/>
    <cellStyle name="出力 5 2 19 3" xfId="12227" xr:uid="{10855C3A-0DEB-4E44-9273-E9593E490BC8}"/>
    <cellStyle name="出力 5 2 19 3 2" xfId="27106" xr:uid="{947E1A5C-4021-44ED-BEAB-30F6F4E26700}"/>
    <cellStyle name="出力 5 2 19 4" xfId="12574" xr:uid="{F6CE2BA5-3080-4902-8089-FD3779F2AAA4}"/>
    <cellStyle name="出力 5 2 19 4 2" xfId="27453" xr:uid="{7F585608-024D-4707-AD46-508F31F8DF3A}"/>
    <cellStyle name="出力 5 2 19 5" xfId="17988" xr:uid="{95385D5D-C1A9-4895-BC83-495DAEBD9F18}"/>
    <cellStyle name="出力 5 2 19 5 2" xfId="32867" xr:uid="{F73CAC7A-B9B5-4EF1-8B0D-D5DD8292FD1F}"/>
    <cellStyle name="出力 5 2 19 6" xfId="6114" xr:uid="{7DB26B0C-6F7E-4F88-B052-FB1C14B424F0}"/>
    <cellStyle name="出力 5 2 19 7" xfId="20981" xr:uid="{CC27E27D-10A2-4142-9D5C-1347F2C82E6B}"/>
    <cellStyle name="出力 5 2 2" xfId="552" xr:uid="{00000000-0005-0000-0000-0000AB010000}"/>
    <cellStyle name="出力 5 2 2 2" xfId="6904" xr:uid="{C7C98D9D-4429-401D-849F-2DAAFD949D51}"/>
    <cellStyle name="出力 5 2 2 2 2" xfId="21783" xr:uid="{611FF8F5-82C5-43E5-9CBF-036DBBB20DFF}"/>
    <cellStyle name="出力 5 2 2 3" xfId="9898" xr:uid="{899FAB09-F2AD-40D6-9F6D-6E0CF8E3C01A}"/>
    <cellStyle name="出力 5 2 2 3 2" xfId="24777" xr:uid="{720A2553-50AF-4F36-8F11-C9313143F6B0}"/>
    <cellStyle name="出力 5 2 2 4" xfId="13127" xr:uid="{87A666C1-F8DB-4FAD-B637-7002E8704B99}"/>
    <cellStyle name="出力 5 2 2 4 2" xfId="28006" xr:uid="{357D76E4-0279-417D-A349-9B10E9187C05}"/>
    <cellStyle name="出力 5 2 2 5" xfId="15726" xr:uid="{ADAF5355-1897-4F47-A92A-E5117D6475CD}"/>
    <cellStyle name="出力 5 2 2 5 2" xfId="30605" xr:uid="{9EF721D3-04CE-41C4-B969-A059222058E3}"/>
    <cellStyle name="出力 5 2 2 6" xfId="3771" xr:uid="{9BB69EF8-883A-4964-9FEC-1420809E74FD}"/>
    <cellStyle name="出力 5 2 2 7" xfId="18632" xr:uid="{AFE4D829-17F6-4C38-8765-AE4EDA973A3A}"/>
    <cellStyle name="出力 5 2 20" xfId="3035" xr:uid="{00000000-0005-0000-0000-0000AB010000}"/>
    <cellStyle name="出力 5 2 20 2" xfId="9381" xr:uid="{3A15D590-4A1C-47DD-B2C8-88E51BBC3791}"/>
    <cellStyle name="出力 5 2 20 2 2" xfId="24260" xr:uid="{C0A4E486-0B23-4FBA-86F3-F8ED674B1440}"/>
    <cellStyle name="出力 5 2 20 3" xfId="12359" xr:uid="{A2F0B986-B6B0-4028-AA61-F0B4D0294ADB}"/>
    <cellStyle name="出力 5 2 20 3 2" xfId="27238" xr:uid="{7235EDC0-5CD4-40B3-B18E-4C3166795958}"/>
    <cellStyle name="出力 5 2 20 4" xfId="13637" xr:uid="{A0D1844C-295B-4279-8446-46FA2BD702B2}"/>
    <cellStyle name="出力 5 2 20 4 2" xfId="28516" xr:uid="{3D86D30E-865A-4EC1-A5EE-F3D3E61287E3}"/>
    <cellStyle name="出力 5 2 20 5" xfId="18114" xr:uid="{0664F7E6-84C8-4369-B69A-C621A990FA67}"/>
    <cellStyle name="出力 5 2 20 5 2" xfId="32993" xr:uid="{61221331-F3D3-4514-A431-63B6F9F15B40}"/>
    <cellStyle name="出力 5 2 20 6" xfId="6237" xr:uid="{D82DFBF6-FC83-4195-ACB6-7C9B72919F1C}"/>
    <cellStyle name="出力 5 2 20 7" xfId="21107" xr:uid="{D4F3A4BD-23AE-400F-A1CE-AB813DE1820E}"/>
    <cellStyle name="出力 5 2 21" xfId="3115" xr:uid="{00000000-0005-0000-0000-0000AB010000}"/>
    <cellStyle name="出力 5 2 21 2" xfId="9461" xr:uid="{4B68145E-4F09-4A5F-A025-31392D88EC3B}"/>
    <cellStyle name="出力 5 2 21 2 2" xfId="24340" xr:uid="{56A67042-15E3-4E34-AF04-06612F194637}"/>
    <cellStyle name="出力 5 2 21 3" xfId="12439" xr:uid="{3A9C6A1F-2ED0-46DC-818C-DCDE8773B821}"/>
    <cellStyle name="出力 5 2 21 3 2" xfId="27318" xr:uid="{7CF1141B-206A-4A87-BEEA-C1498C4280A9}"/>
    <cellStyle name="出力 5 2 21 4" xfId="14663" xr:uid="{5FF29250-3EA1-43EB-ADBC-05CC57CB043C}"/>
    <cellStyle name="出力 5 2 21 4 2" xfId="29542" xr:uid="{53434DCC-F15A-4448-81B7-EE107A6CC3C1}"/>
    <cellStyle name="出力 5 2 21 5" xfId="18194" xr:uid="{D1CF6CA0-BB98-482B-B2B8-8E9C50DFC896}"/>
    <cellStyle name="出力 5 2 21 5 2" xfId="33073" xr:uid="{2CDCF1C7-9C38-4634-8445-667DCAEA08DB}"/>
    <cellStyle name="出力 5 2 21 6" xfId="6316" xr:uid="{3AB5A93D-DB10-4459-A466-2EBC6F883F6F}"/>
    <cellStyle name="出力 5 2 21 7" xfId="21187" xr:uid="{B66943EE-13C8-4AE4-819D-45E38697C09B}"/>
    <cellStyle name="出力 5 2 22" xfId="3184" xr:uid="{00000000-0005-0000-0000-0000AB010000}"/>
    <cellStyle name="出力 5 2 22 2" xfId="9530" xr:uid="{9F336FBB-40F6-4C49-B626-19E696C80458}"/>
    <cellStyle name="出力 5 2 22 2 2" xfId="24409" xr:uid="{2B1D4080-289E-48D5-903B-2886E64D7343}"/>
    <cellStyle name="出力 5 2 22 3" xfId="12508" xr:uid="{9DD56E9C-EB08-4A11-8BCD-52B1B582AA06}"/>
    <cellStyle name="出力 5 2 22 3 2" xfId="27387" xr:uid="{FED551BE-BE79-4B2C-A4C2-5FE15ABF8FA1}"/>
    <cellStyle name="出力 5 2 22 4" xfId="15284" xr:uid="{9C18255E-FC7A-4986-B40E-158290EC51C4}"/>
    <cellStyle name="出力 5 2 22 4 2" xfId="30163" xr:uid="{CD7C9F2A-0B2C-4616-B65C-BD1E3B8FE4D0}"/>
    <cellStyle name="出力 5 2 22 5" xfId="18263" xr:uid="{FB57DB19-DE55-4318-9448-5A9F9456CEF5}"/>
    <cellStyle name="出力 5 2 22 5 2" xfId="33142" xr:uid="{37E6112D-C492-4422-A562-7CACC16E4E2B}"/>
    <cellStyle name="出力 5 2 22 6" xfId="6385" xr:uid="{4EBBE1AC-F206-4799-B74F-58CFCB148181}"/>
    <cellStyle name="出力 5 2 22 7" xfId="21256" xr:uid="{7F73B496-7B9F-4010-9716-77B04368A0B7}"/>
    <cellStyle name="出力 5 2 23" xfId="2203" xr:uid="{00000000-0005-0000-0000-0000AB010000}"/>
    <cellStyle name="出力 5 2 23 2" xfId="8551" xr:uid="{219B5753-118A-4B9B-B23D-53434CE21FA1}"/>
    <cellStyle name="出力 5 2 23 2 2" xfId="23430" xr:uid="{974B8AD6-FDDE-42C8-982B-1B7498BAE472}"/>
    <cellStyle name="出力 5 2 23 3" xfId="11532" xr:uid="{C7F96E32-9DD4-4C8A-8898-1D328DE72622}"/>
    <cellStyle name="出力 5 2 23 3 2" xfId="26411" xr:uid="{0275E0D1-C3C0-41E3-A786-9EA91274BB67}"/>
    <cellStyle name="出力 5 2 23 4" xfId="14329" xr:uid="{4CD38DAE-8E9E-4083-BF2F-E5625E898BAC}"/>
    <cellStyle name="出力 5 2 23 4 2" xfId="29208" xr:uid="{F4415CD8-DFFE-442E-9B1C-C2827B130ECC}"/>
    <cellStyle name="出力 5 2 23 5" xfId="17311" xr:uid="{149D6F3A-EABF-449F-AB64-7A1911F4EEAC}"/>
    <cellStyle name="出力 5 2 23 5 2" xfId="32190" xr:uid="{07FE5D50-95C2-4A49-B345-0DDDF1F681D2}"/>
    <cellStyle name="出力 5 2 23 6" xfId="20283" xr:uid="{0EF40C32-DF7F-4F46-8A83-B4AEC731B6B0}"/>
    <cellStyle name="出力 5 2 24" xfId="6692" xr:uid="{A93A5724-3D14-4D14-8703-B9C7D165D529}"/>
    <cellStyle name="出力 5 2 24 2" xfId="21571" xr:uid="{9BAB4AAE-B035-43DD-BCF2-C34D677DC05F}"/>
    <cellStyle name="出力 5 2 25" xfId="9689" xr:uid="{6EF9FEA8-9F37-40BE-B7C5-BB06C7CEE1C6}"/>
    <cellStyle name="出力 5 2 25 2" xfId="24568" xr:uid="{9BAAF3FC-EA85-4279-8B2A-BF2467CD3F47}"/>
    <cellStyle name="出力 5 2 26" xfId="12865" xr:uid="{B9B923F9-7F58-4620-9D3B-2732416154DB}"/>
    <cellStyle name="出力 5 2 26 2" xfId="27744" xr:uid="{61F374A9-8EF9-49DD-BC89-DCDD65BDBB27}"/>
    <cellStyle name="出力 5 2 27" xfId="15523" xr:uid="{0AD0F44F-9A2F-419E-BCF1-B4147654F28C}"/>
    <cellStyle name="出力 5 2 27 2" xfId="30402" xr:uid="{0E2FCF57-9B7B-4201-848D-1E4E6E4C0ED4}"/>
    <cellStyle name="出力 5 2 28" xfId="18420" xr:uid="{97FC1826-2285-4628-B51C-B047A4400317}"/>
    <cellStyle name="出力 5 2 3" xfId="725" xr:uid="{00000000-0005-0000-0000-0000AB010000}"/>
    <cellStyle name="出力 5 2 3 2" xfId="7077" xr:uid="{31575AA8-745B-4BAE-AA17-D8B4A0FBF0D8}"/>
    <cellStyle name="出力 5 2 3 2 2" xfId="21956" xr:uid="{F5D18946-9AB2-4FF0-ABD3-6820E4B61202}"/>
    <cellStyle name="出力 5 2 3 3" xfId="10071" xr:uid="{0AAE882D-55BF-457B-B9F0-BCE859D656CF}"/>
    <cellStyle name="出力 5 2 3 3 2" xfId="24950" xr:uid="{4D912CB6-1ED1-47A7-87AB-A4AD7D45089A}"/>
    <cellStyle name="出力 5 2 3 4" xfId="11663" xr:uid="{2BD0B91E-1E14-414E-8A33-7683C10A9C17}"/>
    <cellStyle name="出力 5 2 3 4 2" xfId="26542" xr:uid="{4EE654DE-6604-457F-BBC2-D7F0CAB6828D}"/>
    <cellStyle name="出力 5 2 3 5" xfId="15899" xr:uid="{B96CD018-CCD5-486B-B7BC-0FB1E28AE6B7}"/>
    <cellStyle name="出力 5 2 3 5 2" xfId="30778" xr:uid="{2467C2C4-7CFE-4DA4-8723-78CBF691D9CA}"/>
    <cellStyle name="出力 5 2 3 6" xfId="3944" xr:uid="{5CC0F405-5A94-4A90-B7E3-8CA732E91D3E}"/>
    <cellStyle name="出力 5 2 3 7" xfId="18805" xr:uid="{70729B10-5D0E-4BB6-A4A1-C50CDDA1A097}"/>
    <cellStyle name="出力 5 2 4" xfId="890" xr:uid="{00000000-0005-0000-0000-0000AB010000}"/>
    <cellStyle name="出力 5 2 4 2" xfId="7242" xr:uid="{B4E234C0-0881-4491-8674-DBED10E535D5}"/>
    <cellStyle name="出力 5 2 4 2 2" xfId="22121" xr:uid="{BFEA1D1E-388E-42ED-90D6-A123FE1490C1}"/>
    <cellStyle name="出力 5 2 4 3" xfId="10234" xr:uid="{804538C5-9FA9-44C3-90A5-5F3175A456AB}"/>
    <cellStyle name="出力 5 2 4 3 2" xfId="25113" xr:uid="{F7551385-428E-4F94-8200-09CBAF88E1C7}"/>
    <cellStyle name="出力 5 2 4 4" xfId="15376" xr:uid="{57BDC21D-1D3B-4949-B562-4C3C5F478E29}"/>
    <cellStyle name="出力 5 2 4 4 2" xfId="30255" xr:uid="{3DDDDD6E-5132-4074-A413-3DB283E78A34}"/>
    <cellStyle name="出力 5 2 4 5" xfId="16057" xr:uid="{D7A3A11E-C6E3-4AC5-B267-C4F724A6C64D}"/>
    <cellStyle name="出力 5 2 4 5 2" xfId="30936" xr:uid="{0B47F4AF-53A5-4C07-9648-9122B58DCE60}"/>
    <cellStyle name="出力 5 2 4 6" xfId="4109" xr:uid="{998599F7-573E-4B01-95F5-8016CBF5593F}"/>
    <cellStyle name="出力 5 2 4 7" xfId="18970" xr:uid="{030163DC-D78B-4E84-8D92-DD30C61591FB}"/>
    <cellStyle name="出力 5 2 5" xfId="1063" xr:uid="{00000000-0005-0000-0000-0000AB010000}"/>
    <cellStyle name="出力 5 2 5 2" xfId="7415" xr:uid="{A724BA0A-ED10-457C-AB40-67F5DF1180DD}"/>
    <cellStyle name="出力 5 2 5 2 2" xfId="22294" xr:uid="{D8D6A08A-78F3-4CA1-B31B-9375A92E9739}"/>
    <cellStyle name="出力 5 2 5 3" xfId="10404" xr:uid="{BAE2A194-F1FA-410A-9DA7-1FB84962DF09}"/>
    <cellStyle name="出力 5 2 5 3 2" xfId="25283" xr:uid="{4DBAB191-2DAC-48E2-BAFA-569E416BFEA5}"/>
    <cellStyle name="出力 5 2 5 4" xfId="15122" xr:uid="{466FEC42-ABDC-4251-8AD5-E54D11A561D9}"/>
    <cellStyle name="出力 5 2 5 4 2" xfId="30001" xr:uid="{0D885304-794A-4E07-947E-A9DCC49F2DCB}"/>
    <cellStyle name="出力 5 2 5 5" xfId="16225" xr:uid="{50B83C97-B0C8-4157-8C39-829F4B375C79}"/>
    <cellStyle name="出力 5 2 5 5 2" xfId="31104" xr:uid="{C12BD4E7-689E-40B1-9D85-6860F069D93F}"/>
    <cellStyle name="出力 5 2 5 6" xfId="4282" xr:uid="{C60A782A-8D2E-4DF0-9629-37C9BB6FB54F}"/>
    <cellStyle name="出力 5 2 5 7" xfId="19143" xr:uid="{2BD3A961-6DBE-40CA-91B2-E66377054506}"/>
    <cellStyle name="出力 5 2 6" xfId="1158" xr:uid="{00000000-0005-0000-0000-0000AB010000}"/>
    <cellStyle name="出力 5 2 6 2" xfId="7510" xr:uid="{E68DDC6A-D2FE-4FB2-BD7D-5D6D2DF922B6}"/>
    <cellStyle name="出力 5 2 6 2 2" xfId="22389" xr:uid="{361F1FC0-EF7F-44C0-9E21-F743858EB6CC}"/>
    <cellStyle name="出力 5 2 6 3" xfId="10497" xr:uid="{81FFDE72-6C45-4F80-A6FB-27EC429A7E9D}"/>
    <cellStyle name="出力 5 2 6 3 2" xfId="25376" xr:uid="{B8ED8EC7-FA23-4BB5-8440-50E09E259E18}"/>
    <cellStyle name="出力 5 2 6 4" xfId="13212" xr:uid="{F2F8A22B-D91D-4735-BD95-9594B7979928}"/>
    <cellStyle name="出力 5 2 6 4 2" xfId="28091" xr:uid="{D5423753-5604-41B0-8AED-6B556694C239}"/>
    <cellStyle name="出力 5 2 6 5" xfId="16312" xr:uid="{C03BDE35-ED38-4AE1-87AC-2EC7232BB2A2}"/>
    <cellStyle name="出力 5 2 6 5 2" xfId="31191" xr:uid="{A9F1BD1F-6385-489F-A713-581BEA463160}"/>
    <cellStyle name="出力 5 2 6 6" xfId="4377" xr:uid="{AC2654C1-B853-4048-8614-F56CD018680C}"/>
    <cellStyle name="出力 5 2 6 7" xfId="19238" xr:uid="{74AF3DB7-B106-41FC-8C8C-E5334195FEFE}"/>
    <cellStyle name="出力 5 2 7" xfId="1241" xr:uid="{00000000-0005-0000-0000-0000AB010000}"/>
    <cellStyle name="出力 5 2 7 2" xfId="7592" xr:uid="{37E2B049-2912-4C71-96DE-CF18A946F730}"/>
    <cellStyle name="出力 5 2 7 2 2" xfId="22471" xr:uid="{3D6CCDBF-31EE-4828-BFDD-F9BAAADBD4DE}"/>
    <cellStyle name="出力 5 2 7 3" xfId="10579" xr:uid="{4559003C-D336-43D5-B02C-780045EFBDC9}"/>
    <cellStyle name="出力 5 2 7 3 2" xfId="25458" xr:uid="{FA1F70BB-9BE9-4BA6-8E17-BB03D2C95CAE}"/>
    <cellStyle name="出力 5 2 7 4" xfId="14535" xr:uid="{45238EC8-1D0C-45F8-A892-FD1492A6B5B9}"/>
    <cellStyle name="出力 5 2 7 4 2" xfId="29414" xr:uid="{81F2BD93-0F97-4736-AE33-888BBF2B4901}"/>
    <cellStyle name="出力 5 2 7 5" xfId="16388" xr:uid="{EB80BD83-EF14-4C85-84BE-54AB0F4E877B}"/>
    <cellStyle name="出力 5 2 7 5 2" xfId="31267" xr:uid="{6507EBE5-5FCE-4175-BBB8-7A65A4989676}"/>
    <cellStyle name="出力 5 2 7 6" xfId="4460" xr:uid="{F4829348-682A-40A2-B6F2-77C10A61DAAD}"/>
    <cellStyle name="出力 5 2 7 7" xfId="19321" xr:uid="{8FBCB40F-6263-40C7-A443-5EA64AAF3CC1}"/>
    <cellStyle name="出力 5 2 8" xfId="1324" xr:uid="{00000000-0005-0000-0000-0000AB010000}"/>
    <cellStyle name="出力 5 2 8 2" xfId="7675" xr:uid="{9122CB6D-75EB-4D76-B263-9EFAC4FC78D1}"/>
    <cellStyle name="出力 5 2 8 2 2" xfId="22554" xr:uid="{4379101E-C383-41AC-9A0F-2E89EF397B23}"/>
    <cellStyle name="出力 5 2 8 3" xfId="10661" xr:uid="{A5FE17FD-4717-4D1D-A66E-1ED01C416856}"/>
    <cellStyle name="出力 5 2 8 3 2" xfId="25540" xr:uid="{10DB97D5-1039-4CB9-8B1F-2D8327B0061E}"/>
    <cellStyle name="出力 5 2 8 4" xfId="15036" xr:uid="{DB2541B9-65AA-4337-AFCB-054DD5257B48}"/>
    <cellStyle name="出力 5 2 8 4 2" xfId="29915" xr:uid="{3CF3B5EF-FD1F-4ED5-B6A5-22A13BEF0660}"/>
    <cellStyle name="出力 5 2 8 5" xfId="16464" xr:uid="{5AF9CF03-5446-4C8B-BDFC-A6A45E6C663B}"/>
    <cellStyle name="出力 5 2 8 5 2" xfId="31343" xr:uid="{D7F383D6-8EB4-4334-A675-CABAF2121EFF}"/>
    <cellStyle name="出力 5 2 8 6" xfId="4543" xr:uid="{B77067CA-2A6A-41D1-ACB4-58C2DC7E6BD2}"/>
    <cellStyle name="出力 5 2 8 7" xfId="19404" xr:uid="{9523EC55-BBCC-4A9D-AD67-C1B1C6F4AA22}"/>
    <cellStyle name="出力 5 2 9" xfId="1497" xr:uid="{00000000-0005-0000-0000-0000AB010000}"/>
    <cellStyle name="出力 5 2 9 2" xfId="7848" xr:uid="{81F43F62-A9D3-4C52-88B6-0140A5AC90C9}"/>
    <cellStyle name="出力 5 2 9 2 2" xfId="22727" xr:uid="{FDD23AC4-09B5-4148-B9B3-4B42AEA32113}"/>
    <cellStyle name="出力 5 2 9 3" xfId="10834" xr:uid="{431F4AFE-8825-4B43-8E24-5724B2BBD680}"/>
    <cellStyle name="出力 5 2 9 3 2" xfId="25713" xr:uid="{7CE08498-082F-4B46-B42D-16A2A623534B}"/>
    <cellStyle name="出力 5 2 9 4" xfId="14652" xr:uid="{966470BA-9CAA-454D-917C-97F63997ECAA}"/>
    <cellStyle name="出力 5 2 9 4 2" xfId="29531" xr:uid="{A0D79FE2-AC30-4A88-B69E-8DD4E2EB217C}"/>
    <cellStyle name="出力 5 2 9 5" xfId="16637" xr:uid="{CD0B9222-AD5C-4536-9104-F10A1ECF6C02}"/>
    <cellStyle name="出力 5 2 9 5 2" xfId="31516" xr:uid="{A3541A7C-943D-43E8-9D24-0D67BB51EDFF}"/>
    <cellStyle name="出力 5 2 9 6" xfId="4716" xr:uid="{FF532B2E-485A-47EB-A09E-DE39C7157859}"/>
    <cellStyle name="出力 5 2 9 7" xfId="19577" xr:uid="{952E54B9-1EDF-4CE5-9F7E-A6ECB25A6916}"/>
    <cellStyle name="出力 5 3" xfId="461" xr:uid="{00000000-0005-0000-0000-0000AB010000}"/>
    <cellStyle name="出力 5 3 2" xfId="6813" xr:uid="{0CE8FE2D-3781-47EF-95EE-9CA8CEDEC1D1}"/>
    <cellStyle name="出力 5 3 2 2" xfId="21692" xr:uid="{7C1EC22B-F0B9-4D13-BC1B-CD7334E1D6FD}"/>
    <cellStyle name="出力 5 3 3" xfId="9810" xr:uid="{9676B8A7-AA05-45A5-A93D-B8BF592770AC}"/>
    <cellStyle name="出力 5 3 3 2" xfId="24689" xr:uid="{2424C003-DAFC-48EB-A10F-311D3D5E10B8}"/>
    <cellStyle name="出力 5 3 4" xfId="15398" xr:uid="{C44C7142-9333-4CE4-BF76-A3FB4B777A15}"/>
    <cellStyle name="出力 5 3 4 2" xfId="30277" xr:uid="{E0D85F2C-FC49-464D-9880-3B1B8BC72BFF}"/>
    <cellStyle name="出力 5 3 5" xfId="15642" xr:uid="{A6F79612-0EA7-4710-8637-89ADB458D414}"/>
    <cellStyle name="出力 5 3 5 2" xfId="30521" xr:uid="{97D5111B-7C66-4EF8-9001-77D7F71928D9}"/>
    <cellStyle name="出力 5 3 6" xfId="3680" xr:uid="{36A4CB2F-7C48-4338-8099-510295F75549}"/>
    <cellStyle name="出力 5 3 7" xfId="18541" xr:uid="{8CA4F1F0-1E2C-4831-BAA3-68D2EA734685}"/>
    <cellStyle name="出力 5 4" xfId="634" xr:uid="{00000000-0005-0000-0000-0000AB010000}"/>
    <cellStyle name="出力 5 4 2" xfId="6986" xr:uid="{3D4421B0-467F-4ADD-BAF6-B3EDD097F822}"/>
    <cellStyle name="出力 5 4 2 2" xfId="21865" xr:uid="{FF1EA59C-AA01-4DF9-9B42-A5049E18F46E}"/>
    <cellStyle name="出力 5 4 3" xfId="9980" xr:uid="{12F5BEFF-236A-42C3-B086-CFEAD9B03B7B}"/>
    <cellStyle name="出力 5 4 3 2" xfId="24859" xr:uid="{C7C545FB-39C9-431F-93A2-15B53B9F8267}"/>
    <cellStyle name="出力 5 4 4" xfId="13209" xr:uid="{3E5C38BF-D47F-4680-86BB-55D3CCD5EAB0}"/>
    <cellStyle name="出力 5 4 4 2" xfId="28088" xr:uid="{AC038447-2800-419D-89CF-BABE1320084E}"/>
    <cellStyle name="出力 5 4 5" xfId="15808" xr:uid="{99A055DF-F4FB-4183-B0DF-669B3676CBE5}"/>
    <cellStyle name="出力 5 4 5 2" xfId="30687" xr:uid="{D79DEB64-9303-41B7-A119-E19BE1AE2C19}"/>
    <cellStyle name="出力 5 4 6" xfId="3853" xr:uid="{9494536A-0F68-495A-B5E6-3582FE2671D1}"/>
    <cellStyle name="出力 5 4 7" xfId="18714" xr:uid="{EB7BB28F-4505-419A-ACD7-AB5FC34F830F}"/>
    <cellStyle name="出力 5 5" xfId="799" xr:uid="{00000000-0005-0000-0000-0000AB010000}"/>
    <cellStyle name="出力 5 5 2" xfId="7151" xr:uid="{434D1A10-4DD3-424F-8099-44BA740776DD}"/>
    <cellStyle name="出力 5 5 2 2" xfId="22030" xr:uid="{EB93678A-4453-4407-9D8E-E0803814CD7B}"/>
    <cellStyle name="出力 5 5 3" xfId="10145" xr:uid="{CC87E5A5-7D12-49CD-9F35-250CB20E384C}"/>
    <cellStyle name="出力 5 5 3 2" xfId="25024" xr:uid="{590AD3AF-4773-4ECC-B01A-9C53AB1036DA}"/>
    <cellStyle name="出力 5 5 4" xfId="15177" xr:uid="{5020CBA0-64AF-455F-A77B-971718C63E31}"/>
    <cellStyle name="出力 5 5 4 2" xfId="30056" xr:uid="{D7A52E13-D965-41A8-AD89-73C25F182296}"/>
    <cellStyle name="出力 5 5 5" xfId="15973" xr:uid="{2BBC2D67-08A2-4F6D-AD74-C728EF9685F9}"/>
    <cellStyle name="出力 5 5 5 2" xfId="30852" xr:uid="{CD5B5ACE-957F-4EAE-9A9F-8279D8E6A72F}"/>
    <cellStyle name="出力 5 5 6" xfId="4018" xr:uid="{FD8E0EA1-30E5-4A82-A785-31FCC2973714}"/>
    <cellStyle name="出力 5 5 7" xfId="18879" xr:uid="{092B6164-D3C1-4E18-825E-27E854A23B98}"/>
    <cellStyle name="出力 5 6" xfId="753" xr:uid="{00000000-0005-0000-0000-0000AB010000}"/>
    <cellStyle name="出力 5 6 2" xfId="7105" xr:uid="{C1FDECDF-CE02-4A21-ACBF-F202391EE42A}"/>
    <cellStyle name="出力 5 6 2 2" xfId="21984" xr:uid="{9FC693BB-1216-489B-961F-A35789E64C41}"/>
    <cellStyle name="出力 5 6 3" xfId="10099" xr:uid="{2FE2EAED-F007-4B60-BADA-60684EF7242C}"/>
    <cellStyle name="出力 5 6 3 2" xfId="24978" xr:uid="{74E79CB6-0FF5-4159-87EA-D08F164A38C7}"/>
    <cellStyle name="出力 5 6 4" xfId="14928" xr:uid="{522D947D-4231-4B59-B376-323AA2ED8FC8}"/>
    <cellStyle name="出力 5 6 4 2" xfId="29807" xr:uid="{CB4C83E4-328E-41BC-BEA0-80078E23D725}"/>
    <cellStyle name="出力 5 6 5" xfId="15927" xr:uid="{2999A03D-E4DB-45B2-A356-C52B15764392}"/>
    <cellStyle name="出力 5 6 5 2" xfId="30806" xr:uid="{7F2C3400-35B7-4A8A-A641-5C6FEA8BA206}"/>
    <cellStyle name="出力 5 6 6" xfId="3972" xr:uid="{C8336FDA-3BA4-4FAE-98C5-2EC5FF5EC356}"/>
    <cellStyle name="出力 5 6 7" xfId="18833" xr:uid="{6E733817-F1FC-403E-B771-22BF3BDCF8E5}"/>
    <cellStyle name="出力 5 7" xfId="1406" xr:uid="{00000000-0005-0000-0000-0000AB010000}"/>
    <cellStyle name="出力 5 7 2" xfId="7757" xr:uid="{EEA170F3-614A-4886-B7C8-F5BC0B80BA16}"/>
    <cellStyle name="出力 5 7 2 2" xfId="22636" xr:uid="{A1A363A3-0B50-4A31-96B4-7187C506D527}"/>
    <cellStyle name="出力 5 7 3" xfId="10743" xr:uid="{7C33CBB8-283F-4614-A268-610408691B60}"/>
    <cellStyle name="出力 5 7 3 2" xfId="25622" xr:uid="{76C6926B-12A9-4664-BD7D-7DE291800C66}"/>
    <cellStyle name="出力 5 7 4" xfId="13073" xr:uid="{368617A3-00D3-4714-BCCB-A61E9E223875}"/>
    <cellStyle name="出力 5 7 4 2" xfId="27952" xr:uid="{27DDCCC6-9551-4036-A4CD-CC75570AFD71}"/>
    <cellStyle name="出力 5 7 5" xfId="16546" xr:uid="{4E1A3988-C4DD-4FC5-BE1F-92C2CE268B89}"/>
    <cellStyle name="出力 5 7 5 2" xfId="31425" xr:uid="{F5C32640-2DDB-4078-B9BE-82D1AB5C4929}"/>
    <cellStyle name="出力 5 7 6" xfId="4625" xr:uid="{183290E2-9306-494E-961F-9243EF074AC1}"/>
    <cellStyle name="出力 5 7 7" xfId="19486" xr:uid="{A14B5F5F-8D2C-43F2-94D8-DFF4330FD542}"/>
    <cellStyle name="出力 5 8" xfId="1520" xr:uid="{00000000-0005-0000-0000-0000AB010000}"/>
    <cellStyle name="出力 5 8 2" xfId="7871" xr:uid="{85A12620-5D82-4303-90E3-9A30BBEA325A}"/>
    <cellStyle name="出力 5 8 2 2" xfId="22750" xr:uid="{2E90D99B-EE7F-4238-9716-991C8E062625}"/>
    <cellStyle name="出力 5 8 3" xfId="10857" xr:uid="{DB8C3A47-80B3-4251-8694-1DDEADD6E52A}"/>
    <cellStyle name="出力 5 8 3 2" xfId="25736" xr:uid="{D37080D1-0A64-41FB-87BD-5E62860CA439}"/>
    <cellStyle name="出力 5 8 4" xfId="12600" xr:uid="{9413BD7F-B50C-4B99-A135-D5EFAC3E9E71}"/>
    <cellStyle name="出力 5 8 4 2" xfId="27479" xr:uid="{605BE6BF-075C-4C9E-8B73-97B4B43E66B4}"/>
    <cellStyle name="出力 5 8 5" xfId="16660" xr:uid="{BCAED42D-C8FE-46C3-A27C-F345FABAFB17}"/>
    <cellStyle name="出力 5 8 5 2" xfId="31539" xr:uid="{4B9E03E2-00BD-419B-9D23-92AAF4BE95A5}"/>
    <cellStyle name="出力 5 8 6" xfId="4739" xr:uid="{C329514F-10CF-48A4-A82A-499D44F923A7}"/>
    <cellStyle name="出力 5 8 7" xfId="19600" xr:uid="{28ED3AAD-31BA-4FEE-B052-80FA87A35ABA}"/>
    <cellStyle name="出力 5 9" xfId="2002" xr:uid="{00000000-0005-0000-0000-0000AB010000}"/>
    <cellStyle name="出力 5 9 2" xfId="8350" xr:uid="{B57D5FFA-D80C-485D-BE99-671995227544}"/>
    <cellStyle name="出力 5 9 2 2" xfId="23229" xr:uid="{94C94FD3-69D4-4E6D-82B1-73B09237415D}"/>
    <cellStyle name="出力 5 9 3" xfId="11332" xr:uid="{F4B5B380-0196-4A09-90C2-C9B3AF74CAE4}"/>
    <cellStyle name="出力 5 9 3 2" xfId="26211" xr:uid="{E030CF68-FF6D-4944-8CE3-4E76DE03E15B}"/>
    <cellStyle name="出力 5 9 4" xfId="13532" xr:uid="{F0A7E4FB-7350-4CA9-B64D-640F265B5705}"/>
    <cellStyle name="出力 5 9 4 2" xfId="28411" xr:uid="{599C7538-D73E-4C96-B94A-F8350A7C4F1B}"/>
    <cellStyle name="出力 5 9 5" xfId="17117" xr:uid="{71E7BB6A-8C87-41C0-8B90-0B17263400A8}"/>
    <cellStyle name="出力 5 9 5 2" xfId="31996" xr:uid="{0586B3C0-DB31-4571-86DA-C175568552FB}"/>
    <cellStyle name="出力 5 9 6" xfId="5221" xr:uid="{685A7656-CFDF-4E65-BF14-75B4662566D0}"/>
    <cellStyle name="出力 5 9 7" xfId="20082" xr:uid="{9C7BE308-A47C-4625-A313-3E4A5AD99017}"/>
    <cellStyle name="出力 6" xfId="198" xr:uid="{00000000-0005-0000-0000-0000AB010000}"/>
    <cellStyle name="出力 6 10" xfId="2118" xr:uid="{00000000-0005-0000-0000-0000AB010000}"/>
    <cellStyle name="出力 6 10 2" xfId="8466" xr:uid="{26E70C47-324F-44E3-A2F5-3D53A34FE42A}"/>
    <cellStyle name="出力 6 10 2 2" xfId="23345" xr:uid="{DBBC7908-C038-4A34-BBD1-C69308C13FC5}"/>
    <cellStyle name="出力 6 10 3" xfId="11447" xr:uid="{E15E3196-A0EC-4A41-87C0-19077AA3EE5D}"/>
    <cellStyle name="出力 6 10 3 2" xfId="26326" xr:uid="{F14B08CC-5801-4906-A2B0-4DFF9CD506DF}"/>
    <cellStyle name="出力 6 10 4" xfId="15189" xr:uid="{0F0285F6-53A8-4364-B690-B1ED752D3422}"/>
    <cellStyle name="出力 6 10 4 2" xfId="30068" xr:uid="{F90CA537-7C85-4B18-9114-03DE6E98B613}"/>
    <cellStyle name="出力 6 10 5" xfId="17226" xr:uid="{5D374A63-40FA-4139-81E1-6162FBF0F51A}"/>
    <cellStyle name="出力 6 10 5 2" xfId="32105" xr:uid="{36B24629-FAC1-4A8F-9226-531FA4F3F4E5}"/>
    <cellStyle name="出力 6 10 6" xfId="5337" xr:uid="{722BEA4B-BA62-408B-94A8-0E456D6BC630}"/>
    <cellStyle name="出力 6 10 7" xfId="20198" xr:uid="{E2093741-07B7-4E64-9A44-E188C4043C1E}"/>
    <cellStyle name="出力 6 11" xfId="1677" xr:uid="{00000000-0005-0000-0000-0000AB010000}"/>
    <cellStyle name="出力 6 11 2" xfId="8026" xr:uid="{2714E11F-17CD-4BCD-A4B4-5BF34D43CE09}"/>
    <cellStyle name="出力 6 11 2 2" xfId="22905" xr:uid="{4EE7C81A-1DF1-4CB9-AA9F-8660A5E84F44}"/>
    <cellStyle name="出力 6 11 3" xfId="11011" xr:uid="{ED098A53-EAFA-4BB9-8DCF-1C64C135BDB9}"/>
    <cellStyle name="出力 6 11 3 2" xfId="25890" xr:uid="{B6A1A901-F1BF-4570-9FF9-6C9BE04B0536}"/>
    <cellStyle name="出力 6 11 4" xfId="14656" xr:uid="{5E2EC115-9732-4058-8A71-6677656FA956}"/>
    <cellStyle name="出力 6 11 4 2" xfId="29535" xr:uid="{AA1DAEED-A8D0-4D11-A4CC-537E14E6E2E5}"/>
    <cellStyle name="出力 6 11 5" xfId="16807" xr:uid="{D09013DA-9E67-408A-A58E-0B529A03B493}"/>
    <cellStyle name="出力 6 11 5 2" xfId="31686" xr:uid="{F0FDC25E-CEAF-4876-839E-B72FD4FC776E}"/>
    <cellStyle name="出力 6 11 6" xfId="4896" xr:uid="{85C925D9-9F1A-42DF-A634-B64E41D7AB3B}"/>
    <cellStyle name="出力 6 11 7" xfId="19757" xr:uid="{5881AA61-C5DD-47DB-95B4-8788C7AC3103}"/>
    <cellStyle name="出力 6 12" xfId="2597" xr:uid="{00000000-0005-0000-0000-0000AB010000}"/>
    <cellStyle name="出力 6 12 2" xfId="8944" xr:uid="{072484DA-7340-484F-BF7C-2AE2FD195C6F}"/>
    <cellStyle name="出力 6 12 2 2" xfId="23823" xr:uid="{8F62ECDF-5C84-438D-8960-0FCAF7230957}"/>
    <cellStyle name="出力 6 12 3" xfId="11924" xr:uid="{5B26FF34-BA78-40AE-B5A8-FE1F57D14F63}"/>
    <cellStyle name="出力 6 12 3 2" xfId="26803" xr:uid="{FB9EAEB8-5D11-4D31-90E7-784BC68B1591}"/>
    <cellStyle name="出力 6 12 4" xfId="3306" xr:uid="{E0B26145-E43E-40B7-A121-7EE1FC6E627A}"/>
    <cellStyle name="出力 6 12 4 2" xfId="3577" xr:uid="{10351347-9845-4E49-AF97-CEC40A42940B}"/>
    <cellStyle name="出力 6 12 5" xfId="17691" xr:uid="{E31FC22C-FBA6-402C-AAC6-79E34557B232}"/>
    <cellStyle name="出力 6 12 5 2" xfId="32570" xr:uid="{AD4DDA4F-10F1-41C1-A4F1-F64D491E2507}"/>
    <cellStyle name="出力 6 12 6" xfId="5813" xr:uid="{07EC08A0-BBE9-4B63-9BB1-5EB006CD6F61}"/>
    <cellStyle name="出力 6 12 7" xfId="20677" xr:uid="{3FA3ABB1-38E6-49C9-8F49-09EBFC6764AF}"/>
    <cellStyle name="出力 6 13" xfId="2766" xr:uid="{00000000-0005-0000-0000-0000AB010000}"/>
    <cellStyle name="出力 6 13 2" xfId="9113" xr:uid="{6FDA5DD4-2D81-4A91-8591-EFC4E72E0FF0}"/>
    <cellStyle name="出力 6 13 2 2" xfId="23992" xr:uid="{8B5E045D-BFA4-4836-BF1E-1B58F240B732}"/>
    <cellStyle name="出力 6 13 3" xfId="12091" xr:uid="{CE9AFBFF-6231-44E0-8991-2B1E4C832AD2}"/>
    <cellStyle name="出力 6 13 3 2" xfId="26970" xr:uid="{A2FCB5D9-F645-4BCF-9DC5-8239F082DD39}"/>
    <cellStyle name="出力 6 13 4" xfId="15090" xr:uid="{BF19FE2A-AD7E-479C-BC90-AD322B5435FB}"/>
    <cellStyle name="出力 6 13 4 2" xfId="29969" xr:uid="{97F1DDB4-910A-4037-9881-76CF61EE956D}"/>
    <cellStyle name="出力 6 13 5" xfId="17852" xr:uid="{80093F0F-FF6B-41A9-AC59-6B68D055D1CE}"/>
    <cellStyle name="出力 6 13 5 2" xfId="32731" xr:uid="{0D51E277-E0A6-44D4-B6AD-485B7D218079}"/>
    <cellStyle name="出力 6 13 6" xfId="5979" xr:uid="{08AA271A-5555-4198-9498-F450DC03B82E}"/>
    <cellStyle name="出力 6 13 7" xfId="20845" xr:uid="{F5F2D2E1-6681-4A40-986E-20237899FC4E}"/>
    <cellStyle name="出力 6 14" xfId="2936" xr:uid="{00000000-0005-0000-0000-0000AB010000}"/>
    <cellStyle name="出力 6 14 2" xfId="9283" xr:uid="{3BDAB51C-50E2-4102-9B49-3BB0EF3A884A}"/>
    <cellStyle name="出力 6 14 2 2" xfId="24162" xr:uid="{95B2B53F-2CCF-4F7F-BA94-D797879B6009}"/>
    <cellStyle name="出力 6 14 3" xfId="12261" xr:uid="{14A940EF-321E-4C40-B3DC-60033248E331}"/>
    <cellStyle name="出力 6 14 3 2" xfId="27140" xr:uid="{E865FBC2-5FCC-4B23-8C8C-59D4EE325C1E}"/>
    <cellStyle name="出力 6 14 4" xfId="13976" xr:uid="{55D0EF96-27C8-423D-9330-E20A8CAD7B9E}"/>
    <cellStyle name="出力 6 14 4 2" xfId="28855" xr:uid="{EC7D5A6F-CF45-4542-9A5C-D41A6B8467D5}"/>
    <cellStyle name="出力 6 14 5" xfId="18022" xr:uid="{C4C662E5-D4CB-4778-A086-9F55E386C061}"/>
    <cellStyle name="出力 6 14 5 2" xfId="32901" xr:uid="{17CE85E8-3CBC-4137-811C-3E1B469F6420}"/>
    <cellStyle name="出力 6 14 6" xfId="6145" xr:uid="{47C2B747-3D74-4F52-887E-809A5C1C1729}"/>
    <cellStyle name="出力 6 14 7" xfId="21015" xr:uid="{4F8EFB0B-4E36-4941-B3B3-CB906CDFD184}"/>
    <cellStyle name="出力 6 15" xfId="6556" xr:uid="{5D1958E2-4155-46F1-BA86-F946D6418503}"/>
    <cellStyle name="出力 6 15 2" xfId="21435" xr:uid="{72C76E9C-68B4-4E3B-9E83-B22D04E647EC}"/>
    <cellStyle name="出力 6 16" xfId="3322" xr:uid="{873995B1-043B-433D-BDA6-A79FE20CA145}"/>
    <cellStyle name="出力 6 16 2" xfId="3567" xr:uid="{B3D87AD8-3037-44F6-86FA-7DE5B13D1273}"/>
    <cellStyle name="出力 6 17" xfId="15007" xr:uid="{D621D9CC-D305-4DC1-8106-BB9BD65B34C0}"/>
    <cellStyle name="出力 6 17 2" xfId="29886" xr:uid="{784AB6D1-26D1-4759-8B5B-941CC3DD5D86}"/>
    <cellStyle name="出力 6 18" xfId="3244" xr:uid="{57EE679B-8EC7-45B7-9310-0743F30584DC}"/>
    <cellStyle name="出力 6 2" xfId="304" xr:uid="{00000000-0005-0000-0000-0000AB010000}"/>
    <cellStyle name="出力 6 2 10" xfId="1561" xr:uid="{00000000-0005-0000-0000-0000AB010000}"/>
    <cellStyle name="出力 6 2 10 2" xfId="7911" xr:uid="{2EDDDD4B-2F87-4478-AACC-B94B78F72EA2}"/>
    <cellStyle name="出力 6 2 10 2 2" xfId="22790" xr:uid="{C17C1D59-0BDB-43CD-BC93-3C0388876D2D}"/>
    <cellStyle name="出力 6 2 10 3" xfId="10898" xr:uid="{2484D199-1D3C-4089-AB10-2A6447098840}"/>
    <cellStyle name="出力 6 2 10 3 2" xfId="25777" xr:uid="{AFEE1D7B-5DE9-4261-BE42-31887A1F0383}"/>
    <cellStyle name="出力 6 2 10 4" xfId="14708" xr:uid="{F7A81DD4-C580-47A2-B55D-88CA32A42B9E}"/>
    <cellStyle name="出力 6 2 10 4 2" xfId="29587" xr:uid="{242B2E5F-45A6-456B-8C0A-5B149F625F00}"/>
    <cellStyle name="出力 6 2 10 5" xfId="16700" xr:uid="{4FB01CE9-89F4-4AA9-BA40-1FD30826F1AD}"/>
    <cellStyle name="出力 6 2 10 5 2" xfId="31579" xr:uid="{469AA11F-5005-43D9-852E-72812580EE81}"/>
    <cellStyle name="出力 6 2 10 6" xfId="4780" xr:uid="{54F14044-2FA6-4706-90DA-127CDBDC0A9F}"/>
    <cellStyle name="出力 6 2 10 7" xfId="19641" xr:uid="{AE962073-AEDA-4434-A1D1-DD1FE605F67A}"/>
    <cellStyle name="出力 6 2 11" xfId="1707" xr:uid="{00000000-0005-0000-0000-0000AB010000}"/>
    <cellStyle name="出力 6 2 11 2" xfId="8056" xr:uid="{9AA2D00C-9B80-4B4B-BB33-7CE7AD74A4C1}"/>
    <cellStyle name="出力 6 2 11 2 2" xfId="22935" xr:uid="{F91E0E41-D4F8-444B-B59A-0B6408E828D1}"/>
    <cellStyle name="出力 6 2 11 3" xfId="11041" xr:uid="{4CFCB6BE-315B-4F7C-9002-39D9E271872E}"/>
    <cellStyle name="出力 6 2 11 3 2" xfId="25920" xr:uid="{09A03427-DF0F-4BFC-A6A4-A0B213B7EB72}"/>
    <cellStyle name="出力 6 2 11 4" xfId="13833" xr:uid="{BAE0FB68-4CE7-4A02-8AE6-21118C8844BE}"/>
    <cellStyle name="出力 6 2 11 4 2" xfId="28712" xr:uid="{C09CBA5E-B552-4870-BC4A-CDC6D3F95E7D}"/>
    <cellStyle name="出力 6 2 11 5" xfId="16836" xr:uid="{5A3BF4E2-6617-49B8-9E00-DF59CBCDED1D}"/>
    <cellStyle name="出力 6 2 11 5 2" xfId="31715" xr:uid="{6E6E6684-A00A-474D-800E-8DCDE5433181}"/>
    <cellStyle name="出力 6 2 11 6" xfId="4926" xr:uid="{76FF58DE-FE45-4B37-A876-044DD454E1AA}"/>
    <cellStyle name="出力 6 2 11 7" xfId="19787" xr:uid="{0D9BA36B-F4C8-4405-86D0-9BC4CB1FCF30}"/>
    <cellStyle name="出力 6 2 12" xfId="1790" xr:uid="{00000000-0005-0000-0000-0000AB010000}"/>
    <cellStyle name="出力 6 2 12 2" xfId="8138" xr:uid="{933017FE-E239-42DA-B1A5-D8D60AFADF9A}"/>
    <cellStyle name="出力 6 2 12 2 2" xfId="23017" xr:uid="{EED7B324-84E2-4B31-A9E6-135A7E9D79D6}"/>
    <cellStyle name="出力 6 2 12 3" xfId="11123" xr:uid="{D00BA9CE-248B-440C-8E21-6981916B720A}"/>
    <cellStyle name="出力 6 2 12 3 2" xfId="26002" xr:uid="{F0B28955-DBEF-43CD-AD4A-F078F3A88962}"/>
    <cellStyle name="出力 6 2 12 4" xfId="10650" xr:uid="{386EC95E-FF9B-432B-8308-BB6756318AE9}"/>
    <cellStyle name="出力 6 2 12 4 2" xfId="25529" xr:uid="{94E0BA9C-1AF8-47C1-90C5-EFE5C973D258}"/>
    <cellStyle name="出力 6 2 12 5" xfId="16913" xr:uid="{16B23289-32FA-4970-901C-922A77435F1E}"/>
    <cellStyle name="出力 6 2 12 5 2" xfId="31792" xr:uid="{2BFBF83F-1359-49A3-B74F-CB04EDC14D07}"/>
    <cellStyle name="出力 6 2 12 6" xfId="5009" xr:uid="{2E2CAC72-C51F-453D-896B-F39B536C290D}"/>
    <cellStyle name="出力 6 2 12 7" xfId="19870" xr:uid="{87F86A35-523C-42F8-9460-2ADA18126A4A}"/>
    <cellStyle name="出力 6 2 13" xfId="1885" xr:uid="{00000000-0005-0000-0000-0000AB010000}"/>
    <cellStyle name="出力 6 2 13 2" xfId="8233" xr:uid="{D768FB24-8648-4FCA-8DC9-A139C0A076D1}"/>
    <cellStyle name="出力 6 2 13 2 2" xfId="23112" xr:uid="{A8A4ED8E-C8D4-415F-B543-7786BD26ACAF}"/>
    <cellStyle name="出力 6 2 13 3" xfId="11217" xr:uid="{50103460-0D0C-44F2-AE9F-E081470E3E01}"/>
    <cellStyle name="出力 6 2 13 3 2" xfId="26096" xr:uid="{18338582-5908-41D0-BC6F-7935E6E9BA6D}"/>
    <cellStyle name="出力 6 2 13 4" xfId="14645" xr:uid="{C1DE9E9D-4C97-489A-B23A-E4BD33FC4A80}"/>
    <cellStyle name="出力 6 2 13 4 2" xfId="29524" xr:uid="{1A405365-EE0A-4312-984D-4F428E785AA6}"/>
    <cellStyle name="出力 6 2 13 5" xfId="17007" xr:uid="{833A1E1D-A17F-4F2D-B25F-90F806B4F8E4}"/>
    <cellStyle name="出力 6 2 13 5 2" xfId="31886" xr:uid="{FA4AFAD9-486A-437B-8D7E-E25DD54F7D56}"/>
    <cellStyle name="出力 6 2 13 6" xfId="5104" xr:uid="{435A9813-F3A6-4E94-942D-36A78846AC20}"/>
    <cellStyle name="出力 6 2 13 7" xfId="19965" xr:uid="{2F58326B-DC26-4B47-8817-90424813DE0F}"/>
    <cellStyle name="出力 6 2 14" xfId="2057" xr:uid="{00000000-0005-0000-0000-0000AB010000}"/>
    <cellStyle name="出力 6 2 14 2" xfId="8405" xr:uid="{7E001E79-90C8-4C50-9924-D579BBAC6E90}"/>
    <cellStyle name="出力 6 2 14 2 2" xfId="23284" xr:uid="{752992AA-1218-46C7-85F2-4FE3C8FF0AF5}"/>
    <cellStyle name="出力 6 2 14 3" xfId="11387" xr:uid="{3BAFA949-5039-4F07-A7EC-AAC97D4B8DD9}"/>
    <cellStyle name="出力 6 2 14 3 2" xfId="26266" xr:uid="{49B26E68-C21B-4083-8783-F0F59D5866C7}"/>
    <cellStyle name="出力 6 2 14 4" xfId="14105" xr:uid="{1701B1C4-5116-4816-AFB2-50B0EE1FD37B}"/>
    <cellStyle name="出力 6 2 14 4 2" xfId="28984" xr:uid="{BD51C70B-3F52-46CF-A235-C424CB714015}"/>
    <cellStyle name="出力 6 2 14 5" xfId="17171" xr:uid="{9BA35B94-B5AA-4433-8BAD-5B7DF7664C59}"/>
    <cellStyle name="出力 6 2 14 5 2" xfId="32050" xr:uid="{A3F48015-24ED-417D-BA48-A7E8C6E22734}"/>
    <cellStyle name="出力 6 2 14 6" xfId="5276" xr:uid="{2E73D47D-68F7-4E48-84D1-9BBE0483B803}"/>
    <cellStyle name="出力 6 2 14 7" xfId="20137" xr:uid="{4AD8ACD7-81BC-422C-811A-B3CD1F634110}"/>
    <cellStyle name="出力 6 2 15" xfId="2226" xr:uid="{00000000-0005-0000-0000-0000AB010000}"/>
    <cellStyle name="出力 6 2 15 2" xfId="8574" xr:uid="{A7DE9DFE-C695-4FBA-90FC-4732BE2DCB14}"/>
    <cellStyle name="出力 6 2 15 2 2" xfId="23453" xr:uid="{9F38D89B-5B20-4ED4-9D77-30C0C030DDB2}"/>
    <cellStyle name="出力 6 2 15 3" xfId="11555" xr:uid="{8DB9A623-C847-4DAF-A910-7C006B79FC5F}"/>
    <cellStyle name="出力 6 2 15 3 2" xfId="26434" xr:uid="{2BD00E5C-2136-4392-874A-303726B79E3E}"/>
    <cellStyle name="出力 6 2 15 4" xfId="13010" xr:uid="{79F4976F-8FEE-49B6-B723-B9B650B45C28}"/>
    <cellStyle name="出力 6 2 15 4 2" xfId="27889" xr:uid="{66B7995D-2E7A-46FA-BD5D-DCC8CE0131CB}"/>
    <cellStyle name="出力 6 2 15 5" xfId="17334" xr:uid="{063DAF3F-58BC-4C40-94E6-D66372CC6400}"/>
    <cellStyle name="出力 6 2 15 5 2" xfId="32213" xr:uid="{CCF0A1E7-284C-438C-BDDC-2B751C6AB65A}"/>
    <cellStyle name="出力 6 2 15 6" xfId="5445" xr:uid="{8C879B2A-D3F0-4993-9401-6CF7AB777D00}"/>
    <cellStyle name="出力 6 2 15 7" xfId="20306" xr:uid="{73CD34C4-51B9-48E0-8E3F-83B9D4E8AD1D}"/>
    <cellStyle name="出力 6 2 16" xfId="2301" xr:uid="{00000000-0005-0000-0000-0000AB010000}"/>
    <cellStyle name="出力 6 2 16 2" xfId="8648" xr:uid="{5C0B514E-308B-44B4-A076-DBE8A4463DF4}"/>
    <cellStyle name="出力 6 2 16 2 2" xfId="23527" xr:uid="{0C4CE314-8518-41AE-8232-32B664D9D940}"/>
    <cellStyle name="出力 6 2 16 3" xfId="11630" xr:uid="{1FED73B7-6138-407E-B032-81665B9DE2C6}"/>
    <cellStyle name="出力 6 2 16 3 2" xfId="26509" xr:uid="{F1E87425-E5D9-467F-AA49-7AFB47496A74}"/>
    <cellStyle name="出力 6 2 16 4" xfId="14240" xr:uid="{29EB15FD-DE86-4EA0-B5C3-7954209795BD}"/>
    <cellStyle name="出力 6 2 16 4 2" xfId="29119" xr:uid="{137AD0F0-F799-428A-891B-01E3C1C1188B}"/>
    <cellStyle name="出力 6 2 16 5" xfId="17408" xr:uid="{BE1C9288-6F6D-49BA-AF35-6E45B1510776}"/>
    <cellStyle name="出力 6 2 16 5 2" xfId="32287" xr:uid="{12E86B1A-3E99-40E8-BD76-A668A91F2FF1}"/>
    <cellStyle name="出力 6 2 16 6" xfId="5520" xr:uid="{2413E460-E8C8-4AC0-91F6-E414729840C1}"/>
    <cellStyle name="出力 6 2 16 7" xfId="20381" xr:uid="{3A5FB07B-0A0E-4DF5-91FB-7ABCAF3FEA5F}"/>
    <cellStyle name="出力 6 2 17" xfId="2540" xr:uid="{00000000-0005-0000-0000-0000AB010000}"/>
    <cellStyle name="出力 6 2 17 2" xfId="8887" xr:uid="{9389E7B5-205E-45A8-B364-3982B05EB9C9}"/>
    <cellStyle name="出力 6 2 17 2 2" xfId="23766" xr:uid="{82270CC8-7CE2-45C7-9775-42D99D8FFA76}"/>
    <cellStyle name="出力 6 2 17 3" xfId="11867" xr:uid="{F9FEBEDA-9E5A-47AD-8847-26D8CF66AB95}"/>
    <cellStyle name="出力 6 2 17 3 2" xfId="26746" xr:uid="{BBF25B12-85A5-465C-B43B-88965767BE36}"/>
    <cellStyle name="出力 6 2 17 4" xfId="15288" xr:uid="{920802FB-3BF9-4153-805B-0F9DB18FEB33}"/>
    <cellStyle name="出力 6 2 17 4 2" xfId="30167" xr:uid="{A653E7F9-ED3A-4784-96EC-F2573E8A8C57}"/>
    <cellStyle name="出力 6 2 17 5" xfId="17634" xr:uid="{8F79FC39-F48F-415D-8AD8-4D82758C9B84}"/>
    <cellStyle name="出力 6 2 17 5 2" xfId="32513" xr:uid="{23D92771-89C1-4844-837B-FB3FC97B4822}"/>
    <cellStyle name="出力 6 2 17 6" xfId="5756" xr:uid="{F0134349-DB2B-4253-93EA-B2664C1D8BB5}"/>
    <cellStyle name="出力 6 2 17 7" xfId="20620" xr:uid="{AE07BD73-E6FB-45B7-8CC5-E3AE8BB673C5}"/>
    <cellStyle name="出力 6 2 18" xfId="2700" xr:uid="{00000000-0005-0000-0000-0000AB010000}"/>
    <cellStyle name="出力 6 2 18 2" xfId="9047" xr:uid="{0BF613E0-B16F-495D-BF6D-50F306743F33}"/>
    <cellStyle name="出力 6 2 18 2 2" xfId="23926" xr:uid="{A4694C74-FA3F-4A7F-B9BF-4B1F2B7E7E5E}"/>
    <cellStyle name="出力 6 2 18 3" xfId="12027" xr:uid="{800A4836-EFA7-4508-BD84-C8DE7C3C61B6}"/>
    <cellStyle name="出力 6 2 18 3 2" xfId="26906" xr:uid="{66E0F3EA-2E2F-41FA-BCB2-569AFDBE4FDA}"/>
    <cellStyle name="出力 6 2 18 4" xfId="14198" xr:uid="{A571F1BE-CF3F-4867-84B9-A8D6F5F4FE2C}"/>
    <cellStyle name="出力 6 2 18 4 2" xfId="29077" xr:uid="{D232EA9B-9269-4E78-9CE6-FB03E6F63BE3}"/>
    <cellStyle name="出力 6 2 18 5" xfId="17792" xr:uid="{4F0D4FEB-1F13-4AE3-9727-2B4CB479DE61}"/>
    <cellStyle name="出力 6 2 18 5 2" xfId="32671" xr:uid="{6ABD7B9B-E7BA-4103-A71C-0FBFE9CF4228}"/>
    <cellStyle name="出力 6 2 18 6" xfId="5914" xr:uid="{26751348-E6E7-47B5-A73E-C31A874C0961}"/>
    <cellStyle name="出力 6 2 18 7" xfId="20779" xr:uid="{138B1147-03E2-467D-A691-3DFE02C670FE}"/>
    <cellStyle name="出力 6 2 19" xfId="2868" xr:uid="{00000000-0005-0000-0000-0000AB010000}"/>
    <cellStyle name="出力 6 2 19 2" xfId="9215" xr:uid="{084400AF-5FB1-4027-A0F3-6140D0DAAFAE}"/>
    <cellStyle name="出力 6 2 19 2 2" xfId="24094" xr:uid="{BB2FB3D1-3EF2-4C2B-B422-51107CF1023F}"/>
    <cellStyle name="出力 6 2 19 3" xfId="12193" xr:uid="{69C9EB70-7505-4395-9449-46D50EBD91C1}"/>
    <cellStyle name="出力 6 2 19 3 2" xfId="27072" xr:uid="{5DCB8D09-59FE-4556-A237-E127FB5B2D21}"/>
    <cellStyle name="出力 6 2 19 4" xfId="13687" xr:uid="{C0E0746B-73F3-4C90-9505-79D761A38B84}"/>
    <cellStyle name="出力 6 2 19 4 2" xfId="28566" xr:uid="{56D0D263-7629-4EB9-9468-8EFC7F831693}"/>
    <cellStyle name="出力 6 2 19 5" xfId="17954" xr:uid="{4802C79C-E477-493D-96A7-2C93403DA8AF}"/>
    <cellStyle name="出力 6 2 19 5 2" xfId="32833" xr:uid="{2478BB0B-E0F5-4157-A69E-598788BE6541}"/>
    <cellStyle name="出力 6 2 19 6" xfId="6080" xr:uid="{5FF881FF-FFC4-47A3-BD74-8ECED02F328C}"/>
    <cellStyle name="出力 6 2 19 7" xfId="20947" xr:uid="{324C910A-C022-4D9C-B8E7-312B5C18441E}"/>
    <cellStyle name="出力 6 2 2" xfId="516" xr:uid="{00000000-0005-0000-0000-0000AB010000}"/>
    <cellStyle name="出力 6 2 2 2" xfId="6868" xr:uid="{5C7F875A-D16C-4560-A97A-F8B85A9264F1}"/>
    <cellStyle name="出力 6 2 2 2 2" xfId="21747" xr:uid="{D05602D4-51C2-458B-8D16-CA75D3D8ADE9}"/>
    <cellStyle name="出力 6 2 2 3" xfId="9865" xr:uid="{7A0C186D-D87B-4AB0-BF3A-951EEFDEBC9B}"/>
    <cellStyle name="出力 6 2 2 3 2" xfId="24744" xr:uid="{43B9CC5F-D395-4C57-8F3C-BBCA31FA59FC}"/>
    <cellStyle name="出力 6 2 2 4" xfId="12943" xr:uid="{3592CB03-F6B8-4589-B468-8AE5B576A4BE}"/>
    <cellStyle name="出力 6 2 2 4 2" xfId="27822" xr:uid="{35ADDC33-48C1-4409-8C48-4B80FE83A161}"/>
    <cellStyle name="出力 6 2 2 5" xfId="15696" xr:uid="{21F39FC7-7295-4AA1-8E60-6E598F9632F2}"/>
    <cellStyle name="出力 6 2 2 5 2" xfId="30575" xr:uid="{D44FB3CA-D0A3-4FFA-BA84-52531F921C8F}"/>
    <cellStyle name="出力 6 2 2 6" xfId="3735" xr:uid="{4D43DA77-7977-42FE-9163-D965843B274D}"/>
    <cellStyle name="出力 6 2 2 7" xfId="18596" xr:uid="{0C97A070-2BF2-4F19-970B-61D97EFD4365}"/>
    <cellStyle name="出力 6 2 20" xfId="2999" xr:uid="{00000000-0005-0000-0000-0000AB010000}"/>
    <cellStyle name="出力 6 2 20 2" xfId="9346" xr:uid="{6D9FE00C-84FA-4B72-B018-498DED530B20}"/>
    <cellStyle name="出力 6 2 20 2 2" xfId="24225" xr:uid="{2BACC8BA-752B-477A-9B48-C45A24452B02}"/>
    <cellStyle name="出力 6 2 20 3" xfId="12324" xr:uid="{CA888F2B-460A-4892-BAB4-ACE57AB2C391}"/>
    <cellStyle name="出力 6 2 20 3 2" xfId="27203" xr:uid="{5BB89D51-BB8A-4A05-99F3-0C8C6F33FD2C}"/>
    <cellStyle name="出力 6 2 20 4" xfId="13592" xr:uid="{526661F9-C3B3-4438-9A2A-0921C10EE8CD}"/>
    <cellStyle name="出力 6 2 20 4 2" xfId="28471" xr:uid="{42F4279B-6C17-42B2-BF25-4A86707987BF}"/>
    <cellStyle name="出力 6 2 20 5" xfId="18084" xr:uid="{CFE84FC2-36EF-4BC8-9625-2AD1B7376CCE}"/>
    <cellStyle name="出力 6 2 20 5 2" xfId="32963" xr:uid="{7BEAEE06-B074-48E6-881B-7FE2D21EA120}"/>
    <cellStyle name="出力 6 2 20 6" xfId="6201" xr:uid="{F717B275-40D4-4475-ABCD-B0DB7E3CD7D9}"/>
    <cellStyle name="出力 6 2 20 7" xfId="21077" xr:uid="{D7FB6F48-3CEF-4484-B6C9-2283FFF8A1E3}"/>
    <cellStyle name="出力 6 2 21" xfId="3080" xr:uid="{00000000-0005-0000-0000-0000AB010000}"/>
    <cellStyle name="出力 6 2 21 2" xfId="9426" xr:uid="{205F8466-7CD6-473D-84A3-6B15EBCC5C6A}"/>
    <cellStyle name="出力 6 2 21 2 2" xfId="24305" xr:uid="{6987B955-E2C0-4DA4-A04C-B5C59F67DB34}"/>
    <cellStyle name="出力 6 2 21 3" xfId="12404" xr:uid="{6A8B61E3-32FB-4D19-B4F2-2622480A643E}"/>
    <cellStyle name="出力 6 2 21 3 2" xfId="27283" xr:uid="{BBF24000-234C-4903-90C1-2BD0349D7900}"/>
    <cellStyle name="出力 6 2 21 4" xfId="13245" xr:uid="{432351CE-4B03-4339-9FC4-93719BBCDF00}"/>
    <cellStyle name="出力 6 2 21 4 2" xfId="28124" xr:uid="{4817A808-B66A-4F59-833D-2A195680E3CB}"/>
    <cellStyle name="出力 6 2 21 5" xfId="18159" xr:uid="{5CE9B0B4-0538-4823-8C10-63C7507D90D2}"/>
    <cellStyle name="出力 6 2 21 5 2" xfId="33038" xr:uid="{03DBC242-CC1D-46AA-A3AB-0804A993FC91}"/>
    <cellStyle name="出力 6 2 21 6" xfId="6281" xr:uid="{C48C1225-D57C-47C9-9050-FF346E22F204}"/>
    <cellStyle name="出力 6 2 21 7" xfId="21152" xr:uid="{28ED9784-D05F-4C12-9373-2F603D427E32}"/>
    <cellStyle name="出力 6 2 22" xfId="3153" xr:uid="{00000000-0005-0000-0000-0000AB010000}"/>
    <cellStyle name="出力 6 2 22 2" xfId="9499" xr:uid="{E54003E2-E2C6-4D9B-B2BD-6B3061E1B3D8}"/>
    <cellStyle name="出力 6 2 22 2 2" xfId="24378" xr:uid="{64859FE0-6201-4E42-BCFE-1CCFA177BDD5}"/>
    <cellStyle name="出力 6 2 22 3" xfId="12477" xr:uid="{5DDEAE4E-138B-4E72-96D1-EF044D4E9AA9}"/>
    <cellStyle name="出力 6 2 22 3 2" xfId="27356" xr:uid="{E4046A5A-EC36-44E7-A100-B68D3C46D89E}"/>
    <cellStyle name="出力 6 2 22 4" xfId="14606" xr:uid="{C00613AB-EB00-45F5-BE31-87D87BF39AC9}"/>
    <cellStyle name="出力 6 2 22 4 2" xfId="29485" xr:uid="{3E4B5A00-CAD3-4CF4-BD62-45F7E6A5C112}"/>
    <cellStyle name="出力 6 2 22 5" xfId="18232" xr:uid="{C34EFB50-80DA-4F37-BEC1-DA02FA16990E}"/>
    <cellStyle name="出力 6 2 22 5 2" xfId="33111" xr:uid="{002EF4A6-13E9-4CA2-8D86-C9298E74F8EB}"/>
    <cellStyle name="出力 6 2 22 6" xfId="6354" xr:uid="{FD1B48A3-9E3E-4873-BDD1-15BBE283AAA2}"/>
    <cellStyle name="出力 6 2 22 7" xfId="21225" xr:uid="{F2FF93BA-FF63-4916-A322-26DE83FE41E6}"/>
    <cellStyle name="出力 6 2 23" xfId="3209" xr:uid="{00000000-0005-0000-0000-0000AB010000}"/>
    <cellStyle name="出力 6 2 23 2" xfId="9555" xr:uid="{DDAE0360-CEF8-4E0D-A836-F37D687EF499}"/>
    <cellStyle name="出力 6 2 23 2 2" xfId="24434" xr:uid="{56D77B02-C29F-4B7E-9B23-9102379D0D9A}"/>
    <cellStyle name="出力 6 2 23 3" xfId="12533" xr:uid="{8628EB33-C7B2-42EA-BF36-DF2892D27FF1}"/>
    <cellStyle name="出力 6 2 23 3 2" xfId="27412" xr:uid="{7B0BEA3D-E8A8-494A-A4A0-B5F0AC0FEC92}"/>
    <cellStyle name="出力 6 2 23 4" xfId="3325" xr:uid="{3A4AAD8D-81D6-4532-8261-8B5D6ABD84CA}"/>
    <cellStyle name="出力 6 2 23 4 2" xfId="3531" xr:uid="{369413D7-A26D-4061-A76C-E53975D1116E}"/>
    <cellStyle name="出力 6 2 23 5" xfId="18288" xr:uid="{BFB07603-A52D-4056-875E-6265AE64AAE1}"/>
    <cellStyle name="出力 6 2 23 5 2" xfId="33167" xr:uid="{03883C7B-31F2-48D5-A443-E8211E7CF399}"/>
    <cellStyle name="出力 6 2 23 6" xfId="21281" xr:uid="{ADDE0F8E-53FF-48E4-85B6-9632CC31725D}"/>
    <cellStyle name="出力 6 2 24" xfId="6656" xr:uid="{2F18727B-81E6-43CD-9EBB-1C785F6F3A94}"/>
    <cellStyle name="出力 6 2 24 2" xfId="21535" xr:uid="{4115CB55-AC90-4581-9A5A-FEF1B9F4FD10}"/>
    <cellStyle name="出力 6 2 25" xfId="9655" xr:uid="{6701199F-A8B4-4A41-9E0C-822A54545BA0}"/>
    <cellStyle name="出力 6 2 25 2" xfId="24534" xr:uid="{6B257DBC-AFD0-4A04-B728-D927F0DC498B}"/>
    <cellStyle name="出力 6 2 26" xfId="13948" xr:uid="{BF10A283-BB2B-44BD-9BAA-2931852ED858}"/>
    <cellStyle name="出力 6 2 26 2" xfId="28827" xr:uid="{915D6ACD-220B-4934-A125-12E9A5312D56}"/>
    <cellStyle name="出力 6 2 27" xfId="15493" xr:uid="{CC31B026-FEC1-4B99-B437-6CF626F4FE74}"/>
    <cellStyle name="出力 6 2 27 2" xfId="30372" xr:uid="{C48765CC-482B-4445-B1CB-C54395488A04}"/>
    <cellStyle name="出力 6 2 28" xfId="18390" xr:uid="{F37A9EDB-050D-4D17-933D-CDD47CFC53F1}"/>
    <cellStyle name="出力 6 2 3" xfId="689" xr:uid="{00000000-0005-0000-0000-0000AB010000}"/>
    <cellStyle name="出力 6 2 3 2" xfId="7041" xr:uid="{28E77291-8941-41B2-B5C1-14264C72D011}"/>
    <cellStyle name="出力 6 2 3 2 2" xfId="21920" xr:uid="{CBACA3AB-F801-4BF6-B87D-AD9A85302524}"/>
    <cellStyle name="出力 6 2 3 3" xfId="10035" xr:uid="{A33CC51F-BC17-4070-8C3D-8159893DBBE7}"/>
    <cellStyle name="出力 6 2 3 3 2" xfId="24914" xr:uid="{3855D60C-2756-45CE-BB23-CC0E273F32E4}"/>
    <cellStyle name="出力 6 2 3 4" xfId="13335" xr:uid="{61F5A383-94B6-48DB-9607-64FC04384221}"/>
    <cellStyle name="出力 6 2 3 4 2" xfId="28214" xr:uid="{CAD39AD9-F313-4AD2-A74A-3127E247D3F5}"/>
    <cellStyle name="出力 6 2 3 5" xfId="15863" xr:uid="{947AD93E-6C8B-4BA6-8ADA-CAC142C03966}"/>
    <cellStyle name="出力 6 2 3 5 2" xfId="30742" xr:uid="{DAAEE3B3-5FAA-4608-800B-D3F59B30D262}"/>
    <cellStyle name="出力 6 2 3 6" xfId="3908" xr:uid="{27832926-1892-475E-BB18-BBC5E19C62ED}"/>
    <cellStyle name="出力 6 2 3 7" xfId="18769" xr:uid="{166315CD-58BB-4F55-AF00-C637D83DEDBE}"/>
    <cellStyle name="出力 6 2 4" xfId="854" xr:uid="{00000000-0005-0000-0000-0000AB010000}"/>
    <cellStyle name="出力 6 2 4 2" xfId="7206" xr:uid="{D6B652EF-3316-479E-9933-76F4E2B173F2}"/>
    <cellStyle name="出力 6 2 4 2 2" xfId="22085" xr:uid="{A8DF49C1-A13E-482E-900E-CD9F23206749}"/>
    <cellStyle name="出力 6 2 4 3" xfId="10200" xr:uid="{4C877647-902A-443C-9D9C-5F3C2EC5B5E1}"/>
    <cellStyle name="出力 6 2 4 3 2" xfId="25079" xr:uid="{DC8C1E89-B5B2-468F-9451-618B1B74011F}"/>
    <cellStyle name="出力 6 2 4 4" xfId="12989" xr:uid="{820784A5-3CF1-40A9-81C9-62424D7553CA}"/>
    <cellStyle name="出力 6 2 4 4 2" xfId="27868" xr:uid="{8FB60D19-BDEC-4FCF-935D-798BE00314E3}"/>
    <cellStyle name="出力 6 2 4 5" xfId="16027" xr:uid="{06F2A0CF-7BC1-4EF9-B74E-520C8728EADB}"/>
    <cellStyle name="出力 6 2 4 5 2" xfId="30906" xr:uid="{7ACC4598-BBBE-4FCB-819B-3A048AF2F52A}"/>
    <cellStyle name="出力 6 2 4 6" xfId="4073" xr:uid="{422DB156-1BB8-4300-8FFC-6836E3F7A95C}"/>
    <cellStyle name="出力 6 2 4 7" xfId="18934" xr:uid="{3B31C9E8-AA61-451E-A8E2-DDCD2D43E6CA}"/>
    <cellStyle name="出力 6 2 5" xfId="1027" xr:uid="{00000000-0005-0000-0000-0000AB010000}"/>
    <cellStyle name="出力 6 2 5 2" xfId="7379" xr:uid="{6CC6D43B-397F-4EAB-B900-80B6E9364A5E}"/>
    <cellStyle name="出力 6 2 5 2 2" xfId="22258" xr:uid="{5D8E6BF8-B4E7-4C39-BF52-050CFB5FD4C4}"/>
    <cellStyle name="出力 6 2 5 3" xfId="10368" xr:uid="{AB50032F-977C-4711-B513-05AF5802E333}"/>
    <cellStyle name="出力 6 2 5 3 2" xfId="25247" xr:uid="{E420BFD6-D6A4-4A9C-AA89-50AFBD91621E}"/>
    <cellStyle name="出力 6 2 5 4" xfId="15128" xr:uid="{5ACAAB9D-5B32-4522-981A-9886372DDB69}"/>
    <cellStyle name="出力 6 2 5 4 2" xfId="30007" xr:uid="{4F1C88B8-4D45-4145-91F9-099B356FD7E0}"/>
    <cellStyle name="出力 6 2 5 5" xfId="16189" xr:uid="{2FBE6F5A-CADC-4E35-BED9-757710FFF2F7}"/>
    <cellStyle name="出力 6 2 5 5 2" xfId="31068" xr:uid="{A76956BC-5BF4-4D22-AEE1-97001838151D}"/>
    <cellStyle name="出力 6 2 5 6" xfId="4246" xr:uid="{DFEA9C26-CE88-4355-985E-27D0C7660AC7}"/>
    <cellStyle name="出力 6 2 5 7" xfId="19107" xr:uid="{3EC2C81F-710A-41B2-ABE0-6FB0E20CF7EC}"/>
    <cellStyle name="出力 6 2 6" xfId="1122" xr:uid="{00000000-0005-0000-0000-0000AB010000}"/>
    <cellStyle name="出力 6 2 6 2" xfId="7474" xr:uid="{9E33C279-C086-47C1-A3AD-021BA237DF88}"/>
    <cellStyle name="出力 6 2 6 2 2" xfId="22353" xr:uid="{89D99414-DBEC-44EB-804D-9F8FB32D79E6}"/>
    <cellStyle name="出力 6 2 6 3" xfId="10463" xr:uid="{FB888C20-062E-4B5F-AF9B-BDB419F9FF3C}"/>
    <cellStyle name="出力 6 2 6 3 2" xfId="25342" xr:uid="{ACAD43AC-F7B7-490F-B131-624931CBBCB0}"/>
    <cellStyle name="出力 6 2 6 4" xfId="14849" xr:uid="{A4B7B663-EBF0-43C8-A748-CF267872AF4A}"/>
    <cellStyle name="出力 6 2 6 4 2" xfId="29728" xr:uid="{2B2C77AF-B51D-4210-B818-A88758D5D33B}"/>
    <cellStyle name="出力 6 2 6 5" xfId="16282" xr:uid="{A51F3560-CEE5-47E0-80F3-9DF67F0C564C}"/>
    <cellStyle name="出力 6 2 6 5 2" xfId="31161" xr:uid="{414C1043-8A24-4601-A0EF-ED7BB073C937}"/>
    <cellStyle name="出力 6 2 6 6" xfId="4341" xr:uid="{B87B9E16-58ED-421E-954D-D4566B63D009}"/>
    <cellStyle name="出力 6 2 6 7" xfId="19202" xr:uid="{887F9247-CEEE-4486-8575-503C5F84E830}"/>
    <cellStyle name="出力 6 2 7" xfId="1205" xr:uid="{00000000-0005-0000-0000-0000AB010000}"/>
    <cellStyle name="出力 6 2 7 2" xfId="7557" xr:uid="{016358D8-669E-4D92-8B27-0FBC8403F651}"/>
    <cellStyle name="出力 6 2 7 2 2" xfId="22436" xr:uid="{42F74AC2-BB5F-4FD2-A420-B1D4AEB962CB}"/>
    <cellStyle name="出力 6 2 7 3" xfId="10544" xr:uid="{390BA70F-4E1A-45EA-A0EB-F9764408CE34}"/>
    <cellStyle name="出力 6 2 7 3 2" xfId="25423" xr:uid="{D9A1E033-FC29-43A7-A618-0045C37BD33D}"/>
    <cellStyle name="出力 6 2 7 4" xfId="14531" xr:uid="{D889A627-6004-49D9-B714-C2AC36B6187D}"/>
    <cellStyle name="出力 6 2 7 4 2" xfId="29410" xr:uid="{EF96621B-3AF0-4E8A-A3EC-2935BC76F65A}"/>
    <cellStyle name="出力 6 2 7 5" xfId="16358" xr:uid="{97F60634-B2C3-4B98-8490-754500B55DBC}"/>
    <cellStyle name="出力 6 2 7 5 2" xfId="31237" xr:uid="{FB33D1A9-BD63-4749-AF45-93C1D035BDE1}"/>
    <cellStyle name="出力 6 2 7 6" xfId="4424" xr:uid="{CCAB3249-2C3C-4D3C-B5DB-3830907A6BEA}"/>
    <cellStyle name="出力 6 2 7 7" xfId="19285" xr:uid="{81E87853-B231-4121-B854-4DB7DC3DE118}"/>
    <cellStyle name="出力 6 2 8" xfId="1288" xr:uid="{00000000-0005-0000-0000-0000AB010000}"/>
    <cellStyle name="出力 6 2 8 2" xfId="7639" xr:uid="{22254DCD-F260-4532-9C8C-FE24AB59250C}"/>
    <cellStyle name="出力 6 2 8 2 2" xfId="22518" xr:uid="{90BA843F-D9D0-45F2-A673-B8DA8ACE9C2C}"/>
    <cellStyle name="出力 6 2 8 3" xfId="10626" xr:uid="{A8D1353B-727C-4A6D-A8A6-85C60948C7F4}"/>
    <cellStyle name="出力 6 2 8 3 2" xfId="25505" xr:uid="{3CACE2A1-5A88-4AE2-9864-DD55CFB4F254}"/>
    <cellStyle name="出力 6 2 8 4" xfId="14877" xr:uid="{79EC319F-AACF-4F35-8FB3-D1252B5E88DC}"/>
    <cellStyle name="出力 6 2 8 4 2" xfId="29756" xr:uid="{CD504EC9-A349-4451-80FB-54F97A740011}"/>
    <cellStyle name="出力 6 2 8 5" xfId="16434" xr:uid="{BAB4B0CF-2BEA-43EB-A183-C52048CBFCC0}"/>
    <cellStyle name="出力 6 2 8 5 2" xfId="31313" xr:uid="{60848E22-4017-476E-A76E-FD26FCC7F0A8}"/>
    <cellStyle name="出力 6 2 8 6" xfId="4507" xr:uid="{C2D00008-0565-4003-8098-D0FA75F0AEEF}"/>
    <cellStyle name="出力 6 2 8 7" xfId="19368" xr:uid="{26E07358-55C4-4EAF-8695-18F9432F7B1F}"/>
    <cellStyle name="出力 6 2 9" xfId="1461" xr:uid="{00000000-0005-0000-0000-0000AB010000}"/>
    <cellStyle name="出力 6 2 9 2" xfId="7812" xr:uid="{17094CA8-F8E5-4E2F-B8AA-05D178C4BCEC}"/>
    <cellStyle name="出力 6 2 9 2 2" xfId="22691" xr:uid="{5C73AE60-5972-4698-862C-3257AD91FC90}"/>
    <cellStyle name="出力 6 2 9 3" xfId="10798" xr:uid="{5556B2E7-2998-45D1-985F-38270D11CE27}"/>
    <cellStyle name="出力 6 2 9 3 2" xfId="25677" xr:uid="{E142AC6F-8FE0-4E1E-B924-55E7FB75CF3D}"/>
    <cellStyle name="出力 6 2 9 4" xfId="14788" xr:uid="{9421CB28-CA92-40A7-8E6E-D0905CD21383}"/>
    <cellStyle name="出力 6 2 9 4 2" xfId="29667" xr:uid="{2EF56586-3ECC-418E-B462-9F53F5733F39}"/>
    <cellStyle name="出力 6 2 9 5" xfId="16601" xr:uid="{3AC712BD-B98C-4A5F-BE61-08DFD095386C}"/>
    <cellStyle name="出力 6 2 9 5 2" xfId="31480" xr:uid="{8D4CFBDF-835A-47C3-9E7C-1FB0107AACEF}"/>
    <cellStyle name="出力 6 2 9 6" xfId="4680" xr:uid="{5803FB99-220D-4D3B-8952-CD448E0F4D09}"/>
    <cellStyle name="出力 6 2 9 7" xfId="19541" xr:uid="{71D4AC9C-FEB4-43A7-B2C3-02B6D7BB1160}"/>
    <cellStyle name="出力 6 3" xfId="410" xr:uid="{00000000-0005-0000-0000-0000AB010000}"/>
    <cellStyle name="出力 6 3 2" xfId="6762" xr:uid="{29DACE49-06BC-4785-AF5F-9D7CF157ED18}"/>
    <cellStyle name="出力 6 3 2 2" xfId="21641" xr:uid="{A53FF3A5-FA10-49AA-9312-D3609021ED2C}"/>
    <cellStyle name="出力 6 3 3" xfId="9759" xr:uid="{5D104FF6-17BC-4BDA-95E9-3F2E4D59A309}"/>
    <cellStyle name="出力 6 3 3 2" xfId="24638" xr:uid="{025F5B5C-3F8A-4E20-B2FC-1C848BE6CB54}"/>
    <cellStyle name="出力 6 3 4" xfId="13084" xr:uid="{F8204660-2EEE-4407-88AF-84B6A27F8012}"/>
    <cellStyle name="出力 6 3 4 2" xfId="27963" xr:uid="{3693B320-1EB9-468D-9C95-A5BB0F9B18F1}"/>
    <cellStyle name="出力 6 3 5" xfId="15592" xr:uid="{6B1CE3D4-0BBB-427A-BA36-25FF26AF6906}"/>
    <cellStyle name="出力 6 3 5 2" xfId="30471" xr:uid="{4AE8C84A-459E-49E0-AAA2-0E9887224700}"/>
    <cellStyle name="出力 6 3 6" xfId="3629" xr:uid="{31A0E15C-3537-4792-8DC6-0E6E631690B8}"/>
    <cellStyle name="出力 6 3 7" xfId="18490" xr:uid="{1D96E53E-D361-4F07-A4CA-0F56CFC51450}"/>
    <cellStyle name="出力 6 4" xfId="583" xr:uid="{00000000-0005-0000-0000-0000AB010000}"/>
    <cellStyle name="出力 6 4 2" xfId="6935" xr:uid="{3CB267AE-9D80-4614-A0AA-ECDCD790FBE9}"/>
    <cellStyle name="出力 6 4 2 2" xfId="21814" xr:uid="{CA24E5EE-EEB4-429C-9BE1-780B49E42842}"/>
    <cellStyle name="出力 6 4 3" xfId="9929" xr:uid="{BF66D24F-FE24-4332-812C-0897830F4DC0}"/>
    <cellStyle name="出力 6 4 3 2" xfId="24808" xr:uid="{AF97DE7E-C289-4E1C-9731-8E2752AC115B}"/>
    <cellStyle name="出力 6 4 4" xfId="14226" xr:uid="{BF70B2E2-24CB-41B5-AA1C-7F377CCCAE8B}"/>
    <cellStyle name="出力 6 4 4 2" xfId="29105" xr:uid="{DAC6114B-E9A1-48AC-880D-18C41310945A}"/>
    <cellStyle name="出力 6 4 5" xfId="15757" xr:uid="{9E7ACD01-431E-4DC1-BB58-F637B0E9462D}"/>
    <cellStyle name="出力 6 4 5 2" xfId="30636" xr:uid="{135340A1-E674-4C7B-B7FB-210337FC21AA}"/>
    <cellStyle name="出力 6 4 6" xfId="3802" xr:uid="{63018949-4F44-4622-B919-8E68CDB28D7B}"/>
    <cellStyle name="出力 6 4 7" xfId="18663" xr:uid="{F32DDA9E-7BE4-4078-9FE1-FFB5338694CF}"/>
    <cellStyle name="出力 6 5" xfId="748" xr:uid="{00000000-0005-0000-0000-0000AB010000}"/>
    <cellStyle name="出力 6 5 2" xfId="7100" xr:uid="{79EAE5F6-D971-4AFD-94CF-758DE31910C9}"/>
    <cellStyle name="出力 6 5 2 2" xfId="21979" xr:uid="{E6BFDA49-8E85-4739-9528-E041AB599DF8}"/>
    <cellStyle name="出力 6 5 3" xfId="10094" xr:uid="{6F16EE76-3132-44E6-9E87-6228126EFC8B}"/>
    <cellStyle name="出力 6 5 3 2" xfId="24973" xr:uid="{A23F1E10-D980-4795-B15D-CCE48E39CF70}"/>
    <cellStyle name="出力 6 5 4" xfId="15373" xr:uid="{4845C042-329F-4C25-83E3-10939AF06D1B}"/>
    <cellStyle name="出力 6 5 4 2" xfId="30252" xr:uid="{04296B7A-787B-480A-9D8D-199856BD2F3D}"/>
    <cellStyle name="出力 6 5 5" xfId="15922" xr:uid="{59F6A0C9-44AA-417C-8C1A-2E1E14D367D5}"/>
    <cellStyle name="出力 6 5 5 2" xfId="30801" xr:uid="{2573E81C-26F6-41AF-8CCC-08B834077C9F}"/>
    <cellStyle name="出力 6 5 6" xfId="3967" xr:uid="{8B3F3876-BEA3-4470-996C-8E14E720026E}"/>
    <cellStyle name="出力 6 5 7" xfId="18828" xr:uid="{CDA5D479-222B-4389-BBBA-9271E124653D}"/>
    <cellStyle name="出力 6 6" xfId="757" xr:uid="{00000000-0005-0000-0000-0000AB010000}"/>
    <cellStyle name="出力 6 6 2" xfId="7109" xr:uid="{28DCA9FA-FB64-40A6-BE90-40FF22314B1D}"/>
    <cellStyle name="出力 6 6 2 2" xfId="21988" xr:uid="{0975B272-8156-452C-8440-C614D12F032F}"/>
    <cellStyle name="出力 6 6 3" xfId="10103" xr:uid="{0F9CC58C-B5C4-4079-898E-E88B20AF85D8}"/>
    <cellStyle name="出力 6 6 3 2" xfId="24982" xr:uid="{01CAC6E2-5FC0-48BE-B166-44EA0CC0FEC6}"/>
    <cellStyle name="出力 6 6 4" xfId="14306" xr:uid="{63A949B6-3498-4A32-9656-654DE06AE6C5}"/>
    <cellStyle name="出力 6 6 4 2" xfId="29185" xr:uid="{ABC18A3D-F57F-40C8-AA8B-4889FB163C88}"/>
    <cellStyle name="出力 6 6 5" xfId="15931" xr:uid="{4861C511-CA87-434B-A0DA-D0A2820A6BEE}"/>
    <cellStyle name="出力 6 6 5 2" xfId="30810" xr:uid="{78A7BB39-9563-48DB-AAD5-520C8B12FA67}"/>
    <cellStyle name="出力 6 6 6" xfId="3976" xr:uid="{1BA9F679-126B-41B7-8864-A2C05843F18C}"/>
    <cellStyle name="出力 6 6 7" xfId="18837" xr:uid="{9F9DC4E1-1265-452B-A069-F5397A722053}"/>
    <cellStyle name="出力 6 7" xfId="1355" xr:uid="{00000000-0005-0000-0000-0000AB010000}"/>
    <cellStyle name="出力 6 7 2" xfId="7706" xr:uid="{5CAA0882-8E17-4440-BFDD-8C6AE3B85E28}"/>
    <cellStyle name="出力 6 7 2 2" xfId="22585" xr:uid="{06C757F0-E524-4C8C-AB3B-79B603E73888}"/>
    <cellStyle name="出力 6 7 3" xfId="10692" xr:uid="{E12DC579-F5D8-422E-BE53-22B5983FD78F}"/>
    <cellStyle name="出力 6 7 3 2" xfId="25571" xr:uid="{C7F5A328-3C4F-4902-8C8D-A2925A1C497B}"/>
    <cellStyle name="出力 6 7 4" xfId="14195" xr:uid="{222BAA16-AB24-4031-858E-8707779DFB9F}"/>
    <cellStyle name="出力 6 7 4 2" xfId="29074" xr:uid="{324D47AB-F75A-4BC8-9990-91E79B30FA25}"/>
    <cellStyle name="出力 6 7 5" xfId="16495" xr:uid="{6ED293F6-88D6-4C8E-9281-3EE77A952C2D}"/>
    <cellStyle name="出力 6 7 5 2" xfId="31374" xr:uid="{19E7DED0-42A8-4589-830E-4944A61210FF}"/>
    <cellStyle name="出力 6 7 6" xfId="4574" xr:uid="{9C8E75E4-78BE-404D-9E2F-0BF4443E6632}"/>
    <cellStyle name="出力 6 7 7" xfId="19435" xr:uid="{FE82CCEE-6F86-4E4B-A3F3-7E1A152ED9D2}"/>
    <cellStyle name="出力 6 8" xfId="910" xr:uid="{00000000-0005-0000-0000-0000AB010000}"/>
    <cellStyle name="出力 6 8 2" xfId="7262" xr:uid="{B5E8CE41-C6BD-46B7-A5F0-38E606432A0B}"/>
    <cellStyle name="出力 6 8 2 2" xfId="22141" xr:uid="{C12A8963-0AC1-424A-A48D-F4595532FD99}"/>
    <cellStyle name="出力 6 8 3" xfId="10254" xr:uid="{1B81061D-AA31-4485-BE19-1C974D391A65}"/>
    <cellStyle name="出力 6 8 3 2" xfId="25133" xr:uid="{6FBE4D4C-D87E-4ABF-9570-E309C894C857}"/>
    <cellStyle name="出力 6 8 4" xfId="13131" xr:uid="{8C9C5F53-D644-45B1-B83A-A1557236B048}"/>
    <cellStyle name="出力 6 8 4 2" xfId="28010" xr:uid="{F554F96A-743C-47C4-BF57-4FA938DA231C}"/>
    <cellStyle name="出力 6 8 5" xfId="16077" xr:uid="{431C1AD2-582C-4BA6-84A4-58FAA1809834}"/>
    <cellStyle name="出力 6 8 5 2" xfId="30956" xr:uid="{4CE148C5-8BCC-4B1E-A4F0-6108B24393F4}"/>
    <cellStyle name="出力 6 8 6" xfId="4129" xr:uid="{63E25F5B-82D4-4960-BABB-C7AD2019E11F}"/>
    <cellStyle name="出力 6 8 7" xfId="18990" xr:uid="{DD0AD16F-2AE4-48B1-AEE3-BBCB4D536BAA}"/>
    <cellStyle name="出力 6 9" xfId="1952" xr:uid="{00000000-0005-0000-0000-0000AB010000}"/>
    <cellStyle name="出力 6 9 2" xfId="8300" xr:uid="{02CB56CD-7B62-47D9-B9F8-3E8493730D93}"/>
    <cellStyle name="出力 6 9 2 2" xfId="23179" xr:uid="{166FE564-BC79-4757-85FB-97C9EF0BFEF9}"/>
    <cellStyle name="出力 6 9 3" xfId="11282" xr:uid="{C2A5882A-5E71-46BA-8DCA-19C8FFEA0446}"/>
    <cellStyle name="出力 6 9 3 2" xfId="26161" xr:uid="{E072B785-5C2C-43F2-A48D-81647994D117}"/>
    <cellStyle name="出力 6 9 4" xfId="13902" xr:uid="{8432A177-A358-491E-8343-694D2B2A6902}"/>
    <cellStyle name="出力 6 9 4 2" xfId="28781" xr:uid="{91DBF17C-45B3-4A14-BAB7-95CED43E8AD2}"/>
    <cellStyle name="出力 6 9 5" xfId="17068" xr:uid="{22E78165-02CE-4C00-A9D4-E6A32BCB4E7E}"/>
    <cellStyle name="出力 6 9 5 2" xfId="31947" xr:uid="{93F3B20A-039B-4C29-B3D6-4FB009767A15}"/>
    <cellStyle name="出力 6 9 6" xfId="5171" xr:uid="{DB229146-5086-49A5-88BD-67152C457F77}"/>
    <cellStyle name="出力 6 9 7" xfId="20032" xr:uid="{24EDE567-309B-4726-AA2D-621812AEEDB9}"/>
    <cellStyle name="出力 7" xfId="178" xr:uid="{00000000-0005-0000-0000-0000AB010000}"/>
    <cellStyle name="出力 7 10" xfId="2233" xr:uid="{00000000-0005-0000-0000-0000AB010000}"/>
    <cellStyle name="出力 7 10 2" xfId="8581" xr:uid="{E30CFBE0-33C7-4241-888E-70161F11B5B5}"/>
    <cellStyle name="出力 7 10 2 2" xfId="23460" xr:uid="{5310A315-802C-47E3-B43D-64425955671A}"/>
    <cellStyle name="出力 7 10 3" xfId="11562" xr:uid="{34810C6F-4534-4478-BC89-1A2A9500527B}"/>
    <cellStyle name="出力 7 10 3 2" xfId="26441" xr:uid="{A185AE0F-4837-490C-956C-2D31C9488CA6}"/>
    <cellStyle name="出力 7 10 4" xfId="14955" xr:uid="{146DB5A7-7D49-41CD-8110-F6ACD656B701}"/>
    <cellStyle name="出力 7 10 4 2" xfId="29834" xr:uid="{F0C18784-3AE3-4240-B955-A4590CFB0A27}"/>
    <cellStyle name="出力 7 10 5" xfId="17341" xr:uid="{53EC214D-AB07-4A05-9673-1931961392E1}"/>
    <cellStyle name="出力 7 10 5 2" xfId="32220" xr:uid="{C105B100-CEEF-4F27-81BD-557B4B11337B}"/>
    <cellStyle name="出力 7 10 6" xfId="5452" xr:uid="{9CE4AFDA-A052-4C3C-84D3-2995BE99B66B}"/>
    <cellStyle name="出力 7 10 7" xfId="20313" xr:uid="{2F994CEB-4404-4FDB-80D3-81AE5399CE72}"/>
    <cellStyle name="出力 7 11" xfId="2164" xr:uid="{00000000-0005-0000-0000-0000AB010000}"/>
    <cellStyle name="出力 7 11 2" xfId="8512" xr:uid="{62C889B9-1A60-456A-BE85-05CBF2CDE73B}"/>
    <cellStyle name="出力 7 11 2 2" xfId="23391" xr:uid="{723EF3FA-79AF-47A3-9628-7A7711DA96F3}"/>
    <cellStyle name="出力 7 11 3" xfId="11493" xr:uid="{33DCBB7C-DF0D-48E6-959B-89E4ED36399E}"/>
    <cellStyle name="出力 7 11 3 2" xfId="26372" xr:uid="{6C59C8E5-4EF3-4D6B-ACC1-E2DE24976E82}"/>
    <cellStyle name="出力 7 11 4" xfId="14569" xr:uid="{73266BA8-744D-498F-9C90-3D636F9F11A7}"/>
    <cellStyle name="出力 7 11 4 2" xfId="29448" xr:uid="{62A85D27-8A5F-4037-AA73-7B466ABD4291}"/>
    <cellStyle name="出力 7 11 5" xfId="17272" xr:uid="{C5D30EBC-6C88-4BDA-BB5C-4DE23198860D}"/>
    <cellStyle name="出力 7 11 5 2" xfId="32151" xr:uid="{E7C7EC3A-FD59-4E07-A896-F260A4459508}"/>
    <cellStyle name="出力 7 11 6" xfId="5383" xr:uid="{601A951F-1F31-4B44-A9CA-292612874473}"/>
    <cellStyle name="出力 7 11 7" xfId="20244" xr:uid="{73691A0B-715E-4A81-BEF6-121CA25FA6B1}"/>
    <cellStyle name="出力 7 12" xfId="2165" xr:uid="{00000000-0005-0000-0000-0000AB010000}"/>
    <cellStyle name="出力 7 12 2" xfId="8513" xr:uid="{28F3C91D-A4B4-4212-87FA-84D11CB24091}"/>
    <cellStyle name="出力 7 12 2 2" xfId="23392" xr:uid="{7CAE29BB-3602-4F14-87CF-9B1BB0CD71C2}"/>
    <cellStyle name="出力 7 12 3" xfId="11494" xr:uid="{8AFAAA4D-A09A-43FD-868B-DA4DDBD1A1EF}"/>
    <cellStyle name="出力 7 12 3 2" xfId="26373" xr:uid="{2E2A2879-2618-4BE5-A42B-E227AF37CAEF}"/>
    <cellStyle name="出力 7 12 4" xfId="14497" xr:uid="{AA1B97F9-FAF4-416D-8903-61415BDF87B9}"/>
    <cellStyle name="出力 7 12 4 2" xfId="29376" xr:uid="{AA205D11-0854-4E98-BCC9-23925068AA93}"/>
    <cellStyle name="出力 7 12 5" xfId="17273" xr:uid="{D75D0BAE-7A99-412D-902C-6483939CA574}"/>
    <cellStyle name="出力 7 12 5 2" xfId="32152" xr:uid="{2B57956C-AAEA-459D-BFCE-6956708E566C}"/>
    <cellStyle name="出力 7 12 6" xfId="5384" xr:uid="{B38B25E7-E9A7-4EFE-B7F3-AED3FB5CE801}"/>
    <cellStyle name="出力 7 12 7" xfId="20245" xr:uid="{C3880030-24D3-42C8-95B7-BC6DF2B690E8}"/>
    <cellStyle name="出力 7 13" xfId="2154" xr:uid="{00000000-0005-0000-0000-0000AB010000}"/>
    <cellStyle name="出力 7 13 2" xfId="8502" xr:uid="{2E430EAA-FA73-4BC9-9600-2A9F74F0BF25}"/>
    <cellStyle name="出力 7 13 2 2" xfId="23381" xr:uid="{4AE1CE24-C8A0-4C33-BF23-7733E4147A52}"/>
    <cellStyle name="出力 7 13 3" xfId="11483" xr:uid="{AA1827B5-1F98-4573-8EE1-469CD6C52E42}"/>
    <cellStyle name="出力 7 13 3 2" xfId="26362" xr:uid="{D5C57C3D-EC74-4937-BEB7-1AB1B4BC7697}"/>
    <cellStyle name="出力 7 13 4" xfId="13009" xr:uid="{E4C906FC-F672-4BCD-80C0-95D453E21893}"/>
    <cellStyle name="出力 7 13 4 2" xfId="27888" xr:uid="{13FA5AE6-94AC-4246-8A0F-E53C66114885}"/>
    <cellStyle name="出力 7 13 5" xfId="17262" xr:uid="{7B3E10B9-520A-4119-960C-7E79A1CAE206}"/>
    <cellStyle name="出力 7 13 5 2" xfId="32141" xr:uid="{AF00AC3B-6A03-45D8-B05B-95C00A12C313}"/>
    <cellStyle name="出力 7 13 6" xfId="5373" xr:uid="{E116F872-9B4C-417E-B833-8E719106030F}"/>
    <cellStyle name="出力 7 13 7" xfId="20234" xr:uid="{74ACD0B0-E405-4CB1-A7E2-33468067B3ED}"/>
    <cellStyle name="出力 7 14" xfId="2935" xr:uid="{00000000-0005-0000-0000-0000AB010000}"/>
    <cellStyle name="出力 7 14 2" xfId="9282" xr:uid="{4B6749B8-1B51-4079-AEFB-F6B16F02105B}"/>
    <cellStyle name="出力 7 14 2 2" xfId="24161" xr:uid="{FDE79B98-8BD5-4469-BD7A-CCC4C81F9AC7}"/>
    <cellStyle name="出力 7 14 3" xfId="12260" xr:uid="{72DEAC5B-A4B9-4C56-9B94-7762884EB278}"/>
    <cellStyle name="出力 7 14 3 2" xfId="27139" xr:uid="{FC15252D-C69C-41AA-A879-B977197CE09C}"/>
    <cellStyle name="出力 7 14 4" xfId="14056" xr:uid="{2E298B18-3DFD-4CFD-A9C7-59FB9740915F}"/>
    <cellStyle name="出力 7 14 4 2" xfId="28935" xr:uid="{1B082E06-089C-406A-8686-AEE7178E077A}"/>
    <cellStyle name="出力 7 14 5" xfId="18021" xr:uid="{7AE9DC28-7C64-4A62-AE27-EDB33425DC15}"/>
    <cellStyle name="出力 7 14 5 2" xfId="32900" xr:uid="{83116FDF-9C33-4E96-B93F-1A6C1741637E}"/>
    <cellStyle name="出力 7 14 6" xfId="6144" xr:uid="{91DB1A81-DCD5-45A2-949A-B9214DA6BD1F}"/>
    <cellStyle name="出力 7 14 7" xfId="21014" xr:uid="{E73F70A5-154E-44C2-A15B-102AD070B169}"/>
    <cellStyle name="出力 7 15" xfId="6536" xr:uid="{7C618BEA-634A-41A5-BDFC-C43167C316A6}"/>
    <cellStyle name="出力 7 15 2" xfId="21415" xr:uid="{9499355A-ED8E-438E-9291-8AE8116BC034}"/>
    <cellStyle name="出力 7 16" xfId="8439" xr:uid="{A1ABC35D-C005-44F6-BAC8-4B2A276B1BC4}"/>
    <cellStyle name="出力 7 16 2" xfId="23318" xr:uid="{17EE89D4-7EFE-4C41-939C-FDDCC9E16230}"/>
    <cellStyle name="出力 7 17" xfId="13155" xr:uid="{A3E64F68-3F88-4139-8E23-A543751FA4F3}"/>
    <cellStyle name="出力 7 17 2" xfId="28034" xr:uid="{A46183E1-FB39-4262-B22F-EF712145FEE6}"/>
    <cellStyle name="出力 7 18" xfId="3554" xr:uid="{940C536B-CB5B-4485-AE2C-BB6051EB8D64}"/>
    <cellStyle name="出力 7 2" xfId="285" xr:uid="{00000000-0005-0000-0000-0000AB010000}"/>
    <cellStyle name="出力 7 2 10" xfId="363" xr:uid="{00000000-0005-0000-0000-0000AB010000}"/>
    <cellStyle name="出力 7 2 10 2" xfId="6715" xr:uid="{A03CE0C0-D7F9-45E5-9228-E11166C63534}"/>
    <cellStyle name="出力 7 2 10 2 2" xfId="21594" xr:uid="{199FB05C-B4A5-4292-B928-907185C121FB}"/>
    <cellStyle name="出力 7 2 10 3" xfId="9712" xr:uid="{BDEF86FF-A159-46B5-8B4A-E0E50A5C29D4}"/>
    <cellStyle name="出力 7 2 10 3 2" xfId="24591" xr:uid="{351DF288-B8DB-4ED3-BE05-FF3922860F29}"/>
    <cellStyle name="出力 7 2 10 4" xfId="13892" xr:uid="{8644258F-D35B-4C99-A9A0-E8D4180D8838}"/>
    <cellStyle name="出力 7 2 10 4 2" xfId="28771" xr:uid="{239F33D2-F31E-4777-9355-38FB79466D0E}"/>
    <cellStyle name="出力 7 2 10 5" xfId="15546" xr:uid="{475D960C-017B-405E-BEB6-1D29F004DBFE}"/>
    <cellStyle name="出力 7 2 10 5 2" xfId="30425" xr:uid="{3FD6017F-7E20-4E57-ABF3-8B92DA4374DB}"/>
    <cellStyle name="出力 7 2 10 6" xfId="3582" xr:uid="{21401E3C-3666-40E0-A70F-31C9077B57C5}"/>
    <cellStyle name="出力 7 2 10 7" xfId="18443" xr:uid="{78D394E2-94D0-4977-9D85-B7EE6E362B64}"/>
    <cellStyle name="出力 7 2 11" xfId="1688" xr:uid="{00000000-0005-0000-0000-0000AB010000}"/>
    <cellStyle name="出力 7 2 11 2" xfId="8037" xr:uid="{BBE2EC77-919A-42B1-8261-DDBADC81D603}"/>
    <cellStyle name="出力 7 2 11 2 2" xfId="22916" xr:uid="{04FD027B-F4CB-4844-8BD0-7DA249FD9B40}"/>
    <cellStyle name="出力 7 2 11 3" xfId="11022" xr:uid="{EED00630-04E1-4209-9511-34EACB8F546B}"/>
    <cellStyle name="出力 7 2 11 3 2" xfId="25901" xr:uid="{5D1F7FA1-48D9-42C6-97FF-502867B19F42}"/>
    <cellStyle name="出力 7 2 11 4" xfId="14224" xr:uid="{0E92E889-7863-4E2D-B4AB-5687F8E32B8C}"/>
    <cellStyle name="出力 7 2 11 4 2" xfId="29103" xr:uid="{EC2EC462-2535-4093-BC2B-932755DE921D}"/>
    <cellStyle name="出力 7 2 11 5" xfId="16818" xr:uid="{3249CD29-50B5-487E-9E5A-D67D6BA6D2A9}"/>
    <cellStyle name="出力 7 2 11 5 2" xfId="31697" xr:uid="{C7646305-0ED2-45B1-8AF3-178F6AA4BA9A}"/>
    <cellStyle name="出力 7 2 11 6" xfId="4907" xr:uid="{D143FEE5-FB83-4485-847D-847905826F90}"/>
    <cellStyle name="出力 7 2 11 7" xfId="19768" xr:uid="{8054A3E3-8677-45EF-B9CB-28F91BA3728E}"/>
    <cellStyle name="出力 7 2 12" xfId="1771" xr:uid="{00000000-0005-0000-0000-0000AB010000}"/>
    <cellStyle name="出力 7 2 12 2" xfId="8119" xr:uid="{258970B7-DD7B-4029-93AD-4C883D925080}"/>
    <cellStyle name="出力 7 2 12 2 2" xfId="22998" xr:uid="{420A3D2A-EB38-469D-9D39-4B069A61C222}"/>
    <cellStyle name="出力 7 2 12 3" xfId="11104" xr:uid="{A74E78E5-FBB8-4FF2-B823-BF260DC0513F}"/>
    <cellStyle name="出力 7 2 12 3 2" xfId="25983" xr:uid="{750FAEA6-786C-40F0-BED1-935333155A86}"/>
    <cellStyle name="出力 7 2 12 4" xfId="14612" xr:uid="{BCE26AA5-E7D9-4F96-B201-F18ECF4718C8}"/>
    <cellStyle name="出力 7 2 12 4 2" xfId="29491" xr:uid="{F8F3B1DA-0D77-4702-89EB-F493E1FACE5F}"/>
    <cellStyle name="出力 7 2 12 5" xfId="16894" xr:uid="{E311FE68-41BB-4D12-B65A-D16A1E2D9962}"/>
    <cellStyle name="出力 7 2 12 5 2" xfId="31773" xr:uid="{F52A9A40-4FC7-4C78-87B8-C27E691CC3F0}"/>
    <cellStyle name="出力 7 2 12 6" xfId="4990" xr:uid="{5EC080C2-3595-491A-B3E3-6341FCC1E178}"/>
    <cellStyle name="出力 7 2 12 7" xfId="19851" xr:uid="{9E612EE6-0876-4FBB-B310-86AAAF738D6F}"/>
    <cellStyle name="出力 7 2 13" xfId="1866" xr:uid="{00000000-0005-0000-0000-0000AB010000}"/>
    <cellStyle name="出力 7 2 13 2" xfId="8214" xr:uid="{CA9DFF50-219A-4268-94CD-1093C02242F2}"/>
    <cellStyle name="出力 7 2 13 2 2" xfId="23093" xr:uid="{E1D3E340-44FE-4776-B098-8903FF6D5E02}"/>
    <cellStyle name="出力 7 2 13 3" xfId="11199" xr:uid="{44F707FA-6C09-4D54-9929-241E0E6689A9}"/>
    <cellStyle name="出力 7 2 13 3 2" xfId="26078" xr:uid="{8748AEF2-5B54-471D-B56A-728E566F2E91}"/>
    <cellStyle name="出力 7 2 13 4" xfId="13276" xr:uid="{73AA4196-187F-482A-98DD-E3629FC1068A}"/>
    <cellStyle name="出力 7 2 13 4 2" xfId="28155" xr:uid="{BAC713AD-B3CC-47E7-9290-C39DA9FD5F2E}"/>
    <cellStyle name="出力 7 2 13 5" xfId="16989" xr:uid="{67D93FB7-E10C-4D02-A2EE-73D155D758DC}"/>
    <cellStyle name="出力 7 2 13 5 2" xfId="31868" xr:uid="{277B4E05-93ED-411E-8770-C21276C0A03E}"/>
    <cellStyle name="出力 7 2 13 6" xfId="5085" xr:uid="{52D183F5-CFF3-4337-8B0F-860937B0F51A}"/>
    <cellStyle name="出力 7 2 13 7" xfId="19946" xr:uid="{8AD0848E-5EFB-48ED-B0B5-D95299A10853}"/>
    <cellStyle name="出力 7 2 14" xfId="2038" xr:uid="{00000000-0005-0000-0000-0000AB010000}"/>
    <cellStyle name="出力 7 2 14 2" xfId="8386" xr:uid="{27195631-0306-4061-AE45-378A092337CF}"/>
    <cellStyle name="出力 7 2 14 2 2" xfId="23265" xr:uid="{9CE81B34-5D9B-4F63-8D2E-52687FB4EC54}"/>
    <cellStyle name="出力 7 2 14 3" xfId="11368" xr:uid="{C0705970-6532-4D9B-B8E7-457D9B3EF809}"/>
    <cellStyle name="出力 7 2 14 3 2" xfId="26247" xr:uid="{39982501-51E5-494A-AB38-FA5CE5C008AB}"/>
    <cellStyle name="出力 7 2 14 4" xfId="13620" xr:uid="{7BC4132A-196C-4D0E-945E-F03E8CF9D13E}"/>
    <cellStyle name="出力 7 2 14 4 2" xfId="28499" xr:uid="{CCE09185-6649-41A1-B77A-6F2CEE589BDD}"/>
    <cellStyle name="出力 7 2 14 5" xfId="17153" xr:uid="{BF3092CC-6E86-4947-B85C-3488028D847D}"/>
    <cellStyle name="出力 7 2 14 5 2" xfId="32032" xr:uid="{D2EBABE3-BF60-416D-9B85-9401C3C7FEEA}"/>
    <cellStyle name="出力 7 2 14 6" xfId="5257" xr:uid="{35D70C6D-0823-41A6-8953-D3D7C2567CB8}"/>
    <cellStyle name="出力 7 2 14 7" xfId="20118" xr:uid="{B641A21E-3590-4FA5-93A8-86FB1FC620CE}"/>
    <cellStyle name="出力 7 2 15" xfId="2207" xr:uid="{00000000-0005-0000-0000-0000AB010000}"/>
    <cellStyle name="出力 7 2 15 2" xfId="8555" xr:uid="{89960131-7F9B-4B63-A554-047E4E98227C}"/>
    <cellStyle name="出力 7 2 15 2 2" xfId="23434" xr:uid="{EEB85DFA-F3CB-47DB-8DE0-ADB18DB22FC0}"/>
    <cellStyle name="出力 7 2 15 3" xfId="11536" xr:uid="{744A24F2-5D62-42EC-9339-B940611E033D}"/>
    <cellStyle name="出力 7 2 15 3 2" xfId="26415" xr:uid="{E391BA8E-A9C4-4A24-8F33-CEC7C5BC36B1}"/>
    <cellStyle name="出力 7 2 15 4" xfId="13941" xr:uid="{F26D532B-51E8-4344-8226-609AB628A0D4}"/>
    <cellStyle name="出力 7 2 15 4 2" xfId="28820" xr:uid="{BD4906C9-648D-4528-B93A-72D857C0E694}"/>
    <cellStyle name="出力 7 2 15 5" xfId="17315" xr:uid="{A5B9DB4D-B8C7-44A3-BE31-ACB86316C862}"/>
    <cellStyle name="出力 7 2 15 5 2" xfId="32194" xr:uid="{0A6129AD-F1F5-4289-89EA-243AF9B1A03F}"/>
    <cellStyle name="出力 7 2 15 6" xfId="5426" xr:uid="{B8B4535B-C625-4547-B252-2FD3D0BE2186}"/>
    <cellStyle name="出力 7 2 15 7" xfId="20287" xr:uid="{791B348D-B34B-406E-A931-BAEB14BFFA2F}"/>
    <cellStyle name="出力 7 2 16" xfId="2282" xr:uid="{00000000-0005-0000-0000-0000AB010000}"/>
    <cellStyle name="出力 7 2 16 2" xfId="8630" xr:uid="{5F48FE65-AE66-4A14-9876-C202F06845F1}"/>
    <cellStyle name="出力 7 2 16 2 2" xfId="23509" xr:uid="{6D70E52E-1442-4171-AFEA-A8D2F1B4BE01}"/>
    <cellStyle name="出力 7 2 16 3" xfId="11611" xr:uid="{1C6BF710-E01F-4E48-90A8-98215E63275E}"/>
    <cellStyle name="出力 7 2 16 3 2" xfId="26490" xr:uid="{EAD933FD-49FC-4A8C-B330-5F347191C685}"/>
    <cellStyle name="出力 7 2 16 4" xfId="14588" xr:uid="{B10AA73D-54DD-4D5A-AF4C-F87582E3CC96}"/>
    <cellStyle name="出力 7 2 16 4 2" xfId="29467" xr:uid="{58039FF1-8382-4B6C-99CC-AB0BFE7A0C2B}"/>
    <cellStyle name="出力 7 2 16 5" xfId="17390" xr:uid="{1111BA2E-B627-4687-82C1-9E24E2651420}"/>
    <cellStyle name="出力 7 2 16 5 2" xfId="32269" xr:uid="{86AD83C9-7D8E-4599-979F-AC84E32D4D72}"/>
    <cellStyle name="出力 7 2 16 6" xfId="5501" xr:uid="{1A022614-0DC4-4EF1-8C8C-2A87B2C1353C}"/>
    <cellStyle name="出力 7 2 16 7" xfId="20362" xr:uid="{5DC95310-950E-4EC7-A167-2B7E38020D46}"/>
    <cellStyle name="出力 7 2 17" xfId="2521" xr:uid="{00000000-0005-0000-0000-0000AB010000}"/>
    <cellStyle name="出力 7 2 17 2" xfId="8868" xr:uid="{317DEE07-6FF0-4B34-A833-5F5F587893DD}"/>
    <cellStyle name="出力 7 2 17 2 2" xfId="23747" xr:uid="{82CD6BE0-C1BB-4C73-83BF-0058FB081A64}"/>
    <cellStyle name="出力 7 2 17 3" xfId="11848" xr:uid="{4C5A4983-4F27-48F3-9130-C25D66797B7C}"/>
    <cellStyle name="出力 7 2 17 3 2" xfId="26727" xr:uid="{59D73F65-9299-4D5C-A16A-381D24689BDD}"/>
    <cellStyle name="出力 7 2 17 4" xfId="13852" xr:uid="{AE3038AC-EF98-48B6-9EAA-8D297DB417A0}"/>
    <cellStyle name="出力 7 2 17 4 2" xfId="28731" xr:uid="{8E8BF13A-0A38-4D6C-8771-4D8253EF6525}"/>
    <cellStyle name="出力 7 2 17 5" xfId="17615" xr:uid="{B11E07F8-1B24-46E5-9C0B-CA182B729B0A}"/>
    <cellStyle name="出力 7 2 17 5 2" xfId="32494" xr:uid="{4727124A-BDC0-4582-8642-AB740524C140}"/>
    <cellStyle name="出力 7 2 17 6" xfId="5737" xr:uid="{2D008DC2-CF6D-4829-B6BB-3CCEE3BE7734}"/>
    <cellStyle name="出力 7 2 17 7" xfId="20601" xr:uid="{D495D356-34B8-4A86-A3EC-0CEAC3326A61}"/>
    <cellStyle name="出力 7 2 18" xfId="2681" xr:uid="{00000000-0005-0000-0000-0000AB010000}"/>
    <cellStyle name="出力 7 2 18 2" xfId="9028" xr:uid="{912369C5-77EB-48CD-B153-75F1097F1102}"/>
    <cellStyle name="出力 7 2 18 2 2" xfId="23907" xr:uid="{8D327871-4DE5-4B56-8E4B-5FA2BEEA4944}"/>
    <cellStyle name="出力 7 2 18 3" xfId="12008" xr:uid="{D8674C70-4E30-4D45-BE60-B0B6774D3580}"/>
    <cellStyle name="出力 7 2 18 3 2" xfId="26887" xr:uid="{8DAB16FB-8F0C-4067-B6E1-F719098C7678}"/>
    <cellStyle name="出力 7 2 18 4" xfId="13786" xr:uid="{D3D4E54B-1963-4F32-A2A4-ABE11E9AB72B}"/>
    <cellStyle name="出力 7 2 18 4 2" xfId="28665" xr:uid="{2DC26B23-9B15-4669-BDB9-56E3374211B3}"/>
    <cellStyle name="出力 7 2 18 5" xfId="17774" xr:uid="{A6DB81CD-FFB1-4722-9357-B9C87D7531EB}"/>
    <cellStyle name="出力 7 2 18 5 2" xfId="32653" xr:uid="{57D8694D-7254-4636-8FE1-C1A6FF7161F1}"/>
    <cellStyle name="出力 7 2 18 6" xfId="5895" xr:uid="{42FA4043-6075-47C3-B372-77483C052EF3}"/>
    <cellStyle name="出力 7 2 18 7" xfId="20760" xr:uid="{8EDEBB68-21A6-41AB-9AB5-EAD4C317C5DC}"/>
    <cellStyle name="出力 7 2 19" xfId="2849" xr:uid="{00000000-0005-0000-0000-0000AB010000}"/>
    <cellStyle name="出力 7 2 19 2" xfId="9196" xr:uid="{486F5B8B-9B96-4BC0-9907-F5E5758D6AED}"/>
    <cellStyle name="出力 7 2 19 2 2" xfId="24075" xr:uid="{A3F6B61A-4627-4B40-A1F0-6C6563F9D6DA}"/>
    <cellStyle name="出力 7 2 19 3" xfId="12174" xr:uid="{94FD7F0B-C08E-4DB0-9010-C8D4793C925B}"/>
    <cellStyle name="出力 7 2 19 3 2" xfId="27053" xr:uid="{F0B625B0-937A-45F7-88EA-6D653C8C2704}"/>
    <cellStyle name="出力 7 2 19 4" xfId="13863" xr:uid="{64997DF3-D81F-43DC-92FC-46366172D8D0}"/>
    <cellStyle name="出力 7 2 19 4 2" xfId="28742" xr:uid="{3E936376-C0F3-40EB-AA9F-002980A7CA6A}"/>
    <cellStyle name="出力 7 2 19 5" xfId="17935" xr:uid="{BE6B6275-B778-4D66-A491-E0490752E5DA}"/>
    <cellStyle name="出力 7 2 19 5 2" xfId="32814" xr:uid="{BA90C071-2BEF-422D-93AE-4364037C4916}"/>
    <cellStyle name="出力 7 2 19 6" xfId="6061" xr:uid="{0B2C366D-2DD0-4AB2-A9AB-169ADF8CC1BE}"/>
    <cellStyle name="出力 7 2 19 7" xfId="20928" xr:uid="{C93AC9C6-604B-47B5-BADB-2FC34E30A858}"/>
    <cellStyle name="出力 7 2 2" xfId="497" xr:uid="{00000000-0005-0000-0000-0000AB010000}"/>
    <cellStyle name="出力 7 2 2 2" xfId="6849" xr:uid="{8E062A3D-7BD9-412E-B697-05EB3E83D1D9}"/>
    <cellStyle name="出力 7 2 2 2 2" xfId="21728" xr:uid="{053309D9-4B7B-4309-8636-01092D6F7FC6}"/>
    <cellStyle name="出力 7 2 2 3" xfId="9846" xr:uid="{EB61DC16-DD9E-4D22-B61B-D33124DF94B3}"/>
    <cellStyle name="出力 7 2 2 3 2" xfId="24725" xr:uid="{A6956924-5D47-476E-91FF-3E0809E7E8E5}"/>
    <cellStyle name="出力 7 2 2 4" xfId="13246" xr:uid="{48F2E625-4BA9-41BF-A8D4-9F35216C06CC}"/>
    <cellStyle name="出力 7 2 2 4 2" xfId="28125" xr:uid="{15305397-7EEB-4066-9CBA-F40B19A9909A}"/>
    <cellStyle name="出力 7 2 2 5" xfId="15678" xr:uid="{7816B50B-7281-4696-93D3-09AD82EF26A4}"/>
    <cellStyle name="出力 7 2 2 5 2" xfId="30557" xr:uid="{209150CD-4991-4D56-BCB5-40BE902B3F49}"/>
    <cellStyle name="出力 7 2 2 6" xfId="3716" xr:uid="{F73C3A3A-588A-462F-8FBA-EBE45A8F65C3}"/>
    <cellStyle name="出力 7 2 2 7" xfId="18577" xr:uid="{58C8D60D-4438-4960-892D-10B8014EC72D}"/>
    <cellStyle name="出力 7 2 20" xfId="2980" xr:uid="{00000000-0005-0000-0000-0000AB010000}"/>
    <cellStyle name="出力 7 2 20 2" xfId="9327" xr:uid="{566E71C7-AF53-4B97-ADEF-9144695C309B}"/>
    <cellStyle name="出力 7 2 20 2 2" xfId="24206" xr:uid="{5C12CD97-341A-4F59-AF4E-95FF5F0E1B50}"/>
    <cellStyle name="出力 7 2 20 3" xfId="12305" xr:uid="{6FC68BAC-91CB-4C26-A3EE-38347E265521}"/>
    <cellStyle name="出力 7 2 20 3 2" xfId="27184" xr:uid="{9DC02B45-2283-4A7E-98F8-54FB7C18AC49}"/>
    <cellStyle name="出力 7 2 20 4" xfId="14196" xr:uid="{CAA8421C-A5DE-41DE-9753-D3AF4D619CDF}"/>
    <cellStyle name="出力 7 2 20 4 2" xfId="29075" xr:uid="{1E7C338E-46CA-4416-BAA0-D80967A63F0D}"/>
    <cellStyle name="出力 7 2 20 5" xfId="18066" xr:uid="{AB78E0CA-D6E9-489E-8480-53AC73809B98}"/>
    <cellStyle name="出力 7 2 20 5 2" xfId="32945" xr:uid="{5AA49B43-052D-480F-AE82-BD867D956876}"/>
    <cellStyle name="出力 7 2 20 6" xfId="6182" xr:uid="{75451103-3B18-4742-92AA-D1A529C7FC15}"/>
    <cellStyle name="出力 7 2 20 7" xfId="21059" xr:uid="{8F707618-94BF-42C3-A8C1-486015D57350}"/>
    <cellStyle name="出力 7 2 21" xfId="3062" xr:uid="{00000000-0005-0000-0000-0000AB010000}"/>
    <cellStyle name="出力 7 2 21 2" xfId="9408" xr:uid="{868FFD58-4407-411D-A951-9362B1A47B7F}"/>
    <cellStyle name="出力 7 2 21 2 2" xfId="24287" xr:uid="{FD7E2A08-6FE8-4660-8B87-2840FA25F527}"/>
    <cellStyle name="出力 7 2 21 3" xfId="12386" xr:uid="{2BB9D086-653D-4467-A892-572495901FD5}"/>
    <cellStyle name="出力 7 2 21 3 2" xfId="27265" xr:uid="{37873714-BCDE-43BA-8A44-8E49D456EFA1}"/>
    <cellStyle name="出力 7 2 21 4" xfId="10197" xr:uid="{1FF4E155-19FC-4BE0-BAF7-5C3B6E595E6F}"/>
    <cellStyle name="出力 7 2 21 4 2" xfId="25076" xr:uid="{1EEE140C-E1C8-48C1-8BCE-B9C61CAD4AD5}"/>
    <cellStyle name="出力 7 2 21 5" xfId="18141" xr:uid="{9A927062-23DA-4F1B-AB2B-A30F32EA6099}"/>
    <cellStyle name="出力 7 2 21 5 2" xfId="33020" xr:uid="{830EE7AE-DBE2-4AFE-B7CF-1040779F2AB8}"/>
    <cellStyle name="出力 7 2 21 6" xfId="6263" xr:uid="{F07DCDE4-4C82-4DD7-BA49-310F22A3F1D6}"/>
    <cellStyle name="出力 7 2 21 7" xfId="21134" xr:uid="{547A2F2B-F858-4B9B-A7DC-B7D2C730E223}"/>
    <cellStyle name="出力 7 2 22" xfId="3135" xr:uid="{00000000-0005-0000-0000-0000AB010000}"/>
    <cellStyle name="出力 7 2 22 2" xfId="9481" xr:uid="{DF3F28D8-5549-4408-90DD-06ECBE6B9FA3}"/>
    <cellStyle name="出力 7 2 22 2 2" xfId="24360" xr:uid="{57572D8F-5E48-4CC3-83D7-32FE090A41F6}"/>
    <cellStyle name="出力 7 2 22 3" xfId="12459" xr:uid="{53C5B287-1AB9-44C8-8E08-3DCE983179DE}"/>
    <cellStyle name="出力 7 2 22 3 2" xfId="27338" xr:uid="{A883AB32-D55D-49E4-B63F-EC31F36A3EA2}"/>
    <cellStyle name="出力 7 2 22 4" xfId="12959" xr:uid="{03E0033F-F0ED-49F3-A053-696469C04237}"/>
    <cellStyle name="出力 7 2 22 4 2" xfId="27838" xr:uid="{AEB778AA-2C5A-470D-AAD1-B9E6EAD69D50}"/>
    <cellStyle name="出力 7 2 22 5" xfId="18214" xr:uid="{B195295E-9C89-4C8E-86BF-66BD610D79EF}"/>
    <cellStyle name="出力 7 2 22 5 2" xfId="33093" xr:uid="{B53BAD61-91FD-49F9-AF7D-3523661DFBF3}"/>
    <cellStyle name="出力 7 2 22 6" xfId="6336" xr:uid="{BD576018-1965-4449-AACA-B91B76693FA4}"/>
    <cellStyle name="出力 7 2 22 7" xfId="21207" xr:uid="{E47D6C56-48D3-466E-8177-09BC134375BE}"/>
    <cellStyle name="出力 7 2 23" xfId="2923" xr:uid="{00000000-0005-0000-0000-0000AB010000}"/>
    <cellStyle name="出力 7 2 23 2" xfId="9270" xr:uid="{01AC4815-1677-4C1D-A0DB-59DF1123CC95}"/>
    <cellStyle name="出力 7 2 23 2 2" xfId="24149" xr:uid="{C88107DF-8F9F-4C06-AB40-4584B0FB21AF}"/>
    <cellStyle name="出力 7 2 23 3" xfId="12248" xr:uid="{C800DBDD-1738-4A24-B169-BA1AC9E4F54E}"/>
    <cellStyle name="出力 7 2 23 3 2" xfId="27127" xr:uid="{C0D76563-E08B-4E39-A4F7-1A8A8E30F38C}"/>
    <cellStyle name="出力 7 2 23 4" xfId="15383" xr:uid="{B66B1A49-1A34-46B9-90CA-F465477E9C9E}"/>
    <cellStyle name="出力 7 2 23 4 2" xfId="30262" xr:uid="{EA7DF5C1-D289-4715-8E45-1A30F52A6202}"/>
    <cellStyle name="出力 7 2 23 5" xfId="18009" xr:uid="{0B757A11-CE04-4021-86BF-4C17EC686D4F}"/>
    <cellStyle name="出力 7 2 23 5 2" xfId="32888" xr:uid="{39A8503C-C952-41A8-9A1E-2C2CC34F9597}"/>
    <cellStyle name="出力 7 2 23 6" xfId="21002" xr:uid="{59AEAA89-4A7B-4EA6-A4E1-B59F7E0E4084}"/>
    <cellStyle name="出力 7 2 24" xfId="6637" xr:uid="{55BDD3C7-4E5F-4BFE-B6DA-3C7E0D72A15C}"/>
    <cellStyle name="出力 7 2 24 2" xfId="21516" xr:uid="{9FC02F4B-F6CF-4CD6-9D37-88E52AF949F6}"/>
    <cellStyle name="出力 7 2 25" xfId="9636" xr:uid="{F86A243D-A865-4805-AC9B-E101ACE19AB5}"/>
    <cellStyle name="出力 7 2 25 2" xfId="24515" xr:uid="{70D3857A-1FDE-4C15-B7BE-190EF5857427}"/>
    <cellStyle name="出力 7 2 26" xfId="13407" xr:uid="{7ED2D65E-C21B-458C-991D-36CC7FC223EA}"/>
    <cellStyle name="出力 7 2 26 2" xfId="28286" xr:uid="{9050FCE4-B4FF-4B83-8250-665AEF1FC226}"/>
    <cellStyle name="出力 7 2 27" xfId="15475" xr:uid="{E93473D2-7694-41A3-83ED-618E18FA8F41}"/>
    <cellStyle name="出力 7 2 27 2" xfId="30354" xr:uid="{81CA74DC-FD2C-4344-B70C-1C35B5240FDE}"/>
    <cellStyle name="出力 7 2 28" xfId="18372" xr:uid="{08124214-539A-4140-B151-B5705AEDE1CF}"/>
    <cellStyle name="出力 7 2 3" xfId="670" xr:uid="{00000000-0005-0000-0000-0000AB010000}"/>
    <cellStyle name="出力 7 2 3 2" xfId="7022" xr:uid="{79D98F0D-FC0B-48E3-94C8-22C079CC81F2}"/>
    <cellStyle name="出力 7 2 3 2 2" xfId="21901" xr:uid="{6513035B-9052-46DD-ACB3-7DE2C634613A}"/>
    <cellStyle name="出力 7 2 3 3" xfId="10016" xr:uid="{699DCE36-8171-4DD5-8F7A-F09CF89CDF61}"/>
    <cellStyle name="出力 7 2 3 3 2" xfId="24895" xr:uid="{67526C9A-0EC8-4184-BB1D-4D941D69390A}"/>
    <cellStyle name="出力 7 2 3 4" xfId="13521" xr:uid="{3977F372-2CDD-4A20-9005-005C526A91B5}"/>
    <cellStyle name="出力 7 2 3 4 2" xfId="28400" xr:uid="{3F5FF6A7-74B3-477C-B6F8-E2289FDFE586}"/>
    <cellStyle name="出力 7 2 3 5" xfId="15844" xr:uid="{86CFFB4B-D96F-4C45-9672-AF1658FDA7CA}"/>
    <cellStyle name="出力 7 2 3 5 2" xfId="30723" xr:uid="{0EFD5A62-D285-4807-B5D3-A4785881A686}"/>
    <cellStyle name="出力 7 2 3 6" xfId="3889" xr:uid="{3C696B46-2F83-47D5-96FA-8784F02CBD8C}"/>
    <cellStyle name="出力 7 2 3 7" xfId="18750" xr:uid="{AD143AA6-0D10-4EAF-90EE-DE1DA6CE5522}"/>
    <cellStyle name="出力 7 2 4" xfId="835" xr:uid="{00000000-0005-0000-0000-0000AB010000}"/>
    <cellStyle name="出力 7 2 4 2" xfId="7187" xr:uid="{44108BB4-DF18-46AD-8E46-9E1ED6D00B59}"/>
    <cellStyle name="出力 7 2 4 2 2" xfId="22066" xr:uid="{296ACA5F-36B4-4C67-9C28-B3FDE5BAC61E}"/>
    <cellStyle name="出力 7 2 4 3" xfId="10181" xr:uid="{A7F81664-D302-4A0E-A645-C1D68C606460}"/>
    <cellStyle name="出力 7 2 4 3 2" xfId="25060" xr:uid="{029C58FE-B540-42FC-904D-C0A0022B5A8C}"/>
    <cellStyle name="出力 7 2 4 4" xfId="15017" xr:uid="{D0CDB6CA-42EA-4A6E-BAFC-BF657C9B3EFA}"/>
    <cellStyle name="出力 7 2 4 4 2" xfId="29896" xr:uid="{4B16CAAE-0B90-432F-A058-B29C18B906B6}"/>
    <cellStyle name="出力 7 2 4 5" xfId="16009" xr:uid="{0841402F-37BD-43AE-AD3D-9A69EA39B613}"/>
    <cellStyle name="出力 7 2 4 5 2" xfId="30888" xr:uid="{8492E529-AD5F-4F71-9EA4-0B8CBB9E7432}"/>
    <cellStyle name="出力 7 2 4 6" xfId="4054" xr:uid="{0990A730-17C1-494F-8FF4-21C933222063}"/>
    <cellStyle name="出力 7 2 4 7" xfId="18915" xr:uid="{CA049A69-4386-4716-B2CB-DD850EE10738}"/>
    <cellStyle name="出力 7 2 5" xfId="1008" xr:uid="{00000000-0005-0000-0000-0000AB010000}"/>
    <cellStyle name="出力 7 2 5 2" xfId="7360" xr:uid="{EB39DA1F-71E4-441F-B2B5-A2126F2CFBE8}"/>
    <cellStyle name="出力 7 2 5 2 2" xfId="22239" xr:uid="{DBC6AC18-5778-47F1-9F9D-128C42E638A9}"/>
    <cellStyle name="出力 7 2 5 3" xfId="10349" xr:uid="{325135FD-E570-42A8-B485-A657CD872C5A}"/>
    <cellStyle name="出力 7 2 5 3 2" xfId="25228" xr:uid="{59F49592-754D-49C7-AD37-CE79BA2056AC}"/>
    <cellStyle name="出力 7 2 5 4" xfId="14252" xr:uid="{626A18CF-D6C8-463D-B6A5-D3B9D3DB8154}"/>
    <cellStyle name="出力 7 2 5 4 2" xfId="29131" xr:uid="{11A9B4E9-242A-4120-936D-584EA05981AA}"/>
    <cellStyle name="出力 7 2 5 5" xfId="16170" xr:uid="{F5875F16-3219-4358-A277-DF658E61F04D}"/>
    <cellStyle name="出力 7 2 5 5 2" xfId="31049" xr:uid="{F0C2E02B-6818-40DD-9535-1326462092B9}"/>
    <cellStyle name="出力 7 2 5 6" xfId="4227" xr:uid="{FF780678-488B-4F9C-9AF6-303A8CC60D07}"/>
    <cellStyle name="出力 7 2 5 7" xfId="19088" xr:uid="{DE727449-BAC5-4A3D-AE13-C3EE28C8187A}"/>
    <cellStyle name="出力 7 2 6" xfId="1103" xr:uid="{00000000-0005-0000-0000-0000AB010000}"/>
    <cellStyle name="出力 7 2 6 2" xfId="7455" xr:uid="{779739D7-F378-419F-9FD5-7812779B44EF}"/>
    <cellStyle name="出力 7 2 6 2 2" xfId="22334" xr:uid="{B8BA2790-9E49-4C56-B27B-C4302BC415E4}"/>
    <cellStyle name="出力 7 2 6 3" xfId="10444" xr:uid="{0CA0A8AD-9BFB-4068-80E2-F87525B4D418}"/>
    <cellStyle name="出力 7 2 6 3 2" xfId="25323" xr:uid="{FD7C813A-E0CC-476C-B689-9631B726668A}"/>
    <cellStyle name="出力 7 2 6 4" xfId="15088" xr:uid="{8E03D16F-3A0E-462E-991E-9BF6B80F8BF8}"/>
    <cellStyle name="出力 7 2 6 4 2" xfId="29967" xr:uid="{7A15F548-D4A3-4C59-A622-D295BD1617DB}"/>
    <cellStyle name="出力 7 2 6 5" xfId="16264" xr:uid="{756E18D8-4659-4A10-9408-A573AB03D891}"/>
    <cellStyle name="出力 7 2 6 5 2" xfId="31143" xr:uid="{DFA02ACC-78D0-403B-9926-D39C021718B2}"/>
    <cellStyle name="出力 7 2 6 6" xfId="4322" xr:uid="{00D754D2-A052-471D-B418-54AF9489AFF5}"/>
    <cellStyle name="出力 7 2 6 7" xfId="19183" xr:uid="{CC7B7791-4C55-4633-A3D8-647C9EA24639}"/>
    <cellStyle name="出力 7 2 7" xfId="1186" xr:uid="{00000000-0005-0000-0000-0000AB010000}"/>
    <cellStyle name="出力 7 2 7 2" xfId="7538" xr:uid="{9560CC10-58E3-4168-A105-DC19B4E86C0F}"/>
    <cellStyle name="出力 7 2 7 2 2" xfId="22417" xr:uid="{D4638F50-FF0C-4A4C-A8AB-0073EB4FBADD}"/>
    <cellStyle name="出力 7 2 7 3" xfId="10525" xr:uid="{2B41EC8B-42CB-4252-8F06-02323E5FF759}"/>
    <cellStyle name="出力 7 2 7 3 2" xfId="25404" xr:uid="{6F69735C-6FC3-4E15-AD6B-17A274826C6B}"/>
    <cellStyle name="出力 7 2 7 4" xfId="13116" xr:uid="{BC6506C4-FAAB-46EF-9CFC-FB5736E22C93}"/>
    <cellStyle name="出力 7 2 7 4 2" xfId="27995" xr:uid="{AE49848A-8480-4016-A6F4-7B491A769DE9}"/>
    <cellStyle name="出力 7 2 7 5" xfId="16340" xr:uid="{3B4E7DE8-CEBE-4140-B2A1-59BAAA411D8F}"/>
    <cellStyle name="出力 7 2 7 5 2" xfId="31219" xr:uid="{DE3E8500-5EDA-431A-98DA-0DA275A8F09F}"/>
    <cellStyle name="出力 7 2 7 6" xfId="4405" xr:uid="{DDB15F5B-A3F2-43B6-B338-952A2FCACF2F}"/>
    <cellStyle name="出力 7 2 7 7" xfId="19266" xr:uid="{18A4D845-27F4-4AA7-BF7F-EC688CF82ADA}"/>
    <cellStyle name="出力 7 2 8" xfId="1269" xr:uid="{00000000-0005-0000-0000-0000AB010000}"/>
    <cellStyle name="出力 7 2 8 2" xfId="7620" xr:uid="{64EE20DD-764B-404B-BFF8-3AEC9F66F014}"/>
    <cellStyle name="出力 7 2 8 2 2" xfId="22499" xr:uid="{165436B7-5440-4482-BD65-033C2CC98F89}"/>
    <cellStyle name="出力 7 2 8 3" xfId="10607" xr:uid="{0C9A0AC5-6A7B-4AD5-A93D-BB0CA2376893}"/>
    <cellStyle name="出力 7 2 8 3 2" xfId="25486" xr:uid="{9DDD3117-564A-48B8-8246-45E581688BD1}"/>
    <cellStyle name="出力 7 2 8 4" xfId="15465" xr:uid="{D7ED0DE0-64D6-436F-9465-2432754D1C72}"/>
    <cellStyle name="出力 7 2 8 4 2" xfId="30344" xr:uid="{D5929C62-4DDA-4716-91F9-6338679274E4}"/>
    <cellStyle name="出力 7 2 8 5" xfId="16416" xr:uid="{59D6DB2C-3FD8-44F2-950E-35A886918CF8}"/>
    <cellStyle name="出力 7 2 8 5 2" xfId="31295" xr:uid="{9471CF0F-889E-4675-BE03-106D2B06FF37}"/>
    <cellStyle name="出力 7 2 8 6" xfId="4488" xr:uid="{BF20BEAF-7904-4F1D-ABE3-9A4F0EAF8A98}"/>
    <cellStyle name="出力 7 2 8 7" xfId="19349" xr:uid="{764F2F61-B8A4-414A-839C-B3E0DE20E536}"/>
    <cellStyle name="出力 7 2 9" xfId="1442" xr:uid="{00000000-0005-0000-0000-0000AB010000}"/>
    <cellStyle name="出力 7 2 9 2" xfId="7793" xr:uid="{AA9D66A4-E21D-450D-9D0D-F965857D1A60}"/>
    <cellStyle name="出力 7 2 9 2 2" xfId="22672" xr:uid="{2C396A40-E453-474A-AB9F-283277F33C52}"/>
    <cellStyle name="出力 7 2 9 3" xfId="10779" xr:uid="{7691B9C8-C4E2-4575-8FDA-52D721312AE4}"/>
    <cellStyle name="出力 7 2 9 3 2" xfId="25658" xr:uid="{8DD54F2F-925E-4026-AD99-18F0CBDACC95}"/>
    <cellStyle name="出力 7 2 9 4" xfId="13641" xr:uid="{258D0F5F-203B-4EB8-80AE-547081F36B90}"/>
    <cellStyle name="出力 7 2 9 4 2" xfId="28520" xr:uid="{F14C00ED-19E5-4182-8C3F-BD27B1F09B27}"/>
    <cellStyle name="出力 7 2 9 5" xfId="16582" xr:uid="{0AB22EA8-8484-4375-AA68-92020F65B28F}"/>
    <cellStyle name="出力 7 2 9 5 2" xfId="31461" xr:uid="{E0FCB551-EACD-482C-A68F-327BA8C9712C}"/>
    <cellStyle name="出力 7 2 9 6" xfId="4661" xr:uid="{D5BF5377-D273-437C-9AEF-4F6A09F321AB}"/>
    <cellStyle name="出力 7 2 9 7" xfId="19522" xr:uid="{4CD45A74-1BF0-4B58-A301-E7A775E43F20}"/>
    <cellStyle name="出力 7 3" xfId="390" xr:uid="{00000000-0005-0000-0000-0000AB010000}"/>
    <cellStyle name="出力 7 3 2" xfId="6742" xr:uid="{16D3B6FF-AF5D-476A-A48A-B86E0FFF922D}"/>
    <cellStyle name="出力 7 3 2 2" xfId="21621" xr:uid="{C7548091-5D72-4D25-A2FF-746BFEBD2C90}"/>
    <cellStyle name="出力 7 3 3" xfId="9739" xr:uid="{5C19BD79-E29E-4257-A518-26CA06A010BF}"/>
    <cellStyle name="出力 7 3 3 2" xfId="24618" xr:uid="{EA85D492-D7C0-410A-A75A-9150D2B226E9}"/>
    <cellStyle name="出力 7 3 4" xfId="14057" xr:uid="{869952C7-9188-42F0-9576-65C0A83E5249}"/>
    <cellStyle name="出力 7 3 4 2" xfId="28936" xr:uid="{6BEEAD62-4EB7-40DD-ACCC-8CDD8EF9B78B}"/>
    <cellStyle name="出力 7 3 5" xfId="15572" xr:uid="{3E4DF8FB-EEAB-4DCE-885D-F227E25FE761}"/>
    <cellStyle name="出力 7 3 5 2" xfId="30451" xr:uid="{CE04A72D-37FB-42D4-92A7-FC84D721DB45}"/>
    <cellStyle name="出力 7 3 6" xfId="3609" xr:uid="{1AE0B89C-1183-472F-8523-9223D3C184C7}"/>
    <cellStyle name="出力 7 3 7" xfId="18470" xr:uid="{8FBEC488-57DE-4BDB-91D7-F1892537BA1D}"/>
    <cellStyle name="出力 7 4" xfId="120" xr:uid="{00000000-0005-0000-0000-0000AB010000}"/>
    <cellStyle name="出力 7 4 2" xfId="6483" xr:uid="{4CA3900F-CB20-4626-A85A-43C3E81E86AD}"/>
    <cellStyle name="出力 7 4 2 2" xfId="21362" xr:uid="{99E5205B-4F36-46E7-83B0-3D13D8412AB7}"/>
    <cellStyle name="出力 7 4 3" xfId="6661" xr:uid="{B7A3819E-80D6-41AE-8DBF-F16619CF0A3D}"/>
    <cellStyle name="出力 7 4 3 2" xfId="21540" xr:uid="{3A8CBBD9-868A-4BE6-9B8B-EEE2814B5801}"/>
    <cellStyle name="出力 7 4 4" xfId="14017" xr:uid="{F5738B3D-AFE1-4B07-983D-3E95F11AAA33}"/>
    <cellStyle name="出力 7 4 4 2" xfId="28896" xr:uid="{14D0B1D0-BBD8-4221-80CC-441692B1DD66}"/>
    <cellStyle name="出力 7 4 5" xfId="13004" xr:uid="{520C1C20-E51E-4D75-B344-EEBE8D5B7749}"/>
    <cellStyle name="出力 7 4 5 2" xfId="27883" xr:uid="{EE0C317E-8E9D-4042-ADEB-8F454FEEBAFB}"/>
    <cellStyle name="出力 7 4 6" xfId="3391" xr:uid="{A67EB6C7-2CD1-4E71-B72C-C89BA49F9977}"/>
    <cellStyle name="出力 7 4 7" xfId="3536" xr:uid="{E33571F4-5C0C-4CC2-B672-500AE0FD2A2C}"/>
    <cellStyle name="出力 7 5" xfId="386" xr:uid="{00000000-0005-0000-0000-0000AB010000}"/>
    <cellStyle name="出力 7 5 2" xfId="6738" xr:uid="{668A780D-5C60-4BD8-822A-6B46EDBEE3B9}"/>
    <cellStyle name="出力 7 5 2 2" xfId="21617" xr:uid="{FF399645-11EE-4476-A3E4-9FBDB798A5AE}"/>
    <cellStyle name="出力 7 5 3" xfId="9735" xr:uid="{A92C3523-FBDE-4DCC-9A32-A30A56508CA6}"/>
    <cellStyle name="出力 7 5 3 2" xfId="24614" xr:uid="{5409D2DD-FB1B-4CDD-B382-6B4D8A302E5F}"/>
    <cellStyle name="出力 7 5 4" xfId="14554" xr:uid="{6D4F80E4-05FD-4D56-98EB-6CCF965F2AE9}"/>
    <cellStyle name="出力 7 5 4 2" xfId="29433" xr:uid="{806A4715-3EA8-4653-8637-90FED2CDD979}"/>
    <cellStyle name="出力 7 5 5" xfId="15568" xr:uid="{101B4BD9-AADD-49F9-BDD6-0F12E55EF2DA}"/>
    <cellStyle name="出力 7 5 5 2" xfId="30447" xr:uid="{52113C85-C025-45C5-9558-CB24868777B2}"/>
    <cellStyle name="出力 7 5 6" xfId="3605" xr:uid="{8AC4EAE2-4BC7-469C-B312-A3371CAC6AB4}"/>
    <cellStyle name="出力 7 5 7" xfId="18466" xr:uid="{E3CB63E1-14B1-409B-B3BE-33A3B3BCB42B}"/>
    <cellStyle name="出力 7 6" xfId="988" xr:uid="{00000000-0005-0000-0000-0000AB010000}"/>
    <cellStyle name="出力 7 6 2" xfId="7340" xr:uid="{79BFF38F-8F43-4735-964B-0B69F9234489}"/>
    <cellStyle name="出力 7 6 2 2" xfId="22219" xr:uid="{50960CE8-3768-49E8-95C8-F14811383534}"/>
    <cellStyle name="出力 7 6 3" xfId="10329" xr:uid="{01F27038-6BE5-4581-8003-CFBFC3D223FA}"/>
    <cellStyle name="出力 7 6 3 2" xfId="25208" xr:uid="{2D101540-8B8B-427A-967F-09977E51FF04}"/>
    <cellStyle name="出力 7 6 4" xfId="14058" xr:uid="{1665B890-148F-4438-9A33-900BDD2AE3C2}"/>
    <cellStyle name="出力 7 6 4 2" xfId="28937" xr:uid="{10E14A18-1900-4F51-9DCA-6296E3CE2E45}"/>
    <cellStyle name="出力 7 6 5" xfId="16150" xr:uid="{CD7959B8-3B1C-44F1-8A3B-A565DB0E470C}"/>
    <cellStyle name="出力 7 6 5 2" xfId="31029" xr:uid="{85A1BF9C-BC8A-4450-9699-859EA4541DBA}"/>
    <cellStyle name="出力 7 6 6" xfId="4207" xr:uid="{DA416A6C-0565-42BE-87C0-9685430641C9}"/>
    <cellStyle name="出力 7 6 7" xfId="19068" xr:uid="{1B468C2F-EC1D-4102-9D55-43B687D8B628}"/>
    <cellStyle name="出力 7 7" xfId="619" xr:uid="{00000000-0005-0000-0000-0000AB010000}"/>
    <cellStyle name="出力 7 7 2" xfId="6971" xr:uid="{5B91F09F-5C82-4334-9591-3BA80E758EBF}"/>
    <cellStyle name="出力 7 7 2 2" xfId="21850" xr:uid="{C0BAA14B-1070-445F-95CD-E944ABE0DD50}"/>
    <cellStyle name="出力 7 7 3" xfId="9965" xr:uid="{7A50255F-B93C-4CA5-98DD-4454FF670EEB}"/>
    <cellStyle name="出力 7 7 3 2" xfId="24844" xr:uid="{1C13FB42-6E1F-4ED2-8CE5-1F4DD854FE5D}"/>
    <cellStyle name="出力 7 7 4" xfId="13951" xr:uid="{C0B1E3A5-704D-4492-9347-9C036B631B89}"/>
    <cellStyle name="出力 7 7 4 2" xfId="28830" xr:uid="{88B8A6B8-5952-41B4-AFBA-E7BA674DBC94}"/>
    <cellStyle name="出力 7 7 5" xfId="15793" xr:uid="{0AD001C5-775E-4081-954D-42DDDE12B4FD}"/>
    <cellStyle name="出力 7 7 5 2" xfId="30672" xr:uid="{28D00A68-E2C2-4442-93C8-635CC36D4550}"/>
    <cellStyle name="出力 7 7 6" xfId="3838" xr:uid="{D9A13B62-3950-4330-913A-7A1ED4118610}"/>
    <cellStyle name="出力 7 7 7" xfId="18699" xr:uid="{DC59C46A-82D0-4B29-A91F-32E469990CAB}"/>
    <cellStyle name="出力 7 8" xfId="1630" xr:uid="{00000000-0005-0000-0000-0000AB010000}"/>
    <cellStyle name="出力 7 8 2" xfId="7980" xr:uid="{3B693F9C-ED50-4B57-AD9B-F0532F238E14}"/>
    <cellStyle name="出力 7 8 2 2" xfId="22859" xr:uid="{DB271CDC-575E-4B75-B66D-0445A55F0651}"/>
    <cellStyle name="出力 7 8 3" xfId="10965" xr:uid="{88819932-1D9B-4A9F-B502-2EBE27459C8A}"/>
    <cellStyle name="出力 7 8 3 2" xfId="25844" xr:uid="{37EF8FE9-77E7-4E47-A6D8-B9A6375E2D7F}"/>
    <cellStyle name="出力 7 8 4" xfId="14838" xr:uid="{A018BA93-0517-4A8E-A6CA-BD8E42D6DA3C}"/>
    <cellStyle name="出力 7 8 4 2" xfId="29717" xr:uid="{D10BB577-F590-4653-A463-7CB337048CF6}"/>
    <cellStyle name="出力 7 8 5" xfId="16764" xr:uid="{5B732B69-B578-4229-B565-701B3E1FD1CD}"/>
    <cellStyle name="出力 7 8 5 2" xfId="31643" xr:uid="{B6ED67AA-FC6E-4835-94EA-05A67B06F75C}"/>
    <cellStyle name="出力 7 8 6" xfId="4849" xr:uid="{C6E61D03-475F-4354-83F6-8238A578F006}"/>
    <cellStyle name="出力 7 8 7" xfId="19710" xr:uid="{B731ACC3-2460-41F9-9CBA-D49F94DC4BD6}"/>
    <cellStyle name="出力 7 9" xfId="936" xr:uid="{00000000-0005-0000-0000-0000AB010000}"/>
    <cellStyle name="出力 7 9 2" xfId="7288" xr:uid="{50479458-3F9A-458D-886D-B328D551730B}"/>
    <cellStyle name="出力 7 9 2 2" xfId="22167" xr:uid="{C01E2A3C-9094-4406-BD5B-F885E4713AB0}"/>
    <cellStyle name="出力 7 9 3" xfId="10278" xr:uid="{D43CDACD-C504-41E9-A979-D9A4C9D14B29}"/>
    <cellStyle name="出力 7 9 3 2" xfId="25157" xr:uid="{8E9EB387-07A3-4677-966E-8F83F4007DC4}"/>
    <cellStyle name="出力 7 9 4" xfId="15413" xr:uid="{D99602DA-53E9-4109-8E2D-BE3E58A62E7E}"/>
    <cellStyle name="出力 7 9 4 2" xfId="30292" xr:uid="{E70D99B4-70DE-41AB-AE8A-F2E54A1880B3}"/>
    <cellStyle name="出力 7 9 5" xfId="16100" xr:uid="{516C0374-3170-4B84-9B2D-974CEEBE1FC3}"/>
    <cellStyle name="出力 7 9 5 2" xfId="30979" xr:uid="{303DAB66-4A0E-461F-B8F9-FC9D5D46892E}"/>
    <cellStyle name="出力 7 9 6" xfId="4155" xr:uid="{8B74ED2D-CFF5-4D40-9C29-ED65FB92FCB3}"/>
    <cellStyle name="出力 7 9 7" xfId="19016" xr:uid="{BD3F8409-AB80-433C-860F-37220945361F}"/>
    <cellStyle name="出力 8" xfId="256" xr:uid="{00000000-0005-0000-0000-0000AB010000}"/>
    <cellStyle name="出力 8 10" xfId="592" xr:uid="{00000000-0005-0000-0000-0000AB010000}"/>
    <cellStyle name="出力 8 10 2" xfId="6944" xr:uid="{B5075D87-A16E-4E68-93AB-2F72B59FF20B}"/>
    <cellStyle name="出力 8 10 2 2" xfId="21823" xr:uid="{9C7A1FDF-B203-4861-9105-8CD8DA2D0E8D}"/>
    <cellStyle name="出力 8 10 3" xfId="9938" xr:uid="{982DECA4-3AAF-47F1-8751-30D790DAC2DA}"/>
    <cellStyle name="出力 8 10 3 2" xfId="24817" xr:uid="{251D05FA-1356-42AB-8E57-F10674655C72}"/>
    <cellStyle name="出力 8 10 4" xfId="13731" xr:uid="{260DB3D6-56D6-447D-B06C-D6C93E72D33B}"/>
    <cellStyle name="出力 8 10 4 2" xfId="28610" xr:uid="{8EE08CB1-6D6A-4116-9D79-6EEABC70C22C}"/>
    <cellStyle name="出力 8 10 5" xfId="15766" xr:uid="{6ACDC812-F2EC-43A2-A0CA-4A465A12214E}"/>
    <cellStyle name="出力 8 10 5 2" xfId="30645" xr:uid="{C2831D42-38C5-4D51-8FF1-3C44EDC6FCBD}"/>
    <cellStyle name="出力 8 10 6" xfId="3811" xr:uid="{C7E8CBD2-83BD-4FD4-B0A2-F30003BB86B2}"/>
    <cellStyle name="出力 8 10 7" xfId="18672" xr:uid="{38D252B8-6399-4A6B-A310-9894EBF3ED83}"/>
    <cellStyle name="出力 8 11" xfId="2492" xr:uid="{00000000-0005-0000-0000-0000AB010000}"/>
    <cellStyle name="出力 8 11 2" xfId="8839" xr:uid="{A17C8139-26CB-4911-BDF3-C04317E449D0}"/>
    <cellStyle name="出力 8 11 2 2" xfId="23718" xr:uid="{68FEEE52-F683-458D-8337-B9FB9154DFB9}"/>
    <cellStyle name="出力 8 11 3" xfId="11819" xr:uid="{60E8538C-A97D-4A06-996D-1E98DC381910}"/>
    <cellStyle name="出力 8 11 3 2" xfId="26698" xr:uid="{A68764BB-56BE-49D8-B196-EF8E1AB8129D}"/>
    <cellStyle name="出力 8 11 4" xfId="12798" xr:uid="{F938538A-7114-49C3-8A78-CE3479C5FE25}"/>
    <cellStyle name="出力 8 11 4 2" xfId="27677" xr:uid="{4B99EAC4-F22B-4036-9C6A-9642D1D922B4}"/>
    <cellStyle name="出力 8 11 5" xfId="17586" xr:uid="{B9FFBC32-2E0A-4E8E-94B3-C7B1E3A359E4}"/>
    <cellStyle name="出力 8 11 5 2" xfId="32465" xr:uid="{46A5E299-15D3-4E2B-B76D-CE958D36E881}"/>
    <cellStyle name="出力 8 11 6" xfId="5708" xr:uid="{2DCA3552-1F07-4706-BE2B-253BB5B1FD82}"/>
    <cellStyle name="出力 8 11 7" xfId="20572" xr:uid="{85821BB0-33B6-4970-8AB6-0A157B4DEF69}"/>
    <cellStyle name="出力 8 12" xfId="2652" xr:uid="{00000000-0005-0000-0000-0000AB010000}"/>
    <cellStyle name="出力 8 12 2" xfId="8999" xr:uid="{C47F4115-441E-4E44-B8D3-553E3B658B5F}"/>
    <cellStyle name="出力 8 12 2 2" xfId="23878" xr:uid="{732E3733-395B-4B07-B282-2B17F38FB78E}"/>
    <cellStyle name="出力 8 12 3" xfId="11979" xr:uid="{6213069C-5B2E-460E-BF80-B84A24428C53}"/>
    <cellStyle name="出力 8 12 3 2" xfId="26858" xr:uid="{CD12E30E-04E2-46A8-BAAF-A8E9943484A9}"/>
    <cellStyle name="出力 8 12 4" xfId="15391" xr:uid="{4BE735E8-0B85-4C1E-9933-83FD728A114C}"/>
    <cellStyle name="出力 8 12 4 2" xfId="30270" xr:uid="{EAEA6F2F-6BD9-4296-B2B0-C85A315621C4}"/>
    <cellStyle name="出力 8 12 5" xfId="17745" xr:uid="{9C674C10-9172-499A-887B-19376F46EC1B}"/>
    <cellStyle name="出力 8 12 5 2" xfId="32624" xr:uid="{F068147A-438A-4D7A-AA16-7A3A5A9240EA}"/>
    <cellStyle name="出力 8 12 6" xfId="5866" xr:uid="{0B7BEC51-5211-49E9-A1BE-16C4D5FE0145}"/>
    <cellStyle name="出力 8 12 7" xfId="20731" xr:uid="{6813A320-EC57-45BE-BDA2-1599CE306AAD}"/>
    <cellStyle name="出力 8 13" xfId="2821" xr:uid="{00000000-0005-0000-0000-0000AB010000}"/>
    <cellStyle name="出力 8 13 2" xfId="9168" xr:uid="{D9B61809-3BBD-439C-98A5-036B89D2AC96}"/>
    <cellStyle name="出力 8 13 2 2" xfId="24047" xr:uid="{B90859BA-D24C-4B26-B44F-9297B6B90879}"/>
    <cellStyle name="出力 8 13 3" xfId="12146" xr:uid="{A0A7D3C7-AA46-42D8-B7C0-B23D83B33277}"/>
    <cellStyle name="出力 8 13 3 2" xfId="27025" xr:uid="{E34AC1B6-9C59-436D-B363-23770464CADE}"/>
    <cellStyle name="出力 8 13 4" xfId="3300" xr:uid="{B3F35EFF-5C4F-4F70-818A-6CF8F4661DE3}"/>
    <cellStyle name="出力 8 13 4 2" xfId="3548" xr:uid="{CE3B346D-C74F-4C6C-B551-90ED99D4867D}"/>
    <cellStyle name="出力 8 13 5" xfId="17907" xr:uid="{56E2A224-B995-4E4E-ADA1-7200B2538F52}"/>
    <cellStyle name="出力 8 13 5 2" xfId="32786" xr:uid="{DCDF1471-263A-4DE6-985E-F26A5295FC68}"/>
    <cellStyle name="出力 8 13 6" xfId="6033" xr:uid="{B9191F2F-1D1E-47DA-8201-E3D4F77D8958}"/>
    <cellStyle name="出力 8 13 7" xfId="20900" xr:uid="{B9B0AD09-30F8-49E6-88E8-CCE8ECFCBB60}"/>
    <cellStyle name="出力 8 14" xfId="2444" xr:uid="{00000000-0005-0000-0000-0000AB010000}"/>
    <cellStyle name="出力 8 14 2" xfId="8791" xr:uid="{A0626BD0-AF52-4F13-B36E-31B6D6E88601}"/>
    <cellStyle name="出力 8 14 2 2" xfId="23670" xr:uid="{D07D9750-EFED-4732-8035-58B70F425120}"/>
    <cellStyle name="出力 8 14 3" xfId="11771" xr:uid="{3AC7F904-B924-4194-9E2C-3B320E355E9F}"/>
    <cellStyle name="出力 8 14 3 2" xfId="26650" xr:uid="{F197D1B7-1D0F-43B2-881D-AC797E65746C}"/>
    <cellStyle name="出力 8 14 4" xfId="12706" xr:uid="{5306E2B2-1D45-4231-BBBA-DD63D0754346}"/>
    <cellStyle name="出力 8 14 4 2" xfId="27585" xr:uid="{BEFAF4A3-4E9F-4437-824C-A8417D1BB9FB}"/>
    <cellStyle name="出力 8 14 5" xfId="17538" xr:uid="{085636C3-523E-41C1-BECA-94A4CC891BC6}"/>
    <cellStyle name="出力 8 14 5 2" xfId="32417" xr:uid="{CF3AE845-DF20-4B16-96E8-5DA86F134990}"/>
    <cellStyle name="出力 8 14 6" xfId="5660" xr:uid="{90E6849D-D94E-49DD-BEA6-543982511D4C}"/>
    <cellStyle name="出力 8 14 7" xfId="20524" xr:uid="{1F8265EB-D22D-41FF-9E33-1D62F35958B0}"/>
    <cellStyle name="出力 8 15" xfId="6610" xr:uid="{B67B37E5-67AE-4DA7-835A-657B6D84190E}"/>
    <cellStyle name="出力 8 15 2" xfId="21489" xr:uid="{E7E5FFBE-6A2C-455A-914E-A841EDE76D9C}"/>
    <cellStyle name="出力 8 16" xfId="9607" xr:uid="{8DEF97F2-DA45-437B-9D47-02B4A1B55628}"/>
    <cellStyle name="出力 8 16 2" xfId="24486" xr:uid="{C6E1779E-9DCF-451D-B161-98C3E04CDD51}"/>
    <cellStyle name="出力 8 17" xfId="15310" xr:uid="{5855F240-524B-4888-8FB9-2107BCEB9FE0}"/>
    <cellStyle name="出力 8 17 2" xfId="30189" xr:uid="{C084CDEF-23CC-4285-84BB-9F75C2DAC469}"/>
    <cellStyle name="出力 8 18" xfId="18345" xr:uid="{0A79FF90-FA46-4485-AB79-C3E0921E1FFE}"/>
    <cellStyle name="出力 8 2" xfId="347" xr:uid="{00000000-0005-0000-0000-0000AB010000}"/>
    <cellStyle name="出力 8 2 10" xfId="100" xr:uid="{00000000-0005-0000-0000-0000AB010000}"/>
    <cellStyle name="出力 8 2 10 2" xfId="6463" xr:uid="{C3A5882C-8D9D-422E-B5FE-51CB37989002}"/>
    <cellStyle name="出力 8 2 10 2 2" xfId="21342" xr:uid="{12272E4B-5DBD-4BFC-B64B-C131235D5BED}"/>
    <cellStyle name="出力 8 2 10 3" xfId="9380" xr:uid="{19066C58-81D5-4B13-AE43-2341DA441872}"/>
    <cellStyle name="出力 8 2 10 3 2" xfId="24259" xr:uid="{18B20F3E-833C-4484-A283-9AA0576598C8}"/>
    <cellStyle name="出力 8 2 10 4" xfId="13613" xr:uid="{4A8892F4-45EF-4627-B3F2-7E8B903E29D4}"/>
    <cellStyle name="出力 8 2 10 4 2" xfId="28492" xr:uid="{B8318DED-1071-43E9-B087-53808D6E347E}"/>
    <cellStyle name="出力 8 2 10 5" xfId="13946" xr:uid="{E6E66ED2-F5F3-4493-9E12-A5CA011E1A2F}"/>
    <cellStyle name="出力 8 2 10 5 2" xfId="28825" xr:uid="{329D516E-016C-4170-B656-FAAF74AF3BA1}"/>
    <cellStyle name="出力 8 2 10 6" xfId="3371" xr:uid="{150298FF-4BAF-4C18-A73A-9B6550693B0D}"/>
    <cellStyle name="出力 8 2 10 7" xfId="3503" xr:uid="{A5EE2EE2-9629-433E-B468-88B6366B4546}"/>
    <cellStyle name="出力 8 2 11" xfId="1750" xr:uid="{00000000-0005-0000-0000-0000AB010000}"/>
    <cellStyle name="出力 8 2 11 2" xfId="8098" xr:uid="{FDEF5CDF-A4F0-4A31-943D-A7000D1A367C}"/>
    <cellStyle name="出力 8 2 11 2 2" xfId="22977" xr:uid="{FACA8BC3-2FE0-4317-BD64-B301FE282FD6}"/>
    <cellStyle name="出力 8 2 11 3" xfId="11083" xr:uid="{EB8FD3D1-42CF-48AD-9AB3-1509DD04A75B}"/>
    <cellStyle name="出力 8 2 11 3 2" xfId="25962" xr:uid="{DFCD46A0-4958-4157-B885-E5A714C1D81D}"/>
    <cellStyle name="出力 8 2 11 4" xfId="13713" xr:uid="{2C0DEB3B-95A8-4975-ABEB-065D6F41C60C}"/>
    <cellStyle name="出力 8 2 11 4 2" xfId="28592" xr:uid="{56564B98-C536-4226-A65F-092FE1D84B0C}"/>
    <cellStyle name="出力 8 2 11 5" xfId="16873" xr:uid="{9EFACC7E-8A07-4B12-A2EB-E3734FFD9F17}"/>
    <cellStyle name="出力 8 2 11 5 2" xfId="31752" xr:uid="{18012674-DFD5-4294-9E33-4A810014E7A4}"/>
    <cellStyle name="出力 8 2 11 6" xfId="4969" xr:uid="{A5FAEECA-02EB-44B0-B7CA-8E852ACB4785}"/>
    <cellStyle name="出力 8 2 11 7" xfId="19830" xr:uid="{2DECACFA-600A-42C9-97D6-317354755DB1}"/>
    <cellStyle name="出力 8 2 12" xfId="1833" xr:uid="{00000000-0005-0000-0000-0000AB010000}"/>
    <cellStyle name="出力 8 2 12 2" xfId="8181" xr:uid="{FAD3118A-B22E-41B8-9CA8-3AC02FF2F07C}"/>
    <cellStyle name="出力 8 2 12 2 2" xfId="23060" xr:uid="{31DAD676-E917-4D5B-B139-ED4D32AAC3EC}"/>
    <cellStyle name="出力 8 2 12 3" xfId="11166" xr:uid="{0A5B70A1-3F8B-47EC-9519-4CBA2E7A8476}"/>
    <cellStyle name="出力 8 2 12 3 2" xfId="26045" xr:uid="{F0B2F39C-3512-41D0-93B9-2AA17C2D4734}"/>
    <cellStyle name="出力 8 2 12 4" xfId="13351" xr:uid="{B939A594-DF09-43AC-9670-D2394B87F82F}"/>
    <cellStyle name="出力 8 2 12 4 2" xfId="28230" xr:uid="{116AB239-1D6B-41F7-B329-AC33DE46608E}"/>
    <cellStyle name="出力 8 2 12 5" xfId="16956" xr:uid="{552B976D-2B9B-471D-94C3-306D15C33524}"/>
    <cellStyle name="出力 8 2 12 5 2" xfId="31835" xr:uid="{08176122-8572-4FC7-8501-22BF048E1AAA}"/>
    <cellStyle name="出力 8 2 12 6" xfId="5052" xr:uid="{7A879F99-28D9-49D9-94EB-F23796A34701}"/>
    <cellStyle name="出力 8 2 12 7" xfId="19913" xr:uid="{8E041B9F-8C48-4FAD-9813-77131E46CC8B}"/>
    <cellStyle name="出力 8 2 13" xfId="1928" xr:uid="{00000000-0005-0000-0000-0000AB010000}"/>
    <cellStyle name="出力 8 2 13 2" xfId="8276" xr:uid="{86377EF8-B26E-4C99-A663-9F4AD1DA71EF}"/>
    <cellStyle name="出力 8 2 13 2 2" xfId="23155" xr:uid="{61B49673-A73A-48FB-B7F2-4C6DB0E8B6A5}"/>
    <cellStyle name="出力 8 2 13 3" xfId="11258" xr:uid="{3C329974-7537-4539-819B-81114D1DB51E}"/>
    <cellStyle name="出力 8 2 13 3 2" xfId="26137" xr:uid="{8FD3DC57-03A0-4893-981D-EA3E56886205}"/>
    <cellStyle name="出力 8 2 13 4" xfId="15265" xr:uid="{19753935-9CCE-43EB-A176-674F172E83BE}"/>
    <cellStyle name="出力 8 2 13 4 2" xfId="30144" xr:uid="{CB4422C9-809C-4B14-82D1-427FF82421F2}"/>
    <cellStyle name="出力 8 2 13 5" xfId="17044" xr:uid="{78DA8F7A-2818-4275-BB1A-15E4A98EC777}"/>
    <cellStyle name="出力 8 2 13 5 2" xfId="31923" xr:uid="{CE159184-257C-4357-8C90-4A9F59E445D3}"/>
    <cellStyle name="出力 8 2 13 6" xfId="5147" xr:uid="{570F4BBC-3B60-449A-A7F0-1CE76A29BB0F}"/>
    <cellStyle name="出力 8 2 13 7" xfId="20008" xr:uid="{3DA03591-4353-40D2-9732-177F8749FAF2}"/>
    <cellStyle name="出力 8 2 14" xfId="2100" xr:uid="{00000000-0005-0000-0000-0000AB010000}"/>
    <cellStyle name="出力 8 2 14 2" xfId="8448" xr:uid="{3F185C73-0DB0-43A5-8E1E-2F7EF54685A9}"/>
    <cellStyle name="出力 8 2 14 2 2" xfId="23327" xr:uid="{67F2F39E-715B-433D-9B72-179AA66D9659}"/>
    <cellStyle name="出力 8 2 14 3" xfId="11429" xr:uid="{3B00C115-9660-4F5A-944D-3FD2B4CBD810}"/>
    <cellStyle name="出力 8 2 14 3 2" xfId="26308" xr:uid="{6F9DCBCB-6C39-4224-9501-AFCDFF251322}"/>
    <cellStyle name="出力 8 2 14 4" xfId="14894" xr:uid="{479D52FC-2562-47B5-BEAE-D170486BE81E}"/>
    <cellStyle name="出力 8 2 14 4 2" xfId="29773" xr:uid="{BCFE9998-9DFB-4DD2-9365-0E2FDA120086}"/>
    <cellStyle name="出力 8 2 14 5" xfId="17208" xr:uid="{74C7240E-6607-456F-A33E-D4167F0893DB}"/>
    <cellStyle name="出力 8 2 14 5 2" xfId="32087" xr:uid="{7BDF7B17-0906-4105-880B-E116C30D1A76}"/>
    <cellStyle name="出力 8 2 14 6" xfId="5319" xr:uid="{D566D4F7-DE6C-4107-97D9-7429299FD3BE}"/>
    <cellStyle name="出力 8 2 14 7" xfId="20180" xr:uid="{9CE9C188-5646-469F-B3C1-DE76A743E979}"/>
    <cellStyle name="出力 8 2 15" xfId="2269" xr:uid="{00000000-0005-0000-0000-0000AB010000}"/>
    <cellStyle name="出力 8 2 15 2" xfId="8617" xr:uid="{8E908D3F-DF46-4924-92D8-9C6C138D1A5A}"/>
    <cellStyle name="出力 8 2 15 2 2" xfId="23496" xr:uid="{E55C0137-ED30-4C98-872D-DBD0941A533C}"/>
    <cellStyle name="出力 8 2 15 3" xfId="11598" xr:uid="{7FA295EA-CC8A-4D09-A126-2B2287BB46F4}"/>
    <cellStyle name="出力 8 2 15 3 2" xfId="26477" xr:uid="{75868E6B-5EDF-4A3D-AF4E-D7F85C412D4E}"/>
    <cellStyle name="出力 8 2 15 4" xfId="13447" xr:uid="{911B4194-D7DF-4E22-BDF6-3AC6C3CD5289}"/>
    <cellStyle name="出力 8 2 15 4 2" xfId="28326" xr:uid="{97FBF023-1697-4168-830A-3D032791E407}"/>
    <cellStyle name="出力 8 2 15 5" xfId="17377" xr:uid="{C83CE624-4FEF-4A54-B627-A1A4D930C4AD}"/>
    <cellStyle name="出力 8 2 15 5 2" xfId="32256" xr:uid="{13C4C3B7-9AFA-4918-AB3B-794693633BD4}"/>
    <cellStyle name="出力 8 2 15 6" xfId="5488" xr:uid="{16137CEE-C64D-486E-9322-4D08401016C9}"/>
    <cellStyle name="出力 8 2 15 7" xfId="20349" xr:uid="{BF397BE1-4FC3-4135-B195-FC2551392882}"/>
    <cellStyle name="出力 8 2 16" xfId="2344" xr:uid="{00000000-0005-0000-0000-0000AB010000}"/>
    <cellStyle name="出力 8 2 16 2" xfId="8691" xr:uid="{033CB1F9-142D-4481-923C-8E4959DF3B9F}"/>
    <cellStyle name="出力 8 2 16 2 2" xfId="23570" xr:uid="{BF2EB1D1-B575-46B3-9C00-4032C3FD57B4}"/>
    <cellStyle name="出力 8 2 16 3" xfId="11671" xr:uid="{FD176780-9D8D-42F1-8A67-D754D6166E82}"/>
    <cellStyle name="出力 8 2 16 3 2" xfId="26550" xr:uid="{B6919950-D829-4AAE-81E0-761EF483DECD}"/>
    <cellStyle name="出力 8 2 16 4" xfId="14620" xr:uid="{FF1B41B7-824C-4265-83A9-B0EA87E4EBD2}"/>
    <cellStyle name="出力 8 2 16 4 2" xfId="29499" xr:uid="{6DFDEF3B-E74D-4939-BE70-B0869B609591}"/>
    <cellStyle name="出力 8 2 16 5" xfId="17445" xr:uid="{6D4A6C76-BD25-44DF-9849-473FAD124364}"/>
    <cellStyle name="出力 8 2 16 5 2" xfId="32324" xr:uid="{EDD7B1C7-5B6D-4C47-9B49-6B610EA91658}"/>
    <cellStyle name="出力 8 2 16 6" xfId="5563" xr:uid="{9E9B8F84-4D6D-4E63-82E8-DA5952D2CC23}"/>
    <cellStyle name="出力 8 2 16 7" xfId="20424" xr:uid="{85ACB8F4-94FC-47BB-825B-9ED8D1C0CBBA}"/>
    <cellStyle name="出力 8 2 17" xfId="2581" xr:uid="{00000000-0005-0000-0000-0000AB010000}"/>
    <cellStyle name="出力 8 2 17 2" xfId="8928" xr:uid="{93CCC794-70D0-4C1B-9814-ECCB3575245C}"/>
    <cellStyle name="出力 8 2 17 2 2" xfId="23807" xr:uid="{DEE9530A-39FC-40A9-9569-FA803DE84862}"/>
    <cellStyle name="出力 8 2 17 3" xfId="11908" xr:uid="{B3162E86-5ED7-43B1-AC26-9163DD388894}"/>
    <cellStyle name="出力 8 2 17 3 2" xfId="26787" xr:uid="{E2CFF482-E56E-464F-9EC5-BFB89E0FB9C7}"/>
    <cellStyle name="出力 8 2 17 4" xfId="14782" xr:uid="{24B9A55D-5CC8-4537-AB4C-542C93CAE0E3}"/>
    <cellStyle name="出力 8 2 17 4 2" xfId="29661" xr:uid="{7DAE6811-F274-4002-BB29-CA02D78BCCA4}"/>
    <cellStyle name="出力 8 2 17 5" xfId="17675" xr:uid="{BFB0B4C9-2C76-4228-991B-C96B5A7293DA}"/>
    <cellStyle name="出力 8 2 17 5 2" xfId="32554" xr:uid="{3FE9C2B8-CD7A-4BED-8D5C-D4F91EFDD22B}"/>
    <cellStyle name="出力 8 2 17 6" xfId="5797" xr:uid="{E986CE0F-67E0-4E4E-9D1C-0B4BDFE212E5}"/>
    <cellStyle name="出力 8 2 17 7" xfId="20661" xr:uid="{15B66893-E00D-4E57-A42B-6488195853EF}"/>
    <cellStyle name="出力 8 2 18" xfId="2743" xr:uid="{00000000-0005-0000-0000-0000AB010000}"/>
    <cellStyle name="出力 8 2 18 2" xfId="9090" xr:uid="{7994CF02-4155-4BDA-8F39-2EAE653B37C3}"/>
    <cellStyle name="出力 8 2 18 2 2" xfId="23969" xr:uid="{FB11280C-336F-453A-AFF3-CDABEDEA666C}"/>
    <cellStyle name="出力 8 2 18 3" xfId="12068" xr:uid="{C7093374-CBA7-4F67-9208-EF1BA806DE40}"/>
    <cellStyle name="出力 8 2 18 3 2" xfId="26947" xr:uid="{E8A97E0C-CEE1-4BBC-8B52-5DFE51DA92B9}"/>
    <cellStyle name="出力 8 2 18 4" xfId="15034" xr:uid="{A009B818-3FF1-447D-BA99-92A9DAD0B7A3}"/>
    <cellStyle name="出力 8 2 18 4 2" xfId="29913" xr:uid="{8D08ED48-67C8-40B5-9529-5166A75973B9}"/>
    <cellStyle name="出力 8 2 18 5" xfId="17829" xr:uid="{4F817668-0326-415F-B8AB-10629BF23E8A}"/>
    <cellStyle name="出力 8 2 18 5 2" xfId="32708" xr:uid="{60D525E5-4119-4BCA-8777-B6CFD1A5A5C3}"/>
    <cellStyle name="出力 8 2 18 6" xfId="5957" xr:uid="{0E4B5818-E405-4213-93B6-E13A3AC2195C}"/>
    <cellStyle name="出力 8 2 18 7" xfId="20822" xr:uid="{1491A890-0AF7-4125-AD65-9E2CB53BE1EB}"/>
    <cellStyle name="出力 8 2 19" xfId="2909" xr:uid="{00000000-0005-0000-0000-0000AB010000}"/>
    <cellStyle name="出力 8 2 19 2" xfId="9256" xr:uid="{3BE53B65-3732-4E6A-BE58-8FDCEF9E1050}"/>
    <cellStyle name="出力 8 2 19 2 2" xfId="24135" xr:uid="{AE730641-B852-436E-857B-AD8D009B63E9}"/>
    <cellStyle name="出力 8 2 19 3" xfId="12234" xr:uid="{E18929DE-0F56-4154-9B89-6E815307FA93}"/>
    <cellStyle name="出力 8 2 19 3 2" xfId="27113" xr:uid="{10DEA2E6-50A8-47A3-AC89-8810E1A7B08E}"/>
    <cellStyle name="出力 8 2 19 4" xfId="14070" xr:uid="{4C8E6957-63BB-4CEC-83A9-8B148A626D2C}"/>
    <cellStyle name="出力 8 2 19 4 2" xfId="28949" xr:uid="{90667A87-0D29-43AB-8F6A-A877E5ED0476}"/>
    <cellStyle name="出力 8 2 19 5" xfId="17995" xr:uid="{34A554B7-0F59-4B41-A139-DC175257968B}"/>
    <cellStyle name="出力 8 2 19 5 2" xfId="32874" xr:uid="{27AD53BE-706B-4C62-95B7-68A565B6D320}"/>
    <cellStyle name="出力 8 2 19 6" xfId="6121" xr:uid="{15B8BA61-7509-4335-B67C-A0FA0C28D9C7}"/>
    <cellStyle name="出力 8 2 19 7" xfId="20988" xr:uid="{78921762-BB81-4EFC-AB8A-A7E981342498}"/>
    <cellStyle name="出力 8 2 2" xfId="559" xr:uid="{00000000-0005-0000-0000-0000AB010000}"/>
    <cellStyle name="出力 8 2 2 2" xfId="6911" xr:uid="{C24AFEC0-9269-409C-AABD-BE59CD635206}"/>
    <cellStyle name="出力 8 2 2 2 2" xfId="21790" xr:uid="{EE3A203C-A82D-42C9-9410-54D1557C0885}"/>
    <cellStyle name="出力 8 2 2 3" xfId="9905" xr:uid="{C2737724-1B58-4147-B44A-4DE969704015}"/>
    <cellStyle name="出力 8 2 2 3 2" xfId="24784" xr:uid="{75242D85-4D05-46A3-AEB8-AA7E4609A64A}"/>
    <cellStyle name="出力 8 2 2 4" xfId="13383" xr:uid="{82CF3E49-3924-4599-98C2-96612469688B}"/>
    <cellStyle name="出力 8 2 2 4 2" xfId="28262" xr:uid="{9B8C6E6C-3C64-4208-A826-FE18C4E4D976}"/>
    <cellStyle name="出力 8 2 2 5" xfId="15733" xr:uid="{DD6ADAEF-B74A-45C7-8AD9-43F376C60243}"/>
    <cellStyle name="出力 8 2 2 5 2" xfId="30612" xr:uid="{1641FD65-4D04-4217-A6CD-3DC7B7528435}"/>
    <cellStyle name="出力 8 2 2 6" xfId="3778" xr:uid="{9761B27E-B141-44DE-9B94-5DD63A0FE724}"/>
    <cellStyle name="出力 8 2 2 7" xfId="18639" xr:uid="{5B847445-12EB-4716-95F9-44A4BE40A430}"/>
    <cellStyle name="出力 8 2 20" xfId="3042" xr:uid="{00000000-0005-0000-0000-0000AB010000}"/>
    <cellStyle name="出力 8 2 20 2" xfId="9388" xr:uid="{D4F122BC-DB82-40F9-8DDA-B4C63EE7A0E9}"/>
    <cellStyle name="出力 8 2 20 2 2" xfId="24267" xr:uid="{1414DF21-9716-45FC-9019-01FD94B6EF78}"/>
    <cellStyle name="出力 8 2 20 3" xfId="12366" xr:uid="{4F91AA2D-12BC-484C-99CE-9FBF43B90BE6}"/>
    <cellStyle name="出力 8 2 20 3 2" xfId="27245" xr:uid="{CB8ABC86-3E9B-49B5-94D0-857A2E1C3748}"/>
    <cellStyle name="出力 8 2 20 4" xfId="13254" xr:uid="{CB0A553F-84DD-4C3C-ACB1-4B55B62B30E0}"/>
    <cellStyle name="出力 8 2 20 4 2" xfId="28133" xr:uid="{E87DC6F7-15EB-42F6-A274-FA4CE9094FA1}"/>
    <cellStyle name="出力 8 2 20 5" xfId="18121" xr:uid="{FDC91977-76B2-4F5F-9B07-330AE460CE12}"/>
    <cellStyle name="出力 8 2 20 5 2" xfId="33000" xr:uid="{B8E3681C-9085-4F1D-99F4-FEBDF1A66AAF}"/>
    <cellStyle name="出力 8 2 20 6" xfId="6244" xr:uid="{338B9642-E7E5-4615-9A1B-8624F1B4F918}"/>
    <cellStyle name="出力 8 2 20 7" xfId="21114" xr:uid="{AF1AE032-B982-44F3-B036-37ED370FCFB7}"/>
    <cellStyle name="出力 8 2 21" xfId="3122" xr:uid="{00000000-0005-0000-0000-0000AB010000}"/>
    <cellStyle name="出力 8 2 21 2" xfId="9468" xr:uid="{F64000BD-4B3D-4F74-A495-8E72C35CE6C7}"/>
    <cellStyle name="出力 8 2 21 2 2" xfId="24347" xr:uid="{8E3065D9-ECA2-477A-AD9F-6D0E323EE063}"/>
    <cellStyle name="出力 8 2 21 3" xfId="12446" xr:uid="{37B96DA3-A70F-4AD6-A33A-052854C44646}"/>
    <cellStyle name="出力 8 2 21 3 2" xfId="27325" xr:uid="{D2734CF5-9FFD-4E22-ABC8-33E9D29336B7}"/>
    <cellStyle name="出力 8 2 21 4" xfId="13269" xr:uid="{AB5E4D90-79E1-4371-86D7-9D800FCD9EF9}"/>
    <cellStyle name="出力 8 2 21 4 2" xfId="28148" xr:uid="{D94E9958-DDFE-4D9F-85F6-27E5805B7E84}"/>
    <cellStyle name="出力 8 2 21 5" xfId="18201" xr:uid="{D53B6A43-050D-42CA-91C5-6DA41B02041B}"/>
    <cellStyle name="出力 8 2 21 5 2" xfId="33080" xr:uid="{B551FA7C-9899-475C-AF98-0660BB12949E}"/>
    <cellStyle name="出力 8 2 21 6" xfId="6323" xr:uid="{D2F5E165-6E7F-47B5-8DE2-11E2D6C19B14}"/>
    <cellStyle name="出力 8 2 21 7" xfId="21194" xr:uid="{4FD2E7D8-3677-4E23-A9F2-AD201596161B}"/>
    <cellStyle name="出力 8 2 22" xfId="3191" xr:uid="{00000000-0005-0000-0000-0000AB010000}"/>
    <cellStyle name="出力 8 2 22 2" xfId="9537" xr:uid="{F70B77BC-78E6-4B9E-89E3-DB425476EBFE}"/>
    <cellStyle name="出力 8 2 22 2 2" xfId="24416" xr:uid="{61B5B257-BAD0-414C-9735-0CD8D0AA64AE}"/>
    <cellStyle name="出力 8 2 22 3" xfId="12515" xr:uid="{69C2774C-05B8-4C25-8DEA-074771955365}"/>
    <cellStyle name="出力 8 2 22 3 2" xfId="27394" xr:uid="{CF2AEA7E-CB86-450D-A80D-68FA9BA764FF}"/>
    <cellStyle name="出力 8 2 22 4" xfId="14532" xr:uid="{3924C44A-2573-4D54-B749-046AF1CC9812}"/>
    <cellStyle name="出力 8 2 22 4 2" xfId="29411" xr:uid="{DF75A734-76E3-4D69-9EE0-7A663050CBDC}"/>
    <cellStyle name="出力 8 2 22 5" xfId="18270" xr:uid="{9442728F-D7A6-416E-9438-AC894068C5F4}"/>
    <cellStyle name="出力 8 2 22 5 2" xfId="33149" xr:uid="{D4142931-274E-439A-A7AF-87DC2048C95A}"/>
    <cellStyle name="出力 8 2 22 6" xfId="6392" xr:uid="{F9D0819C-780F-4C52-8477-FB53C773521D}"/>
    <cellStyle name="出力 8 2 22 7" xfId="21263" xr:uid="{099CC2C0-82D3-424B-B899-E5C59C1D5F01}"/>
    <cellStyle name="出力 8 2 23" xfId="2763" xr:uid="{00000000-0005-0000-0000-0000AB010000}"/>
    <cellStyle name="出力 8 2 23 2" xfId="9110" xr:uid="{E6AE63DD-D68F-42D9-8091-ED77BE49D963}"/>
    <cellStyle name="出力 8 2 23 2 2" xfId="23989" xr:uid="{25B65157-2076-441F-B3D6-9CD819BC6DA1}"/>
    <cellStyle name="出力 8 2 23 3" xfId="12088" xr:uid="{4D9A611C-BEB6-42A1-B11C-5CE1D010A502}"/>
    <cellStyle name="出力 8 2 23 3 2" xfId="26967" xr:uid="{FD535374-AD50-425B-8E4D-7A4D45CD1000}"/>
    <cellStyle name="出力 8 2 23 4" xfId="14463" xr:uid="{74E03833-B8B1-48E0-BC0B-523F1A1313BA}"/>
    <cellStyle name="出力 8 2 23 4 2" xfId="29342" xr:uid="{80C45986-351F-407F-97CF-3732DF11B604}"/>
    <cellStyle name="出力 8 2 23 5" xfId="17849" xr:uid="{50C6CDB9-09F6-4B8F-970F-FC6CC3B74F1B}"/>
    <cellStyle name="出力 8 2 23 5 2" xfId="32728" xr:uid="{E47CA087-F655-43A7-9235-F49E25FA5ABA}"/>
    <cellStyle name="出力 8 2 23 6" xfId="20842" xr:uid="{F1A9A63C-3A74-40B6-8DBF-2EDADFBDC035}"/>
    <cellStyle name="出力 8 2 24" xfId="6699" xr:uid="{EAD43984-4906-4EDC-9BCF-63FF454D064D}"/>
    <cellStyle name="出力 8 2 24 2" xfId="21578" xr:uid="{D1A74CAE-F2EE-4AA4-9D42-4EF85DBA10F3}"/>
    <cellStyle name="出力 8 2 25" xfId="9696" xr:uid="{EB37D46E-1FA7-4D80-AF2B-2A7752C673E0}"/>
    <cellStyle name="出力 8 2 25 2" xfId="24575" xr:uid="{CDB097F9-8293-4848-9856-B964DF364E23}"/>
    <cellStyle name="出力 8 2 26" xfId="14187" xr:uid="{2206033B-E82A-460A-ACF2-ABE7001FECCD}"/>
    <cellStyle name="出力 8 2 26 2" xfId="29066" xr:uid="{C0BD4BCD-1BFA-466D-B798-FE4D448CF05C}"/>
    <cellStyle name="出力 8 2 27" xfId="15530" xr:uid="{90AF981F-6D14-44D8-BDFB-017646D520E5}"/>
    <cellStyle name="出力 8 2 27 2" xfId="30409" xr:uid="{62CD5DA8-79B2-488F-9A72-1A7813FA7F1F}"/>
    <cellStyle name="出力 8 2 28" xfId="18427" xr:uid="{362AD961-4207-4620-B8D7-B642143FD94C}"/>
    <cellStyle name="出力 8 2 3" xfId="732" xr:uid="{00000000-0005-0000-0000-0000AB010000}"/>
    <cellStyle name="出力 8 2 3 2" xfId="7084" xr:uid="{84F84A42-E25B-4576-A8FC-BF29C5E98EA1}"/>
    <cellStyle name="出力 8 2 3 2 2" xfId="21963" xr:uid="{AF51B6C4-0554-4B89-9E3C-53FB7E8F9DD7}"/>
    <cellStyle name="出力 8 2 3 3" xfId="10078" xr:uid="{291034B4-7B92-4D51-9513-487F6ED76665}"/>
    <cellStyle name="出力 8 2 3 3 2" xfId="24957" xr:uid="{69BF5AF9-9B67-4489-B09E-7B10D9E17F61}"/>
    <cellStyle name="出力 8 2 3 4" xfId="12586" xr:uid="{C2A94911-0E01-404F-99C3-B82A1E854470}"/>
    <cellStyle name="出力 8 2 3 4 2" xfId="27465" xr:uid="{758BB80A-53CA-4549-80AB-5EE1A44BDB57}"/>
    <cellStyle name="出力 8 2 3 5" xfId="15906" xr:uid="{DFEEA4D9-E227-473D-BFA8-9039C6285944}"/>
    <cellStyle name="出力 8 2 3 5 2" xfId="30785" xr:uid="{A6A2E130-B8B3-4457-ADDD-E7A0E31FF527}"/>
    <cellStyle name="出力 8 2 3 6" xfId="3951" xr:uid="{3C8007E2-6D09-408C-B252-D5AF75F5E59E}"/>
    <cellStyle name="出力 8 2 3 7" xfId="18812" xr:uid="{B7504E36-2004-49A5-9FDA-2ADBE4EDBDAC}"/>
    <cellStyle name="出力 8 2 4" xfId="897" xr:uid="{00000000-0005-0000-0000-0000AB010000}"/>
    <cellStyle name="出力 8 2 4 2" xfId="7249" xr:uid="{7397DCCE-6C23-4976-8014-075D65893977}"/>
    <cellStyle name="出力 8 2 4 2 2" xfId="22128" xr:uid="{4BD33D04-B710-4E4B-8FAD-BE914C8EBB58}"/>
    <cellStyle name="出力 8 2 4 3" xfId="10241" xr:uid="{8DD76849-3D55-421D-84A5-E1A755D7B82E}"/>
    <cellStyle name="出力 8 2 4 3 2" xfId="25120" xr:uid="{149A6BAC-86C6-477C-A029-842C90F70ECE}"/>
    <cellStyle name="出力 8 2 4 4" xfId="14546" xr:uid="{9546A960-75BF-461F-BC43-DE8E23A88CF2}"/>
    <cellStyle name="出力 8 2 4 4 2" xfId="29425" xr:uid="{C10933E4-A4C1-409F-96B0-9B6CE846CF62}"/>
    <cellStyle name="出力 8 2 4 5" xfId="16064" xr:uid="{FB96525B-72C8-425F-AB62-98630899C84C}"/>
    <cellStyle name="出力 8 2 4 5 2" xfId="30943" xr:uid="{581937A7-9D06-4553-BA91-B9E18BDE16F8}"/>
    <cellStyle name="出力 8 2 4 6" xfId="4116" xr:uid="{30F5AC52-9A28-4F0B-B46C-A1BBC62CD561}"/>
    <cellStyle name="出力 8 2 4 7" xfId="18977" xr:uid="{9C708C7C-2175-4C8A-8443-9B85FE30520E}"/>
    <cellStyle name="出力 8 2 5" xfId="1070" xr:uid="{00000000-0005-0000-0000-0000AB010000}"/>
    <cellStyle name="出力 8 2 5 2" xfId="7422" xr:uid="{FBC4EB09-38EC-4AA3-899C-018239009CBB}"/>
    <cellStyle name="出力 8 2 5 2 2" xfId="22301" xr:uid="{B4D0BDFF-E645-402F-9670-18346514BA7A}"/>
    <cellStyle name="出力 8 2 5 3" xfId="10411" xr:uid="{8E1DDD5A-3107-4839-A872-C1E630D4C69A}"/>
    <cellStyle name="出力 8 2 5 3 2" xfId="25290" xr:uid="{149525D9-6AAA-490B-A102-618956C2BA1A}"/>
    <cellStyle name="出力 8 2 5 4" xfId="14079" xr:uid="{FEA029AD-B372-46EC-ACAA-FA3F95D0E7B1}"/>
    <cellStyle name="出力 8 2 5 4 2" xfId="28958" xr:uid="{4FE9FB1D-5913-4369-A38E-6B04A17EAA06}"/>
    <cellStyle name="出力 8 2 5 5" xfId="16232" xr:uid="{59AC55A1-3B5B-4B44-B0AE-F10CE735BF34}"/>
    <cellStyle name="出力 8 2 5 5 2" xfId="31111" xr:uid="{4FEE71D6-480E-4E21-BC46-E9E1AB623003}"/>
    <cellStyle name="出力 8 2 5 6" xfId="4289" xr:uid="{2CF39D11-BE62-49EB-9D81-8E552F07D3A3}"/>
    <cellStyle name="出力 8 2 5 7" xfId="19150" xr:uid="{ED516C84-A611-4FB6-8499-3C35EA12F1F5}"/>
    <cellStyle name="出力 8 2 6" xfId="1165" xr:uid="{00000000-0005-0000-0000-0000AB010000}"/>
    <cellStyle name="出力 8 2 6 2" xfId="7517" xr:uid="{8C558637-F1FA-4E49-8780-CBEA6518D294}"/>
    <cellStyle name="出力 8 2 6 2 2" xfId="22396" xr:uid="{5A50266D-BACE-4DCC-9350-F9F1CD20F3C3}"/>
    <cellStyle name="出力 8 2 6 3" xfId="10504" xr:uid="{64E43640-7B7E-4C61-AC37-9CA4C87C0161}"/>
    <cellStyle name="出力 8 2 6 3 2" xfId="25383" xr:uid="{9FC4B135-BE58-4785-A7CC-02E0E27AC965}"/>
    <cellStyle name="出力 8 2 6 4" xfId="15161" xr:uid="{EB0F25E3-35BB-4DCF-81ED-E9D91982BEC1}"/>
    <cellStyle name="出力 8 2 6 4 2" xfId="30040" xr:uid="{101CBB61-88DA-4D46-92DE-754E5BCABD09}"/>
    <cellStyle name="出力 8 2 6 5" xfId="16319" xr:uid="{20DDAEEE-E500-4A4B-859B-B3B7B7C7132A}"/>
    <cellStyle name="出力 8 2 6 5 2" xfId="31198" xr:uid="{087B7978-9156-4A21-B213-BC0822930785}"/>
    <cellStyle name="出力 8 2 6 6" xfId="4384" xr:uid="{E102D036-3C2B-43C8-B27C-22FCA54D911E}"/>
    <cellStyle name="出力 8 2 6 7" xfId="19245" xr:uid="{E4E2B788-42CA-4A64-A291-54C805DB7E5E}"/>
    <cellStyle name="出力 8 2 7" xfId="1248" xr:uid="{00000000-0005-0000-0000-0000AB010000}"/>
    <cellStyle name="出力 8 2 7 2" xfId="7599" xr:uid="{56F1F977-3DC5-4116-B9E3-5CFB8ED1F5A0}"/>
    <cellStyle name="出力 8 2 7 2 2" xfId="22478" xr:uid="{1A957A80-8947-4AEA-8129-C2A783C16833}"/>
    <cellStyle name="出力 8 2 7 3" xfId="10586" xr:uid="{7B958AA2-B358-44BF-BD1D-4B0DC3316F23}"/>
    <cellStyle name="出力 8 2 7 3 2" xfId="25465" xr:uid="{3C925BE7-599A-4B5D-94C9-23A1F58F7DE1}"/>
    <cellStyle name="出力 8 2 7 4" xfId="15192" xr:uid="{7BD17AC4-A8BD-489F-87EF-EE6FD2AD1227}"/>
    <cellStyle name="出力 8 2 7 4 2" xfId="30071" xr:uid="{E592EDF4-03CA-413B-8851-F31F5030F6B1}"/>
    <cellStyle name="出力 8 2 7 5" xfId="16395" xr:uid="{5102C84F-DDD0-4821-96A7-4F0315A2D5E5}"/>
    <cellStyle name="出力 8 2 7 5 2" xfId="31274" xr:uid="{B92E2EC9-C457-4176-BB1F-C7DA4192DC7E}"/>
    <cellStyle name="出力 8 2 7 6" xfId="4467" xr:uid="{3C517BDC-1159-4AD7-8D32-271E8AB6AC6E}"/>
    <cellStyle name="出力 8 2 7 7" xfId="19328" xr:uid="{03AD3DB2-274F-4738-A46D-F37EDCE395FF}"/>
    <cellStyle name="出力 8 2 8" xfId="1331" xr:uid="{00000000-0005-0000-0000-0000AB010000}"/>
    <cellStyle name="出力 8 2 8 2" xfId="7682" xr:uid="{816AC04D-82C7-4BF0-9789-1B8152484A42}"/>
    <cellStyle name="出力 8 2 8 2 2" xfId="22561" xr:uid="{1757DE99-5F75-4C8F-A6F2-4B4E13095ED2}"/>
    <cellStyle name="出力 8 2 8 3" xfId="10668" xr:uid="{904D01F7-E7C1-41DB-841C-F03495F90878}"/>
    <cellStyle name="出力 8 2 8 3 2" xfId="25547" xr:uid="{5FE78579-D532-4155-989B-5343B1C94AC0}"/>
    <cellStyle name="出力 8 2 8 4" xfId="13698" xr:uid="{18E4B25C-D686-4FAC-9447-3B37A7FCFF4F}"/>
    <cellStyle name="出力 8 2 8 4 2" xfId="28577" xr:uid="{FE5A902C-7BE9-45B2-BF92-0E4D72DBE26A}"/>
    <cellStyle name="出力 8 2 8 5" xfId="16471" xr:uid="{45E8FEDF-5D8F-48AA-B1AD-55D0C3E810D6}"/>
    <cellStyle name="出力 8 2 8 5 2" xfId="31350" xr:uid="{2D4CE4FC-9AED-4913-9D09-CE769A94312A}"/>
    <cellStyle name="出力 8 2 8 6" xfId="4550" xr:uid="{E63EF601-D4BF-4AA2-A26A-45AE8B82CCE5}"/>
    <cellStyle name="出力 8 2 8 7" xfId="19411" xr:uid="{174894BA-1C11-4F32-831B-840EAFC9CF6A}"/>
    <cellStyle name="出力 8 2 9" xfId="1504" xr:uid="{00000000-0005-0000-0000-0000AB010000}"/>
    <cellStyle name="出力 8 2 9 2" xfId="7855" xr:uid="{99C2FC68-5F28-4AC4-8125-D81BDF0ABF81}"/>
    <cellStyle name="出力 8 2 9 2 2" xfId="22734" xr:uid="{CFE63C13-6313-4893-8C07-237C8CCAA0B2}"/>
    <cellStyle name="出力 8 2 9 3" xfId="10841" xr:uid="{15C2B862-AFA7-4808-97DA-023189617C7F}"/>
    <cellStyle name="出力 8 2 9 3 2" xfId="25720" xr:uid="{0BB438D5-E5E6-4324-AF87-3390EE8CB6DC}"/>
    <cellStyle name="出力 8 2 9 4" xfId="12751" xr:uid="{D6BAED6C-FCD8-41B2-852C-8E3A2ADA56A4}"/>
    <cellStyle name="出力 8 2 9 4 2" xfId="27630" xr:uid="{2C5BD6EE-2E7B-4D36-8ED9-E0360072549F}"/>
    <cellStyle name="出力 8 2 9 5" xfId="16644" xr:uid="{BA5243E7-C6C4-412A-B645-C2E1B2596F80}"/>
    <cellStyle name="出力 8 2 9 5 2" xfId="31523" xr:uid="{24D6819E-AC36-436A-B881-092E66D6322A}"/>
    <cellStyle name="出力 8 2 9 6" xfId="4723" xr:uid="{01B74C95-41A3-4385-807E-33CF51DC6DEB}"/>
    <cellStyle name="出力 8 2 9 7" xfId="19584" xr:uid="{BC56B86C-1973-4679-9806-98EC5C33D957}"/>
    <cellStyle name="出力 8 3" xfId="468" xr:uid="{00000000-0005-0000-0000-0000AB010000}"/>
    <cellStyle name="出力 8 3 2" xfId="6820" xr:uid="{F4352132-12E4-4EDE-A8CC-409534381A7F}"/>
    <cellStyle name="出力 8 3 2 2" xfId="21699" xr:uid="{5149E6BA-F0A0-489C-AACE-64DF5C4051C3}"/>
    <cellStyle name="出力 8 3 3" xfId="9817" xr:uid="{AA68D5E1-81E9-4438-A29D-2CD245AF8659}"/>
    <cellStyle name="出力 8 3 3 2" xfId="24696" xr:uid="{858ED590-1BC4-41CE-A9B9-AC350F1AEF7D}"/>
    <cellStyle name="出力 8 3 4" xfId="14655" xr:uid="{294902EB-7106-426E-8B8A-C746C2D68DDB}"/>
    <cellStyle name="出力 8 3 4 2" xfId="29534" xr:uid="{F3CFC6ED-1089-4587-B135-46409E101191}"/>
    <cellStyle name="出力 8 3 5" xfId="15649" xr:uid="{1590D27F-0998-4ADD-B8C7-0BE98F476543}"/>
    <cellStyle name="出力 8 3 5 2" xfId="30528" xr:uid="{8FB70026-7822-421A-B7C3-079DF5466EF5}"/>
    <cellStyle name="出力 8 3 6" xfId="3687" xr:uid="{20329121-886D-4BCD-A078-1824EFB86CC7}"/>
    <cellStyle name="出力 8 3 7" xfId="18548" xr:uid="{0E8D21A1-1C57-4345-BBFF-3B7135A84495}"/>
    <cellStyle name="出力 8 4" xfId="641" xr:uid="{00000000-0005-0000-0000-0000AB010000}"/>
    <cellStyle name="出力 8 4 2" xfId="6993" xr:uid="{54AE48FC-145A-44D3-932E-907E99FF6706}"/>
    <cellStyle name="出力 8 4 2 2" xfId="21872" xr:uid="{77086719-E9E5-48E6-9033-2450781BA709}"/>
    <cellStyle name="出力 8 4 3" xfId="9987" xr:uid="{5EA967DA-767E-4E6C-8964-E62ABB59CD97}"/>
    <cellStyle name="出力 8 4 3 2" xfId="24866" xr:uid="{5D48F2F9-093D-4C2C-9C39-13C06707EA37}"/>
    <cellStyle name="出力 8 4 4" xfId="12885" xr:uid="{EC65B8C4-0B7F-46DC-9B07-72076E84A2D2}"/>
    <cellStyle name="出力 8 4 4 2" xfId="27764" xr:uid="{81D8E8E1-1F84-4E2D-B124-03C569C1D240}"/>
    <cellStyle name="出力 8 4 5" xfId="15815" xr:uid="{4A77341B-4EB4-4D5E-81AD-E771B92596C7}"/>
    <cellStyle name="出力 8 4 5 2" xfId="30694" xr:uid="{B1DBB8C4-F86F-43F3-BCDC-EDA26F22D75C}"/>
    <cellStyle name="出力 8 4 6" xfId="3860" xr:uid="{C75E3FEB-F134-4193-842E-442A1FAD0835}"/>
    <cellStyle name="出力 8 4 7" xfId="18721" xr:uid="{86639727-8A4B-4F70-A378-B6A9B419C3DD}"/>
    <cellStyle name="出力 8 5" xfId="806" xr:uid="{00000000-0005-0000-0000-0000AB010000}"/>
    <cellStyle name="出力 8 5 2" xfId="7158" xr:uid="{836D217B-108B-4D13-9DA6-9C9477AFBE26}"/>
    <cellStyle name="出力 8 5 2 2" xfId="22037" xr:uid="{511605EF-5190-47E4-B8D7-E13FDB452034}"/>
    <cellStyle name="出力 8 5 3" xfId="10152" xr:uid="{97915C23-8473-49F2-8820-97ED6FC2DB9C}"/>
    <cellStyle name="出力 8 5 3 2" xfId="25031" xr:uid="{56119DC1-D72B-40E8-8920-671240EA992F}"/>
    <cellStyle name="出力 8 5 4" xfId="13804" xr:uid="{E3DFC4B2-8E30-4DF1-BD7A-9A71E253B772}"/>
    <cellStyle name="出力 8 5 4 2" xfId="28683" xr:uid="{E78D6812-DE65-4EA7-8674-6CEED3E2F223}"/>
    <cellStyle name="出力 8 5 5" xfId="15980" xr:uid="{F2FC25FC-C063-4535-AEE4-46D91FB3AE60}"/>
    <cellStyle name="出力 8 5 5 2" xfId="30859" xr:uid="{B797170E-6DB8-4BAF-BB4C-01A1338E838E}"/>
    <cellStyle name="出力 8 5 6" xfId="4025" xr:uid="{F91C4A06-F95B-4144-BEBF-18D9E9B2AD5F}"/>
    <cellStyle name="出力 8 5 7" xfId="18886" xr:uid="{5F1642EA-1A09-4451-B75F-269C638C3D2C}"/>
    <cellStyle name="出力 8 6" xfId="979" xr:uid="{00000000-0005-0000-0000-0000AB010000}"/>
    <cellStyle name="出力 8 6 2" xfId="7331" xr:uid="{AC355789-9D1B-4A7A-B8F7-A3AEA8A6601D}"/>
    <cellStyle name="出力 8 6 2 2" xfId="22210" xr:uid="{5AE25E0E-CCA8-4672-8139-A2EED8957E5E}"/>
    <cellStyle name="出力 8 6 3" xfId="10320" xr:uid="{FF108F64-CBBF-4B87-B1C6-9600D37ABC76}"/>
    <cellStyle name="出力 8 6 3 2" xfId="25199" xr:uid="{CB4BB51C-A995-4A8A-80BA-FF077585ACDA}"/>
    <cellStyle name="出力 8 6 4" xfId="15233" xr:uid="{86786278-E2B2-4A6B-BD56-7B7AFC2C0195}"/>
    <cellStyle name="出力 8 6 4 2" xfId="30112" xr:uid="{4E7FD669-507A-4DA8-A669-31366B9A5190}"/>
    <cellStyle name="出力 8 6 5" xfId="16141" xr:uid="{EB5BC457-877E-41DD-9BA1-CD9C1658CC50}"/>
    <cellStyle name="出力 8 6 5 2" xfId="31020" xr:uid="{8C41A27E-B862-4545-8EB2-3E4FFDAA873C}"/>
    <cellStyle name="出力 8 6 6" xfId="4198" xr:uid="{6AAC39BA-DDEE-4BA3-A834-3FAC5CED5AD4}"/>
    <cellStyle name="出力 8 6 7" xfId="19059" xr:uid="{33ADAB19-F01B-4C7F-AECF-683C9C71AC0F}"/>
    <cellStyle name="出力 8 7" xfId="1413" xr:uid="{00000000-0005-0000-0000-0000AB010000}"/>
    <cellStyle name="出力 8 7 2" xfId="7764" xr:uid="{F069765A-0165-43A5-8BE7-A3345A32F07E}"/>
    <cellStyle name="出力 8 7 2 2" xfId="22643" xr:uid="{E31A0F9A-2621-4165-8EDF-E3644298B00F}"/>
    <cellStyle name="出力 8 7 3" xfId="10750" xr:uid="{545E8D5E-43A5-43FB-A1B1-8BC141F4BC2A}"/>
    <cellStyle name="出力 8 7 3 2" xfId="25629" xr:uid="{47723B00-2D92-481C-BE5F-B7FB60300FED}"/>
    <cellStyle name="出力 8 7 4" xfId="13437" xr:uid="{7CFD4BEB-A208-4BA9-9179-218A5C3BE11D}"/>
    <cellStyle name="出力 8 7 4 2" xfId="28316" xr:uid="{70624750-089B-4A2A-803C-0C6619BAE4E1}"/>
    <cellStyle name="出力 8 7 5" xfId="16553" xr:uid="{488C3E0F-9E6F-4938-AE1C-00431F28B365}"/>
    <cellStyle name="出力 8 7 5 2" xfId="31432" xr:uid="{60DA1B27-4626-4145-9BC4-BA7D09308F3F}"/>
    <cellStyle name="出力 8 7 6" xfId="4632" xr:uid="{3B6F0A76-4E15-4439-AA8C-C0E5933898B7}"/>
    <cellStyle name="出力 8 7 7" xfId="19493" xr:uid="{1D30A802-3171-4012-A91F-C52B0CE8F0FE}"/>
    <cellStyle name="出力 8 8" xfId="1654" xr:uid="{00000000-0005-0000-0000-0000AB010000}"/>
    <cellStyle name="出力 8 8 2" xfId="8004" xr:uid="{4C21E1F6-1D87-4ABF-8850-72A4B59662C5}"/>
    <cellStyle name="出力 8 8 2 2" xfId="22883" xr:uid="{76C3CCE9-41AB-4BB7-9128-8D70E7E4B674}"/>
    <cellStyle name="出力 8 8 3" xfId="10988" xr:uid="{5719DFBF-F6FA-495F-9138-320F195A8109}"/>
    <cellStyle name="出力 8 8 3 2" xfId="25867" xr:uid="{15512430-143B-48EF-8126-1D7EDA086709}"/>
    <cellStyle name="出力 8 8 4" xfId="13596" xr:uid="{D72DB8B3-0784-40F6-9493-62CADA80D5B1}"/>
    <cellStyle name="出力 8 8 4 2" xfId="28475" xr:uid="{B483DDF3-7136-4ACB-AC9C-82EEF6E719E3}"/>
    <cellStyle name="出力 8 8 5" xfId="16786" xr:uid="{202D1B5F-069E-41E0-935A-67914E904FD7}"/>
    <cellStyle name="出力 8 8 5 2" xfId="31665" xr:uid="{AE361103-450C-40D5-9E0D-16C2090108A1}"/>
    <cellStyle name="出力 8 8 6" xfId="4873" xr:uid="{11569C52-C664-4F72-B93D-C905BA3D3F24}"/>
    <cellStyle name="出力 8 8 7" xfId="19734" xr:uid="{3821A391-B4F8-48B1-8B16-9E77E4162586}"/>
    <cellStyle name="出力 8 9" xfId="2009" xr:uid="{00000000-0005-0000-0000-0000AB010000}"/>
    <cellStyle name="出力 8 9 2" xfId="8357" xr:uid="{7481BAA1-09A9-4FC3-9DAF-25F7F2675CBF}"/>
    <cellStyle name="出力 8 9 2 2" xfId="23236" xr:uid="{0B2E5603-B261-478A-B9D6-2B5B5592ABD9}"/>
    <cellStyle name="出力 8 9 3" xfId="11339" xr:uid="{EC25C115-4E11-4C5C-9C30-5E2A01C3CC0B}"/>
    <cellStyle name="出力 8 9 3 2" xfId="26218" xr:uid="{8AFDDA27-B146-41CC-8B40-47A9B8BFBF6A}"/>
    <cellStyle name="出力 8 9 4" xfId="15349" xr:uid="{71626849-D728-48CA-9F99-561AECED44A0}"/>
    <cellStyle name="出力 8 9 4 2" xfId="30228" xr:uid="{886F6F33-235A-465D-B47F-3E31B6B8221B}"/>
    <cellStyle name="出力 8 9 5" xfId="17124" xr:uid="{E1E88AA5-2ADC-4CF1-89E4-E5CAF7358A1A}"/>
    <cellStyle name="出力 8 9 5 2" xfId="32003" xr:uid="{78B078B2-A620-4946-8897-09C18E24FEC8}"/>
    <cellStyle name="出力 8 9 6" xfId="5228" xr:uid="{C8D912A7-BA0C-45D2-A679-26CE1128E2E3}"/>
    <cellStyle name="出力 8 9 7" xfId="20089" xr:uid="{0495957C-EDF2-4079-9DD9-0FAB21E91771}"/>
    <cellStyle name="出力 9" xfId="230" xr:uid="{00000000-0005-0000-0000-0000AB010000}"/>
    <cellStyle name="出力 9 10" xfId="2177" xr:uid="{00000000-0005-0000-0000-0000AB010000}"/>
    <cellStyle name="出力 9 10 2" xfId="8525" xr:uid="{E7459D23-075A-4E1D-BBAD-ADFBB90D1A0F}"/>
    <cellStyle name="出力 9 10 2 2" xfId="23404" xr:uid="{1965B88F-4DAA-4B0D-A84C-05BA090E8D28}"/>
    <cellStyle name="出力 9 10 3" xfId="11506" xr:uid="{3EB88EE2-FABC-418B-9774-66DC59014440}"/>
    <cellStyle name="出力 9 10 3 2" xfId="26385" xr:uid="{858B72CC-8C7B-4BFD-B2DF-ABDFF03EDF48}"/>
    <cellStyle name="出力 9 10 4" xfId="3296" xr:uid="{5177C1A4-F28A-46B4-9A1C-1323A2FC3E6B}"/>
    <cellStyle name="出力 9 10 4 2" xfId="6419" xr:uid="{EF62A082-AD3E-4548-AD6A-7C5D76400C53}"/>
    <cellStyle name="出力 9 10 5" xfId="17285" xr:uid="{BB327562-F586-42D7-AA11-B8528F5E6172}"/>
    <cellStyle name="出力 9 10 5 2" xfId="32164" xr:uid="{946D03D9-9D03-4A6A-A995-35ABF2D53AC2}"/>
    <cellStyle name="出力 9 10 6" xfId="5396" xr:uid="{1108492F-2327-470E-8B29-6584CE80C6CD}"/>
    <cellStyle name="出力 9 10 7" xfId="20257" xr:uid="{2C757FB3-A841-4116-B97C-FF12D9835A93}"/>
    <cellStyle name="出力 9 11" xfId="2467" xr:uid="{00000000-0005-0000-0000-0000AB010000}"/>
    <cellStyle name="出力 9 11 2" xfId="8814" xr:uid="{28642E77-BC25-411C-8254-EDDDEBAC28C1}"/>
    <cellStyle name="出力 9 11 2 2" xfId="23693" xr:uid="{C25D10C1-07BA-4572-94C1-875A4A0BDF28}"/>
    <cellStyle name="出力 9 11 3" xfId="11794" xr:uid="{1176488F-8F38-4F68-B358-C80C06E919F3}"/>
    <cellStyle name="出力 9 11 3 2" xfId="26673" xr:uid="{F3A64E6E-F9B2-4950-B6A1-2D136C07E2C4}"/>
    <cellStyle name="出力 9 11 4" xfId="12947" xr:uid="{CF6B4FFC-DA27-447B-ACD4-C248333F8818}"/>
    <cellStyle name="出力 9 11 4 2" xfId="27826" xr:uid="{AC7DF03A-F5AC-4EDA-98D9-9399BA467E3B}"/>
    <cellStyle name="出力 9 11 5" xfId="17561" xr:uid="{3AD71CE7-C12B-465E-B958-3FC13653DCC6}"/>
    <cellStyle name="出力 9 11 5 2" xfId="32440" xr:uid="{02247D6C-1DDD-4F16-A416-9D01CA757E5D}"/>
    <cellStyle name="出力 9 11 6" xfId="5683" xr:uid="{871F60E1-FDB7-4D48-8DF5-EE7CE7BB7249}"/>
    <cellStyle name="出力 9 11 7" xfId="20547" xr:uid="{C3848877-8CD7-4DEE-8CE8-CF5A59789C7C}"/>
    <cellStyle name="出力 9 12" xfId="2626" xr:uid="{00000000-0005-0000-0000-0000AB010000}"/>
    <cellStyle name="出力 9 12 2" xfId="8973" xr:uid="{BA6F58FB-9584-42A1-9B17-4F36B86D4AFA}"/>
    <cellStyle name="出力 9 12 2 2" xfId="23852" xr:uid="{124F14F7-864D-47AB-8FCB-BB849330B2F8}"/>
    <cellStyle name="出力 9 12 3" xfId="11953" xr:uid="{260F1989-B1C7-4F27-A51B-A89F97ADBB0D}"/>
    <cellStyle name="出力 9 12 3 2" xfId="26832" xr:uid="{054FCB7E-2428-4224-A72C-2DC04D321AF8}"/>
    <cellStyle name="出力 9 12 4" xfId="14203" xr:uid="{8DB6B617-7247-41C5-BF03-BB1C2E642799}"/>
    <cellStyle name="出力 9 12 4 2" xfId="29082" xr:uid="{077E5B12-4D0C-44A6-86D2-5C085A6F2FA5}"/>
    <cellStyle name="出力 9 12 5" xfId="17719" xr:uid="{0344ABD7-2305-4B5A-8430-61BC48F749F3}"/>
    <cellStyle name="出力 9 12 5 2" xfId="32598" xr:uid="{55515496-BCFC-4422-8729-B8CAC98717CF}"/>
    <cellStyle name="出力 9 12 6" xfId="5841" xr:uid="{1BA0B341-F943-4230-83C0-7D244CD0CE6B}"/>
    <cellStyle name="出力 9 12 7" xfId="20705" xr:uid="{32D04CF8-C062-4D9E-97F5-B3722BDFB586}"/>
    <cellStyle name="出力 9 13" xfId="2795" xr:uid="{00000000-0005-0000-0000-0000AB010000}"/>
    <cellStyle name="出力 9 13 2" xfId="9142" xr:uid="{81390E18-55F8-47F3-9F77-D5D2BD32FA58}"/>
    <cellStyle name="出力 9 13 2 2" xfId="24021" xr:uid="{4DAF060A-2480-4666-8182-EB524137F6C2}"/>
    <cellStyle name="出力 9 13 3" xfId="12120" xr:uid="{C5035EF4-91D2-459C-80DC-F8A5AABEE800}"/>
    <cellStyle name="出力 9 13 3 2" xfId="26999" xr:uid="{9447A561-40A5-4237-8C17-F12C95804106}"/>
    <cellStyle name="出力 9 13 4" xfId="13431" xr:uid="{9290385D-80F3-4C3C-B576-7DB63487C6B9}"/>
    <cellStyle name="出力 9 13 4 2" xfId="28310" xr:uid="{55FC81E3-8074-4B6E-9754-829414E81F57}"/>
    <cellStyle name="出力 9 13 5" xfId="17881" xr:uid="{2EE1CCB0-0552-4810-B974-605B2237A378}"/>
    <cellStyle name="出力 9 13 5 2" xfId="32760" xr:uid="{39851995-91CA-4F82-9DDC-441409DEE2BA}"/>
    <cellStyle name="出力 9 13 6" xfId="6007" xr:uid="{518DD08F-1B38-401F-A711-9E090AAF9955}"/>
    <cellStyle name="出力 9 13 7" xfId="20874" xr:uid="{0A2EF48B-9D34-4BF0-BAA6-93A6E5400D7D}"/>
    <cellStyle name="出力 9 14" xfId="2374" xr:uid="{00000000-0005-0000-0000-0000AB010000}"/>
    <cellStyle name="出力 9 14 2" xfId="8721" xr:uid="{FB2CEBB4-613A-4484-B3F1-C7E49C1A4FAD}"/>
    <cellStyle name="出力 9 14 2 2" xfId="23600" xr:uid="{18F78258-B02E-4289-BC83-738E57D869A6}"/>
    <cellStyle name="出力 9 14 3" xfId="11701" xr:uid="{D2F3CF3E-2414-46CB-A270-F0CDA1B8E607}"/>
    <cellStyle name="出力 9 14 3 2" xfId="26580" xr:uid="{819998FA-0DB0-4B27-946A-CAF157C68CF4}"/>
    <cellStyle name="出力 9 14 4" xfId="14071" xr:uid="{CA597B73-F1EA-404E-8280-FF8540B8A36D}"/>
    <cellStyle name="出力 9 14 4 2" xfId="28950" xr:uid="{62B1B43D-8942-41D2-B6F5-6A4224846126}"/>
    <cellStyle name="出力 9 14 5" xfId="17475" xr:uid="{A35F238F-C0E2-40CB-83F2-572E3A9325C2}"/>
    <cellStyle name="出力 9 14 5 2" xfId="32354" xr:uid="{53B7E162-B52E-4754-9513-8BBFE4828513}"/>
    <cellStyle name="出力 9 14 6" xfId="5593" xr:uid="{D76460CB-0C1F-45C1-B6B3-32B95768F5F9}"/>
    <cellStyle name="出力 9 14 7" xfId="20454" xr:uid="{6B069509-2386-4E2C-98A2-4682569BB5EE}"/>
    <cellStyle name="出力 9 15" xfId="6587" xr:uid="{D96A43D1-31EB-4BF9-8ECD-68D538DA947C}"/>
    <cellStyle name="出力 9 15 2" xfId="21466" xr:uid="{51582639-FCD6-47A8-BB12-97F35F292CF1}"/>
    <cellStyle name="出力 9 16" xfId="9584" xr:uid="{AFAD3D32-5780-439B-A920-B2A9458F622C}"/>
    <cellStyle name="出力 9 16 2" xfId="24463" xr:uid="{50BDF203-E987-47F1-8AB8-54C75E93F1CB}"/>
    <cellStyle name="出力 9 17" xfId="14063" xr:uid="{0890E57E-95C6-4D17-B5F7-BF70AD3081F2}"/>
    <cellStyle name="出力 9 17 2" xfId="28942" xr:uid="{0CE4E0FC-E16A-4B7F-AE58-CA471691831A}"/>
    <cellStyle name="出力 9 18" xfId="18326" xr:uid="{03397CCD-5014-4C59-A89A-2CFAD8B66287}"/>
    <cellStyle name="出力 9 2" xfId="325" xr:uid="{00000000-0005-0000-0000-0000AB010000}"/>
    <cellStyle name="出力 9 2 10" xfId="1034" xr:uid="{00000000-0005-0000-0000-0000AB010000}"/>
    <cellStyle name="出力 9 2 10 2" xfId="7386" xr:uid="{8713E9B8-081D-469F-A26F-9FA05564F435}"/>
    <cellStyle name="出力 9 2 10 2 2" xfId="22265" xr:uid="{821CE78B-2F95-42F9-BFB1-58F8F4110197}"/>
    <cellStyle name="出力 9 2 10 3" xfId="10375" xr:uid="{32968E33-DC73-4894-B94E-70B33A3A958F}"/>
    <cellStyle name="出力 9 2 10 3 2" xfId="25254" xr:uid="{3643317E-CD7E-4473-A695-948DBAA30B96}"/>
    <cellStyle name="出力 9 2 10 4" xfId="14085" xr:uid="{862D4A8B-B85F-4CB2-BA8E-B28EC5BF7C92}"/>
    <cellStyle name="出力 9 2 10 4 2" xfId="28964" xr:uid="{82C08F8B-985B-48F7-BB50-D983BDE3C859}"/>
    <cellStyle name="出力 9 2 10 5" xfId="16196" xr:uid="{41C67090-3CC9-4EFB-9610-D46AC5FB6139}"/>
    <cellStyle name="出力 9 2 10 5 2" xfId="31075" xr:uid="{885F407E-6FE6-474C-9E68-E3749F6F01A1}"/>
    <cellStyle name="出力 9 2 10 6" xfId="4253" xr:uid="{03D6F4D7-BD11-4E1D-8259-95B32AAAD6A0}"/>
    <cellStyle name="出力 9 2 10 7" xfId="19114" xr:uid="{5BEAAC31-F476-46CA-8D58-2BFA8C734402}"/>
    <cellStyle name="出力 9 2 11" xfId="1728" xr:uid="{00000000-0005-0000-0000-0000AB010000}"/>
    <cellStyle name="出力 9 2 11 2" xfId="8076" xr:uid="{81A05D7B-279B-47D3-A26A-4104E089886D}"/>
    <cellStyle name="出力 9 2 11 2 2" xfId="22955" xr:uid="{6E352F13-AC00-4D34-A00C-A58400111720}"/>
    <cellStyle name="出力 9 2 11 3" xfId="11061" xr:uid="{ECBC57D2-D0E3-46E2-BED0-19A36C9CE54E}"/>
    <cellStyle name="出力 9 2 11 3 2" xfId="25940" xr:uid="{D6968D2D-915E-4358-BA37-39CB5BEBF4D4}"/>
    <cellStyle name="出力 9 2 11 4" xfId="14913" xr:uid="{4FB77CE8-43E6-45E0-9B0A-C7A29EC1C8E7}"/>
    <cellStyle name="出力 9 2 11 4 2" xfId="29792" xr:uid="{8046BE30-D527-4FA7-A7FF-4DE5A2E871F5}"/>
    <cellStyle name="出力 9 2 11 5" xfId="16854" xr:uid="{B342C4CB-BCFC-4A96-8B68-0F777E1D6E0B}"/>
    <cellStyle name="出力 9 2 11 5 2" xfId="31733" xr:uid="{2CE95646-7502-4AA4-871B-0875D47A8109}"/>
    <cellStyle name="出力 9 2 11 6" xfId="4947" xr:uid="{E73E5998-F582-47E9-B7EB-AE087197C745}"/>
    <cellStyle name="出力 9 2 11 7" xfId="19808" xr:uid="{0E1E8F04-1C10-4667-8D75-15FCFCF9F165}"/>
    <cellStyle name="出力 9 2 12" xfId="1811" xr:uid="{00000000-0005-0000-0000-0000AB010000}"/>
    <cellStyle name="出力 9 2 12 2" xfId="8159" xr:uid="{19970F26-BFD1-443A-AE61-806D5FB67A02}"/>
    <cellStyle name="出力 9 2 12 2 2" xfId="23038" xr:uid="{3F0205E8-E041-4C82-B89F-49DE1050AE46}"/>
    <cellStyle name="出力 9 2 12 3" xfId="11144" xr:uid="{1AE70129-0B50-4B3F-94FA-6569AA1569B6}"/>
    <cellStyle name="出力 9 2 12 3 2" xfId="26023" xr:uid="{8F177378-87B4-4661-B0D5-E0A521343D63}"/>
    <cellStyle name="出力 9 2 12 4" xfId="14141" xr:uid="{E12C69B1-7FD1-41F7-B13E-CBF5DE085CE5}"/>
    <cellStyle name="出力 9 2 12 4 2" xfId="29020" xr:uid="{962F3BD0-532A-4245-9A8D-424ADFDCC3B0}"/>
    <cellStyle name="出力 9 2 12 5" xfId="16934" xr:uid="{6CD6999E-D6B5-428C-83FA-404E257E74B6}"/>
    <cellStyle name="出力 9 2 12 5 2" xfId="31813" xr:uid="{3AFEABCF-2A8F-46BA-B07F-F4692F26A9C8}"/>
    <cellStyle name="出力 9 2 12 6" xfId="5030" xr:uid="{06659FBF-96FE-4139-9918-5295F9958C7D}"/>
    <cellStyle name="出力 9 2 12 7" xfId="19891" xr:uid="{2465B1F3-3BFC-4CAA-989F-A41C08DBF937}"/>
    <cellStyle name="出力 9 2 13" xfId="1906" xr:uid="{00000000-0005-0000-0000-0000AB010000}"/>
    <cellStyle name="出力 9 2 13 2" xfId="8254" xr:uid="{233AD6E6-C01F-4F17-B633-E285EE3D7A2E}"/>
    <cellStyle name="出力 9 2 13 2 2" xfId="23133" xr:uid="{D066A47F-199C-4027-917A-70DF48C586FB}"/>
    <cellStyle name="出力 9 2 13 3" xfId="11237" xr:uid="{C9D1AECF-47C4-420B-95F8-E594E034D0DF}"/>
    <cellStyle name="出力 9 2 13 3 2" xfId="26116" xr:uid="{C3ADF25D-F6BE-4B38-95CB-F489DEB152F7}"/>
    <cellStyle name="出力 9 2 13 4" xfId="13989" xr:uid="{BF2CEEF4-A64C-4738-8178-984088C39ED0}"/>
    <cellStyle name="出力 9 2 13 4 2" xfId="28868" xr:uid="{346357D9-6FDD-47B9-BCD2-70A5A99A5918}"/>
    <cellStyle name="出力 9 2 13 5" xfId="17025" xr:uid="{DA415BB0-2ADA-4AF4-AB8E-65237133305D}"/>
    <cellStyle name="出力 9 2 13 5 2" xfId="31904" xr:uid="{6A8633C0-00BC-42B6-908C-39A7E6DD7E00}"/>
    <cellStyle name="出力 9 2 13 6" xfId="5125" xr:uid="{1406C08C-0018-4D85-BE01-92F06767CF88}"/>
    <cellStyle name="出力 9 2 13 7" xfId="19986" xr:uid="{2BF2CE2F-83D9-4C6F-9A8A-CEC2E7C61093}"/>
    <cellStyle name="出力 9 2 14" xfId="2078" xr:uid="{00000000-0005-0000-0000-0000AB010000}"/>
    <cellStyle name="出力 9 2 14 2" xfId="8426" xr:uid="{820B6560-B0BA-4594-9743-50D5143BA64D}"/>
    <cellStyle name="出力 9 2 14 2 2" xfId="23305" xr:uid="{A68A0DA2-AB25-42D8-BC02-1081D12F2DE5}"/>
    <cellStyle name="出力 9 2 14 3" xfId="11407" xr:uid="{5769572A-E59B-465D-877F-DF4F2F1BFCED}"/>
    <cellStyle name="出力 9 2 14 3 2" xfId="26286" xr:uid="{C5935339-4A54-4E3E-A207-4874DD77FA8D}"/>
    <cellStyle name="出力 9 2 14 4" xfId="13365" xr:uid="{A6CD5CDF-B98B-442C-9C54-DC64A6FDD832}"/>
    <cellStyle name="出力 9 2 14 4 2" xfId="28244" xr:uid="{1073ACD9-A257-4401-931D-F5A15758ECE3}"/>
    <cellStyle name="出力 9 2 14 5" xfId="17189" xr:uid="{1B0B7545-93D8-4DBB-A4AA-00B4DA2E087B}"/>
    <cellStyle name="出力 9 2 14 5 2" xfId="32068" xr:uid="{801A99EB-9A87-49AD-AA7E-1BA489211439}"/>
    <cellStyle name="出力 9 2 14 6" xfId="5297" xr:uid="{F2888574-1DD5-4CDC-941D-81A7078B8E31}"/>
    <cellStyle name="出力 9 2 14 7" xfId="20158" xr:uid="{43DA3DBD-BE95-4D0A-BD6A-0C22A0D8F8F6}"/>
    <cellStyle name="出力 9 2 15" xfId="2247" xr:uid="{00000000-0005-0000-0000-0000AB010000}"/>
    <cellStyle name="出力 9 2 15 2" xfId="8595" xr:uid="{83A56474-692F-4E58-87F7-2157B0E8D714}"/>
    <cellStyle name="出力 9 2 15 2 2" xfId="23474" xr:uid="{B74E4A41-11BB-4657-AD96-ADA5E88A7A8B}"/>
    <cellStyle name="出力 9 2 15 3" xfId="11576" xr:uid="{116A322C-8254-418A-9788-AB66FEBAE638}"/>
    <cellStyle name="出力 9 2 15 3 2" xfId="26455" xr:uid="{B6ED8843-0DC9-44A1-ACAB-EB20616776D4}"/>
    <cellStyle name="出力 9 2 15 4" xfId="13270" xr:uid="{D682DBDB-5626-4588-BC77-BB30E2A09AA9}"/>
    <cellStyle name="出力 9 2 15 4 2" xfId="28149" xr:uid="{D2BA13AE-8812-4E6D-A1F5-C339E6C753EA}"/>
    <cellStyle name="出力 9 2 15 5" xfId="17355" xr:uid="{3268E6D1-917C-4234-BFBE-1E01F7F7CB05}"/>
    <cellStyle name="出力 9 2 15 5 2" xfId="32234" xr:uid="{3D0E9AC2-4E81-413D-ADCA-303E932DA05E}"/>
    <cellStyle name="出力 9 2 15 6" xfId="5466" xr:uid="{8291325F-B74D-469E-8219-F372297FEAD9}"/>
    <cellStyle name="出力 9 2 15 7" xfId="20327" xr:uid="{1149A1DB-BF4D-4D34-9EED-3A5907441E75}"/>
    <cellStyle name="出力 9 2 16" xfId="2322" xr:uid="{00000000-0005-0000-0000-0000AB010000}"/>
    <cellStyle name="出力 9 2 16 2" xfId="8669" xr:uid="{D49B4288-801F-49E4-B9B0-5DEE2B108BFA}"/>
    <cellStyle name="出力 9 2 16 2 2" xfId="23548" xr:uid="{540E3C13-B601-4BF4-BC2C-50B94F69A8CC}"/>
    <cellStyle name="出力 9 2 16 3" xfId="11650" xr:uid="{F5783F53-D595-4CA3-959D-81233A58AFA7}"/>
    <cellStyle name="出力 9 2 16 3 2" xfId="26529" xr:uid="{108B779C-7B27-478F-A4C2-7AD38E6D312B}"/>
    <cellStyle name="出力 9 2 16 4" xfId="14790" xr:uid="{1AC1174C-0DE9-4033-B8B9-3343D6F21884}"/>
    <cellStyle name="出力 9 2 16 4 2" xfId="29669" xr:uid="{B55AAFE6-B1E2-46AD-9FCA-7A246E723A4E}"/>
    <cellStyle name="出力 9 2 16 5" xfId="17426" xr:uid="{D3D0FCE2-898B-44DD-BDCF-671D899AC698}"/>
    <cellStyle name="出力 9 2 16 5 2" xfId="32305" xr:uid="{4A354009-D19F-4720-AEF2-E4E41703B79D}"/>
    <cellStyle name="出力 9 2 16 6" xfId="5541" xr:uid="{B86EDFEC-60E0-410F-BCCF-27924DF4C9D1}"/>
    <cellStyle name="出力 9 2 16 7" xfId="20402" xr:uid="{910B21C4-916D-469C-84ED-CB47A682C6CB}"/>
    <cellStyle name="出力 9 2 17" xfId="2559" xr:uid="{00000000-0005-0000-0000-0000AB010000}"/>
    <cellStyle name="出力 9 2 17 2" xfId="8906" xr:uid="{289598D6-D7D7-4E6F-A09A-60D7083DCE1D}"/>
    <cellStyle name="出力 9 2 17 2 2" xfId="23785" xr:uid="{5B4AB0AC-D0A1-41F8-A3B7-5BF315E7BDA7}"/>
    <cellStyle name="出力 9 2 17 3" xfId="11886" xr:uid="{71504C16-58CF-46F8-83D2-960E3614ADD4}"/>
    <cellStyle name="出力 9 2 17 3 2" xfId="26765" xr:uid="{D5DE37A7-A29E-412A-B210-3C4143F5C144}"/>
    <cellStyle name="出力 9 2 17 4" xfId="12592" xr:uid="{AE2FC594-DE7A-4243-B888-6B85C206D5F9}"/>
    <cellStyle name="出力 9 2 17 4 2" xfId="27471" xr:uid="{1C8D1217-5623-4A50-8385-9FD037CAE1B5}"/>
    <cellStyle name="出力 9 2 17 5" xfId="17653" xr:uid="{6EFE87D8-6A07-445C-8204-A37E8671D0A8}"/>
    <cellStyle name="出力 9 2 17 5 2" xfId="32532" xr:uid="{D3980AC9-8D16-4642-B7A9-E8020014C849}"/>
    <cellStyle name="出力 9 2 17 6" xfId="5775" xr:uid="{5C8CA1CA-5D64-4EE9-99C2-265418397A09}"/>
    <cellStyle name="出力 9 2 17 7" xfId="20639" xr:uid="{FC363F69-9CE1-450D-A195-822ED00C4476}"/>
    <cellStyle name="出力 9 2 18" xfId="2721" xr:uid="{00000000-0005-0000-0000-0000AB010000}"/>
    <cellStyle name="出力 9 2 18 2" xfId="9068" xr:uid="{43AEF4CE-CDCB-4FDB-9712-5EC8D89DE449}"/>
    <cellStyle name="出力 9 2 18 2 2" xfId="23947" xr:uid="{6A3C8DA4-CDC1-49E7-A268-F6C154BE8B34}"/>
    <cellStyle name="出力 9 2 18 3" xfId="12048" xr:uid="{C1296DEA-B3F8-4DAB-B135-358655E6B0CB}"/>
    <cellStyle name="出力 9 2 18 3 2" xfId="26927" xr:uid="{F66EABFA-E216-4685-B29F-A959B29C13D8}"/>
    <cellStyle name="出力 9 2 18 4" xfId="13436" xr:uid="{2452685F-2A69-4839-B6C3-6D920C77A22B}"/>
    <cellStyle name="出力 9 2 18 4 2" xfId="28315" xr:uid="{D9555A20-AC89-4084-969D-458DFC05A1B2}"/>
    <cellStyle name="出力 9 2 18 5" xfId="17810" xr:uid="{73D6FDDC-5A2B-424D-A61A-F41F6920175D}"/>
    <cellStyle name="出力 9 2 18 5 2" xfId="32689" xr:uid="{F8E56418-2E81-468C-9CAF-FEF8C88F58F5}"/>
    <cellStyle name="出力 9 2 18 6" xfId="5935" xr:uid="{CC56A202-78EA-46F1-9C7C-07F5022EEA68}"/>
    <cellStyle name="出力 9 2 18 7" xfId="20800" xr:uid="{6492761E-C1B7-46E3-83BC-F90EA4153C89}"/>
    <cellStyle name="出力 9 2 19" xfId="2887" xr:uid="{00000000-0005-0000-0000-0000AB010000}"/>
    <cellStyle name="出力 9 2 19 2" xfId="9234" xr:uid="{CDA2D836-43D4-46AD-895B-8F9726235D85}"/>
    <cellStyle name="出力 9 2 19 2 2" xfId="24113" xr:uid="{2CF34E5B-C39A-4553-8856-15325B551BFE}"/>
    <cellStyle name="出力 9 2 19 3" xfId="12212" xr:uid="{C96559F4-6A96-476A-9DB6-074A6DAA6DE3}"/>
    <cellStyle name="出力 9 2 19 3 2" xfId="27091" xr:uid="{F97E8644-B78B-436D-817F-0B5DCA5F9C3A}"/>
    <cellStyle name="出力 9 2 19 4" xfId="14820" xr:uid="{3BF16EC6-C41C-4B28-A406-992EB7DEA3F8}"/>
    <cellStyle name="出力 9 2 19 4 2" xfId="29699" xr:uid="{9A6239AE-48CB-41FD-B02F-DE0BB34AF4D4}"/>
    <cellStyle name="出力 9 2 19 5" xfId="17973" xr:uid="{A71B5B5B-82A3-4CE3-82A9-5D6E49201C01}"/>
    <cellStyle name="出力 9 2 19 5 2" xfId="32852" xr:uid="{7C4F6455-254A-402A-9D4A-70C0AA1AE291}"/>
    <cellStyle name="出力 9 2 19 6" xfId="6099" xr:uid="{447736FF-6F2A-4540-999B-6239C35D787E}"/>
    <cellStyle name="出力 9 2 19 7" xfId="20966" xr:uid="{5EF1E350-0332-4896-B028-E7E8A6230A84}"/>
    <cellStyle name="出力 9 2 2" xfId="537" xr:uid="{00000000-0005-0000-0000-0000AB010000}"/>
    <cellStyle name="出力 9 2 2 2" xfId="6889" xr:uid="{341A2FAD-5068-4C41-8B25-05EC28231EB4}"/>
    <cellStyle name="出力 9 2 2 2 2" xfId="21768" xr:uid="{1D79CF4F-E555-401A-AD5C-5B037D4E6D9A}"/>
    <cellStyle name="出力 9 2 2 3" xfId="9884" xr:uid="{1747DF26-2C7F-48C6-9CE1-C10F8AF53DF7}"/>
    <cellStyle name="出力 9 2 2 3 2" xfId="24763" xr:uid="{1E1088E7-680D-407D-B8E2-C48CE1DD5636}"/>
    <cellStyle name="出力 9 2 2 4" xfId="12743" xr:uid="{0B5D1306-FC6A-4204-A3C2-E77A2426D860}"/>
    <cellStyle name="出力 9 2 2 4 2" xfId="27622" xr:uid="{037CD164-0CF2-45CD-B030-E552839A4379}"/>
    <cellStyle name="出力 9 2 2 5" xfId="15714" xr:uid="{4185FF21-C5BC-44E5-B64E-5D1B3F67CB2F}"/>
    <cellStyle name="出力 9 2 2 5 2" xfId="30593" xr:uid="{A1A897C4-44A6-492A-8DD0-1A270E2310F7}"/>
    <cellStyle name="出力 9 2 2 6" xfId="3756" xr:uid="{139F9AC5-7EE1-4345-90DF-1831F043B654}"/>
    <cellStyle name="出力 9 2 2 7" xfId="18617" xr:uid="{671FB5E5-180B-4947-AE95-E9E79EA8956F}"/>
    <cellStyle name="出力 9 2 20" xfId="3020" xr:uid="{00000000-0005-0000-0000-0000AB010000}"/>
    <cellStyle name="出力 9 2 20 2" xfId="9366" xr:uid="{F7C10E2D-14A6-4CC4-B607-A1E2C7653E2E}"/>
    <cellStyle name="出力 9 2 20 2 2" xfId="24245" xr:uid="{6280805B-BD25-4ECE-8A8D-E309EAB406F9}"/>
    <cellStyle name="出力 9 2 20 3" xfId="12344" xr:uid="{2B2E4D74-5DF3-44D3-B508-1D80A2A2B837}"/>
    <cellStyle name="出力 9 2 20 3 2" xfId="27223" xr:uid="{7EFED105-29D4-4F90-A8FC-01758EF51863}"/>
    <cellStyle name="出力 9 2 20 4" xfId="13925" xr:uid="{540055E3-3B4E-4CD9-A5DF-AA7489AAC8A2}"/>
    <cellStyle name="出力 9 2 20 4 2" xfId="28804" xr:uid="{05656D5B-2C26-45AB-8026-28A2CD08EEB4}"/>
    <cellStyle name="出力 9 2 20 5" xfId="18102" xr:uid="{E584600A-CC2A-48FB-83F7-6E8BF3671525}"/>
    <cellStyle name="出力 9 2 20 5 2" xfId="32981" xr:uid="{6C2DB5A5-11AB-4274-A627-83CFAD4014C4}"/>
    <cellStyle name="出力 9 2 20 6" xfId="6222" xr:uid="{B7535BB9-90D7-463A-A4AC-77E03F2425B7}"/>
    <cellStyle name="出力 9 2 20 7" xfId="21095" xr:uid="{CC9C7134-5440-4FCC-AD51-AAC5D263D8DD}"/>
    <cellStyle name="出力 9 2 21" xfId="3100" xr:uid="{00000000-0005-0000-0000-0000AB010000}"/>
    <cellStyle name="出力 9 2 21 2" xfId="9446" xr:uid="{BF0CE0A2-0979-443F-A9C8-7B3EAE9E6226}"/>
    <cellStyle name="出力 9 2 21 2 2" xfId="24325" xr:uid="{ADEC67B8-ED45-4C12-9969-7CD64982E77B}"/>
    <cellStyle name="出力 9 2 21 3" xfId="12424" xr:uid="{E3CB78F7-DCE2-44D5-9C7A-1CC2BCD5EBA1}"/>
    <cellStyle name="出力 9 2 21 3 2" xfId="27303" xr:uid="{297F5A1D-1960-44DC-84B2-C81D134B8486}"/>
    <cellStyle name="出力 9 2 21 4" xfId="13767" xr:uid="{0F0101AB-9D9C-445C-B716-79AD8FA20AA9}"/>
    <cellStyle name="出力 9 2 21 4 2" xfId="28646" xr:uid="{F1C94838-2865-4D39-AB33-DFB1EC173D2D}"/>
    <cellStyle name="出力 9 2 21 5" xfId="18179" xr:uid="{112C6DEF-29D5-427D-9298-2094412405CB}"/>
    <cellStyle name="出力 9 2 21 5 2" xfId="33058" xr:uid="{06F37D5D-7C2C-41C4-A721-8F6AF1EBA23F}"/>
    <cellStyle name="出力 9 2 21 6" xfId="6301" xr:uid="{1DD63DE0-18D7-48FB-818B-F979796D4887}"/>
    <cellStyle name="出力 9 2 21 7" xfId="21172" xr:uid="{7403FBAF-6244-44E2-BE63-CF7F961546E2}"/>
    <cellStyle name="出力 9 2 22" xfId="3171" xr:uid="{00000000-0005-0000-0000-0000AB010000}"/>
    <cellStyle name="出力 9 2 22 2" xfId="9517" xr:uid="{27D85943-EB79-4F04-9138-141B6BBA81D0}"/>
    <cellStyle name="出力 9 2 22 2 2" xfId="24396" xr:uid="{136BC3EF-959B-4171-A985-C1D3CCDDC82C}"/>
    <cellStyle name="出力 9 2 22 3" xfId="12495" xr:uid="{2CA1DA94-F4EB-4028-9F6A-3F108B5EF0B6}"/>
    <cellStyle name="出力 9 2 22 3 2" xfId="27374" xr:uid="{920423DF-1E2D-4D95-B5D3-9C0218EA38A6}"/>
    <cellStyle name="出力 9 2 22 4" xfId="13117" xr:uid="{5CBCAFE2-B2D6-47B1-860D-25F52E1B9D65}"/>
    <cellStyle name="出力 9 2 22 4 2" xfId="27996" xr:uid="{D5215D35-5AE4-45AB-8C5A-2FDE357E1E0F}"/>
    <cellStyle name="出力 9 2 22 5" xfId="18250" xr:uid="{DC34AA0D-5F09-4159-A97C-F0348487F4E2}"/>
    <cellStyle name="出力 9 2 22 5 2" xfId="33129" xr:uid="{7C219762-DE0B-4BA5-A00A-22DB240E3D08}"/>
    <cellStyle name="出力 9 2 22 6" xfId="6372" xr:uid="{9233417C-6FD4-42BD-90E9-9281DA3B3102}"/>
    <cellStyle name="出力 9 2 22 7" xfId="21243" xr:uid="{D5430357-5A7C-460C-8402-32464E9201F6}"/>
    <cellStyle name="出力 9 2 23" xfId="3210" xr:uid="{00000000-0005-0000-0000-0000AB010000}"/>
    <cellStyle name="出力 9 2 23 2" xfId="9556" xr:uid="{17178FAD-799B-41AF-80A6-EBAFDFF0A6E9}"/>
    <cellStyle name="出力 9 2 23 2 2" xfId="24435" xr:uid="{4AD4B6B8-093B-4742-B17B-3FA97265D866}"/>
    <cellStyle name="出力 9 2 23 3" xfId="12534" xr:uid="{D685D991-8B17-4F1F-8EE1-49360F2BB1F5}"/>
    <cellStyle name="出力 9 2 23 3 2" xfId="27413" xr:uid="{7C7D5AFC-C088-4A56-A91D-60FE2160E9A1}"/>
    <cellStyle name="出力 9 2 23 4" xfId="7673" xr:uid="{B5CBE881-77ED-4E99-8FA7-BD4678ABC2CB}"/>
    <cellStyle name="出力 9 2 23 4 2" xfId="22552" xr:uid="{04170C2D-5923-4522-BBEC-950F7821D2F3}"/>
    <cellStyle name="出力 9 2 23 5" xfId="18289" xr:uid="{3E03B2B0-5C4A-4791-8166-B95A6017A762}"/>
    <cellStyle name="出力 9 2 23 5 2" xfId="33168" xr:uid="{AF8D0577-DDA2-4C74-AF84-6CE5DE650561}"/>
    <cellStyle name="出力 9 2 23 6" xfId="21282" xr:uid="{451A13F4-A35F-48AE-A958-2FF1B6E69DBD}"/>
    <cellStyle name="出力 9 2 24" xfId="6677" xr:uid="{85EBBCAF-FBAC-4031-A9AB-BC50CFAC8CC0}"/>
    <cellStyle name="出力 9 2 24 2" xfId="21556" xr:uid="{0ED4688F-4FEF-4661-B18A-19DD40792354}"/>
    <cellStyle name="出力 9 2 25" xfId="9674" xr:uid="{ACBA9A19-9BA6-4FA3-A5C1-576C19B049A9}"/>
    <cellStyle name="出力 9 2 25 2" xfId="24553" xr:uid="{5A0A2F29-83D6-4E12-A0C4-8BBE7F43FDBB}"/>
    <cellStyle name="出力 9 2 26" xfId="13099" xr:uid="{8237A52B-AB8B-4D96-AE6C-2C353C112268}"/>
    <cellStyle name="出力 9 2 26 2" xfId="27978" xr:uid="{65FA76F4-6270-41B1-8865-1CA1FA17C8B3}"/>
    <cellStyle name="出力 9 2 27" xfId="15511" xr:uid="{8A73C0C2-D8D4-4392-943F-0EC9DD37854C}"/>
    <cellStyle name="出力 9 2 27 2" xfId="30390" xr:uid="{6DFA0881-7075-4FCA-9836-E7EF8855BA04}"/>
    <cellStyle name="出力 9 2 28" xfId="18408" xr:uid="{33B024D0-DDED-40B5-AC08-88E98A4749F1}"/>
    <cellStyle name="出力 9 2 3" xfId="710" xr:uid="{00000000-0005-0000-0000-0000AB010000}"/>
    <cellStyle name="出力 9 2 3 2" xfId="7062" xr:uid="{BAF020B3-5921-46C1-BED9-32121637A8E3}"/>
    <cellStyle name="出力 9 2 3 2 2" xfId="21941" xr:uid="{DE7C8122-B3E4-4057-B490-7D6EAB3AD855}"/>
    <cellStyle name="出力 9 2 3 3" xfId="10056" xr:uid="{2F0D59C7-5454-44F1-9C3C-02135EEEB78D}"/>
    <cellStyle name="出力 9 2 3 3 2" xfId="24935" xr:uid="{A6824817-7885-4C8D-A883-45CEA28443D3}"/>
    <cellStyle name="出力 9 2 3 4" xfId="13043" xr:uid="{BDBC2390-4879-4535-90BE-0DA787E58834}"/>
    <cellStyle name="出力 9 2 3 4 2" xfId="27922" xr:uid="{A0801727-4A65-4F99-9534-378A03798F00}"/>
    <cellStyle name="出力 9 2 3 5" xfId="15884" xr:uid="{5BFC2B83-BD4F-4888-A427-E0B721A6E62B}"/>
    <cellStyle name="出力 9 2 3 5 2" xfId="30763" xr:uid="{1CEA502A-AD21-404D-80E6-A0EDB0E34245}"/>
    <cellStyle name="出力 9 2 3 6" xfId="3929" xr:uid="{3C5E4692-98DC-401F-BB5C-E7405CC6CAB7}"/>
    <cellStyle name="出力 9 2 3 7" xfId="18790" xr:uid="{1B996195-6D70-4903-BE19-C50035A18F08}"/>
    <cellStyle name="出力 9 2 4" xfId="875" xr:uid="{00000000-0005-0000-0000-0000AB010000}"/>
    <cellStyle name="出力 9 2 4 2" xfId="7227" xr:uid="{0AAF1EE8-D3F6-4CDD-A988-653F43DF7377}"/>
    <cellStyle name="出力 9 2 4 2 2" xfId="22106" xr:uid="{27C23157-8BF4-4326-B888-E4B8BC2AC3EA}"/>
    <cellStyle name="出力 9 2 4 3" xfId="10220" xr:uid="{53CED5D2-45FC-46C8-AAF8-EBFF6377937D}"/>
    <cellStyle name="出力 9 2 4 3 2" xfId="25099" xr:uid="{9444EE31-0366-4DC5-8CFA-A0DC462B541E}"/>
    <cellStyle name="出力 9 2 4 4" xfId="14430" xr:uid="{74BC121A-BB36-4B0B-8DB3-2B8FB0BA3319}"/>
    <cellStyle name="出力 9 2 4 4 2" xfId="29309" xr:uid="{C013BDEE-66C3-4BB1-8487-E5E3C12F989D}"/>
    <cellStyle name="出力 9 2 4 5" xfId="16045" xr:uid="{294505ED-1751-4E36-98A8-A7CEF86E2134}"/>
    <cellStyle name="出力 9 2 4 5 2" xfId="30924" xr:uid="{DC55909E-74D7-4170-BE83-85069505870E}"/>
    <cellStyle name="出力 9 2 4 6" xfId="4094" xr:uid="{A7252B70-D8AE-463A-9DF5-56BB98077107}"/>
    <cellStyle name="出力 9 2 4 7" xfId="18955" xr:uid="{5CF99EB7-2226-4C25-AABC-4CD01ABB42CA}"/>
    <cellStyle name="出力 9 2 5" xfId="1048" xr:uid="{00000000-0005-0000-0000-0000AB010000}"/>
    <cellStyle name="出力 9 2 5 2" xfId="7400" xr:uid="{22EEB9DD-0F80-48F0-845C-B64B26342E69}"/>
    <cellStyle name="出力 9 2 5 2 2" xfId="22279" xr:uid="{E8682560-0B46-43C9-B284-6702C28E6485}"/>
    <cellStyle name="出力 9 2 5 3" xfId="10389" xr:uid="{CD86E80D-FECC-4BE3-930A-8E6114133F95}"/>
    <cellStyle name="出力 9 2 5 3 2" xfId="25268" xr:uid="{08B99457-D195-42F7-A51A-D24140247616}"/>
    <cellStyle name="出力 9 2 5 4" xfId="13081" xr:uid="{C47DAFAA-0FC3-41BB-9FD1-726B0F24CA98}"/>
    <cellStyle name="出力 9 2 5 4 2" xfId="27960" xr:uid="{AE646F4C-B369-4CDD-9238-B1924F3718C4}"/>
    <cellStyle name="出力 9 2 5 5" xfId="16210" xr:uid="{7465E1CB-9D45-45EC-8FCC-9CAE4601B07A}"/>
    <cellStyle name="出力 9 2 5 5 2" xfId="31089" xr:uid="{9A9EC32F-9717-4F25-8F1F-A04EE74DEAE3}"/>
    <cellStyle name="出力 9 2 5 6" xfId="4267" xr:uid="{55A69B3A-D64F-42AD-8F98-4803B25847C9}"/>
    <cellStyle name="出力 9 2 5 7" xfId="19128" xr:uid="{5DFF11A6-D673-4043-9916-07CCB554DB02}"/>
    <cellStyle name="出力 9 2 6" xfId="1143" xr:uid="{00000000-0005-0000-0000-0000AB010000}"/>
    <cellStyle name="出力 9 2 6 2" xfId="7495" xr:uid="{C4030964-24A9-42D7-A10D-AEC143E942A3}"/>
    <cellStyle name="出力 9 2 6 2 2" xfId="22374" xr:uid="{70A488CD-60B2-4BB4-A289-34BE1023F91F}"/>
    <cellStyle name="出力 9 2 6 3" xfId="10483" xr:uid="{77A300C3-2E7A-41AF-AB10-833EBA48F38F}"/>
    <cellStyle name="出力 9 2 6 3 2" xfId="25362" xr:uid="{20FA4BC7-FC80-4792-B71E-525246BE04A4}"/>
    <cellStyle name="出力 9 2 6 4" xfId="14414" xr:uid="{35A7F8CD-0E4D-40F4-8401-56537ED7BB61}"/>
    <cellStyle name="出力 9 2 6 4 2" xfId="29293" xr:uid="{6C04DDC8-B72A-451C-B62F-311874D54D94}"/>
    <cellStyle name="出力 9 2 6 5" xfId="16300" xr:uid="{46E5FB23-6005-4FB2-BA68-6ADEF6ED7D87}"/>
    <cellStyle name="出力 9 2 6 5 2" xfId="31179" xr:uid="{F5250D24-DA56-4AB3-AD29-7DDD4FEFB2A2}"/>
    <cellStyle name="出力 9 2 6 6" xfId="4362" xr:uid="{80ADD08A-8E49-427B-89B6-D1EAA22679CA}"/>
    <cellStyle name="出力 9 2 6 7" xfId="19223" xr:uid="{00A27865-3018-4322-9615-C133F7DB9702}"/>
    <cellStyle name="出力 9 2 7" xfId="1226" xr:uid="{00000000-0005-0000-0000-0000AB010000}"/>
    <cellStyle name="出力 9 2 7 2" xfId="7577" xr:uid="{562D5852-EFC8-43DA-B1EA-A4C78A46136B}"/>
    <cellStyle name="出力 9 2 7 2 2" xfId="22456" xr:uid="{963E0E37-0068-4315-AE50-974182EA1BA1}"/>
    <cellStyle name="出力 9 2 7 3" xfId="10564" xr:uid="{D7F0C369-E15E-4393-AEF4-79EDD4720812}"/>
    <cellStyle name="出力 9 2 7 3 2" xfId="25443" xr:uid="{4935D4D3-F204-4F5F-96DF-1F124C04F513}"/>
    <cellStyle name="出力 9 2 7 4" xfId="13628" xr:uid="{26CC34ED-C97C-45F3-86D7-F13D232E2B73}"/>
    <cellStyle name="出力 9 2 7 4 2" xfId="28507" xr:uid="{274DBC50-6CF2-421C-A9F6-81FE40D74568}"/>
    <cellStyle name="出力 9 2 7 5" xfId="16376" xr:uid="{BBA58696-97B2-4042-BA2E-BAA8D1306025}"/>
    <cellStyle name="出力 9 2 7 5 2" xfId="31255" xr:uid="{C0903B7C-AF67-48F8-B5AA-BA4FC7CC51AD}"/>
    <cellStyle name="出力 9 2 7 6" xfId="4445" xr:uid="{AEF30D63-EC14-410A-B908-165B05CBA962}"/>
    <cellStyle name="出力 9 2 7 7" xfId="19306" xr:uid="{5EC86DB1-6E90-4F26-806E-B16644611DD7}"/>
    <cellStyle name="出力 9 2 8" xfId="1309" xr:uid="{00000000-0005-0000-0000-0000AB010000}"/>
    <cellStyle name="出力 9 2 8 2" xfId="7660" xr:uid="{CC76C9D4-A3AA-43F4-94F7-1C9A915D4F73}"/>
    <cellStyle name="出力 9 2 8 2 2" xfId="22539" xr:uid="{49943090-25BE-42FF-9DAD-59BFF5FCF7B7}"/>
    <cellStyle name="出力 9 2 8 3" xfId="10646" xr:uid="{1635A130-EE37-48B8-B1B8-EFA30FACCB0B}"/>
    <cellStyle name="出力 9 2 8 3 2" xfId="25525" xr:uid="{E8D2519C-D17A-470D-A98C-A8B75067BEE7}"/>
    <cellStyle name="出力 9 2 8 4" xfId="15259" xr:uid="{BDD4ED6C-A0BD-4483-995D-50947A0A3821}"/>
    <cellStyle name="出力 9 2 8 4 2" xfId="30138" xr:uid="{C588AD59-B650-4BCF-A688-89517BB77FFB}"/>
    <cellStyle name="出力 9 2 8 5" xfId="16452" xr:uid="{C19CDAAB-FCFF-4B70-9F05-20CB0419CF33}"/>
    <cellStyle name="出力 9 2 8 5 2" xfId="31331" xr:uid="{08D1631E-CBC9-44DD-B814-CFD4E03C46C2}"/>
    <cellStyle name="出力 9 2 8 6" xfId="4528" xr:uid="{F836A539-3F42-439F-AD1B-84AFEACC2EB5}"/>
    <cellStyle name="出力 9 2 8 7" xfId="19389" xr:uid="{21E3851E-77DC-4609-8CFA-03E29B61397D}"/>
    <cellStyle name="出力 9 2 9" xfId="1482" xr:uid="{00000000-0005-0000-0000-0000AB010000}"/>
    <cellStyle name="出力 9 2 9 2" xfId="7833" xr:uid="{72B5E4B3-9206-4D56-B609-6FB28FA337FA}"/>
    <cellStyle name="出力 9 2 9 2 2" xfId="22712" xr:uid="{184EE534-017E-4328-9793-0AC6D8BFC833}"/>
    <cellStyle name="出力 9 2 9 3" xfId="10819" xr:uid="{5103FA3B-F725-4E1A-9534-CDBA795E8423}"/>
    <cellStyle name="出力 9 2 9 3 2" xfId="25698" xr:uid="{0729D7B0-9EE1-4FEF-B657-FEDE2EE8117A}"/>
    <cellStyle name="出力 9 2 9 4" xfId="13755" xr:uid="{DAD48F61-7E22-4270-A17C-A8A58A33BEF8}"/>
    <cellStyle name="出力 9 2 9 4 2" xfId="28634" xr:uid="{189D193F-5FC2-4618-B25B-72C4041540DD}"/>
    <cellStyle name="出力 9 2 9 5" xfId="16622" xr:uid="{BA6F07B8-57E3-4786-9C44-5EA1EBD1B027}"/>
    <cellStyle name="出力 9 2 9 5 2" xfId="31501" xr:uid="{FC6F30F8-A7A7-4403-969F-DA343FD477D6}"/>
    <cellStyle name="出力 9 2 9 6" xfId="4701" xr:uid="{74C53264-1669-4838-8274-870D3D9A4E2D}"/>
    <cellStyle name="出力 9 2 9 7" xfId="19562" xr:uid="{46F0490E-F1B9-4E8D-B9E5-75FC8824C20D}"/>
    <cellStyle name="出力 9 3" xfId="442" xr:uid="{00000000-0005-0000-0000-0000AB010000}"/>
    <cellStyle name="出力 9 3 2" xfId="6794" xr:uid="{4C283516-B504-431C-9CAB-0AA86B6F73F8}"/>
    <cellStyle name="出力 9 3 2 2" xfId="21673" xr:uid="{E2C19BC5-9F02-4BF4-9887-D6A32DB04187}"/>
    <cellStyle name="出力 9 3 3" xfId="9791" xr:uid="{66207660-6EE4-49E0-BE8E-EB2267CF4843}"/>
    <cellStyle name="出力 9 3 3 2" xfId="24670" xr:uid="{DD12D6C2-C105-45EF-9448-5598C8DCB705}"/>
    <cellStyle name="出力 9 3 4" xfId="14899" xr:uid="{FB29E062-9F61-4B64-B3A9-9ABA28EE1C60}"/>
    <cellStyle name="出力 9 3 4 2" xfId="29778" xr:uid="{602DF2C7-8DE0-4088-B2B9-1479A3F5369B}"/>
    <cellStyle name="出力 9 3 5" xfId="15623" xr:uid="{B080086D-D011-4A72-9256-1BE10CC499F1}"/>
    <cellStyle name="出力 9 3 5 2" xfId="30502" xr:uid="{F9EEEF70-817A-416A-BAA6-7C2CD8CB132C}"/>
    <cellStyle name="出力 9 3 6" xfId="3661" xr:uid="{97E244DB-8F2B-4E0E-BD60-45657FA476B1}"/>
    <cellStyle name="出力 9 3 7" xfId="18522" xr:uid="{19594A42-80C8-4344-BDDB-E73F15C88953}"/>
    <cellStyle name="出力 9 4" xfId="615" xr:uid="{00000000-0005-0000-0000-0000AB010000}"/>
    <cellStyle name="出力 9 4 2" xfId="6967" xr:uid="{46B59298-CEC5-4C2C-B802-67FDD8A130F1}"/>
    <cellStyle name="出力 9 4 2 2" xfId="21846" xr:uid="{B68C0938-19CA-4412-9594-EEF73980E5AA}"/>
    <cellStyle name="出力 9 4 3" xfId="9961" xr:uid="{532D0121-5D04-418F-9C99-EBB3686A3B05}"/>
    <cellStyle name="出力 9 4 3 2" xfId="24840" xr:uid="{CC5A2E03-47E7-4F2E-8D3D-DA7AB8459664}"/>
    <cellStyle name="出力 9 4 4" xfId="12616" xr:uid="{EB651640-E489-4468-ABB9-CAC6CB89466E}"/>
    <cellStyle name="出力 9 4 4 2" xfId="27495" xr:uid="{BB841EED-CE87-4739-9A8C-B3C314B3DFB3}"/>
    <cellStyle name="出力 9 4 5" xfId="15789" xr:uid="{4B38A223-09DB-4D92-976D-493B59304B87}"/>
    <cellStyle name="出力 9 4 5 2" xfId="30668" xr:uid="{75F3FA6E-9047-49B3-9FA0-F0232DB58537}"/>
    <cellStyle name="出力 9 4 6" xfId="3834" xr:uid="{027DDBE3-B4B0-4F38-B3BF-694065E14B29}"/>
    <cellStyle name="出力 9 4 7" xfId="18695" xr:uid="{C32C0D5E-6217-4780-A5D6-63F685ED6284}"/>
    <cellStyle name="出力 9 5" xfId="780" xr:uid="{00000000-0005-0000-0000-0000AB010000}"/>
    <cellStyle name="出力 9 5 2" xfId="7132" xr:uid="{ADFD7657-C890-472F-A09D-99136DC0E272}"/>
    <cellStyle name="出力 9 5 2 2" xfId="22011" xr:uid="{659A16E0-9837-4A75-AD76-8F2EDCBE7920}"/>
    <cellStyle name="出力 9 5 3" xfId="10126" xr:uid="{56C09B18-2BC6-45E5-8F32-216A04ABEE58}"/>
    <cellStyle name="出力 9 5 3 2" xfId="25005" xr:uid="{EB90ECAC-6A3E-4F39-889E-B3ACC865D1C3}"/>
    <cellStyle name="出力 9 5 4" xfId="13329" xr:uid="{9630C4B1-B944-4ED6-A7E3-60C18750E5DA}"/>
    <cellStyle name="出力 9 5 4 2" xfId="28208" xr:uid="{877BB830-9937-4AD3-88B3-3EA5469088C7}"/>
    <cellStyle name="出力 9 5 5" xfId="15954" xr:uid="{0BA51630-2E9B-4074-88F8-63EDF966202A}"/>
    <cellStyle name="出力 9 5 5 2" xfId="30833" xr:uid="{198E5C9B-4017-4342-B203-4C0124110DDD}"/>
    <cellStyle name="出力 9 5 6" xfId="3999" xr:uid="{FF8EF392-207D-4C2E-8EF2-D2C48E507F63}"/>
    <cellStyle name="出力 9 5 7" xfId="18860" xr:uid="{53426C22-B6F4-4CE4-9A45-F2A886FC3652}"/>
    <cellStyle name="出力 9 6" xfId="989" xr:uid="{00000000-0005-0000-0000-0000AB010000}"/>
    <cellStyle name="出力 9 6 2" xfId="7341" xr:uid="{8A414F46-3BB1-402F-9CAC-D12A85B3FD7B}"/>
    <cellStyle name="出力 9 6 2 2" xfId="22220" xr:uid="{B3B8A3FB-3926-40CD-89E6-C30E8A2BAB3B}"/>
    <cellStyle name="出力 9 6 3" xfId="10330" xr:uid="{6B7E20CA-2333-4597-9CAE-F03237667D53}"/>
    <cellStyle name="出力 9 6 3 2" xfId="25209" xr:uid="{6345D983-C816-46F2-BDDB-AF1AF5293F38}"/>
    <cellStyle name="出力 9 6 4" xfId="13978" xr:uid="{CF415A38-DF68-479E-A695-71882031A6DF}"/>
    <cellStyle name="出力 9 6 4 2" xfId="28857" xr:uid="{580ACF0B-6452-4636-A3D8-DCBC0C961E0D}"/>
    <cellStyle name="出力 9 6 5" xfId="16151" xr:uid="{8DC0273F-00DE-4471-8BF1-E971A312989A}"/>
    <cellStyle name="出力 9 6 5 2" xfId="31030" xr:uid="{1EA70B71-EC84-4209-9490-D64C0A03AF91}"/>
    <cellStyle name="出力 9 6 6" xfId="4208" xr:uid="{121940B1-0A15-413D-9639-47BB8C52F4BF}"/>
    <cellStyle name="出力 9 6 7" xfId="19069" xr:uid="{D536AD5F-4650-4B95-9EBE-0BCFF85C98AF}"/>
    <cellStyle name="出力 9 7" xfId="1387" xr:uid="{00000000-0005-0000-0000-0000AB010000}"/>
    <cellStyle name="出力 9 7 2" xfId="7738" xr:uid="{8A83F67D-013E-4EE7-8460-E97034B78D14}"/>
    <cellStyle name="出力 9 7 2 2" xfId="22617" xr:uid="{64CE2175-29BE-4F5A-AA3A-7AC29E54DF8D}"/>
    <cellStyle name="出力 9 7 3" xfId="10724" xr:uid="{0C63F6A5-5C33-4E8F-9599-BA5E10BC3A63}"/>
    <cellStyle name="出力 9 7 3 2" xfId="25603" xr:uid="{1641FCE4-8EEC-4161-9501-CB7450F2FDBF}"/>
    <cellStyle name="出力 9 7 4" xfId="14781" xr:uid="{E81CD229-7C47-46ED-8763-8405C35C240E}"/>
    <cellStyle name="出力 9 7 4 2" xfId="29660" xr:uid="{726564C5-EAFB-43F1-AA24-E768C3113D45}"/>
    <cellStyle name="出力 9 7 5" xfId="16527" xr:uid="{9E2534C1-E9CA-469E-8C8D-D5CFF3531293}"/>
    <cellStyle name="出力 9 7 5 2" xfId="31406" xr:uid="{C7358A86-5C6D-4DFA-BB6C-C48172ED713F}"/>
    <cellStyle name="出力 9 7 6" xfId="4606" xr:uid="{98C6D661-8F6D-43B1-9126-20D08DF8D4C3}"/>
    <cellStyle name="出力 9 7 7" xfId="19467" xr:uid="{9DB986E2-B30A-4CCA-A4EC-B485E49C62FD}"/>
    <cellStyle name="出力 9 8" xfId="1598" xr:uid="{00000000-0005-0000-0000-0000AB010000}"/>
    <cellStyle name="出力 9 8 2" xfId="7948" xr:uid="{BC51D438-7174-4651-8E74-330ED3442755}"/>
    <cellStyle name="出力 9 8 2 2" xfId="22827" xr:uid="{ED7CCC4F-D924-48A7-B8C9-5C1E3BFD7A87}"/>
    <cellStyle name="出力 9 8 3" xfId="10935" xr:uid="{EED3317B-58C4-40F2-9FA9-C5A349A32545}"/>
    <cellStyle name="出力 9 8 3 2" xfId="25814" xr:uid="{F27D65CE-7E44-4017-9AB0-F76CA220563D}"/>
    <cellStyle name="出力 9 8 4" xfId="13304" xr:uid="{564CF33E-35D0-4863-BC2D-345C37752CC5}"/>
    <cellStyle name="出力 9 8 4 2" xfId="28183" xr:uid="{1B2A537B-9914-49CE-8C36-B9448A065DF7}"/>
    <cellStyle name="出力 9 8 5" xfId="16735" xr:uid="{91DFE164-92EB-4560-9BA0-23B93F62091F}"/>
    <cellStyle name="出力 9 8 5 2" xfId="31614" xr:uid="{828A8451-8B8A-463D-AADD-542C97D0DB22}"/>
    <cellStyle name="出力 9 8 6" xfId="4817" xr:uid="{EF278279-C474-4261-8F5D-8FCF80DFE63E}"/>
    <cellStyle name="出力 9 8 7" xfId="19678" xr:uid="{1E6F65A1-E5C8-4F4D-B1E0-6320D6E47E13}"/>
    <cellStyle name="出力 9 9" xfId="1983" xr:uid="{00000000-0005-0000-0000-0000AB010000}"/>
    <cellStyle name="出力 9 9 2" xfId="8331" xr:uid="{DF8E637F-E21D-4341-AFCD-5A2D2CA30381}"/>
    <cellStyle name="出力 9 9 2 2" xfId="23210" xr:uid="{845FD886-7648-4479-A097-7F9FB8E25C38}"/>
    <cellStyle name="出力 9 9 3" xfId="11313" xr:uid="{A2CBB424-912E-4923-BD44-3D6E141BC099}"/>
    <cellStyle name="出力 9 9 3 2" xfId="26192" xr:uid="{1D8C366D-01A7-4D88-A96C-331BDD3D9CB9}"/>
    <cellStyle name="出力 9 9 4" xfId="11038" xr:uid="{2BF36ABF-2836-4D7F-820B-541B2FAEA4A5}"/>
    <cellStyle name="出力 9 9 4 2" xfId="25917" xr:uid="{D4D698C9-772C-45D5-BB38-E8C078ABCE6B}"/>
    <cellStyle name="出力 9 9 5" xfId="17099" xr:uid="{9B39E91D-469D-4E21-869E-FC949A2C80E6}"/>
    <cellStyle name="出力 9 9 5 2" xfId="31978" xr:uid="{E9ECABC1-7452-45A1-9479-8005116F088B}"/>
    <cellStyle name="出力 9 9 6" xfId="5202" xr:uid="{73C0D805-20AC-4FD8-9268-B65A87950AFA}"/>
    <cellStyle name="出力 9 9 7" xfId="20063" xr:uid="{0E998254-F975-4987-84F1-CDFF819D8E29}"/>
    <cellStyle name="説明文" xfId="50" xr:uid="{00000000-0005-0000-0000-0000A6020000}"/>
    <cellStyle name="入力" xfId="31" xr:uid="{00000000-0005-0000-0000-00009E010000}"/>
    <cellStyle name="入力 10" xfId="263" xr:uid="{00000000-0005-0000-0000-00009E010000}"/>
    <cellStyle name="入力 10 10" xfId="1996" xr:uid="{00000000-0005-0000-0000-00009E010000}"/>
    <cellStyle name="入力 10 10 2" xfId="8344" xr:uid="{0E5223E9-1A4A-4D78-9BC6-8E1F20A9F388}"/>
    <cellStyle name="入力 10 10 2 2" xfId="23223" xr:uid="{E1734C08-09BA-4ABF-8133-4B2186B04E6F}"/>
    <cellStyle name="入力 10 10 3" xfId="11326" xr:uid="{9AF1299B-B813-4B9B-B04A-0A0EBD1AE7C4}"/>
    <cellStyle name="入力 10 10 3 2" xfId="26205" xr:uid="{758D5703-29DF-4DD9-B2BC-9650246A8DAB}"/>
    <cellStyle name="入力 10 10 4" xfId="12735" xr:uid="{308193FF-84EB-4D8F-A612-7EA4983F7622}"/>
    <cellStyle name="入力 10 10 4 2" xfId="27614" xr:uid="{20026534-82D6-468D-9E77-9BE73E3FA76D}"/>
    <cellStyle name="入力 10 10 5" xfId="17112" xr:uid="{8EAAED31-6B34-4573-9A0C-C206CACC6D1D}"/>
    <cellStyle name="入力 10 10 5 2" xfId="31991" xr:uid="{64760FF0-0269-40B9-BEE4-6CF980BD2B35}"/>
    <cellStyle name="入力 10 10 6" xfId="5215" xr:uid="{E37483EC-8B0F-425F-866A-093052CBC1E0}"/>
    <cellStyle name="入力 10 10 7" xfId="20076" xr:uid="{90D8923C-F96E-4895-8770-B3B61D09CFA1}"/>
    <cellStyle name="入力 10 11" xfId="2499" xr:uid="{00000000-0005-0000-0000-00009E010000}"/>
    <cellStyle name="入力 10 11 2" xfId="8846" xr:uid="{A443A55B-A614-4B9F-83BB-1DE405C5F6DC}"/>
    <cellStyle name="入力 10 11 2 2" xfId="23725" xr:uid="{EE62B575-5B51-424E-B725-1891323375ED}"/>
    <cellStyle name="入力 10 11 3" xfId="11826" xr:uid="{7F701AA7-599D-4B5D-A37F-3C901F905E94}"/>
    <cellStyle name="入力 10 11 3 2" xfId="26705" xr:uid="{203E138F-28D5-4E7C-B77B-98F30E8E828B}"/>
    <cellStyle name="入力 10 11 4" xfId="13052" xr:uid="{A4F6CA20-24BC-4381-9092-42316BFFA773}"/>
    <cellStyle name="入力 10 11 4 2" xfId="27931" xr:uid="{B5DC9821-7C52-4EF2-B549-53C97D7B0BC2}"/>
    <cellStyle name="入力 10 11 5" xfId="17593" xr:uid="{5514F091-FA73-46FE-8A9C-A86A568BD027}"/>
    <cellStyle name="入力 10 11 5 2" xfId="32472" xr:uid="{ACEB11B1-6686-4F03-B9B6-E328947DE54C}"/>
    <cellStyle name="入力 10 11 6" xfId="5715" xr:uid="{588E341B-9E5D-4C8F-A2E7-9DDC6036BB2C}"/>
    <cellStyle name="入力 10 11 7" xfId="20579" xr:uid="{BE8C959B-A981-4EF8-BD4F-F600E5436EB6}"/>
    <cellStyle name="入力 10 12" xfId="2659" xr:uid="{00000000-0005-0000-0000-00009E010000}"/>
    <cellStyle name="入力 10 12 2" xfId="9006" xr:uid="{F2CF6C7E-E3B2-41C7-81BA-2590657F367D}"/>
    <cellStyle name="入力 10 12 2 2" xfId="23885" xr:uid="{A61E3731-3977-46CD-970E-CBDCE85E828D}"/>
    <cellStyle name="入力 10 12 3" xfId="11986" xr:uid="{82AD41EB-AF4C-4F4D-B338-BD9F8B30E63B}"/>
    <cellStyle name="入力 10 12 3 2" xfId="26865" xr:uid="{F5BBF443-565C-4647-A94C-3D2EB9528A51}"/>
    <cellStyle name="入力 10 12 4" xfId="14644" xr:uid="{C3B061E2-4811-404F-BEE6-ED6779831F7D}"/>
    <cellStyle name="入力 10 12 4 2" xfId="29523" xr:uid="{606600E0-00B6-4D61-A30B-9180B33339CF}"/>
    <cellStyle name="入力 10 12 5" xfId="17752" xr:uid="{AD335A25-1C0A-473A-9B2B-F2A9F1E9524C}"/>
    <cellStyle name="入力 10 12 5 2" xfId="32631" xr:uid="{8BDA7018-9933-454E-8801-D757A19ED00F}"/>
    <cellStyle name="入力 10 12 6" xfId="5873" xr:uid="{FC51A7F2-D303-411E-A9DC-4204006CC22C}"/>
    <cellStyle name="入力 10 12 7" xfId="20738" xr:uid="{C6A8ECCA-C6F7-4477-A039-5EB801B6852C}"/>
    <cellStyle name="入力 10 13" xfId="2828" xr:uid="{00000000-0005-0000-0000-00009E010000}"/>
    <cellStyle name="入力 10 13 2" xfId="9175" xr:uid="{45A0C6E5-6AD0-44A7-8063-98258BE12EC9}"/>
    <cellStyle name="入力 10 13 2 2" xfId="24054" xr:uid="{96894AFB-9466-4832-B126-B5971D387DC6}"/>
    <cellStyle name="入力 10 13 3" xfId="12153" xr:uid="{77377747-6920-47E1-AD66-5CD2EA4C44EC}"/>
    <cellStyle name="入力 10 13 3 2" xfId="27032" xr:uid="{8E6F28BB-8866-47BA-9E6A-90D8D324B0A9}"/>
    <cellStyle name="入力 10 13 4" xfId="13568" xr:uid="{B51207E3-6986-4074-AA0E-B23CEDE5A274}"/>
    <cellStyle name="入力 10 13 4 2" xfId="28447" xr:uid="{2C79D888-50E5-4A46-9BFB-F894366B0336}"/>
    <cellStyle name="入力 10 13 5" xfId="17914" xr:uid="{509ED601-5940-40CF-9B95-A7A2D66A550D}"/>
    <cellStyle name="入力 10 13 5 2" xfId="32793" xr:uid="{2A2E172D-1093-4454-A676-A0173A8CB55B}"/>
    <cellStyle name="入力 10 13 6" xfId="6040" xr:uid="{D0896EDE-C314-41DB-B19C-0B5683A33914}"/>
    <cellStyle name="入力 10 13 7" xfId="20907" xr:uid="{8794203F-46C7-4472-B41D-B29A2E1C50F0}"/>
    <cellStyle name="入力 10 14" xfId="2537" xr:uid="{00000000-0005-0000-0000-00009E010000}"/>
    <cellStyle name="入力 10 14 2" xfId="8884" xr:uid="{A474F8E0-46AD-4FBC-B6EC-9BA15AEA283D}"/>
    <cellStyle name="入力 10 14 2 2" xfId="23763" xr:uid="{2562E37D-B795-48E6-90B2-D5E80A3B533E}"/>
    <cellStyle name="入力 10 14 3" xfId="11864" xr:uid="{40BCD90E-8845-4A9D-A065-92B951A9AB69}"/>
    <cellStyle name="入力 10 14 3 2" xfId="26743" xr:uid="{D2337AC9-15BC-4B00-98D5-A8A378C662F3}"/>
    <cellStyle name="入力 10 14 4" xfId="15299" xr:uid="{1CFA57DA-A188-4303-914F-CBEB7F0A2BC2}"/>
    <cellStyle name="入力 10 14 4 2" xfId="30178" xr:uid="{5E852B43-2DE1-4EDE-BB1D-EB6F61C28608}"/>
    <cellStyle name="入力 10 14 5" xfId="17631" xr:uid="{DBE997E6-3FD5-42BD-9FFA-CE2DB80C98A4}"/>
    <cellStyle name="入力 10 14 5 2" xfId="32510" xr:uid="{453A32E4-B904-48E0-84A8-C8125DB01840}"/>
    <cellStyle name="入力 10 14 6" xfId="5753" xr:uid="{4ADFD1F4-CA7B-4B46-A603-CFB7372678EF}"/>
    <cellStyle name="入力 10 14 7" xfId="20617" xr:uid="{35428922-3E71-43C9-8FD4-DBE51C0929A9}"/>
    <cellStyle name="入力 10 15" xfId="6617" xr:uid="{E5A678B4-3E1D-45C2-892F-3DA5F5792406}"/>
    <cellStyle name="入力 10 15 2" xfId="21496" xr:uid="{787643E5-E1D8-4D44-85BF-A868B15A3EEF}"/>
    <cellStyle name="入力 10 16" xfId="9614" xr:uid="{2B11E7F0-36E0-499D-8C38-B5939BBEE860}"/>
    <cellStyle name="入力 10 16 2" xfId="24493" xr:uid="{4CA4ED3A-70E6-47E8-8D4D-EB7BA897BE1A}"/>
    <cellStyle name="入力 10 17" xfId="14552" xr:uid="{380E70D5-3CFA-45B8-BACC-F5036432BA5C}"/>
    <cellStyle name="入力 10 17 2" xfId="29431" xr:uid="{9826D6B9-FAC3-4B36-B476-2623BC4B7547}"/>
    <cellStyle name="入力 10 18" xfId="18352" xr:uid="{645DF42A-C466-4EEC-B704-F2671BFEA9DC}"/>
    <cellStyle name="入力 10 2" xfId="354" xr:uid="{00000000-0005-0000-0000-00009E010000}"/>
    <cellStyle name="入力 10 2 10" xfId="1682" xr:uid="{00000000-0005-0000-0000-00009E010000}"/>
    <cellStyle name="入力 10 2 10 2" xfId="8031" xr:uid="{9DBCBE06-6999-4043-8744-26B3D4B5CF41}"/>
    <cellStyle name="入力 10 2 10 2 2" xfId="22910" xr:uid="{492420A1-AD9B-4F7E-A1B8-150729222411}"/>
    <cellStyle name="入力 10 2 10 3" xfId="11016" xr:uid="{6548E6ED-4435-472A-9D9A-4D1B748E911C}"/>
    <cellStyle name="入力 10 2 10 3 2" xfId="25895" xr:uid="{5D82C791-3480-4A0C-A151-228019CF76DB}"/>
    <cellStyle name="入力 10 2 10 4" xfId="6552" xr:uid="{C6F9455E-787A-4F3C-9C65-6279E585E649}"/>
    <cellStyle name="入力 10 2 10 4 2" xfId="21431" xr:uid="{2393ADB8-6E21-442C-801B-1BA6A322E97D}"/>
    <cellStyle name="入力 10 2 10 5" xfId="16812" xr:uid="{F78C015D-7321-49F9-AC13-34BC088A9701}"/>
    <cellStyle name="入力 10 2 10 5 2" xfId="31691" xr:uid="{EB07A398-7672-4B36-81E8-B902535CD786}"/>
    <cellStyle name="入力 10 2 10 6" xfId="4901" xr:uid="{356D8A08-4140-40EA-9E9D-2606F0EC917D}"/>
    <cellStyle name="入力 10 2 10 7" xfId="19762" xr:uid="{34038807-72EB-4E02-AD32-21D650F7E8E9}"/>
    <cellStyle name="入力 10 2 11" xfId="1757" xr:uid="{00000000-0005-0000-0000-00009E010000}"/>
    <cellStyle name="入力 10 2 11 2" xfId="8105" xr:uid="{FAF402CE-4ACA-4624-8E5D-4F7262413F04}"/>
    <cellStyle name="入力 10 2 11 2 2" xfId="22984" xr:uid="{D52B3FBC-F7BE-4104-ABF8-307D76BA14EC}"/>
    <cellStyle name="入力 10 2 11 3" xfId="11090" xr:uid="{D840486B-D1BE-4353-B610-09F2D64108FF}"/>
    <cellStyle name="入力 10 2 11 3 2" xfId="25969" xr:uid="{72767B1D-D3BC-44D6-8AEE-47C8FFCFD3CF}"/>
    <cellStyle name="入力 10 2 11 4" xfId="13553" xr:uid="{BAEDA707-F955-4BEF-9E75-A2575FB301AC}"/>
    <cellStyle name="入力 10 2 11 4 2" xfId="28432" xr:uid="{5FF2F0CC-10FB-4290-98D7-0EE86BEDD9FB}"/>
    <cellStyle name="入力 10 2 11 5" xfId="16880" xr:uid="{4C7073E3-5C36-47E1-B8E7-26FD329B37DF}"/>
    <cellStyle name="入力 10 2 11 5 2" xfId="31759" xr:uid="{E757495E-B671-4FAA-BA4F-0F2F1B09451A}"/>
    <cellStyle name="入力 10 2 11 6" xfId="4976" xr:uid="{123D8351-6CCE-46F0-B5B3-32AFAD80FB60}"/>
    <cellStyle name="入力 10 2 11 7" xfId="19837" xr:uid="{CF9CF6D0-64FE-465D-942B-B32729C58E16}"/>
    <cellStyle name="入力 10 2 12" xfId="1840" xr:uid="{00000000-0005-0000-0000-00009E010000}"/>
    <cellStyle name="入力 10 2 12 2" xfId="8188" xr:uid="{1B7A22EC-6BFB-484A-B4E5-2DEDFE221711}"/>
    <cellStyle name="入力 10 2 12 2 2" xfId="23067" xr:uid="{CD257A07-40DE-4A90-8F40-94FA95A50EA7}"/>
    <cellStyle name="入力 10 2 12 3" xfId="11173" xr:uid="{6858ADD5-1E61-42FE-BB62-208CBD35880E}"/>
    <cellStyle name="入力 10 2 12 3 2" xfId="26052" xr:uid="{6B990CF4-23E4-4971-8187-BF88C5FDA441}"/>
    <cellStyle name="入力 10 2 12 4" xfId="15131" xr:uid="{44763B3D-0056-4358-84B0-CC427E6B639C}"/>
    <cellStyle name="入力 10 2 12 4 2" xfId="30010" xr:uid="{A6B6F02F-7C04-4A35-8E38-8C56494B311B}"/>
    <cellStyle name="入力 10 2 12 5" xfId="16963" xr:uid="{7EBC266F-85D6-4810-9A1D-765565F835D2}"/>
    <cellStyle name="入力 10 2 12 5 2" xfId="31842" xr:uid="{3E428DD1-3BBC-4414-AE5E-5B94CFE4067C}"/>
    <cellStyle name="入力 10 2 12 6" xfId="5059" xr:uid="{E74A41EB-5D47-4DD2-8F03-D6BAB16E6A97}"/>
    <cellStyle name="入力 10 2 12 7" xfId="19920" xr:uid="{8B9247E7-F0FD-4F79-8DEB-A4558637CFC3}"/>
    <cellStyle name="入力 10 2 13" xfId="1935" xr:uid="{00000000-0005-0000-0000-00009E010000}"/>
    <cellStyle name="入力 10 2 13 2" xfId="8283" xr:uid="{28C11DCB-091E-4A9D-A8FA-9D814E01D76F}"/>
    <cellStyle name="入力 10 2 13 2 2" xfId="23162" xr:uid="{2D4E589E-503E-4710-8D65-BDD055D12296}"/>
    <cellStyle name="入力 10 2 13 3" xfId="11265" xr:uid="{57484B3E-6050-4F0A-A540-EFB199CE39F6}"/>
    <cellStyle name="入力 10 2 13 3 2" xfId="26144" xr:uid="{46A9FCB3-8A60-4633-BF61-C60180A1E7CB}"/>
    <cellStyle name="入力 10 2 13 4" xfId="14164" xr:uid="{02E44DB9-58DD-4A23-85A9-3F9C8D1C3629}"/>
    <cellStyle name="入力 10 2 13 4 2" xfId="29043" xr:uid="{D85D3182-837A-4124-82D5-BFC93BF33501}"/>
    <cellStyle name="入力 10 2 13 5" xfId="17051" xr:uid="{73657341-504A-4713-A215-E49CC8246706}"/>
    <cellStyle name="入力 10 2 13 5 2" xfId="31930" xr:uid="{AC637945-3FF1-4871-A01E-A66498F69846}"/>
    <cellStyle name="入力 10 2 13 6" xfId="5154" xr:uid="{ECC968FC-6333-4A49-BC3E-C7CD9FFB14E8}"/>
    <cellStyle name="入力 10 2 13 7" xfId="20015" xr:uid="{8FD437FB-ABF5-402D-9EC4-489E8C9E97AF}"/>
    <cellStyle name="入力 10 2 14" xfId="2107" xr:uid="{00000000-0005-0000-0000-00009E010000}"/>
    <cellStyle name="入力 10 2 14 2" xfId="8455" xr:uid="{B7ECA026-0D38-41D1-96AD-446EBB38449D}"/>
    <cellStyle name="入力 10 2 14 2 2" xfId="23334" xr:uid="{36E3948B-2939-40B8-9D35-CCC790CB3FB4}"/>
    <cellStyle name="入力 10 2 14 3" xfId="11436" xr:uid="{A5D02FCB-A3F5-461A-AB07-FAB4F8BCA100}"/>
    <cellStyle name="入力 10 2 14 3 2" xfId="26315" xr:uid="{72AFBD75-BF2A-475D-87E1-721217CD37D0}"/>
    <cellStyle name="入力 10 2 14 4" xfId="10660" xr:uid="{90200A22-508C-4C54-AA5D-BF709C18F484}"/>
    <cellStyle name="入力 10 2 14 4 2" xfId="25539" xr:uid="{387D909A-2DD9-4D39-BF8F-DD4B91D2D25A}"/>
    <cellStyle name="入力 10 2 14 5" xfId="17215" xr:uid="{A532BB6A-9C7A-4DAA-93A4-F6072A97EDAD}"/>
    <cellStyle name="入力 10 2 14 5 2" xfId="32094" xr:uid="{D7B2041A-9640-43B8-B391-96EAE80B4A6D}"/>
    <cellStyle name="入力 10 2 14 6" xfId="5326" xr:uid="{94CCAC02-39F5-4242-A6AB-1B81685E273A}"/>
    <cellStyle name="入力 10 2 14 7" xfId="20187" xr:uid="{D7291086-D0BE-4554-AB87-8CA217C3EC9F}"/>
    <cellStyle name="入力 10 2 15" xfId="2276" xr:uid="{00000000-0005-0000-0000-00009E010000}"/>
    <cellStyle name="入力 10 2 15 2" xfId="8624" xr:uid="{3FD046A5-7942-4FA1-AA38-DACE1E5A98F5}"/>
    <cellStyle name="入力 10 2 15 2 2" xfId="23503" xr:uid="{0D7790F9-510F-4BBD-8178-7A27FE3BACE3}"/>
    <cellStyle name="入力 10 2 15 3" xfId="11605" xr:uid="{1C8FDCED-2017-4317-9D95-1528357F54E7}"/>
    <cellStyle name="入力 10 2 15 3 2" xfId="26484" xr:uid="{753FA428-F96C-43C6-8890-63475FA4A594}"/>
    <cellStyle name="入力 10 2 15 4" xfId="15268" xr:uid="{BF3E92C2-5D65-4AB1-968E-FDB4DEC9CA2F}"/>
    <cellStyle name="入力 10 2 15 4 2" xfId="30147" xr:uid="{48570493-EBE3-482C-AEB5-5A389E47690F}"/>
    <cellStyle name="入力 10 2 15 5" xfId="17384" xr:uid="{4F7AB1E3-C8E8-41A0-AF16-6776B2933E9C}"/>
    <cellStyle name="入力 10 2 15 5 2" xfId="32263" xr:uid="{5F84388D-0F32-4105-963F-395C7272321F}"/>
    <cellStyle name="入力 10 2 15 6" xfId="5495" xr:uid="{AC21828D-F92C-4658-B43C-2C11F84729A2}"/>
    <cellStyle name="入力 10 2 15 7" xfId="20356" xr:uid="{10B15528-3DA7-4999-A83F-D22EBA5CD4CC}"/>
    <cellStyle name="入力 10 2 16" xfId="2351" xr:uid="{00000000-0005-0000-0000-00009E010000}"/>
    <cellStyle name="入力 10 2 16 2" xfId="8698" xr:uid="{50A5FA9A-3001-4FFB-BB32-A3AFD6746142}"/>
    <cellStyle name="入力 10 2 16 2 2" xfId="23577" xr:uid="{EC23DF7B-F56A-4D73-8E41-E5A1732A2773}"/>
    <cellStyle name="入力 10 2 16 3" xfId="11678" xr:uid="{A097A2EC-5100-4F16-87D3-B05CDF15CAC1}"/>
    <cellStyle name="入力 10 2 16 3 2" xfId="26557" xr:uid="{947492E7-E16B-41D4-B4F8-696A042998C2}"/>
    <cellStyle name="入力 10 2 16 4" xfId="13072" xr:uid="{C422A7FB-FE1C-473C-A824-24B5D9278B48}"/>
    <cellStyle name="入力 10 2 16 4 2" xfId="27951" xr:uid="{C4736B94-CE30-4530-8628-DA3284043D0A}"/>
    <cellStyle name="入力 10 2 16 5" xfId="17452" xr:uid="{97731E86-EDEC-48BB-A094-F63288227582}"/>
    <cellStyle name="入力 10 2 16 5 2" xfId="32331" xr:uid="{6F8029B2-3408-4FE6-9227-01FE154C0438}"/>
    <cellStyle name="入力 10 2 16 6" xfId="5570" xr:uid="{AC96A3A3-CB97-4B89-83FD-F08D967EDAC0}"/>
    <cellStyle name="入力 10 2 16 7" xfId="20431" xr:uid="{418BCD82-22FB-4415-B575-CBE860D5C193}"/>
    <cellStyle name="入力 10 2 17" xfId="2436" xr:uid="{00000000-0005-0000-0000-00009E010000}"/>
    <cellStyle name="入力 10 2 17 2" xfId="8783" xr:uid="{F9F91191-4B29-41C1-83BD-C0EF1C54F9FD}"/>
    <cellStyle name="入力 10 2 17 2 2" xfId="23662" xr:uid="{F7C3E48C-F8EA-4C3C-9A45-5E47A8D67965}"/>
    <cellStyle name="入力 10 2 17 3" xfId="11763" xr:uid="{5F9382D6-E761-414B-BB6D-DDECF42635AB}"/>
    <cellStyle name="入力 10 2 17 3 2" xfId="26642" xr:uid="{3F911B0B-0C2B-4B02-B5B4-4DAE4A067F17}"/>
    <cellStyle name="入力 10 2 17 4" xfId="12714" xr:uid="{77579438-761F-425F-9B90-2181DE0378FC}"/>
    <cellStyle name="入力 10 2 17 4 2" xfId="27593" xr:uid="{FAC7F72C-6F2A-48B2-A825-06DD217C0A4C}"/>
    <cellStyle name="入力 10 2 17 5" xfId="17530" xr:uid="{42B62973-32A9-4702-897D-44A9AC80C230}"/>
    <cellStyle name="入力 10 2 17 5 2" xfId="32409" xr:uid="{DC4E287E-5E43-4EB9-9DAE-01A093015D7B}"/>
    <cellStyle name="入力 10 2 17 6" xfId="5652" xr:uid="{0AB20FE7-EA5F-47A1-ABFF-1DC9DE3CFC1E}"/>
    <cellStyle name="入力 10 2 17 7" xfId="20516" xr:uid="{82882C7D-416A-4FEB-8F6A-1401E254C6AF}"/>
    <cellStyle name="入力 10 2 18" xfId="2588" xr:uid="{00000000-0005-0000-0000-00009E010000}"/>
    <cellStyle name="入力 10 2 18 2" xfId="8935" xr:uid="{7113350B-5088-4415-A20E-5D642004A7D5}"/>
    <cellStyle name="入力 10 2 18 2 2" xfId="23814" xr:uid="{DD9CE59C-D62D-43EE-8821-A884501BF322}"/>
    <cellStyle name="入力 10 2 18 3" xfId="11915" xr:uid="{3FDF5AF8-22C3-4448-97FC-7550B1983D35}"/>
    <cellStyle name="入力 10 2 18 3 2" xfId="26794" xr:uid="{BE952765-F6CE-4A1B-BDA2-B63F4C02742A}"/>
    <cellStyle name="入力 10 2 18 4" xfId="13974" xr:uid="{4F37A4B6-2442-4D04-B2EC-279AEADD5E3B}"/>
    <cellStyle name="入力 10 2 18 4 2" xfId="28853" xr:uid="{36B49B64-4AE8-48D0-9F2C-776A931F774F}"/>
    <cellStyle name="入力 10 2 18 5" xfId="17682" xr:uid="{AC21BC62-157F-4B78-87B8-C661FC3FA0EF}"/>
    <cellStyle name="入力 10 2 18 5 2" xfId="32561" xr:uid="{B20FFEED-A3F8-4B38-A5A1-9E71A5F4A530}"/>
    <cellStyle name="入力 10 2 18 6" xfId="5804" xr:uid="{DC66E78C-F780-463E-9914-4F27C93A3D57}"/>
    <cellStyle name="入力 10 2 18 7" xfId="20668" xr:uid="{7FB63340-FFFC-489B-A877-799A0095B803}"/>
    <cellStyle name="入力 10 2 19" xfId="2750" xr:uid="{00000000-0005-0000-0000-00009E010000}"/>
    <cellStyle name="入力 10 2 19 2" xfId="9097" xr:uid="{E0435569-D8D2-4032-9642-05AF3939D437}"/>
    <cellStyle name="入力 10 2 19 2 2" xfId="23976" xr:uid="{4BB6B714-5CB7-40C1-927B-87810FBB9758}"/>
    <cellStyle name="入力 10 2 19 3" xfId="12075" xr:uid="{0CBC7028-ACBE-4EAF-8507-0691CAE31EB1}"/>
    <cellStyle name="入力 10 2 19 3 2" xfId="26954" xr:uid="{FD5344AB-1337-4E21-88CA-F3D044386F3F}"/>
    <cellStyle name="入力 10 2 19 4" xfId="12946" xr:uid="{3BF2A875-7596-424B-A8CF-063B789DD8B7}"/>
    <cellStyle name="入力 10 2 19 4 2" xfId="27825" xr:uid="{BDB34486-EE7D-4118-A7F0-3F6C32C2B4BD}"/>
    <cellStyle name="入力 10 2 19 5" xfId="17836" xr:uid="{22F3036A-C7BE-4CBC-B2D4-541DB474DA2A}"/>
    <cellStyle name="入力 10 2 19 5 2" xfId="32715" xr:uid="{9FF88EB3-66A7-438C-8479-03C9A0861913}"/>
    <cellStyle name="入力 10 2 19 6" xfId="5964" xr:uid="{152BE9BE-6A78-4B5B-80FD-4C2BFA2C1A33}"/>
    <cellStyle name="入力 10 2 19 7" xfId="20829" xr:uid="{E52B6F65-5827-45FC-89B0-BF4DAC6379F7}"/>
    <cellStyle name="入力 10 2 2" xfId="566" xr:uid="{00000000-0005-0000-0000-00009E010000}"/>
    <cellStyle name="入力 10 2 2 2" xfId="6918" xr:uid="{9315C0A3-5A69-415C-BFCE-29F7C8E9D77F}"/>
    <cellStyle name="入力 10 2 2 2 2" xfId="21797" xr:uid="{257814C5-B451-47D0-B03C-20B175BF8905}"/>
    <cellStyle name="入力 10 2 2 3" xfId="9912" xr:uid="{67A3067D-D408-412F-BD3A-9D0685D8741D}"/>
    <cellStyle name="入力 10 2 2 3 2" xfId="24791" xr:uid="{C5034B09-1AA3-491F-969C-9022C2B113BA}"/>
    <cellStyle name="入力 10 2 2 4" xfId="15162" xr:uid="{0096F8D6-DB6E-4FE0-9356-80062F28D296}"/>
    <cellStyle name="入力 10 2 2 4 2" xfId="30041" xr:uid="{4B4063A8-9D91-4CC0-B508-AB4348D548B1}"/>
    <cellStyle name="入力 10 2 2 5" xfId="15740" xr:uid="{3565CA68-E89C-451D-8B2B-AB0A3AC92D5B}"/>
    <cellStyle name="入力 10 2 2 5 2" xfId="30619" xr:uid="{15322E72-9971-4A63-A6E0-B3B29EB9B9F3}"/>
    <cellStyle name="入力 10 2 2 6" xfId="3785" xr:uid="{FA92197F-F8BE-43FE-8648-77FC0CB4B3F0}"/>
    <cellStyle name="入力 10 2 2 7" xfId="18646" xr:uid="{52A9B75F-2E1D-43D5-9FF0-BB117496ED54}"/>
    <cellStyle name="入力 10 2 20" xfId="2916" xr:uid="{00000000-0005-0000-0000-00009E010000}"/>
    <cellStyle name="入力 10 2 20 2" xfId="9263" xr:uid="{1604A4F6-7FA4-4748-855E-35ED2A8F73B1}"/>
    <cellStyle name="入力 10 2 20 2 2" xfId="24142" xr:uid="{A6740796-661B-4A7E-B3A0-698ECE057D4F}"/>
    <cellStyle name="入力 10 2 20 3" xfId="12241" xr:uid="{98B9159B-3FDA-418D-9380-8EEA4059343C}"/>
    <cellStyle name="入力 10 2 20 3 2" xfId="27120" xr:uid="{9D3EF308-504E-4BAE-8DE8-5F6975855967}"/>
    <cellStyle name="入力 10 2 20 4" xfId="13573" xr:uid="{AC73A876-0242-4D06-B2DC-59853CCB7F1F}"/>
    <cellStyle name="入力 10 2 20 4 2" xfId="28452" xr:uid="{22BFF534-716C-4F1D-A56A-4E0AD37C2C5C}"/>
    <cellStyle name="入力 10 2 20 5" xfId="18002" xr:uid="{FB67BFF5-6944-439E-997C-72FD583D420A}"/>
    <cellStyle name="入力 10 2 20 5 2" xfId="32881" xr:uid="{1CE5A557-9B87-46D5-8E4D-648889817E27}"/>
    <cellStyle name="入力 10 2 20 6" xfId="6128" xr:uid="{916FC16E-E4BC-4BBA-891C-1495B674AEBC}"/>
    <cellStyle name="入力 10 2 20 7" xfId="20995" xr:uid="{F9E88592-AB0E-4E6F-8DE8-974F37DEDD10}"/>
    <cellStyle name="入力 10 2 21" xfId="3049" xr:uid="{00000000-0005-0000-0000-00009E010000}"/>
    <cellStyle name="入力 10 2 21 2" xfId="9395" xr:uid="{142B1005-CB1B-4AB8-928B-0E5759A31413}"/>
    <cellStyle name="入力 10 2 21 2 2" xfId="24274" xr:uid="{36684F00-60BA-4EC9-A06C-842DA1CD0A75}"/>
    <cellStyle name="入力 10 2 21 3" xfId="12373" xr:uid="{D0846F83-9F7F-4726-98F8-99E6C2260187}"/>
    <cellStyle name="入力 10 2 21 3 2" xfId="27252" xr:uid="{24BE2254-001D-4762-910A-3F965C0FAE35}"/>
    <cellStyle name="入力 10 2 21 4" xfId="15020" xr:uid="{0A126FF3-9DF1-4E1B-AC71-3C1FBE087CCC}"/>
    <cellStyle name="入力 10 2 21 4 2" xfId="29899" xr:uid="{C92CCA2A-7975-4534-B911-71962D9260CC}"/>
    <cellStyle name="入力 10 2 21 5" xfId="18128" xr:uid="{FECFCA98-AD6F-4BFA-8581-CD777A6E4111}"/>
    <cellStyle name="入力 10 2 21 5 2" xfId="33007" xr:uid="{BBE48F2D-9916-4A0F-BC9D-7054B42896EA}"/>
    <cellStyle name="入力 10 2 21 6" xfId="6251" xr:uid="{BA5F29FC-BE0B-4087-85AE-F9939F3CA1D8}"/>
    <cellStyle name="入力 10 2 21 7" xfId="21121" xr:uid="{04F68F4B-1455-4AF0-B6C3-AB846ADD1A50}"/>
    <cellStyle name="入力 10 2 22" xfId="3129" xr:uid="{00000000-0005-0000-0000-00009E010000}"/>
    <cellStyle name="入力 10 2 22 2" xfId="9475" xr:uid="{C669C214-C2A9-4B01-B971-84879FC1B5BE}"/>
    <cellStyle name="入力 10 2 22 2 2" xfId="24354" xr:uid="{DFA23D97-62AD-4DE1-A361-51090E873DF5}"/>
    <cellStyle name="入力 10 2 22 3" xfId="12453" xr:uid="{C0EAE451-5540-491C-8C99-CFAFB6056D21}"/>
    <cellStyle name="入力 10 2 22 3 2" xfId="27332" xr:uid="{6CD7457C-5999-4C0C-8DFF-D360DB10C726}"/>
    <cellStyle name="入力 10 2 22 4" xfId="12566" xr:uid="{0BA8EE36-5728-47B0-A07E-A42CDA110E50}"/>
    <cellStyle name="入力 10 2 22 4 2" xfId="27445" xr:uid="{B2C53E13-C4F6-4C0A-BDBA-7596EFFFA24F}"/>
    <cellStyle name="入力 10 2 22 5" xfId="18208" xr:uid="{28C54292-CD6F-42D4-B673-25D009EBFC60}"/>
    <cellStyle name="入力 10 2 22 5 2" xfId="33087" xr:uid="{81C95D9C-0A8E-43E2-9DAD-DA0B636A0B7C}"/>
    <cellStyle name="入力 10 2 22 6" xfId="6330" xr:uid="{A9D45951-4E03-43FE-BFF0-C8E41693D2A3}"/>
    <cellStyle name="入力 10 2 22 7" xfId="21201" xr:uid="{D872CA4D-4452-43A0-A527-9AC0B59DEB8F}"/>
    <cellStyle name="入力 10 2 23" xfId="3198" xr:uid="{00000000-0005-0000-0000-00009E010000}"/>
    <cellStyle name="入力 10 2 23 2" xfId="9544" xr:uid="{E547E237-3459-4394-9F11-051B1BEAAD3A}"/>
    <cellStyle name="入力 10 2 23 2 2" xfId="24423" xr:uid="{65CF776E-9202-4A15-88D2-1EC527F9B19C}"/>
    <cellStyle name="入力 10 2 23 3" xfId="12522" xr:uid="{09E4C2A0-684B-4A60-A875-1562AE9A78B3}"/>
    <cellStyle name="入力 10 2 23 3 2" xfId="27401" xr:uid="{343532F6-E798-4E8E-A49F-582907BD900D}"/>
    <cellStyle name="入力 10 2 23 4" xfId="13692" xr:uid="{2B4E5457-0240-4C16-981E-ED3AC054FDD9}"/>
    <cellStyle name="入力 10 2 23 4 2" xfId="28571" xr:uid="{5ED64F57-F94A-4CE4-B4C0-8B128F7F0B86}"/>
    <cellStyle name="入力 10 2 23 5" xfId="18277" xr:uid="{346D88A9-2746-4F7C-BE4B-6860082CFC6A}"/>
    <cellStyle name="入力 10 2 23 5 2" xfId="33156" xr:uid="{E173FD0D-43CC-4385-B988-1B80786E15EA}"/>
    <cellStyle name="入力 10 2 23 6" xfId="6399" xr:uid="{B7BCF251-013A-4709-A24A-DF6720FE3D6C}"/>
    <cellStyle name="入力 10 2 23 7" xfId="21270" xr:uid="{19F2EC1B-0ECD-4167-8E3A-D95BF64E981C}"/>
    <cellStyle name="入力 10 2 24" xfId="2960" xr:uid="{00000000-0005-0000-0000-00009E010000}"/>
    <cellStyle name="入力 10 2 24 2" xfId="9307" xr:uid="{7DFE5BB5-1CE8-4A42-BA1B-96831A60CCCA}"/>
    <cellStyle name="入力 10 2 24 2 2" xfId="24186" xr:uid="{CDF672A4-10BE-46EB-A708-E3E56D88BD7B}"/>
    <cellStyle name="入力 10 2 24 3" xfId="12285" xr:uid="{FDCB7551-A143-4329-B400-CDD9A06A0E58}"/>
    <cellStyle name="入力 10 2 24 3 2" xfId="27164" xr:uid="{9CC860C1-D70B-451D-B98F-4C3BF96A3E31}"/>
    <cellStyle name="入力 10 2 24 4" xfId="12785" xr:uid="{A0E0D30A-2053-479F-AAB1-962D30EAF2E0}"/>
    <cellStyle name="入力 10 2 24 4 2" xfId="27664" xr:uid="{D270C176-78A9-4A86-A094-CDB9C4AC4CF6}"/>
    <cellStyle name="入力 10 2 24 5" xfId="18046" xr:uid="{E0629443-43EA-4564-9A8E-55810848D545}"/>
    <cellStyle name="入力 10 2 24 5 2" xfId="32925" xr:uid="{15143029-FEA7-49B4-905F-43DE3BDB0D5D}"/>
    <cellStyle name="入力 10 2 24 6" xfId="21039" xr:uid="{90E08B95-7F82-485A-9069-BBE3D4B7355F}"/>
    <cellStyle name="入力 10 2 25" xfId="6706" xr:uid="{DBB75521-CFBD-44AB-9373-49742091126F}"/>
    <cellStyle name="入力 10 2 25 2" xfId="21585" xr:uid="{09F7A897-735E-47F4-ABA6-351ADA3B20AE}"/>
    <cellStyle name="入力 10 2 26" xfId="9703" xr:uid="{ED60E6C1-E0BE-4306-94C2-37D29E1B816D}"/>
    <cellStyle name="入力 10 2 26 2" xfId="24582" xr:uid="{C9AD802B-56D7-4E90-AA38-7B291C9CB925}"/>
    <cellStyle name="入力 10 2 27" xfId="14883" xr:uid="{D3B6DCAF-922E-4A02-954D-BC324BD55C2A}"/>
    <cellStyle name="入力 10 2 27 2" xfId="29762" xr:uid="{4EB06EEF-7D08-45AD-932D-179D798E1678}"/>
    <cellStyle name="入力 10 2 28" xfId="15537" xr:uid="{452772B8-48EE-459A-85E1-111E3ACD5ABC}"/>
    <cellStyle name="入力 10 2 28 2" xfId="30416" xr:uid="{4D24169E-FDCA-487F-A9F8-3DCACBED9321}"/>
    <cellStyle name="入力 10 2 29" xfId="18434" xr:uid="{A88A87AD-C972-4918-A11F-E73E04050DB4}"/>
    <cellStyle name="入力 10 2 3" xfId="739" xr:uid="{00000000-0005-0000-0000-00009E010000}"/>
    <cellStyle name="入力 10 2 3 2" xfId="7091" xr:uid="{04A5A696-71E8-4EFA-95DA-93CA69DE8BAD}"/>
    <cellStyle name="入力 10 2 3 2 2" xfId="21970" xr:uid="{88CFF7A4-2123-4006-A47B-8633B9150758}"/>
    <cellStyle name="入力 10 2 3 3" xfId="10085" xr:uid="{623FA301-338A-4A1F-843E-D9911237C37C}"/>
    <cellStyle name="入力 10 2 3 3 2" xfId="24964" xr:uid="{FF26E958-759A-49F1-97DC-11B18E63FB7F}"/>
    <cellStyle name="入力 10 2 3 4" xfId="12716" xr:uid="{D5A9E679-A0E8-4287-8D70-A669D22C72C8}"/>
    <cellStyle name="入力 10 2 3 4 2" xfId="27595" xr:uid="{734C1A23-F08F-4835-8BED-135700EF31D4}"/>
    <cellStyle name="入力 10 2 3 5" xfId="15913" xr:uid="{A55EAAA2-EF03-4E71-9F66-AD5051119529}"/>
    <cellStyle name="入力 10 2 3 5 2" xfId="30792" xr:uid="{51AEF748-10DC-488E-B0C4-3A5A19C6F1F0}"/>
    <cellStyle name="入力 10 2 3 6" xfId="3958" xr:uid="{5B3DD103-71D9-4847-BC2E-11B57233F2E7}"/>
    <cellStyle name="入力 10 2 3 7" xfId="18819" xr:uid="{A6725C06-397C-4BEB-AF3A-C2A2666B4ACA}"/>
    <cellStyle name="入力 10 2 4" xfId="904" xr:uid="{00000000-0005-0000-0000-00009E010000}"/>
    <cellStyle name="入力 10 2 4 2" xfId="7256" xr:uid="{060FFADC-5ECC-4E95-AACF-857D36924A4E}"/>
    <cellStyle name="入力 10 2 4 2 2" xfId="22135" xr:uid="{5FAB3981-91B5-42BF-B909-574308A816D3}"/>
    <cellStyle name="入力 10 2 4 3" xfId="10248" xr:uid="{8BB1D4B2-35F5-4A62-9C94-BCDBB569EAD2}"/>
    <cellStyle name="入力 10 2 4 3 2" xfId="25127" xr:uid="{83C01798-BCF0-4B51-9BE9-266B705859A1}"/>
    <cellStyle name="入力 10 2 4 4" xfId="12618" xr:uid="{2D40058B-745F-4343-B22F-F7CD6D46BB66}"/>
    <cellStyle name="入力 10 2 4 4 2" xfId="27497" xr:uid="{408468AF-8DED-4055-9154-FA6EFEFE7A3F}"/>
    <cellStyle name="入力 10 2 4 5" xfId="16071" xr:uid="{CBB59A9C-8F30-42EB-85B7-CFB2522A33AF}"/>
    <cellStyle name="入力 10 2 4 5 2" xfId="30950" xr:uid="{22E2F916-007E-4520-B4EB-8BAFD0F688D6}"/>
    <cellStyle name="入力 10 2 4 6" xfId="4123" xr:uid="{A3747093-FAD2-4E37-A871-0A939511AA0C}"/>
    <cellStyle name="入力 10 2 4 7" xfId="18984" xr:uid="{740FE7C5-C422-419C-8FE5-D4BC89A5B793}"/>
    <cellStyle name="入力 10 2 5" xfId="1077" xr:uid="{00000000-0005-0000-0000-00009E010000}"/>
    <cellStyle name="入力 10 2 5 2" xfId="7429" xr:uid="{BFFDD5B1-73FB-423A-838C-74838873F5A9}"/>
    <cellStyle name="入力 10 2 5 2 2" xfId="22308" xr:uid="{6389A31C-73EB-4ED8-8F01-2B0EB23CF5CD}"/>
    <cellStyle name="入力 10 2 5 3" xfId="10418" xr:uid="{D4DA6334-2D5E-492A-80BA-FBA1C24D63AA}"/>
    <cellStyle name="入力 10 2 5 3 2" xfId="25297" xr:uid="{32C61E77-B2E4-4C4D-BF1F-22940313CE0B}"/>
    <cellStyle name="入力 10 2 5 4" xfId="14713" xr:uid="{E734A43F-1CDF-467B-BE43-CB2406BD5098}"/>
    <cellStyle name="入力 10 2 5 4 2" xfId="29592" xr:uid="{A82C0DC1-CB03-4829-99A7-16AD6BACAC3A}"/>
    <cellStyle name="入力 10 2 5 5" xfId="16239" xr:uid="{B17FDD06-2F52-4928-8031-539AF387B3F8}"/>
    <cellStyle name="入力 10 2 5 5 2" xfId="31118" xr:uid="{39B008B4-3D60-4F85-8F0B-37C07A0588BA}"/>
    <cellStyle name="入力 10 2 5 6" xfId="4296" xr:uid="{E0823ED7-97E6-43C9-820E-212D82DB78C9}"/>
    <cellStyle name="入力 10 2 5 7" xfId="19157" xr:uid="{744F147C-F8B1-49AC-B49C-6ED43DE7241A}"/>
    <cellStyle name="入力 10 2 6" xfId="1172" xr:uid="{00000000-0005-0000-0000-00009E010000}"/>
    <cellStyle name="入力 10 2 6 2" xfId="7524" xr:uid="{23D38930-5347-4F72-9B68-0F6B8B49A342}"/>
    <cellStyle name="入力 10 2 6 2 2" xfId="22403" xr:uid="{6E821826-4771-4394-A1E0-BCE879ECE136}"/>
    <cellStyle name="入力 10 2 6 3" xfId="10511" xr:uid="{090553DE-1162-4B86-B641-BF1DED999119}"/>
    <cellStyle name="入力 10 2 6 3 2" xfId="25390" xr:uid="{E2FF5E7E-7B84-4D65-B442-B0923E4DF209}"/>
    <cellStyle name="入力 10 2 6 4" xfId="14118" xr:uid="{3506B3EB-EF6C-41E6-ABD2-FD6B2C8D51A7}"/>
    <cellStyle name="入力 10 2 6 4 2" xfId="28997" xr:uid="{8B8CEF23-B709-4347-B44B-E6730792B931}"/>
    <cellStyle name="入力 10 2 6 5" xfId="16326" xr:uid="{48A243F2-7352-4AA6-AA22-BA023DB5CC7B}"/>
    <cellStyle name="入力 10 2 6 5 2" xfId="31205" xr:uid="{EC40D9A4-FCA2-42AE-8CB4-0C969F5B54CB}"/>
    <cellStyle name="入力 10 2 6 6" xfId="4391" xr:uid="{61CEEFC0-72AA-4F47-9CBA-9063CC8FD835}"/>
    <cellStyle name="入力 10 2 6 7" xfId="19252" xr:uid="{37A5A78E-FA2F-4BBF-A44E-D98C6C6F6D43}"/>
    <cellStyle name="入力 10 2 7" xfId="1255" xr:uid="{00000000-0005-0000-0000-00009E010000}"/>
    <cellStyle name="入力 10 2 7 2" xfId="7606" xr:uid="{E1F3A3EA-0DB1-4D94-8C32-0AC89F29B0DF}"/>
    <cellStyle name="入力 10 2 7 2 2" xfId="22485" xr:uid="{E9E05769-E19F-42FC-A7B9-CF50592F2332}"/>
    <cellStyle name="入力 10 2 7 3" xfId="10593" xr:uid="{C6C5FAE0-3C33-441F-85CF-4DFC34CB6286}"/>
    <cellStyle name="入力 10 2 7 3 2" xfId="25472" xr:uid="{E1484062-DB79-4BC8-9396-AB8250CACEEA}"/>
    <cellStyle name="入力 10 2 7 4" xfId="14256" xr:uid="{1B7CEE7E-D474-44CD-85F6-A855265D30AF}"/>
    <cellStyle name="入力 10 2 7 4 2" xfId="29135" xr:uid="{C508B487-E971-4E33-A575-845761DA1DEF}"/>
    <cellStyle name="入力 10 2 7 5" xfId="16402" xr:uid="{44CA3154-6201-479C-A8C0-0026B318616E}"/>
    <cellStyle name="入力 10 2 7 5 2" xfId="31281" xr:uid="{0D2A2DEC-28E0-47E4-AFAF-F907A0C60136}"/>
    <cellStyle name="入力 10 2 7 6" xfId="4474" xr:uid="{4741877E-6A29-4EED-82FA-308D8D2C0DE9}"/>
    <cellStyle name="入力 10 2 7 7" xfId="19335" xr:uid="{2FB37DE9-7E50-44FD-83D3-F7A890589AC9}"/>
    <cellStyle name="入力 10 2 8" xfId="1338" xr:uid="{00000000-0005-0000-0000-00009E010000}"/>
    <cellStyle name="入力 10 2 8 2" xfId="7689" xr:uid="{CADCBE12-6CBC-49AB-8D6F-033B6E9BB07A}"/>
    <cellStyle name="入力 10 2 8 2 2" xfId="22568" xr:uid="{B622FE3E-3009-4427-8F68-A5986028351A}"/>
    <cellStyle name="入力 10 2 8 3" xfId="10675" xr:uid="{947F41C9-99AB-4AE4-8AA3-32FA832AA3C2}"/>
    <cellStyle name="入力 10 2 8 3 2" xfId="25554" xr:uid="{567E80F0-7E80-40D2-AB38-92764BCAA17D}"/>
    <cellStyle name="入力 10 2 8 4" xfId="13538" xr:uid="{4672B819-DC86-455F-8BB4-884691702FF5}"/>
    <cellStyle name="入力 10 2 8 4 2" xfId="28417" xr:uid="{CF8717B8-4326-47DC-A4CD-5B824EAC5029}"/>
    <cellStyle name="入力 10 2 8 5" xfId="16478" xr:uid="{E7C69F90-45D9-45D7-B80B-36A6990908B5}"/>
    <cellStyle name="入力 10 2 8 5 2" xfId="31357" xr:uid="{5DB35A45-BFFA-4E5E-A99C-BA37C2BA9073}"/>
    <cellStyle name="入力 10 2 8 6" xfId="4557" xr:uid="{A4661445-403F-4811-A2BC-28A40E12BDEC}"/>
    <cellStyle name="入力 10 2 8 7" xfId="19418" xr:uid="{997E1A97-5C3F-498C-AB9F-24F691C2DA38}"/>
    <cellStyle name="入力 10 2 9" xfId="1511" xr:uid="{00000000-0005-0000-0000-00009E010000}"/>
    <cellStyle name="入力 10 2 9 2" xfId="7862" xr:uid="{09EC3E36-34ED-498E-9FB5-547E0728E4EC}"/>
    <cellStyle name="入力 10 2 9 2 2" xfId="22741" xr:uid="{305E0B6F-ECE6-44FC-AC85-FBD0B050AC60}"/>
    <cellStyle name="入力 10 2 9 3" xfId="10848" xr:uid="{C4D49CD6-C798-4288-A43C-D675FBA79A5A}"/>
    <cellStyle name="入力 10 2 9 3 2" xfId="25727" xr:uid="{0E6CBA22-EA1F-42ED-A3FC-FFD3B9DC44C3}"/>
    <cellStyle name="入力 10 2 9 4" xfId="13129" xr:uid="{23D630A7-D2A6-4801-B42E-BF0CAAEB699E}"/>
    <cellStyle name="入力 10 2 9 4 2" xfId="28008" xr:uid="{5DCFFA8A-05FD-4F7D-906B-0C2AE13A41A2}"/>
    <cellStyle name="入力 10 2 9 5" xfId="16651" xr:uid="{372A8EE4-9FC8-41A3-81E4-4B98534F3FB9}"/>
    <cellStyle name="入力 10 2 9 5 2" xfId="31530" xr:uid="{FF403D13-4A84-47B3-B5E0-960B8C489EB3}"/>
    <cellStyle name="入力 10 2 9 6" xfId="4730" xr:uid="{E13C16DE-C4EB-46E8-8107-FB0A7ABA0CBC}"/>
    <cellStyle name="入力 10 2 9 7" xfId="19591" xr:uid="{366A268A-23A3-45F6-8DAA-032A04AF225E}"/>
    <cellStyle name="入力 10 3" xfId="475" xr:uid="{00000000-0005-0000-0000-00009E010000}"/>
    <cellStyle name="入力 10 3 2" xfId="6827" xr:uid="{82159909-551A-4DCA-8944-F9C13C84D601}"/>
    <cellStyle name="入力 10 3 2 2" xfId="21706" xr:uid="{1D9FBC0C-8F2D-4551-BDFD-2561C3FC5A4F}"/>
    <cellStyle name="入力 10 3 3" xfId="9824" xr:uid="{50B8990C-4CA5-4E79-A6D1-4E438009D8E8}"/>
    <cellStyle name="入力 10 3 3 2" xfId="24703" xr:uid="{C40EBE4F-6E0C-4BE8-B0E6-62FEEA8C2BD6}"/>
    <cellStyle name="入力 10 3 4" xfId="13836" xr:uid="{A42AFE63-BD0B-43D0-8E91-D3F79A08BC54}"/>
    <cellStyle name="入力 10 3 4 2" xfId="28715" xr:uid="{F17FB600-676B-4D6C-A6AC-7AEFD3075231}"/>
    <cellStyle name="入力 10 3 5" xfId="15656" xr:uid="{448BD45F-F210-4498-9A87-4CC70C9EC886}"/>
    <cellStyle name="入力 10 3 5 2" xfId="30535" xr:uid="{9D72EACF-76EE-4004-96D6-75136555362D}"/>
    <cellStyle name="入力 10 3 6" xfId="3694" xr:uid="{0112311B-8FFE-4E83-969D-C765138B54FE}"/>
    <cellStyle name="入力 10 3 7" xfId="18555" xr:uid="{6999DBB4-75C9-4C7C-9047-127C311A31CB}"/>
    <cellStyle name="入力 10 4" xfId="648" xr:uid="{00000000-0005-0000-0000-00009E010000}"/>
    <cellStyle name="入力 10 4 2" xfId="7000" xr:uid="{D485A011-F886-47FD-8DBB-E8FCECF9060A}"/>
    <cellStyle name="入力 10 4 2 2" xfId="21879" xr:uid="{9DB3D9B0-AE02-4214-B6B5-D1E1B823FB7D}"/>
    <cellStyle name="入力 10 4 3" xfId="9994" xr:uid="{61512280-A6AC-4010-A8C0-E7020BE7D7B2}"/>
    <cellStyle name="入力 10 4 3 2" xfId="24873" xr:uid="{49185559-4B73-4AA4-95CD-B2AB4DB55D72}"/>
    <cellStyle name="入力 10 4 4" xfId="14207" xr:uid="{068F148B-EA3F-4C89-AF99-517A3F649769}"/>
    <cellStyle name="入力 10 4 4 2" xfId="29086" xr:uid="{1B10F2AF-A246-484F-8197-B0114502A481}"/>
    <cellStyle name="入力 10 4 5" xfId="15822" xr:uid="{B005459C-DE21-4BDF-BB6D-88132BF011B5}"/>
    <cellStyle name="入力 10 4 5 2" xfId="30701" xr:uid="{EC22C0CB-A621-437B-8952-8F4A8AE4799F}"/>
    <cellStyle name="入力 10 4 6" xfId="3867" xr:uid="{C456DAE6-4321-45F6-9278-7A231BDE5A9A}"/>
    <cellStyle name="入力 10 4 7" xfId="18728" xr:uid="{D66579D7-C828-4A92-9774-611C1A53BE75}"/>
    <cellStyle name="入力 10 5" xfId="813" xr:uid="{00000000-0005-0000-0000-00009E010000}"/>
    <cellStyle name="入力 10 5 2" xfId="7165" xr:uid="{4FEB9C91-9D25-40D0-8FE3-093FA93DE93B}"/>
    <cellStyle name="入力 10 5 2 2" xfId="22044" xr:uid="{863E09CE-90FC-4667-9A6E-F6409592F36E}"/>
    <cellStyle name="入力 10 5 3" xfId="10159" xr:uid="{F5396EE8-F1A7-4660-90A7-EA365BDE71FB}"/>
    <cellStyle name="入力 10 5 3 2" xfId="25038" xr:uid="{D7FE87F9-8F82-454F-90EF-2D03A6456620}"/>
    <cellStyle name="入力 10 5 4" xfId="13616" xr:uid="{2FD483A5-DDC3-41A7-A390-DE8D1DBEB818}"/>
    <cellStyle name="入力 10 5 4 2" xfId="28495" xr:uid="{99592DE8-BDE9-42BC-9D6A-75830C4E5B3E}"/>
    <cellStyle name="入力 10 5 5" xfId="15987" xr:uid="{65DED210-012A-4453-B7F4-4FA36F2EC677}"/>
    <cellStyle name="入力 10 5 5 2" xfId="30866" xr:uid="{299A72DA-5CF0-4C90-92B3-3B1617C69BC5}"/>
    <cellStyle name="入力 10 5 6" xfId="4032" xr:uid="{4349353C-EDE5-4484-8CD5-3517E6340268}"/>
    <cellStyle name="入力 10 5 7" xfId="18893" xr:uid="{258C1379-16A4-4FE4-9A4B-0F86AAD45F0E}"/>
    <cellStyle name="入力 10 6" xfId="1100" xr:uid="{00000000-0005-0000-0000-00009E010000}"/>
    <cellStyle name="入力 10 6 2" xfId="7452" xr:uid="{251E4704-F873-499C-B641-04608E2F9EC0}"/>
    <cellStyle name="入力 10 6 2 2" xfId="22331" xr:uid="{17D426EC-78A4-45A2-B54A-614016E00748}"/>
    <cellStyle name="入力 10 6 3" xfId="10441" xr:uid="{881955B6-51A1-4191-8185-92AA1E92E7CA}"/>
    <cellStyle name="入力 10 6 3 2" xfId="25320" xr:uid="{E371B01B-7168-43E2-B281-F10FA05EE2CB}"/>
    <cellStyle name="入力 10 6 4" xfId="15298" xr:uid="{56AA3FA5-2695-449B-A9F3-798F92A88CD5}"/>
    <cellStyle name="入力 10 6 4 2" xfId="30177" xr:uid="{2345FED6-3AB3-43B4-8441-91B7034A0A00}"/>
    <cellStyle name="入力 10 6 5" xfId="16261" xr:uid="{329DC74D-B9CD-4A36-A0AB-12FE10ACC54A}"/>
    <cellStyle name="入力 10 6 5 2" xfId="31140" xr:uid="{62466CA8-3AC4-4126-B270-01FEA5C5388D}"/>
    <cellStyle name="入力 10 6 6" xfId="4319" xr:uid="{0A47E545-AA50-4F57-90A0-2215B81FECE8}"/>
    <cellStyle name="入力 10 6 7" xfId="19180" xr:uid="{CC5843E9-9DA1-413C-9F1F-9D23D41E1F20}"/>
    <cellStyle name="入力 10 7" xfId="1420" xr:uid="{00000000-0005-0000-0000-00009E010000}"/>
    <cellStyle name="入力 10 7 2" xfId="7771" xr:uid="{1B6C5B15-4DFD-48AD-8831-60903F44C768}"/>
    <cellStyle name="入力 10 7 2 2" xfId="22650" xr:uid="{73E22E0B-6FB2-4D2F-99C7-21BB882F0952}"/>
    <cellStyle name="入力 10 7 3" xfId="10757" xr:uid="{27C66145-3431-4193-989F-1F3F0E66F318}"/>
    <cellStyle name="入力 10 7 3 2" xfId="25636" xr:uid="{943ADFE3-F346-49E6-AEA5-AA66020F5466}"/>
    <cellStyle name="入力 10 7 4" xfId="15258" xr:uid="{BD72BEE0-0BBE-411E-8DEE-162BD03E9EB4}"/>
    <cellStyle name="入力 10 7 4 2" xfId="30137" xr:uid="{ED13E032-8518-4F3A-AE8E-F42806D4A43F}"/>
    <cellStyle name="入力 10 7 5" xfId="16560" xr:uid="{A5615B77-B4C3-444E-B60E-3C1613D4900E}"/>
    <cellStyle name="入力 10 7 5 2" xfId="31439" xr:uid="{27836532-D592-4A3E-9FC5-89B6CED9041D}"/>
    <cellStyle name="入力 10 7 6" xfId="4639" xr:uid="{4D739297-51F1-47DF-8ABB-13A9132C8FA0}"/>
    <cellStyle name="入力 10 7 7" xfId="19500" xr:uid="{80F4E09A-F10D-441A-8D53-DC3DC106238F}"/>
    <cellStyle name="入力 10 8" xfId="1533" xr:uid="{00000000-0005-0000-0000-00009E010000}"/>
    <cellStyle name="入力 10 8 2" xfId="7884" xr:uid="{EF8EA900-40A8-4980-95B7-AA52E7E16E95}"/>
    <cellStyle name="入力 10 8 2 2" xfId="22763" xr:uid="{E6CF6E64-AFB3-41ED-800C-B08E80A743C0}"/>
    <cellStyle name="入力 10 8 3" xfId="10870" xr:uid="{CB0E9E8A-7C4F-4484-8E6B-1A79C9F59537}"/>
    <cellStyle name="入力 10 8 3 2" xfId="25749" xr:uid="{B2D4DEF2-F040-437F-9146-0C5565FB1F98}"/>
    <cellStyle name="入力 10 8 4" xfId="13186" xr:uid="{7AFAA806-5188-4AAE-9368-3517EB140512}"/>
    <cellStyle name="入力 10 8 4 2" xfId="28065" xr:uid="{D8B6B702-ECF6-459C-885C-27E99586748B}"/>
    <cellStyle name="入力 10 8 5" xfId="16673" xr:uid="{00E10B95-E702-46BE-81E5-010BA252A164}"/>
    <cellStyle name="入力 10 8 5 2" xfId="31552" xr:uid="{A708AAF6-6449-48DD-9566-204971848DD1}"/>
    <cellStyle name="入力 10 8 6" xfId="4752" xr:uid="{D7A61965-1A68-492A-A95B-238085251EC8}"/>
    <cellStyle name="入力 10 8 7" xfId="19613" xr:uid="{42E5F734-0C2F-408F-B9EF-F471883AF9C0}"/>
    <cellStyle name="入力 10 9" xfId="2016" xr:uid="{00000000-0005-0000-0000-00009E010000}"/>
    <cellStyle name="入力 10 9 2" xfId="8364" xr:uid="{801FD256-A145-4238-A568-DE6B8AB56715}"/>
    <cellStyle name="入力 10 9 2 2" xfId="23243" xr:uid="{29749012-47F8-44D1-A15F-B430C67CFC32}"/>
    <cellStyle name="入力 10 9 3" xfId="11346" xr:uid="{7B861605-8187-42A1-82DC-227187910C43}"/>
    <cellStyle name="入力 10 9 3 2" xfId="26225" xr:uid="{C73CC1B2-E3F9-40E4-94AD-BDFBFC592C6E}"/>
    <cellStyle name="入力 10 9 4" xfId="14592" xr:uid="{893BB761-5CA0-4034-9622-26E63223C0EA}"/>
    <cellStyle name="入力 10 9 4 2" xfId="29471" xr:uid="{AB870533-4CE6-465C-A2DE-A1CF8C4B258A}"/>
    <cellStyle name="入力 10 9 5" xfId="17131" xr:uid="{5F346AB6-5805-45A0-9BF1-D6A7E6DB41D6}"/>
    <cellStyle name="入力 10 9 5 2" xfId="32010" xr:uid="{9DFC886A-C454-49A6-B481-010091EC8BD3}"/>
    <cellStyle name="入力 10 9 6" xfId="5235" xr:uid="{0E5EC6E3-0533-48AE-8CEB-17D365B4BE81}"/>
    <cellStyle name="入力 10 9 7" xfId="20096" xr:uid="{FB082AB1-723A-43D0-BF4A-3A49C1E15CDC}"/>
    <cellStyle name="入力 11" xfId="179" xr:uid="{00000000-0005-0000-0000-000067010000}"/>
    <cellStyle name="入力 11 10" xfId="1962" xr:uid="{00000000-0005-0000-0000-000067010000}"/>
    <cellStyle name="入力 11 10 2" xfId="8310" xr:uid="{8843B7BE-EFBA-4474-BD52-FD1F9D47FCD5}"/>
    <cellStyle name="入力 11 10 2 2" xfId="23189" xr:uid="{62F5B3E1-4B26-4F79-9C31-56B0BF00E06F}"/>
    <cellStyle name="入力 11 10 3" xfId="11292" xr:uid="{4375058F-ECAB-48DD-AE12-D5D06ADE96C9}"/>
    <cellStyle name="入力 11 10 3 2" xfId="26171" xr:uid="{5121DDEC-BC44-4612-8F68-FEEDE9C27E42}"/>
    <cellStyle name="入力 11 10 4" xfId="14322" xr:uid="{95BA3F74-9B45-43FC-A0CE-CBE458D882C9}"/>
    <cellStyle name="入力 11 10 4 2" xfId="29201" xr:uid="{92525589-43B4-4189-BA1B-8D3424B19AE8}"/>
    <cellStyle name="入力 11 10 5" xfId="17078" xr:uid="{F7067553-E7EC-42D8-BDDC-8C3BCFE8FA55}"/>
    <cellStyle name="入力 11 10 5 2" xfId="31957" xr:uid="{C5AFFF3F-2918-4995-8DB2-9F2D68D7DAC9}"/>
    <cellStyle name="入力 11 10 6" xfId="5181" xr:uid="{E74C5990-2178-48FE-A78C-C56BADCD7909}"/>
    <cellStyle name="入力 11 10 7" xfId="20042" xr:uid="{6DC9F484-CFE4-4B9B-9ACA-31F3CC9240A1}"/>
    <cellStyle name="入力 11 11" xfId="1673" xr:uid="{00000000-0005-0000-0000-000067010000}"/>
    <cellStyle name="入力 11 11 2" xfId="8022" xr:uid="{99C1D731-1B12-4D87-9FB6-73596917AE71}"/>
    <cellStyle name="入力 11 11 2 2" xfId="22901" xr:uid="{5B40B4AD-3F76-4C24-A844-377E99391ED2}"/>
    <cellStyle name="入力 11 11 3" xfId="11007" xr:uid="{06C42903-1180-46D4-8298-4EA9559B99E7}"/>
    <cellStyle name="入力 11 11 3 2" xfId="25886" xr:uid="{28E7DB15-3A43-4B10-B426-43E7C4712F72}"/>
    <cellStyle name="入力 11 11 4" xfId="14081" xr:uid="{EA20B0BE-642C-4073-BCA7-697F2A061FF3}"/>
    <cellStyle name="入力 11 11 4 2" xfId="28960" xr:uid="{4794F7EA-B291-43CE-A515-782DA246D1F3}"/>
    <cellStyle name="入力 11 11 5" xfId="16803" xr:uid="{035DCC1D-9AE2-453A-9B89-0B5161EF3C99}"/>
    <cellStyle name="入力 11 11 5 2" xfId="31682" xr:uid="{D3F2B5BA-9F59-4CB3-AB90-AFC1C538C0C8}"/>
    <cellStyle name="入力 11 11 6" xfId="4892" xr:uid="{E3C04475-BE2E-40ED-A418-142E6F55AF13}"/>
    <cellStyle name="入力 11 11 7" xfId="19753" xr:uid="{C16FD67D-7640-4DEA-91AB-889740AFBC2A}"/>
    <cellStyle name="入力 11 12" xfId="1967" xr:uid="{00000000-0005-0000-0000-000067010000}"/>
    <cellStyle name="入力 11 12 2" xfId="8315" xr:uid="{1818FB96-879B-40FA-BC55-366EACDA8EC7}"/>
    <cellStyle name="入力 11 12 2 2" xfId="23194" xr:uid="{A435A527-3ADE-443A-B904-239ABD6D9147}"/>
    <cellStyle name="入力 11 12 3" xfId="11297" xr:uid="{B0EB9E11-9193-4B0D-9C8B-B317E9874120}"/>
    <cellStyle name="入力 11 12 3 2" xfId="26176" xr:uid="{86AF8647-EE02-4C8C-9722-AC9107D6471B}"/>
    <cellStyle name="入力 11 12 4" xfId="13614" xr:uid="{93A5AD06-6BF8-4E81-B778-9976344DA779}"/>
    <cellStyle name="入力 11 12 4 2" xfId="28493" xr:uid="{ADB1F333-06E5-4074-8B75-085405008238}"/>
    <cellStyle name="入力 11 12 5" xfId="17083" xr:uid="{D74B27E0-9B42-4572-A07C-5CF32CDCED17}"/>
    <cellStyle name="入力 11 12 5 2" xfId="31962" xr:uid="{043DAB84-9E9D-41B9-9E66-1FBA90A757B3}"/>
    <cellStyle name="入力 11 12 6" xfId="5186" xr:uid="{84F56AF8-536D-436E-839E-8556708BD4C6}"/>
    <cellStyle name="入力 11 12 7" xfId="20047" xr:uid="{B7C7EEFF-183A-4563-901A-C8D347909388}"/>
    <cellStyle name="入力 11 13" xfId="2139" xr:uid="{00000000-0005-0000-0000-000067010000}"/>
    <cellStyle name="入力 11 13 2" xfId="8487" xr:uid="{2460D251-8FAD-417B-975B-47901539896D}"/>
    <cellStyle name="入力 11 13 2 2" xfId="23366" xr:uid="{8FAD9CF4-5A88-412D-A9F6-A5E927E4F4F1}"/>
    <cellStyle name="入力 11 13 3" xfId="11468" xr:uid="{A670AE4C-F7C8-4E09-9EF6-8FAD0D6E502F}"/>
    <cellStyle name="入力 11 13 3 2" xfId="26347" xr:uid="{FA9E0964-C7D7-465D-B154-DC96A83BF4BE}"/>
    <cellStyle name="入力 11 13 4" xfId="14423" xr:uid="{47832248-7624-4B7E-A261-D0C6FB11515E}"/>
    <cellStyle name="入力 11 13 4 2" xfId="29302" xr:uid="{9D642067-A836-43F4-938F-DE155E0AF4E6}"/>
    <cellStyle name="入力 11 13 5" xfId="17247" xr:uid="{04E6FD12-FB47-4D2C-8C44-9AC5C14DD0E5}"/>
    <cellStyle name="入力 11 13 5 2" xfId="32126" xr:uid="{6F825530-D8F7-4DAF-85DB-4C561B1D7CF5}"/>
    <cellStyle name="入力 11 13 6" xfId="5358" xr:uid="{E12F3937-E406-416E-A849-6BE698AAE7F0}"/>
    <cellStyle name="入力 11 13 7" xfId="20219" xr:uid="{2D4F7FE2-DA1D-4107-8967-6F5696F234F0}"/>
    <cellStyle name="入力 11 14" xfId="3057" xr:uid="{00000000-0005-0000-0000-000067010000}"/>
    <cellStyle name="入力 11 14 2" xfId="9403" xr:uid="{C285DEAD-2E52-4F68-8E0A-423C8C5B6806}"/>
    <cellStyle name="入力 11 14 2 2" xfId="24282" xr:uid="{E0AFDC47-D641-44CE-8845-21EFDE305190}"/>
    <cellStyle name="入力 11 14 3" xfId="12381" xr:uid="{C39DF912-E3A8-4DA5-91F5-8CCED10EC540}"/>
    <cellStyle name="入力 11 14 3 2" xfId="27260" xr:uid="{61FA42D3-22FA-4D93-882F-F66057CAE5F6}"/>
    <cellStyle name="入力 11 14 4" xfId="13956" xr:uid="{79C5133C-79DA-4FAB-AEE4-A9C5BC3C102B}"/>
    <cellStyle name="入力 11 14 4 2" xfId="28835" xr:uid="{722E5D5A-5FBB-4A42-91E0-234A5A6673E1}"/>
    <cellStyle name="入力 11 14 5" xfId="18136" xr:uid="{35748784-F852-4AE9-96F5-FC378026AF89}"/>
    <cellStyle name="入力 11 14 5 2" xfId="33015" xr:uid="{CB4676EA-8F81-4837-BC54-C35740E98A79}"/>
    <cellStyle name="入力 11 14 6" xfId="6258" xr:uid="{C3635D3F-873C-4CF2-9794-368156951522}"/>
    <cellStyle name="入力 11 14 7" xfId="21129" xr:uid="{8B208579-430D-4649-AFF6-DE2FC02B7AD6}"/>
    <cellStyle name="入力 11 15" xfId="6537" xr:uid="{C0D153A6-083E-442F-A63D-A17D1F64A054}"/>
    <cellStyle name="入力 11 15 2" xfId="21416" xr:uid="{07902031-1B3B-486E-A9D0-C80588831C09}"/>
    <cellStyle name="入力 11 16" xfId="6690" xr:uid="{B249BA95-6CE3-41BC-9EDC-C88132A0D0D7}"/>
    <cellStyle name="入力 11 16 2" xfId="21569" xr:uid="{F16DB4D0-B0C4-4F01-9CD4-4FF9B81533DE}"/>
    <cellStyle name="入力 11 17" xfId="12996" xr:uid="{AAA08E7F-D302-41D2-96F3-AFA277E5E78F}"/>
    <cellStyle name="入力 11 17 2" xfId="27875" xr:uid="{316320D0-1D75-40B2-809E-C1A6894CB244}"/>
    <cellStyle name="入力 11 18" xfId="3485" xr:uid="{072452C4-269F-4FAE-812E-ED6B58D4A309}"/>
    <cellStyle name="入力 11 2" xfId="286" xr:uid="{00000000-0005-0000-0000-000067010000}"/>
    <cellStyle name="入力 11 2 10" xfId="590" xr:uid="{00000000-0005-0000-0000-000067010000}"/>
    <cellStyle name="入力 11 2 10 2" xfId="6942" xr:uid="{D5D83394-C334-4B7C-AA84-7A451C508C72}"/>
    <cellStyle name="入力 11 2 10 2 2" xfId="21821" xr:uid="{95B7F507-8E86-4A87-A02A-2BCBC04A24AD}"/>
    <cellStyle name="入力 11 2 10 3" xfId="9936" xr:uid="{AC3B378D-7060-4D8F-8320-F9FBC9AD1410}"/>
    <cellStyle name="入力 11 2 10 3 2" xfId="24815" xr:uid="{95BF887E-A3DE-489E-BFB3-F1BFB06392F4}"/>
    <cellStyle name="入力 11 2 10 4" xfId="10983" xr:uid="{419972F2-B278-40AB-AD46-4333C7272BAB}"/>
    <cellStyle name="入力 11 2 10 4 2" xfId="25862" xr:uid="{8505AEEE-68EE-4C19-903E-CF527F93560D}"/>
    <cellStyle name="入力 11 2 10 5" xfId="15764" xr:uid="{E57FC658-A360-448E-B2AF-2E946BE8ECC1}"/>
    <cellStyle name="入力 11 2 10 5 2" xfId="30643" xr:uid="{1E4B767F-068D-4F02-BCF5-A189F688555D}"/>
    <cellStyle name="入力 11 2 10 6" xfId="3809" xr:uid="{B063ED17-5649-4BC0-A6AC-27C1D808D525}"/>
    <cellStyle name="入力 11 2 10 7" xfId="18670" xr:uid="{AAD4705B-6AE3-4CC8-A347-D35AD69A909D}"/>
    <cellStyle name="入力 11 2 11" xfId="1689" xr:uid="{00000000-0005-0000-0000-000067010000}"/>
    <cellStyle name="入力 11 2 11 2" xfId="8038" xr:uid="{CC221565-D4EF-42CB-A03A-0274BB924D90}"/>
    <cellStyle name="入力 11 2 11 2 2" xfId="22917" xr:uid="{528AD493-E0F2-4F49-AA7D-C4A424E209AC}"/>
    <cellStyle name="入力 11 2 11 3" xfId="11023" xr:uid="{843300FE-1AD3-48F9-B8E1-234578CD043D}"/>
    <cellStyle name="入力 11 2 11 3 2" xfId="25902" xr:uid="{6E4709A6-3C81-47AA-8C60-127AD59A9C2C}"/>
    <cellStyle name="入力 11 2 11 4" xfId="13808" xr:uid="{48F477E3-1F53-4D27-821F-396A5427DF4B}"/>
    <cellStyle name="入力 11 2 11 4 2" xfId="28687" xr:uid="{44F5625B-C963-43C5-95CC-2C49D2AA29F6}"/>
    <cellStyle name="入力 11 2 11 5" xfId="16819" xr:uid="{A21036E1-79E3-45EA-951A-F61403222DC2}"/>
    <cellStyle name="入力 11 2 11 5 2" xfId="31698" xr:uid="{77807FA9-08A4-4901-B278-ABE3379DE7B4}"/>
    <cellStyle name="入力 11 2 11 6" xfId="4908" xr:uid="{8C74E266-DBFF-469D-9FC1-109C1DBE6AFB}"/>
    <cellStyle name="入力 11 2 11 7" xfId="19769" xr:uid="{101E16D9-0B46-463F-AE3F-68A5E7FA2228}"/>
    <cellStyle name="入力 11 2 12" xfId="1772" xr:uid="{00000000-0005-0000-0000-000067010000}"/>
    <cellStyle name="入力 11 2 12 2" xfId="8120" xr:uid="{E9422438-CF26-4895-B876-2FA1840E46BB}"/>
    <cellStyle name="入力 11 2 12 2 2" xfId="22999" xr:uid="{1C50BC63-9102-4842-932B-682C37A984B1}"/>
    <cellStyle name="入力 11 2 12 3" xfId="11105" xr:uid="{8A4F5600-5692-4787-A921-F9CEB2727295}"/>
    <cellStyle name="入力 11 2 12 3 2" xfId="25984" xr:uid="{4CCA7B78-A8E0-4183-8472-D52E77E5B2CC}"/>
    <cellStyle name="入力 11 2 12 4" xfId="14540" xr:uid="{A1BEC006-C364-4CA4-B7F2-6AB2D9D5CCB1}"/>
    <cellStyle name="入力 11 2 12 4 2" xfId="29419" xr:uid="{FD615510-6C8C-401B-A9AE-7E1373944480}"/>
    <cellStyle name="入力 11 2 12 5" xfId="16895" xr:uid="{EB12F16F-25F5-4A77-8AC6-50D652BE587F}"/>
    <cellStyle name="入力 11 2 12 5 2" xfId="31774" xr:uid="{F36490E8-5D2B-4D01-AA1C-EAAA1830A29D}"/>
    <cellStyle name="入力 11 2 12 6" xfId="4991" xr:uid="{47BC2E62-96D6-4F3A-8367-66F733E3282C}"/>
    <cellStyle name="入力 11 2 12 7" xfId="19852" xr:uid="{FBDABFDA-2212-4259-B0BF-FC6D728BA6DF}"/>
    <cellStyle name="入力 11 2 13" xfId="1867" xr:uid="{00000000-0005-0000-0000-000067010000}"/>
    <cellStyle name="入力 11 2 13 2" xfId="8215" xr:uid="{48B6646C-7488-44C0-9E99-DD61A85A6CA6}"/>
    <cellStyle name="入力 11 2 13 2 2" xfId="23094" xr:uid="{782B6810-99F5-444C-A6D5-4C2BE2712749}"/>
    <cellStyle name="入力 11 2 13 3" xfId="11200" xr:uid="{F20A1EBB-BC80-4914-81D9-604D364A3B89}"/>
    <cellStyle name="入力 11 2 13 3 2" xfId="26079" xr:uid="{2B5157AA-93F7-45B7-967D-7DF9649C2815}"/>
    <cellStyle name="入力 11 2 13 4" xfId="12758" xr:uid="{6B2411B8-D7A9-4C03-844B-0B726ECE92F5}"/>
    <cellStyle name="入力 11 2 13 4 2" xfId="27637" xr:uid="{25754FDB-EF38-44FB-9D57-750C336C06E7}"/>
    <cellStyle name="入力 11 2 13 5" xfId="16990" xr:uid="{F954A504-7859-4771-981D-4F8A4D3405B6}"/>
    <cellStyle name="入力 11 2 13 5 2" xfId="31869" xr:uid="{AA8DD686-E641-4523-AC2B-43AE85EB80D0}"/>
    <cellStyle name="入力 11 2 13 6" xfId="5086" xr:uid="{579C77AC-EB12-411C-AFE1-497609772E02}"/>
    <cellStyle name="入力 11 2 13 7" xfId="19947" xr:uid="{52A7EB1B-DD35-4F52-97F4-35963997347E}"/>
    <cellStyle name="入力 11 2 14" xfId="2039" xr:uid="{00000000-0005-0000-0000-000067010000}"/>
    <cellStyle name="入力 11 2 14 2" xfId="8387" xr:uid="{3012B645-425B-4409-9DE2-795D2A098420}"/>
    <cellStyle name="入力 11 2 14 2 2" xfId="23266" xr:uid="{2F3B1492-CAFA-4ECE-BF91-D48F656AC4C8}"/>
    <cellStyle name="入力 11 2 14 3" xfId="11369" xr:uid="{5C364BEB-5B26-4F06-8468-E42802C031F4}"/>
    <cellStyle name="入力 11 2 14 3 2" xfId="26248" xr:uid="{8116EFA1-7695-4812-8ABD-4A5ECE9AB426}"/>
    <cellStyle name="入力 11 2 14 4" xfId="13540" xr:uid="{03FF0CF1-9326-427D-B783-2A3649A0596F}"/>
    <cellStyle name="入力 11 2 14 4 2" xfId="28419" xr:uid="{D8B3F202-DDE6-4641-AE58-C468EA614EF8}"/>
    <cellStyle name="入力 11 2 14 5" xfId="17154" xr:uid="{70BA61E7-4FB3-47C5-9160-ACEBFB6A232D}"/>
    <cellStyle name="入力 11 2 14 5 2" xfId="32033" xr:uid="{2226F31A-DFCA-41D2-8DFF-8CDF7BA6080A}"/>
    <cellStyle name="入力 11 2 14 6" xfId="5258" xr:uid="{87CFB02A-A779-41A0-8902-8525A0ED6599}"/>
    <cellStyle name="入力 11 2 14 7" xfId="20119" xr:uid="{D27D8E2D-E763-403D-9774-E24DD94F139C}"/>
    <cellStyle name="入力 11 2 15" xfId="2208" xr:uid="{00000000-0005-0000-0000-000067010000}"/>
    <cellStyle name="入力 11 2 15 2" xfId="8556" xr:uid="{E9114E50-8175-46D7-B93B-5ABA76D6D4CF}"/>
    <cellStyle name="入力 11 2 15 2 2" xfId="23435" xr:uid="{201D6667-846A-4226-A0D5-72499B90C986}"/>
    <cellStyle name="入力 11 2 15 3" xfId="11537" xr:uid="{3451688A-7A74-4E60-A4FD-AC9BFF563351}"/>
    <cellStyle name="入力 11 2 15 3 2" xfId="26416" xr:uid="{49AE48CE-C8B6-4E14-BCC4-D121A405D370}"/>
    <cellStyle name="入力 11 2 15 4" xfId="12637" xr:uid="{F25D9292-FE66-4416-9C3B-D62CBA9320FA}"/>
    <cellStyle name="入力 11 2 15 4 2" xfId="27516" xr:uid="{CF86649D-2BAC-4E3E-B7FA-F5DAA502427E}"/>
    <cellStyle name="入力 11 2 15 5" xfId="17316" xr:uid="{30772457-C59F-4AE8-AFE8-29C538062A0B}"/>
    <cellStyle name="入力 11 2 15 5 2" xfId="32195" xr:uid="{A0EDB9A5-02C5-42DF-96D6-31CF5E8AAF18}"/>
    <cellStyle name="入力 11 2 15 6" xfId="5427" xr:uid="{EE8609B6-5BD2-4509-8466-7FCBD363032C}"/>
    <cellStyle name="入力 11 2 15 7" xfId="20288" xr:uid="{53EDC7BF-AAC2-4994-821D-F3CD86F8B726}"/>
    <cellStyle name="入力 11 2 16" xfId="2283" xr:uid="{00000000-0005-0000-0000-000067010000}"/>
    <cellStyle name="入力 11 2 16 2" xfId="8631" xr:uid="{DAE1CB57-142D-4F3C-910A-91D777FC92C9}"/>
    <cellStyle name="入力 11 2 16 2 2" xfId="23510" xr:uid="{F9C2FF83-2B89-454A-9DE3-7CBCCAB8CC64}"/>
    <cellStyle name="入力 11 2 16 3" xfId="11612" xr:uid="{1C82DDF9-6F9B-4E99-8BF2-22386091C599}"/>
    <cellStyle name="入力 11 2 16 3 2" xfId="26491" xr:uid="{7E672016-E062-4EB9-A8FB-FADCC174BA1B}"/>
    <cellStyle name="入力 11 2 16 4" xfId="14517" xr:uid="{FBD6E1A3-9C36-46FB-96AB-A3448E3190D2}"/>
    <cellStyle name="入力 11 2 16 4 2" xfId="29396" xr:uid="{77194568-DEA1-4688-8948-1AD23D85716E}"/>
    <cellStyle name="入力 11 2 16 5" xfId="17391" xr:uid="{6FC92636-60FA-43D7-AB69-2DB7B6FB06A4}"/>
    <cellStyle name="入力 11 2 16 5 2" xfId="32270" xr:uid="{24591AB4-C22F-4816-BC6E-B84F6706C89E}"/>
    <cellStyle name="入力 11 2 16 6" xfId="5502" xr:uid="{737C7C9D-1ABC-4A03-B5A1-9416FB0F3689}"/>
    <cellStyle name="入力 11 2 16 7" xfId="20363" xr:uid="{556B1D1C-FF29-42D6-BF4F-61225780D028}"/>
    <cellStyle name="入力 11 2 17" xfId="2369" xr:uid="{00000000-0005-0000-0000-000067010000}"/>
    <cellStyle name="入力 11 2 17 2" xfId="8716" xr:uid="{48089E05-A474-4E9E-A4A7-DA49AA2C4D1A}"/>
    <cellStyle name="入力 11 2 17 2 2" xfId="23595" xr:uid="{4A5F14BB-4978-4B59-A6B3-29F772B600F4}"/>
    <cellStyle name="入力 11 2 17 3" xfId="11696" xr:uid="{55A35A8E-2724-4A13-9F61-B4ACF2DEDEC0}"/>
    <cellStyle name="入力 11 2 17 3 2" xfId="26575" xr:uid="{FD9DEA86-001E-45AC-875D-EFE2ECB1A829}"/>
    <cellStyle name="入力 11 2 17 4" xfId="14648" xr:uid="{270E8B23-26BE-4445-B2BA-4CCD818B8F80}"/>
    <cellStyle name="入力 11 2 17 4 2" xfId="29527" xr:uid="{02FA32D3-B75A-40CC-8E0E-C1885F38A6EF}"/>
    <cellStyle name="入力 11 2 17 5" xfId="17470" xr:uid="{E09D0322-52BB-4657-AA39-1F93C9805B89}"/>
    <cellStyle name="入力 11 2 17 5 2" xfId="32349" xr:uid="{303AB1E6-9427-40FB-B8AD-835EA3D964AE}"/>
    <cellStyle name="入力 11 2 17 6" xfId="5588" xr:uid="{0E2F8270-DB65-43BD-B6A9-4E57832E0549}"/>
    <cellStyle name="入力 11 2 17 7" xfId="20449" xr:uid="{83F28A01-B25D-49CB-B7A5-8154F29E26E4}"/>
    <cellStyle name="入力 11 2 18" xfId="2522" xr:uid="{00000000-0005-0000-0000-000067010000}"/>
    <cellStyle name="入力 11 2 18 2" xfId="8869" xr:uid="{2DCED7A3-8309-48CA-89C0-EEC248C543F3}"/>
    <cellStyle name="入力 11 2 18 2 2" xfId="23748" xr:uid="{4FFF80CE-3D0A-46D0-A534-D3FDB1109AFD}"/>
    <cellStyle name="入力 11 2 18 3" xfId="11849" xr:uid="{61A5E7CD-8929-4516-AFDF-EAEFA306EFA5}"/>
    <cellStyle name="入力 11 2 18 3 2" xfId="26728" xr:uid="{E9D1D471-F404-44E4-AE6E-1068B45D93AF}"/>
    <cellStyle name="入力 11 2 18 4" xfId="12595" xr:uid="{898A3298-EE9E-45C3-B56C-1324B40D09AB}"/>
    <cellStyle name="入力 11 2 18 4 2" xfId="27474" xr:uid="{83EF458C-8B2E-4B04-A1D6-D44DDDAF84D5}"/>
    <cellStyle name="入力 11 2 18 5" xfId="17616" xr:uid="{ED70D73E-309B-4782-BA3A-E4465A2C73BC}"/>
    <cellStyle name="入力 11 2 18 5 2" xfId="32495" xr:uid="{9DE592B8-68BE-4B7B-8DEE-EF3B58901FEA}"/>
    <cellStyle name="入力 11 2 18 6" xfId="5738" xr:uid="{96AE5FD9-DBEB-426A-92D1-2513310BC61E}"/>
    <cellStyle name="入力 11 2 18 7" xfId="20602" xr:uid="{E30B302D-A53F-4A2D-98A2-C7B9138DE285}"/>
    <cellStyle name="入力 11 2 19" xfId="2682" xr:uid="{00000000-0005-0000-0000-000067010000}"/>
    <cellStyle name="入力 11 2 19 2" xfId="9029" xr:uid="{240A0E6D-A6DF-4531-BA46-4544EEAD20F6}"/>
    <cellStyle name="入力 11 2 19 2 2" xfId="23908" xr:uid="{8EA8CD64-6817-4D04-B71D-BAE5CB3D9695}"/>
    <cellStyle name="入力 11 2 19 3" xfId="12009" xr:uid="{E0BE0FAF-34C5-4893-812B-EF68F7C15BE1}"/>
    <cellStyle name="入力 11 2 19 3 2" xfId="26888" xr:uid="{11B11FB0-D8DB-41E0-8216-B2766579703A}"/>
    <cellStyle name="入力 11 2 19 4" xfId="13621" xr:uid="{55CCA58F-4F0F-4A76-AC43-A2655082404F}"/>
    <cellStyle name="入力 11 2 19 4 2" xfId="28500" xr:uid="{E94AD73B-05A8-4CA6-9764-2075D3E1C0AC}"/>
    <cellStyle name="入力 11 2 19 5" xfId="17775" xr:uid="{3606CA5A-B878-409F-8B08-9076C6C80D0C}"/>
    <cellStyle name="入力 11 2 19 5 2" xfId="32654" xr:uid="{19211C19-7988-4AF3-91B6-8282BFD527D7}"/>
    <cellStyle name="入力 11 2 19 6" xfId="5896" xr:uid="{24F1C7E7-9D17-4DD4-9EB2-383B7EEB4927}"/>
    <cellStyle name="入力 11 2 19 7" xfId="20761" xr:uid="{D0B50F7E-9577-45AA-B5E4-51189703C504}"/>
    <cellStyle name="入力 11 2 2" xfId="498" xr:uid="{00000000-0005-0000-0000-000067010000}"/>
    <cellStyle name="入力 11 2 2 2" xfId="6850" xr:uid="{FCB0CA02-860E-494A-95F5-3E6BE82F68B7}"/>
    <cellStyle name="入力 11 2 2 2 2" xfId="21729" xr:uid="{0463CCE3-3139-4CA5-B342-817E768BC976}"/>
    <cellStyle name="入力 11 2 2 3" xfId="9847" xr:uid="{C6DCFA1B-3D27-42D6-912B-28DE668DA26F}"/>
    <cellStyle name="入力 11 2 2 3 2" xfId="24726" xr:uid="{D116B8EE-3066-4C50-961E-AA15EAB80CE7}"/>
    <cellStyle name="入力 11 2 2 4" xfId="12925" xr:uid="{3FF15B24-301A-4E15-A349-5275EE2E8A7A}"/>
    <cellStyle name="入力 11 2 2 4 2" xfId="27804" xr:uid="{4DF2D9D7-B457-4138-BF62-33017FA4EBDF}"/>
    <cellStyle name="入力 11 2 2 5" xfId="15679" xr:uid="{F3CB71FE-63D9-4FA2-8D6C-95454CA02193}"/>
    <cellStyle name="入力 11 2 2 5 2" xfId="30558" xr:uid="{C8D26CA7-AF78-4542-9560-B3E5F03C80F3}"/>
    <cellStyle name="入力 11 2 2 6" xfId="3717" xr:uid="{F460275E-7382-4C26-ADAB-E09C9F050ED9}"/>
    <cellStyle name="入力 11 2 2 7" xfId="18578" xr:uid="{057314BA-9DAA-4582-9873-17DBD551B916}"/>
    <cellStyle name="入力 11 2 20" xfId="2850" xr:uid="{00000000-0005-0000-0000-000067010000}"/>
    <cellStyle name="入力 11 2 20 2" xfId="9197" xr:uid="{140CAB16-EA7C-4972-A5CE-EA8603753770}"/>
    <cellStyle name="入力 11 2 20 2 2" xfId="24076" xr:uid="{A15A485A-E7EE-474D-BF9C-98B4174B46F4}"/>
    <cellStyle name="入力 11 2 20 3" xfId="12175" xr:uid="{700BC81E-19AF-4A8D-A6BB-EFA2B0B3FCC8}"/>
    <cellStyle name="入力 11 2 20 3 2" xfId="27054" xr:uid="{F816B866-5DEE-4C48-B136-80CD3E4EFBA8}"/>
    <cellStyle name="入力 11 2 20 4" xfId="12620" xr:uid="{7D9B9342-9705-485D-A6B3-EFA6405E191D}"/>
    <cellStyle name="入力 11 2 20 4 2" xfId="27499" xr:uid="{6B07CB44-08C9-4219-BD29-BC02F3E20AA4}"/>
    <cellStyle name="入力 11 2 20 5" xfId="17936" xr:uid="{A37897DE-DB13-4463-B7D2-F5072AF89016}"/>
    <cellStyle name="入力 11 2 20 5 2" xfId="32815" xr:uid="{FC8D65E4-55C0-4693-9D9F-FD9E70596467}"/>
    <cellStyle name="入力 11 2 20 6" xfId="6062" xr:uid="{1FACE243-9C23-46C9-9CF7-99FD5156245C}"/>
    <cellStyle name="入力 11 2 20 7" xfId="20929" xr:uid="{1CE1EEC2-4DAB-4AC6-A4C6-AF97E2CDE8B8}"/>
    <cellStyle name="入力 11 2 21" xfId="2981" xr:uid="{00000000-0005-0000-0000-000067010000}"/>
    <cellStyle name="入力 11 2 21 2" xfId="9328" xr:uid="{FD4E0818-0727-4A93-9672-F71E0AE5AB55}"/>
    <cellStyle name="入力 11 2 21 2 2" xfId="24207" xr:uid="{284A7BBD-E042-4657-A37E-2A00B3ADB7C1}"/>
    <cellStyle name="入力 11 2 21 3" xfId="12306" xr:uid="{B791A052-C733-450F-A61C-D8D91143E0FA}"/>
    <cellStyle name="入力 11 2 21 3 2" xfId="27185" xr:uid="{D70DE81B-97D9-4B28-B8E6-B5340B3E3B1B}"/>
    <cellStyle name="入力 11 2 21 4" xfId="14104" xr:uid="{0F7ADDD3-DA14-4FD6-82C8-CA987ECCE4DE}"/>
    <cellStyle name="入力 11 2 21 4 2" xfId="28983" xr:uid="{CAE9ACD3-C3A5-4F42-91C5-D20F19E0A147}"/>
    <cellStyle name="入力 11 2 21 5" xfId="18067" xr:uid="{114CADE3-2373-4D13-B30B-AAF086F0C76C}"/>
    <cellStyle name="入力 11 2 21 5 2" xfId="32946" xr:uid="{26A33EC3-5417-409A-A79A-C72399CB613A}"/>
    <cellStyle name="入力 11 2 21 6" xfId="6183" xr:uid="{A7A7675D-B399-48E0-B902-D3E40FCC18D6}"/>
    <cellStyle name="入力 11 2 21 7" xfId="21060" xr:uid="{10AA8978-C7A1-4674-9766-E282195A3086}"/>
    <cellStyle name="入力 11 2 22" xfId="3063" xr:uid="{00000000-0005-0000-0000-000067010000}"/>
    <cellStyle name="入力 11 2 22 2" xfId="9409" xr:uid="{25967094-CE2B-4B62-ACA0-9E249F0BBFD7}"/>
    <cellStyle name="入力 11 2 22 2 2" xfId="24288" xr:uid="{2370CC07-A50C-42C1-B3D6-C7FF8A80B1B6}"/>
    <cellStyle name="入力 11 2 22 3" xfId="12387" xr:uid="{1E767989-A863-4B4A-B16E-6A6B119C1D36}"/>
    <cellStyle name="入力 11 2 22 3 2" xfId="27266" xr:uid="{2BD5278F-C54C-4C65-8427-25E03DB21182}"/>
    <cellStyle name="入力 11 2 22 4" xfId="13881" xr:uid="{A75E6C49-8E5F-4DF6-9C4F-9BFE3240E50F}"/>
    <cellStyle name="入力 11 2 22 4 2" xfId="28760" xr:uid="{FE41197B-780A-41E4-B03D-2B4B7EEC977F}"/>
    <cellStyle name="入力 11 2 22 5" xfId="18142" xr:uid="{DB18D11E-70FF-4685-A594-7EE866376705}"/>
    <cellStyle name="入力 11 2 22 5 2" xfId="33021" xr:uid="{FF0F154E-5DDE-401F-AAEF-47906C442B62}"/>
    <cellStyle name="入力 11 2 22 6" xfId="6264" xr:uid="{F4CE4694-F9BA-48EB-91E6-BCD294137A1A}"/>
    <cellStyle name="入力 11 2 22 7" xfId="21135" xr:uid="{EBF5A704-E020-48B0-9D48-A96558F8B584}"/>
    <cellStyle name="入力 11 2 23" xfId="3136" xr:uid="{00000000-0005-0000-0000-000067010000}"/>
    <cellStyle name="入力 11 2 23 2" xfId="9482" xr:uid="{7C0BF6CF-664F-4E9B-BD07-825249CCE907}"/>
    <cellStyle name="入力 11 2 23 2 2" xfId="24361" xr:uid="{50A68679-02D1-4018-9972-3AC85DF031AD}"/>
    <cellStyle name="入力 11 2 23 3" xfId="12460" xr:uid="{67FF028F-3F57-4BC7-AA58-0631D4409602}"/>
    <cellStyle name="入力 11 2 23 3 2" xfId="27339" xr:uid="{9F3BFD82-A5DE-4108-81C4-4262359DEB63}"/>
    <cellStyle name="入力 11 2 23 4" xfId="12793" xr:uid="{95D2AA45-BD81-4228-B680-67D86D3D88F6}"/>
    <cellStyle name="入力 11 2 23 4 2" xfId="27672" xr:uid="{8609318A-BA71-4564-80A7-3F28783D7185}"/>
    <cellStyle name="入力 11 2 23 5" xfId="18215" xr:uid="{F17CE793-EE35-439D-8571-53C21F6C6B3A}"/>
    <cellStyle name="入力 11 2 23 5 2" xfId="33094" xr:uid="{9525F756-0D35-4E49-B6B2-401BDC594433}"/>
    <cellStyle name="入力 11 2 23 6" xfId="6337" xr:uid="{C23A6758-032E-44A0-9654-BBDFDA526D2A}"/>
    <cellStyle name="入力 11 2 23 7" xfId="21208" xr:uid="{89EF8CC0-CDBA-48E0-941A-CEF774AD83B4}"/>
    <cellStyle name="入力 11 2 24" xfId="2964" xr:uid="{00000000-0005-0000-0000-000067010000}"/>
    <cellStyle name="入力 11 2 24 2" xfId="9311" xr:uid="{56EB62AE-3D29-42F3-A5A0-FB4D63E18272}"/>
    <cellStyle name="入力 11 2 24 2 2" xfId="24190" xr:uid="{92B7E6C0-D106-4CD1-8CB9-FBA88D387CEC}"/>
    <cellStyle name="入力 11 2 24 3" xfId="12289" xr:uid="{540885D1-F012-42F3-BBA1-52007D2A7961}"/>
    <cellStyle name="入力 11 2 24 3 2" xfId="27168" xr:uid="{9BB820E5-059B-4D38-82E7-1EA1F710F905}"/>
    <cellStyle name="入力 11 2 24 4" xfId="13458" xr:uid="{7C126E94-90A5-4FEC-8B91-47BBC70C7EA1}"/>
    <cellStyle name="入力 11 2 24 4 2" xfId="28337" xr:uid="{DB345DEC-D26E-4748-9665-64C977716582}"/>
    <cellStyle name="入力 11 2 24 5" xfId="18050" xr:uid="{C1A0A9AF-5159-45C0-89BB-706C52D4751A}"/>
    <cellStyle name="入力 11 2 24 5 2" xfId="32929" xr:uid="{87E63902-9176-4D23-8428-D7BD48E85260}"/>
    <cellStyle name="入力 11 2 24 6" xfId="21043" xr:uid="{5D792773-C0D8-41FC-95CD-4CB38130959A}"/>
    <cellStyle name="入力 11 2 25" xfId="6638" xr:uid="{35EFAEE9-FFBB-4C67-B1A1-30202BFC5414}"/>
    <cellStyle name="入力 11 2 25 2" xfId="21517" xr:uid="{C2F327C1-6EB0-433B-846B-6486DEB1C91C}"/>
    <cellStyle name="入力 11 2 26" xfId="9637" xr:uid="{F933069D-9EA3-4040-A204-389FDF92912E}"/>
    <cellStyle name="入力 11 2 26 2" xfId="24516" xr:uid="{1A3946C6-CA4C-49B5-93A4-A84AF471CCE6}"/>
    <cellStyle name="入力 11 2 27" xfId="13314" xr:uid="{B1400A46-DC7C-458A-B4CC-9C02D83EFE22}"/>
    <cellStyle name="入力 11 2 27 2" xfId="28193" xr:uid="{14139A55-0D14-417E-903D-ED1F68003A5C}"/>
    <cellStyle name="入力 11 2 28" xfId="15476" xr:uid="{2891DCB4-4B96-4FFD-91A9-AB2C544BE9A5}"/>
    <cellStyle name="入力 11 2 28 2" xfId="30355" xr:uid="{9E5C4F0E-062B-4BFC-A6DF-392385E4F439}"/>
    <cellStyle name="入力 11 2 29" xfId="18373" xr:uid="{17149E06-AAEB-4AD2-B1F2-5669A19E851A}"/>
    <cellStyle name="入力 11 2 3" xfId="671" xr:uid="{00000000-0005-0000-0000-000067010000}"/>
    <cellStyle name="入力 11 2 3 2" xfId="7023" xr:uid="{6AD2836A-E30C-49B5-8D2F-80056FE264FA}"/>
    <cellStyle name="入力 11 2 3 2 2" xfId="21902" xr:uid="{DF4CA632-3201-4D6D-B38B-812F386A9D6E}"/>
    <cellStyle name="入力 11 2 3 3" xfId="10017" xr:uid="{B154812B-4C8C-4F5C-88FD-A8E6DD11D234}"/>
    <cellStyle name="入力 11 2 3 3 2" xfId="24896" xr:uid="{8C6A56A0-0F23-416A-83C9-7B97A0BCF65D}"/>
    <cellStyle name="入力 11 2 3 4" xfId="13440" xr:uid="{9E6A301A-4C7C-424C-A413-F41DAD4981FD}"/>
    <cellStyle name="入力 11 2 3 4 2" xfId="28319" xr:uid="{3C12F546-CA68-429B-B9C8-04806AAF790A}"/>
    <cellStyle name="入力 11 2 3 5" xfId="15845" xr:uid="{5714BB51-F51E-4067-9559-25ADD1C3CC82}"/>
    <cellStyle name="入力 11 2 3 5 2" xfId="30724" xr:uid="{B57CF151-722F-4F7D-998A-34EFF0481900}"/>
    <cellStyle name="入力 11 2 3 6" xfId="3890" xr:uid="{7375AAEE-CD2B-4DAB-A32F-54749409C57D}"/>
    <cellStyle name="入力 11 2 3 7" xfId="18751" xr:uid="{08C8D6A8-5504-4FD5-8E8C-4FBEED5D4EA9}"/>
    <cellStyle name="入力 11 2 4" xfId="836" xr:uid="{00000000-0005-0000-0000-000067010000}"/>
    <cellStyle name="入力 11 2 4 2" xfId="7188" xr:uid="{18252F74-F582-4F12-A2A8-A12B91728BAC}"/>
    <cellStyle name="入力 11 2 4 2 2" xfId="22067" xr:uid="{9D66579E-E01A-49C8-B8A5-561E205F0231}"/>
    <cellStyle name="入力 11 2 4 3" xfId="10182" xr:uid="{E5708C43-DCFF-429F-A894-54495658A45C}"/>
    <cellStyle name="入力 11 2 4 3 2" xfId="25061" xr:uid="{B27899ED-2148-4A24-B553-C65401D48F10}"/>
    <cellStyle name="入力 11 2 4 4" xfId="15057" xr:uid="{E9EC1324-12AD-4A62-B5BC-24EEC15B89A4}"/>
    <cellStyle name="入力 11 2 4 4 2" xfId="29936" xr:uid="{AC040FCB-E6C4-435B-90D5-401DF1E74CD4}"/>
    <cellStyle name="入力 11 2 4 5" xfId="16010" xr:uid="{57BC01BC-2665-45F5-BD49-F3CC3EB27A1E}"/>
    <cellStyle name="入力 11 2 4 5 2" xfId="30889" xr:uid="{784F2ECA-78E4-463A-B94D-B553BFF2D71C}"/>
    <cellStyle name="入力 11 2 4 6" xfId="4055" xr:uid="{92E6BB2A-C995-40FF-9B82-BD85D87F71DA}"/>
    <cellStyle name="入力 11 2 4 7" xfId="18916" xr:uid="{EEF825E4-212A-420E-9339-81E38DC6ED50}"/>
    <cellStyle name="入力 11 2 5" xfId="1009" xr:uid="{00000000-0005-0000-0000-000067010000}"/>
    <cellStyle name="入力 11 2 5 2" xfId="7361" xr:uid="{3A36A0FF-BD03-4DA6-A0D0-848EE2DAFEF5}"/>
    <cellStyle name="入力 11 2 5 2 2" xfId="22240" xr:uid="{8E57499A-ABFE-4A51-94F9-5CDA62A3DA6E}"/>
    <cellStyle name="入力 11 2 5 3" xfId="10350" xr:uid="{F4B0C7E4-C72C-44F8-BE57-9C3AC75CCBFE}"/>
    <cellStyle name="入力 11 2 5 3 2" xfId="25229" xr:uid="{21D7387A-974E-4CDB-8828-142BEE76A241}"/>
    <cellStyle name="入力 11 2 5 4" xfId="13887" xr:uid="{5EAC29A7-898C-4DA2-A536-D12A82B46819}"/>
    <cellStyle name="入力 11 2 5 4 2" xfId="28766" xr:uid="{3CBDE6C7-17D0-49F3-902A-800FFF24B1E7}"/>
    <cellStyle name="入力 11 2 5 5" xfId="16171" xr:uid="{6E230672-BA96-45CA-B13D-00EB0F8B6DAA}"/>
    <cellStyle name="入力 11 2 5 5 2" xfId="31050" xr:uid="{EBD9A944-45B7-41B4-A7E2-18EC36FE4791}"/>
    <cellStyle name="入力 11 2 5 6" xfId="4228" xr:uid="{59D07F29-18D7-42F1-BD3A-A53F2F94C79C}"/>
    <cellStyle name="入力 11 2 5 7" xfId="19089" xr:uid="{B7292A90-4A81-43CB-9FAC-F2353BC6F51D}"/>
    <cellStyle name="入力 11 2 6" xfId="1104" xr:uid="{00000000-0005-0000-0000-000067010000}"/>
    <cellStyle name="入力 11 2 6 2" xfId="7456" xr:uid="{FD01147E-C33F-4312-A338-E41BE97427F7}"/>
    <cellStyle name="入力 11 2 6 2 2" xfId="22335" xr:uid="{731A1617-0EEF-45A5-9487-71663621C3A3}"/>
    <cellStyle name="入力 11 2 6 3" xfId="10445" xr:uid="{FE559FEA-786A-470D-8732-475C6395F4AC}"/>
    <cellStyle name="入力 11 2 6 3 2" xfId="25324" xr:uid="{434F5FB1-348A-4DD7-B1D2-32CD2A572964}"/>
    <cellStyle name="入力 11 2 6 4" xfId="14924" xr:uid="{A5BB701A-2019-49C0-B312-F5F406753C33}"/>
    <cellStyle name="入力 11 2 6 4 2" xfId="29803" xr:uid="{E597FDE3-3DB8-42D9-9DF1-8CE7E3F089F6}"/>
    <cellStyle name="入力 11 2 6 5" xfId="16265" xr:uid="{9AD3EBB1-23CC-4C12-9CFF-29850BF5AF4B}"/>
    <cellStyle name="入力 11 2 6 5 2" xfId="31144" xr:uid="{A98AACA5-BD7B-42B1-A3BE-E153E0FA6059}"/>
    <cellStyle name="入力 11 2 6 6" xfId="4323" xr:uid="{DF2D9235-56DE-425C-A7B1-DC0669AE3476}"/>
    <cellStyle name="入力 11 2 6 7" xfId="19184" xr:uid="{DD6EB938-5067-4477-B47E-A1F42EBE4C60}"/>
    <cellStyle name="入力 11 2 7" xfId="1187" xr:uid="{00000000-0005-0000-0000-000067010000}"/>
    <cellStyle name="入力 11 2 7 2" xfId="7539" xr:uid="{FBAD6695-196F-4493-AEBE-4BEAAAAFDC2A}"/>
    <cellStyle name="入力 11 2 7 2 2" xfId="22418" xr:uid="{3D7287C3-2B7C-4E5F-BFA1-24953BF56FB2}"/>
    <cellStyle name="入力 11 2 7 3" xfId="10526" xr:uid="{50D498FA-AF54-4E0E-AA14-1974764B441E}"/>
    <cellStyle name="入力 11 2 7 3 2" xfId="25405" xr:uid="{661919E9-D0C6-4EB7-A5E3-CCA4DE59B91D}"/>
    <cellStyle name="入力 11 2 7 4" xfId="12956" xr:uid="{EF32DE92-C659-41C8-B6F1-ADF44E7512B8}"/>
    <cellStyle name="入力 11 2 7 4 2" xfId="27835" xr:uid="{3C97D469-C143-4249-9CCE-0D242E02AEE0}"/>
    <cellStyle name="入力 11 2 7 5" xfId="16341" xr:uid="{5CEB2901-37A7-40CB-AF77-7D0F1C0BC0A2}"/>
    <cellStyle name="入力 11 2 7 5 2" xfId="31220" xr:uid="{FC943891-D4BB-4D82-9106-D863EEF191C8}"/>
    <cellStyle name="入力 11 2 7 6" xfId="4406" xr:uid="{792388F0-EC6B-45CC-A9BD-E172E600B2AB}"/>
    <cellStyle name="入力 11 2 7 7" xfId="19267" xr:uid="{7E07B127-8974-49A6-89C2-FAE7FDC5DF1E}"/>
    <cellStyle name="入力 11 2 8" xfId="1270" xr:uid="{00000000-0005-0000-0000-000067010000}"/>
    <cellStyle name="入力 11 2 8 2" xfId="7621" xr:uid="{D43149DF-8DEA-4D2C-B5F4-6E981E377288}"/>
    <cellStyle name="入力 11 2 8 2 2" xfId="22500" xr:uid="{0B366E33-50A3-47CD-A758-1678B6DE5EDD}"/>
    <cellStyle name="入力 11 2 8 3" xfId="10608" xr:uid="{87E1124C-6A28-4FD9-8A60-417C05D14CE5}"/>
    <cellStyle name="入力 11 2 8 3 2" xfId="25487" xr:uid="{780C48DF-69A1-48E4-BA52-C83CACC55A4B}"/>
    <cellStyle name="入力 11 2 8 4" xfId="15409" xr:uid="{2A580FBD-2666-4047-805F-942230A5B1C3}"/>
    <cellStyle name="入力 11 2 8 4 2" xfId="30288" xr:uid="{8DF87DC4-2E7F-4438-9635-4F79866C5B43}"/>
    <cellStyle name="入力 11 2 8 5" xfId="16417" xr:uid="{CFC23137-76A4-4867-98BF-21AEE80FF05F}"/>
    <cellStyle name="入力 11 2 8 5 2" xfId="31296" xr:uid="{4602330D-C6EA-4A67-B1DE-FBF93C247367}"/>
    <cellStyle name="入力 11 2 8 6" xfId="4489" xr:uid="{6F489EE6-F001-42A7-A0D3-B80F8617E6DB}"/>
    <cellStyle name="入力 11 2 8 7" xfId="19350" xr:uid="{432382F9-8199-4EF9-AE90-286A7E0454AB}"/>
    <cellStyle name="入力 11 2 9" xfId="1443" xr:uid="{00000000-0005-0000-0000-000067010000}"/>
    <cellStyle name="入力 11 2 9 2" xfId="7794" xr:uid="{926BC618-F0EE-4BEA-B426-088470F48E87}"/>
    <cellStyle name="入力 11 2 9 2 2" xfId="22673" xr:uid="{D90CAF79-6263-44CE-84C6-E331D6085D89}"/>
    <cellStyle name="入力 11 2 9 3" xfId="10780" xr:uid="{7DC93E85-751D-405E-8FA8-2806F986438F}"/>
    <cellStyle name="入力 11 2 9 3 2" xfId="25659" xr:uid="{5DEC4EFE-00E1-4276-80CD-CC81CD65894A}"/>
    <cellStyle name="入力 11 2 9 4" xfId="9588" xr:uid="{F4569258-3CC6-4286-BD25-D9B46E07E852}"/>
    <cellStyle name="入力 11 2 9 4 2" xfId="24467" xr:uid="{20D63657-4C33-41AC-8B9C-A0ED13B08924}"/>
    <cellStyle name="入力 11 2 9 5" xfId="16583" xr:uid="{80ACCF36-03AD-43C1-913F-8D40E650C5EB}"/>
    <cellStyle name="入力 11 2 9 5 2" xfId="31462" xr:uid="{BC53D31A-4727-4100-B370-D62D042F99FE}"/>
    <cellStyle name="入力 11 2 9 6" xfId="4662" xr:uid="{79780E91-5D6F-4BAB-9F31-98A99DF1816A}"/>
    <cellStyle name="入力 11 2 9 7" xfId="19523" xr:uid="{89DB1C99-33AD-4B49-9CEF-8053400A876D}"/>
    <cellStyle name="入力 11 3" xfId="391" xr:uid="{00000000-0005-0000-0000-000067010000}"/>
    <cellStyle name="入力 11 3 2" xfId="6743" xr:uid="{1CF5A339-55E8-4860-902E-94AC9ABC1CF9}"/>
    <cellStyle name="入力 11 3 2 2" xfId="21622" xr:uid="{C4318C7B-E20B-4E3C-BFDC-E80B5F2B0EB7}"/>
    <cellStyle name="入力 11 3 3" xfId="9740" xr:uid="{56693D91-833D-4C96-A4CF-88CBDD6F7EB5}"/>
    <cellStyle name="入力 11 3 3 2" xfId="24619" xr:uid="{28DB099C-36B7-4473-BF82-1E68230B1933}"/>
    <cellStyle name="入力 11 3 4" xfId="13977" xr:uid="{5B06B81E-C087-430D-9F20-5DFD0E5DD2F4}"/>
    <cellStyle name="入力 11 3 4 2" xfId="28856" xr:uid="{7DA65994-3FC0-40A4-AAC5-03269A141317}"/>
    <cellStyle name="入力 11 3 5" xfId="15573" xr:uid="{937D198E-8E5A-4F64-B242-0305B8E2EEBC}"/>
    <cellStyle name="入力 11 3 5 2" xfId="30452" xr:uid="{BD86BD77-6F99-4E5C-906B-8672F8CA18FB}"/>
    <cellStyle name="入力 11 3 6" xfId="3610" xr:uid="{C22E6E63-DC5A-4938-BEC2-4D05A2584705}"/>
    <cellStyle name="入力 11 3 7" xfId="18471" xr:uid="{59133DBD-88B5-4AB9-A3F0-1AB74ECCED33}"/>
    <cellStyle name="入力 11 4" xfId="121" xr:uid="{00000000-0005-0000-0000-000067010000}"/>
    <cellStyle name="入力 11 4 2" xfId="6484" xr:uid="{273FFE56-8744-4E5E-A574-DD07FEF31770}"/>
    <cellStyle name="入力 11 4 2 2" xfId="21363" xr:uid="{38BC19DF-7394-48BA-AD35-52220BC424DC}"/>
    <cellStyle name="入力 11 4 3" xfId="6563" xr:uid="{B69B1A2E-2800-4ECA-ADB7-11C72D151EB0}"/>
    <cellStyle name="入力 11 4 3 2" xfId="21442" xr:uid="{BF3B1449-631B-48B5-8B31-021571BEE05B}"/>
    <cellStyle name="入力 11 4 4" xfId="13140" xr:uid="{A561327D-A021-466F-8DB3-40DB4D93369C}"/>
    <cellStyle name="入力 11 4 4 2" xfId="28019" xr:uid="{02BC6700-2ED3-4AE9-8AAA-71B2C6CDE12E}"/>
    <cellStyle name="入力 11 4 5" xfId="13070" xr:uid="{051D93A1-28C7-4E67-946E-6E67BE51AAB4}"/>
    <cellStyle name="入力 11 4 5 2" xfId="27949" xr:uid="{1E780BAB-ABA4-458C-9D17-4193F86C6BF5}"/>
    <cellStyle name="入力 11 4 6" xfId="3392" xr:uid="{8FE8A3CA-30E4-4CB9-A48E-10FD3C5A6124}"/>
    <cellStyle name="入力 11 4 7" xfId="6411" xr:uid="{E3580B4E-A5A6-4340-9409-521A28E959C6}"/>
    <cellStyle name="入力 11 5" xfId="420" xr:uid="{00000000-0005-0000-0000-000067010000}"/>
    <cellStyle name="入力 11 5 2" xfId="6772" xr:uid="{A9DDD20A-DA15-4DEF-984C-6D7519E78A98}"/>
    <cellStyle name="入力 11 5 2 2" xfId="21651" xr:uid="{DE13F1EA-D177-4D64-A328-64338832890B}"/>
    <cellStyle name="入力 11 5 3" xfId="9769" xr:uid="{1A77DA62-6E3F-4C55-9A33-9A398A32C326}"/>
    <cellStyle name="入力 11 5 3 2" xfId="24648" xr:uid="{AFC4D27D-C4CF-4732-A27C-9F8199EA463E}"/>
    <cellStyle name="入力 11 5 4" xfId="13370" xr:uid="{42FA3EA5-5EEB-4173-B8A3-490094720179}"/>
    <cellStyle name="入力 11 5 4 2" xfId="28249" xr:uid="{A830348A-EA45-4124-A0C4-5F7DD7F7564D}"/>
    <cellStyle name="入力 11 5 5" xfId="15602" xr:uid="{35FA45B5-5275-4B07-89E7-37A6C8C22B4F}"/>
    <cellStyle name="入力 11 5 5 2" xfId="30481" xr:uid="{6493FA6B-EB89-42C1-A21D-9F5F6291F883}"/>
    <cellStyle name="入力 11 5 6" xfId="3639" xr:uid="{751032D7-C495-4133-8165-A5E4F0324D2C}"/>
    <cellStyle name="入力 11 5 7" xfId="18500" xr:uid="{70CFB05F-FE27-47F9-9A7F-6DBDD96BEDEE}"/>
    <cellStyle name="入力 11 6" xfId="1180" xr:uid="{00000000-0005-0000-0000-000067010000}"/>
    <cellStyle name="入力 11 6 2" xfId="7532" xr:uid="{76071221-BE68-4E54-8516-504CB9BEF2EC}"/>
    <cellStyle name="入力 11 6 2 2" xfId="22411" xr:uid="{2EE63ACA-1668-4827-9D51-ABA97310F1BE}"/>
    <cellStyle name="入力 11 6 3" xfId="10519" xr:uid="{7949AD35-CD07-4D08-9533-5AC9468EBFB6}"/>
    <cellStyle name="入力 11 6 3 2" xfId="25398" xr:uid="{4747254C-116A-41E1-82D8-6CDFC45F844B}"/>
    <cellStyle name="入力 11 6 4" xfId="14267" xr:uid="{512C2021-DF06-4716-A9FA-AF1DBAE48E54}"/>
    <cellStyle name="入力 11 6 4 2" xfId="29146" xr:uid="{0C12CEE2-50FE-4961-9D51-2DA6422F018C}"/>
    <cellStyle name="入力 11 6 5" xfId="16334" xr:uid="{A41E6BA7-F243-476A-92E5-6FAF281C833C}"/>
    <cellStyle name="入力 11 6 5 2" xfId="31213" xr:uid="{2C4014A8-C7A7-4518-B16B-9B99C90487E5}"/>
    <cellStyle name="入力 11 6 6" xfId="4399" xr:uid="{8051A5C0-840E-4904-BD49-EE1C8B70B459}"/>
    <cellStyle name="入力 11 6 7" xfId="19260" xr:uid="{80CF1D87-FC33-4ABC-BCED-A5DCEEB5FDE2}"/>
    <cellStyle name="入力 11 7" xfId="991" xr:uid="{00000000-0005-0000-0000-000067010000}"/>
    <cellStyle name="入力 11 7 2" xfId="7343" xr:uid="{FA565E4E-1595-4F50-8822-42E120744531}"/>
    <cellStyle name="入力 11 7 2 2" xfId="22222" xr:uid="{B0ADBAAE-3B44-4B23-9465-F50474D92F5D}"/>
    <cellStyle name="入力 11 7 3" xfId="10332" xr:uid="{74ECE4CE-5F89-48DA-BFB9-79884BD59432}"/>
    <cellStyle name="入力 11 7 3 2" xfId="25211" xr:uid="{9C869903-A092-4F68-ACE7-2C32A0DDAB87}"/>
    <cellStyle name="入力 11 7 4" xfId="12627" xr:uid="{944AA11D-CEA0-4F74-8331-72E9DAC8822C}"/>
    <cellStyle name="入力 11 7 4 2" xfId="27506" xr:uid="{00B9F493-6D55-49C3-B155-D2EB0DEDC277}"/>
    <cellStyle name="入力 11 7 5" xfId="16153" xr:uid="{5E2DF0B7-34CC-4CB3-8E48-3944CFDB6F52}"/>
    <cellStyle name="入力 11 7 5 2" xfId="31032" xr:uid="{568A3435-FA04-4D96-9310-8883E66C7873}"/>
    <cellStyle name="入力 11 7 6" xfId="4210" xr:uid="{0F6E4354-97E7-4C9F-8482-1E9C8C158BA4}"/>
    <cellStyle name="入力 11 7 7" xfId="19071" xr:uid="{0CB74EF6-6595-4EE9-A888-451E06429345}"/>
    <cellStyle name="入力 11 8" xfId="1793" xr:uid="{00000000-0005-0000-0000-000067010000}"/>
    <cellStyle name="入力 11 8 2" xfId="8141" xr:uid="{4EE2CA11-8AEE-4627-80AC-4C9A8C0BD3F3}"/>
    <cellStyle name="入力 11 8 2 2" xfId="23020" xr:uid="{9CD38ED0-5F84-40FA-9BB4-F248AEEFE778}"/>
    <cellStyle name="入力 11 8 3" xfId="11126" xr:uid="{C3363547-BC2D-4190-9E31-D70AE2845591}"/>
    <cellStyle name="入力 11 8 3 2" xfId="26005" xr:uid="{8425A115-06EB-4E59-8521-19AD9E35E05D}"/>
    <cellStyle name="入力 11 8 4" xfId="13565" xr:uid="{06442F6B-B6BE-4CC5-9DE8-14ECD29AF795}"/>
    <cellStyle name="入力 11 8 4 2" xfId="28444" xr:uid="{FF0A8ED2-6DD3-4A08-9490-C1A1AF7D6CBD}"/>
    <cellStyle name="入力 11 8 5" xfId="16916" xr:uid="{E36620C9-A6A8-4F2B-8AE3-2622E9DB6989}"/>
    <cellStyle name="入力 11 8 5 2" xfId="31795" xr:uid="{374C02E5-06A8-4CFB-BF61-60A44629AC03}"/>
    <cellStyle name="入力 11 8 6" xfId="5012" xr:uid="{DF7B67ED-591B-477E-AE7F-ADC009DAD2AA}"/>
    <cellStyle name="入力 11 8 7" xfId="19873" xr:uid="{84C5A988-822E-4863-A480-B4EF9D33713F}"/>
    <cellStyle name="入力 11 9" xfId="1585" xr:uid="{00000000-0005-0000-0000-000067010000}"/>
    <cellStyle name="入力 11 9 2" xfId="7935" xr:uid="{40349B70-7DEA-49C5-B106-5A408A2F1B90}"/>
    <cellStyle name="入力 11 9 2 2" xfId="22814" xr:uid="{0E3131BD-AAE0-4386-94C3-AC653103DE90}"/>
    <cellStyle name="入力 11 9 3" xfId="10922" xr:uid="{6FC40147-D98A-4F04-BCB3-33AD24816A58}"/>
    <cellStyle name="入力 11 9 3 2" xfId="25801" xr:uid="{2C0FAE10-59A6-4F8B-B02B-2D34DD5E7576}"/>
    <cellStyle name="入力 11 9 4" xfId="14643" xr:uid="{DA71F9FE-023F-487D-9409-DC2B145BD7D8}"/>
    <cellStyle name="入力 11 9 4 2" xfId="29522" xr:uid="{AE955729-379B-4DC5-9DDC-DA91F83718D6}"/>
    <cellStyle name="入力 11 9 5" xfId="16722" xr:uid="{32B8BE9E-F203-467A-AC31-8CA7964BBE5E}"/>
    <cellStyle name="入力 11 9 5 2" xfId="31601" xr:uid="{DE565F63-4A1D-4C6C-A764-F0E38894ECEC}"/>
    <cellStyle name="入力 11 9 6" xfId="4804" xr:uid="{4D38267C-7C22-4F2E-98CC-6109F74C5EB5}"/>
    <cellStyle name="入力 11 9 7" xfId="19665" xr:uid="{0308F783-81B4-49B8-A881-49272FF48C69}"/>
    <cellStyle name="入力 12" xfId="268" xr:uid="{00000000-0005-0000-0000-00009E010000}"/>
    <cellStyle name="入力 12 10" xfId="1955" xr:uid="{00000000-0005-0000-0000-00009E010000}"/>
    <cellStyle name="入力 12 10 2" xfId="8303" xr:uid="{D0B9DD4F-4EB7-460B-BAC6-9A98C6963102}"/>
    <cellStyle name="入力 12 10 2 2" xfId="23182" xr:uid="{59EEEA96-9593-4126-8FE2-315F7893F658}"/>
    <cellStyle name="入力 12 10 3" xfId="11285" xr:uid="{797B23A6-9506-438B-8266-DFB4156B771B}"/>
    <cellStyle name="入力 12 10 3 2" xfId="26164" xr:uid="{0DADC52E-2FC2-48C9-BF42-3CCE7C23C443}"/>
    <cellStyle name="入力 12 10 4" xfId="13418" xr:uid="{91240C27-2D7D-4E0C-9E4C-815A1E21AD5C}"/>
    <cellStyle name="入力 12 10 4 2" xfId="28297" xr:uid="{BE62AFF1-0E4E-444F-9577-C1B15D24E05C}"/>
    <cellStyle name="入力 12 10 5" xfId="17071" xr:uid="{9887D193-F8C9-4378-A09C-1F48A9081ED4}"/>
    <cellStyle name="入力 12 10 5 2" xfId="31950" xr:uid="{45B3FA3A-6F79-4E3D-A827-8E24ACEEDBFE}"/>
    <cellStyle name="入力 12 10 6" xfId="5174" xr:uid="{235F2428-A726-44D5-80C4-3B0FC4A93284}"/>
    <cellStyle name="入力 12 10 7" xfId="20035" xr:uid="{1A97C4CA-481B-463E-A9E3-2FA065D7C03C}"/>
    <cellStyle name="入力 12 11" xfId="2504" xr:uid="{00000000-0005-0000-0000-00009E010000}"/>
    <cellStyle name="入力 12 11 2" xfId="8851" xr:uid="{D5727EE0-7BBC-4867-A1DF-3C2B17461581}"/>
    <cellStyle name="入力 12 11 2 2" xfId="23730" xr:uid="{583FF8C2-C31D-47C4-B0FE-00389B928C9F}"/>
    <cellStyle name="入力 12 11 3" xfId="11831" xr:uid="{E1EB1B2A-A288-44BE-9E76-F247C61975DD}"/>
    <cellStyle name="入力 12 11 3 2" xfId="26710" xr:uid="{5A39C3E6-CD7E-4680-93FA-911A47EAF7E0}"/>
    <cellStyle name="入力 12 11 4" xfId="15159" xr:uid="{84DB2097-C98A-4F35-ABE1-ABC2AF7279AA}"/>
    <cellStyle name="入力 12 11 4 2" xfId="30038" xr:uid="{5E99E013-1F13-4813-AFAB-DB422D2F145B}"/>
    <cellStyle name="入力 12 11 5" xfId="17598" xr:uid="{9C8F0472-47A3-4702-B9DB-5E38586D0FBA}"/>
    <cellStyle name="入力 12 11 5 2" xfId="32477" xr:uid="{A30EE24B-3B7C-45A8-8C7D-1A0F008C608B}"/>
    <cellStyle name="入力 12 11 6" xfId="5720" xr:uid="{0F49F609-9D3B-4601-81A2-49936E697630}"/>
    <cellStyle name="入力 12 11 7" xfId="20584" xr:uid="{0CE0B235-A45B-4C5B-8AA7-17F2A6EC7655}"/>
    <cellStyle name="入力 12 12" xfId="2664" xr:uid="{00000000-0005-0000-0000-00009E010000}"/>
    <cellStyle name="入力 12 12 2" xfId="9011" xr:uid="{1DFF4925-BFB7-47C2-AE8C-C6534BE9B607}"/>
    <cellStyle name="入力 12 12 2 2" xfId="23890" xr:uid="{E188F004-7434-437F-A837-85157CAE2B08}"/>
    <cellStyle name="入力 12 12 3" xfId="11991" xr:uid="{5E62E738-9CEE-471D-BC33-12CE1218D9DB}"/>
    <cellStyle name="入力 12 12 3 2" xfId="26870" xr:uid="{42C6C2FD-1B2D-4ACB-9343-BAD6F07C07A9}"/>
    <cellStyle name="入力 12 12 4" xfId="14067" xr:uid="{BA405DA4-571D-4A7C-BDE8-178A2EA4897B}"/>
    <cellStyle name="入力 12 12 4 2" xfId="28946" xr:uid="{1B2A1DCD-0125-4486-9E1A-37C6346ED16E}"/>
    <cellStyle name="入力 12 12 5" xfId="17757" xr:uid="{DA5A9A5D-4E83-4A2E-8F17-803E4F342A27}"/>
    <cellStyle name="入力 12 12 5 2" xfId="32636" xr:uid="{C398BF19-96E7-432F-A2ED-88BF233A781C}"/>
    <cellStyle name="入力 12 12 6" xfId="5878" xr:uid="{DE032FC0-13EC-40A6-A151-7EDD461FA0C3}"/>
    <cellStyle name="入力 12 12 7" xfId="20743" xr:uid="{F9BD889E-A98A-48EE-B76D-B63E32C2034A}"/>
    <cellStyle name="入力 12 13" xfId="2833" xr:uid="{00000000-0005-0000-0000-00009E010000}"/>
    <cellStyle name="入力 12 13 2" xfId="9180" xr:uid="{BD5D7851-5EEA-4D6C-A038-0DAE41E3AC1B}"/>
    <cellStyle name="入力 12 13 2 2" xfId="24059" xr:uid="{70B773A0-6783-4902-9253-201D89B854EE}"/>
    <cellStyle name="入力 12 13 3" xfId="12158" xr:uid="{E6F69CFF-15B9-4330-82CF-1A5A0B2D2176}"/>
    <cellStyle name="入力 12 13 3 2" xfId="27037" xr:uid="{D936189E-DEC3-4F30-BDA8-E9B7B8BF2E82}"/>
    <cellStyle name="入力 12 13 4" xfId="12988" xr:uid="{E15B220C-1E22-4240-97A0-C1D4F974B472}"/>
    <cellStyle name="入力 12 13 4 2" xfId="27867" xr:uid="{75E04314-EDB8-4618-A227-4CCBFA9F7787}"/>
    <cellStyle name="入力 12 13 5" xfId="17919" xr:uid="{3A258973-BB62-4486-9B26-0CC0BEA594FE}"/>
    <cellStyle name="入力 12 13 5 2" xfId="32798" xr:uid="{A9E6A310-520B-46FA-B5D2-BCC134D37EEC}"/>
    <cellStyle name="入力 12 13 6" xfId="6045" xr:uid="{A7016FD0-2151-4F58-9C46-6565A1C87B20}"/>
    <cellStyle name="入力 12 13 7" xfId="20912" xr:uid="{BD9E1B3C-C706-478C-9E3F-C558A2CE992E}"/>
    <cellStyle name="入力 12 14" xfId="2572" xr:uid="{00000000-0005-0000-0000-00009E010000}"/>
    <cellStyle name="入力 12 14 2" xfId="8919" xr:uid="{5337CCFB-1FE6-453A-8CF4-1D2401BC8B92}"/>
    <cellStyle name="入力 12 14 2 2" xfId="23798" xr:uid="{F2463257-1737-4E01-87B0-7EC23AFD9AB7}"/>
    <cellStyle name="入力 12 14 3" xfId="11899" xr:uid="{6E0FFD0C-2F9A-496E-8C34-18E07AF12826}"/>
    <cellStyle name="入力 12 14 3 2" xfId="26778" xr:uid="{FC640EDC-708D-49F0-82D4-1B07B9057918}"/>
    <cellStyle name="入力 12 14 4" xfId="13151" xr:uid="{2C0B8A0D-76A0-495E-9ACD-627CAE6BEA55}"/>
    <cellStyle name="入力 12 14 4 2" xfId="28030" xr:uid="{AB860574-5CCF-4B8C-92EB-45E504E0385C}"/>
    <cellStyle name="入力 12 14 5" xfId="17666" xr:uid="{AD11D8A5-D0A5-4787-9095-98EDB62D714E}"/>
    <cellStyle name="入力 12 14 5 2" xfId="32545" xr:uid="{33842FFE-234E-40BB-BC3F-466C58516F7C}"/>
    <cellStyle name="入力 12 14 6" xfId="5788" xr:uid="{F9BD41AD-9996-4B21-8B16-70FB63132526}"/>
    <cellStyle name="入力 12 14 7" xfId="20652" xr:uid="{5DE827DA-309F-4448-8B51-0917CCC49C66}"/>
    <cellStyle name="入力 12 15" xfId="6622" xr:uid="{FB7A52EE-7360-43C9-AC98-1720759085D5}"/>
    <cellStyle name="入力 12 15 2" xfId="21501" xr:uid="{1E0550F4-599F-4B9A-A39B-21AE615DDC17}"/>
    <cellStyle name="入力 12 16" xfId="9619" xr:uid="{EDF5B758-2AC5-43C3-8687-AB4F5D7F7D3F}"/>
    <cellStyle name="入力 12 16 2" xfId="24498" xr:uid="{3BB1036A-413E-462B-BA3D-EB12A4551F22}"/>
    <cellStyle name="入力 12 17" xfId="13975" xr:uid="{979A2B00-7C44-4F44-9969-B0BDBD935678}"/>
    <cellStyle name="入力 12 17 2" xfId="28854" xr:uid="{298A3533-7861-4389-9F3B-FB415C853EEF}"/>
    <cellStyle name="入力 12 18" xfId="18357" xr:uid="{1958F314-6684-4BEC-9D58-4732CF9973A3}"/>
    <cellStyle name="入力 12 2" xfId="359" xr:uid="{00000000-0005-0000-0000-00009E010000}"/>
    <cellStyle name="入力 12 2 10" xfId="1687" xr:uid="{00000000-0005-0000-0000-00009E010000}"/>
    <cellStyle name="入力 12 2 10 2" xfId="8036" xr:uid="{BCF7814E-DB07-4CB4-9D78-4B3A547E2940}"/>
    <cellStyle name="入力 12 2 10 2 2" xfId="22915" xr:uid="{43938807-EAA6-4527-9AD7-209A6442EA12}"/>
    <cellStyle name="入力 12 2 10 3" xfId="11021" xr:uid="{EA400124-D8D5-4854-BD16-1B37022B47E0}"/>
    <cellStyle name="入力 12 2 10 3 2" xfId="25900" xr:uid="{1DAE4501-14AF-4CAF-8B5C-2E811581C38A}"/>
    <cellStyle name="入力 12 2 10 4" xfId="14404" xr:uid="{C0CC5D4D-E6AC-4725-9B18-281D1B3756CD}"/>
    <cellStyle name="入力 12 2 10 4 2" xfId="29283" xr:uid="{A2215C95-C279-4DA5-A31D-86D947CC3160}"/>
    <cellStyle name="入力 12 2 10 5" xfId="16817" xr:uid="{ABAE3B00-4D1B-49DC-B15D-D4BC092EFB15}"/>
    <cellStyle name="入力 12 2 10 5 2" xfId="31696" xr:uid="{F0DABF56-8EB0-4FDC-B43A-C4EAD33B52FB}"/>
    <cellStyle name="入力 12 2 10 6" xfId="4906" xr:uid="{DF4AD7D1-C12A-4EF4-932F-D77A0E2D9CB2}"/>
    <cellStyle name="入力 12 2 10 7" xfId="19767" xr:uid="{F5C0F347-5679-44E3-85CF-AC5733913979}"/>
    <cellStyle name="入力 12 2 11" xfId="1762" xr:uid="{00000000-0005-0000-0000-00009E010000}"/>
    <cellStyle name="入力 12 2 11 2" xfId="8110" xr:uid="{3E936EE9-3DAB-46E6-B278-A77719C18FAE}"/>
    <cellStyle name="入力 12 2 11 2 2" xfId="22989" xr:uid="{FC43F5FE-3D90-4349-8CEA-201F82054DDF}"/>
    <cellStyle name="入力 12 2 11 3" xfId="11095" xr:uid="{02E07DB1-C657-49B9-B1D6-8EBFEB394762}"/>
    <cellStyle name="入力 12 2 11 3 2" xfId="25974" xr:uid="{3AA76498-EF5F-40C4-AAEC-52D80D6EA4AC}"/>
    <cellStyle name="入力 12 2 11 4" xfId="14891" xr:uid="{2625D6C7-B3D3-4431-B944-1B4D42E302DD}"/>
    <cellStyle name="入力 12 2 11 4 2" xfId="29770" xr:uid="{A8CC5BFD-E49A-4298-9627-687ACBBD29F6}"/>
    <cellStyle name="入力 12 2 11 5" xfId="16885" xr:uid="{8B39DE3C-B006-4525-BF42-B2B91D180BB9}"/>
    <cellStyle name="入力 12 2 11 5 2" xfId="31764" xr:uid="{EF77C0D0-BBA5-48B6-80E3-347041A879BE}"/>
    <cellStyle name="入力 12 2 11 6" xfId="4981" xr:uid="{08A34787-79AB-4DAD-A43A-ECF5A4ABF3CC}"/>
    <cellStyle name="入力 12 2 11 7" xfId="19842" xr:uid="{C9962960-9FE1-4BE2-BC83-77F0B7FE3EE8}"/>
    <cellStyle name="入力 12 2 12" xfId="1845" xr:uid="{00000000-0005-0000-0000-00009E010000}"/>
    <cellStyle name="入力 12 2 12 2" xfId="8193" xr:uid="{D3F0CA7A-19F4-4AAC-AEF8-C71DF232FF91}"/>
    <cellStyle name="入力 12 2 12 2 2" xfId="23072" xr:uid="{0223980E-7B14-4BC1-93C4-92429EF8B0BB}"/>
    <cellStyle name="入力 12 2 12 3" xfId="11178" xr:uid="{AA17B48A-86E8-464A-ABB6-8E29E5C14C91}"/>
    <cellStyle name="入力 12 2 12 3 2" xfId="26057" xr:uid="{30A20AA5-7217-41C6-AEEA-7A12FBEA6DF1}"/>
    <cellStyle name="入力 12 2 12 4" xfId="14583" xr:uid="{D73A97F7-0209-48CD-90A2-C5E1F969838D}"/>
    <cellStyle name="入力 12 2 12 4 2" xfId="29462" xr:uid="{A69C205B-8CEB-4995-A044-520D157673FF}"/>
    <cellStyle name="入力 12 2 12 5" xfId="16968" xr:uid="{B4DAE5B7-B422-409E-9662-50E6ECB17613}"/>
    <cellStyle name="入力 12 2 12 5 2" xfId="31847" xr:uid="{220CC5B1-9A06-4E1D-B50D-669A02EB0BEF}"/>
    <cellStyle name="入力 12 2 12 6" xfId="5064" xr:uid="{48E3AD74-9215-4F8D-95A5-3395C13A6240}"/>
    <cellStyle name="入力 12 2 12 7" xfId="19925" xr:uid="{8D93CFD7-CD24-4A2A-A55E-021D47E0759E}"/>
    <cellStyle name="入力 12 2 13" xfId="1940" xr:uid="{00000000-0005-0000-0000-00009E010000}"/>
    <cellStyle name="入力 12 2 13 2" xfId="8288" xr:uid="{3666DF70-149A-4B28-A5FC-4184C49CF66F}"/>
    <cellStyle name="入力 12 2 13 2 2" xfId="23167" xr:uid="{998CCFA5-D246-4DE7-B276-34C6083C179D}"/>
    <cellStyle name="入力 12 2 13 3" xfId="11270" xr:uid="{850BB481-1D38-4A81-AF8A-FB0DA7694F31}"/>
    <cellStyle name="入力 12 2 13 3 2" xfId="26149" xr:uid="{9B193AF7-0D7E-431A-9474-DB6A18F2709B}"/>
    <cellStyle name="入力 12 2 13 4" xfId="13427" xr:uid="{C7B52237-0D21-4F41-AAC9-42B14FFCC8E0}"/>
    <cellStyle name="入力 12 2 13 4 2" xfId="28306" xr:uid="{FCA4D89D-4C42-4296-865B-4C6EF2862786}"/>
    <cellStyle name="入力 12 2 13 5" xfId="17056" xr:uid="{4ED671A1-8853-47F9-B8D5-D1812569448A}"/>
    <cellStyle name="入力 12 2 13 5 2" xfId="31935" xr:uid="{C8257765-7D15-4B3F-A935-D1B122C169F5}"/>
    <cellStyle name="入力 12 2 13 6" xfId="5159" xr:uid="{0E0CC8F6-0104-4F81-A850-7B51707C598F}"/>
    <cellStyle name="入力 12 2 13 7" xfId="20020" xr:uid="{5F922FFB-AF85-48AA-A393-BACE7FA8F1CD}"/>
    <cellStyle name="入力 12 2 14" xfId="2112" xr:uid="{00000000-0005-0000-0000-00009E010000}"/>
    <cellStyle name="入力 12 2 14 2" xfId="8460" xr:uid="{82FA7636-66DF-4D23-9D51-7781A771589B}"/>
    <cellStyle name="入力 12 2 14 2 2" xfId="23339" xr:uid="{31D2867A-F8D4-40CF-A95F-46F90573ABCF}"/>
    <cellStyle name="入力 12 2 14 3" xfId="11441" xr:uid="{5285115D-0FAA-4686-A962-735926813872}"/>
    <cellStyle name="入力 12 2 14 3 2" xfId="26320" xr:uid="{BEE1F55E-EF7F-411C-9EF7-F1C2FEFD6BFF}"/>
    <cellStyle name="入力 12 2 14 4" xfId="13606" xr:uid="{CA90168D-FE50-4E8D-972E-FC910F2B44F3}"/>
    <cellStyle name="入力 12 2 14 4 2" xfId="28485" xr:uid="{D4752B77-892E-48B7-88A5-CC6DC26539D9}"/>
    <cellStyle name="入力 12 2 14 5" xfId="17220" xr:uid="{521048AF-3B35-431A-B602-90711BC7720E}"/>
    <cellStyle name="入力 12 2 14 5 2" xfId="32099" xr:uid="{42982A5B-DAE3-498D-95E3-5E14E0DDEC64}"/>
    <cellStyle name="入力 12 2 14 6" xfId="5331" xr:uid="{B4A9368A-7981-4819-A1CB-F5E669D0FD11}"/>
    <cellStyle name="入力 12 2 14 7" xfId="20192" xr:uid="{891C57F9-6A16-45E4-8678-562382D1430E}"/>
    <cellStyle name="入力 12 2 15" xfId="2281" xr:uid="{00000000-0005-0000-0000-00009E010000}"/>
    <cellStyle name="入力 12 2 15 2" xfId="8629" xr:uid="{408530E4-1945-4F40-87ED-3E60A42CBE98}"/>
    <cellStyle name="入力 12 2 15 2 2" xfId="23508" xr:uid="{C034D374-3B59-47EA-91F8-AA24C8138F0C}"/>
    <cellStyle name="入力 12 2 15 3" xfId="11610" xr:uid="{A5B49CB4-F767-4827-8DD0-5BAD6B53A39E}"/>
    <cellStyle name="入力 12 2 15 3 2" xfId="26489" xr:uid="{C4D95EC2-EBD9-4491-87B2-E81423579441}"/>
    <cellStyle name="入力 12 2 15 4" xfId="14669" xr:uid="{9F6D4FDB-2E7C-48A5-9DB5-741E0A73EF93}"/>
    <cellStyle name="入力 12 2 15 4 2" xfId="29548" xr:uid="{8BC1B316-CB00-4579-BBB4-D9B035899D5E}"/>
    <cellStyle name="入力 12 2 15 5" xfId="17389" xr:uid="{626146EA-2964-42D0-A9C1-896562E66766}"/>
    <cellStyle name="入力 12 2 15 5 2" xfId="32268" xr:uid="{81C6DACB-668F-4DEC-9985-BC3897E55CD9}"/>
    <cellStyle name="入力 12 2 15 6" xfId="5500" xr:uid="{9F01FEDC-4CAF-4892-B928-F57CB9BE3759}"/>
    <cellStyle name="入力 12 2 15 7" xfId="20361" xr:uid="{4F2D7BA4-32A2-41FE-9DD7-B0593B183FE6}"/>
    <cellStyle name="入力 12 2 16" xfId="2356" xr:uid="{00000000-0005-0000-0000-00009E010000}"/>
    <cellStyle name="入力 12 2 16 2" xfId="8703" xr:uid="{68019DEB-2C55-4EA7-BA5A-9C5EB7FF190F}"/>
    <cellStyle name="入力 12 2 16 2 2" xfId="23582" xr:uid="{CD37D722-B41D-41B2-91E5-7159792367C8}"/>
    <cellStyle name="入力 12 2 16 3" xfId="11683" xr:uid="{D927F33D-1E1D-47B2-9AD5-D8C3E8793B23}"/>
    <cellStyle name="入力 12 2 16 3 2" xfId="26562" xr:uid="{3B865526-BC2D-4018-8088-F3B6E50F40BD}"/>
    <cellStyle name="入力 12 2 16 4" xfId="13506" xr:uid="{4A888773-FF55-4567-8169-F37BEFA7A47B}"/>
    <cellStyle name="入力 12 2 16 4 2" xfId="28385" xr:uid="{30DF1939-0F34-4394-A1F6-CD9F586BA5C1}"/>
    <cellStyle name="入力 12 2 16 5" xfId="17457" xr:uid="{DAB0632F-2912-4AEE-ACCF-830E589D9E05}"/>
    <cellStyle name="入力 12 2 16 5 2" xfId="32336" xr:uid="{29621589-4282-4DFE-B7B3-912A2AF9ACF7}"/>
    <cellStyle name="入力 12 2 16 6" xfId="5575" xr:uid="{2AA4ACEA-15E3-45D9-A0A3-656776058737}"/>
    <cellStyle name="入力 12 2 16 7" xfId="20436" xr:uid="{38B7DCA4-6707-40B4-B274-A34DFBF1E611}"/>
    <cellStyle name="入力 12 2 17" xfId="2440" xr:uid="{00000000-0005-0000-0000-00009E010000}"/>
    <cellStyle name="入力 12 2 17 2" xfId="8787" xr:uid="{754271AA-F101-43C9-AB82-F660EA4DFBC6}"/>
    <cellStyle name="入力 12 2 17 2 2" xfId="23666" xr:uid="{0C955A10-2CB5-4A0A-AEF3-02E7E6F1F083}"/>
    <cellStyle name="入力 12 2 17 3" xfId="11767" xr:uid="{4B3B6A24-EBEA-4037-8B1E-9034DD862CA0}"/>
    <cellStyle name="入力 12 2 17 3 2" xfId="26646" xr:uid="{F6FDA6C9-25FA-43B6-BC34-BAF2B2B122BF}"/>
    <cellStyle name="入力 12 2 17 4" xfId="14887" xr:uid="{1F80BD46-9E3F-4325-9B13-EC0D0FAEFB47}"/>
    <cellStyle name="入力 12 2 17 4 2" xfId="29766" xr:uid="{072BF63D-4A10-4291-ACBB-810DDE8728BC}"/>
    <cellStyle name="入力 12 2 17 5" xfId="17534" xr:uid="{B0FC69D9-9812-4F25-977A-CA8AB745CFA0}"/>
    <cellStyle name="入力 12 2 17 5 2" xfId="32413" xr:uid="{9D3CCF8E-9CC7-4318-AC5D-254AACDE7489}"/>
    <cellStyle name="入力 12 2 17 6" xfId="5656" xr:uid="{0750A221-BED5-4146-AC66-5642D7A6224C}"/>
    <cellStyle name="入力 12 2 17 7" xfId="20520" xr:uid="{523B8C3C-BB8B-4A5A-91FE-5A53FEBBA78A}"/>
    <cellStyle name="入力 12 2 18" xfId="2593" xr:uid="{00000000-0005-0000-0000-00009E010000}"/>
    <cellStyle name="入力 12 2 18 2" xfId="8940" xr:uid="{B5864097-DB29-4709-BC0F-5370A4EA8A88}"/>
    <cellStyle name="入力 12 2 18 2 2" xfId="23819" xr:uid="{9CEF474D-A3F5-4CEA-B049-FD6ACAA217C4}"/>
    <cellStyle name="入力 12 2 18 3" xfId="11920" xr:uid="{84E27F35-0408-48B0-A563-BCEFBF215DB9}"/>
    <cellStyle name="入力 12 2 18 3 2" xfId="26799" xr:uid="{D37F0140-A7DF-4A04-9036-BC053B48E508}"/>
    <cellStyle name="入力 12 2 18 4" xfId="13873" xr:uid="{F0EC62C1-0081-46E1-AB97-4ECCC3A753F9}"/>
    <cellStyle name="入力 12 2 18 4 2" xfId="28752" xr:uid="{982B4667-C8FD-4C2D-8EB8-EA7E86AC1122}"/>
    <cellStyle name="入力 12 2 18 5" xfId="17687" xr:uid="{8F253395-92A3-4171-9004-25D7025BE600}"/>
    <cellStyle name="入力 12 2 18 5 2" xfId="32566" xr:uid="{3DB2EFC7-7DB4-4714-8EC9-A384F98C29B5}"/>
    <cellStyle name="入力 12 2 18 6" xfId="5809" xr:uid="{5B9647D5-2D8D-4A42-B6ED-6A3BD8139249}"/>
    <cellStyle name="入力 12 2 18 7" xfId="20673" xr:uid="{1050CECA-1CC2-4639-96AE-7A3D924057C4}"/>
    <cellStyle name="入力 12 2 19" xfId="2755" xr:uid="{00000000-0005-0000-0000-00009E010000}"/>
    <cellStyle name="入力 12 2 19 2" xfId="9102" xr:uid="{F4142073-7E5C-45D8-839A-69F47EF7BC11}"/>
    <cellStyle name="入力 12 2 19 2 2" xfId="23981" xr:uid="{86943399-8681-4E41-8614-5ED12D5DDC7E}"/>
    <cellStyle name="入力 12 2 19 3" xfId="12080" xr:uid="{7C277FDC-3F36-4B22-8679-6C5F0CB80E80}"/>
    <cellStyle name="入力 12 2 19 3 2" xfId="26959" xr:uid="{1AE51973-5460-4F2C-A8D2-93FC4A29856F}"/>
    <cellStyle name="入力 12 2 19 4" xfId="13729" xr:uid="{8BBFBFDE-C421-42BB-B1FF-15497EDCA794}"/>
    <cellStyle name="入力 12 2 19 4 2" xfId="28608" xr:uid="{66ECC71A-094A-4078-9213-A4E9673EE2B4}"/>
    <cellStyle name="入力 12 2 19 5" xfId="17841" xr:uid="{018DF3D6-6C4C-42E5-ACF7-214CEABD18D9}"/>
    <cellStyle name="入力 12 2 19 5 2" xfId="32720" xr:uid="{10A1FCCB-71F4-4C51-9E29-2359226EBB18}"/>
    <cellStyle name="入力 12 2 19 6" xfId="5969" xr:uid="{A741EC74-9252-49B3-B7AF-E78CF82DA7CC}"/>
    <cellStyle name="入力 12 2 19 7" xfId="20834" xr:uid="{48DC8700-0D97-47DC-BEE5-13EACF8B4E8A}"/>
    <cellStyle name="入力 12 2 2" xfId="571" xr:uid="{00000000-0005-0000-0000-00009E010000}"/>
    <cellStyle name="入力 12 2 2 2" xfId="6923" xr:uid="{405BDA91-E4B9-4D30-B586-BF3A1093658E}"/>
    <cellStyle name="入力 12 2 2 2 2" xfId="21802" xr:uid="{5EAE2515-9BF7-4BE1-86F7-A41FEBF0932A}"/>
    <cellStyle name="入力 12 2 2 3" xfId="9917" xr:uid="{6703452F-B054-447E-8CB2-B3D3DD032AD4}"/>
    <cellStyle name="入力 12 2 2 3 2" xfId="24796" xr:uid="{ED4825AD-6CAA-471D-901F-1DA6B19EF672}"/>
    <cellStyle name="入力 12 2 2 4" xfId="14614" xr:uid="{946AF85C-EDFA-4180-857D-19C73FC0E4EB}"/>
    <cellStyle name="入力 12 2 2 4 2" xfId="29493" xr:uid="{C9678D61-7DD7-4DAC-A1B4-955523168273}"/>
    <cellStyle name="入力 12 2 2 5" xfId="15745" xr:uid="{ED5591FA-AC59-432C-8360-7BDB72514128}"/>
    <cellStyle name="入力 12 2 2 5 2" xfId="30624" xr:uid="{D7B21F75-7B3C-423B-B501-E72943300549}"/>
    <cellStyle name="入力 12 2 2 6" xfId="3790" xr:uid="{60F6EE57-9C95-4A0F-AF20-03EC2A0AD014}"/>
    <cellStyle name="入力 12 2 2 7" xfId="18651" xr:uid="{23647821-AE48-45E6-976F-F90773F48C26}"/>
    <cellStyle name="入力 12 2 20" xfId="2921" xr:uid="{00000000-0005-0000-0000-00009E010000}"/>
    <cellStyle name="入力 12 2 20 2" xfId="9268" xr:uid="{4AE3EAD2-7E8D-4088-AF64-23A706D5311B}"/>
    <cellStyle name="入力 12 2 20 2 2" xfId="24147" xr:uid="{A244AA13-75B3-493A-B717-0243D681CD8F}"/>
    <cellStyle name="入力 12 2 20 3" xfId="12246" xr:uid="{DA5CAA87-8085-4F74-8AD9-E22AD78EF3BE}"/>
    <cellStyle name="入力 12 2 20 3 2" xfId="27125" xr:uid="{5E4CB38B-7208-4AED-9301-5ABA8DCB1C64}"/>
    <cellStyle name="入力 12 2 20 4" xfId="12993" xr:uid="{685F7BFE-CD22-4BFE-80A4-13C9C4622D03}"/>
    <cellStyle name="入力 12 2 20 4 2" xfId="27872" xr:uid="{71D104BF-B6B5-415D-B4CB-5EDF204D73A6}"/>
    <cellStyle name="入力 12 2 20 5" xfId="18007" xr:uid="{7BB35808-1198-45CB-AF45-BA1E7CF396A0}"/>
    <cellStyle name="入力 12 2 20 5 2" xfId="32886" xr:uid="{C32D2255-7DB0-413A-8D38-7577F3668675}"/>
    <cellStyle name="入力 12 2 20 6" xfId="6133" xr:uid="{EC784A66-02E2-45D5-A1FC-CE9E93B37665}"/>
    <cellStyle name="入力 12 2 20 7" xfId="21000" xr:uid="{C82351A8-48AA-4023-B3DF-3E9646D68F53}"/>
    <cellStyle name="入力 12 2 21" xfId="3054" xr:uid="{00000000-0005-0000-0000-00009E010000}"/>
    <cellStyle name="入力 12 2 21 2" xfId="9400" xr:uid="{434F7AD4-5280-4B33-86FB-D2B05D4542D2}"/>
    <cellStyle name="入力 12 2 21 2 2" xfId="24279" xr:uid="{61C9104C-C13F-4FFA-B10E-CF5C01773C5E}"/>
    <cellStyle name="入力 12 2 21 3" xfId="12378" xr:uid="{9DC177A7-87D5-4C6F-A612-B5E96EF0834A}"/>
    <cellStyle name="入力 12 2 21 3 2" xfId="27257" xr:uid="{B95709AC-A192-4FE8-8F37-A3993771623D}"/>
    <cellStyle name="入力 12 2 21 4" xfId="14382" xr:uid="{F3E7D131-0C83-46C3-AA8B-EE224E95B2C1}"/>
    <cellStyle name="入力 12 2 21 4 2" xfId="29261" xr:uid="{5A1616F9-DC9F-4273-8E43-88941CEC5236}"/>
    <cellStyle name="入力 12 2 21 5" xfId="18133" xr:uid="{892C28F0-40E4-4353-91FE-3110A894EE7C}"/>
    <cellStyle name="入力 12 2 21 5 2" xfId="33012" xr:uid="{4921F4F6-CA90-4FB9-AD37-5C9F322B4499}"/>
    <cellStyle name="入力 12 2 21 6" xfId="6256" xr:uid="{A7C84E38-CC31-4C29-A5AA-D307046C9AD6}"/>
    <cellStyle name="入力 12 2 21 7" xfId="21126" xr:uid="{03CD25E0-7746-4DB6-AB0E-0BB66A9CBFC3}"/>
    <cellStyle name="入力 12 2 22" xfId="3134" xr:uid="{00000000-0005-0000-0000-00009E010000}"/>
    <cellStyle name="入力 12 2 22 2" xfId="9480" xr:uid="{4444458D-CC0A-4923-9D2B-D9565F60C709}"/>
    <cellStyle name="入力 12 2 22 2 2" xfId="24359" xr:uid="{EBBD2C7D-483C-4654-BE13-78FE5782ECAF}"/>
    <cellStyle name="入力 12 2 22 3" xfId="12458" xr:uid="{354CEA5E-1C56-4F93-9E1D-3AAECC553E71}"/>
    <cellStyle name="入力 12 2 22 3 2" xfId="27337" xr:uid="{475B8C80-679F-4FFC-ADA1-2C2B2B3EC781}"/>
    <cellStyle name="入力 12 2 22 4" xfId="13119" xr:uid="{A8E669DB-5C6A-4485-A370-6E177F98758D}"/>
    <cellStyle name="入力 12 2 22 4 2" xfId="27998" xr:uid="{9A6151D3-7FCE-4933-BFD5-7D28603E7BF8}"/>
    <cellStyle name="入力 12 2 22 5" xfId="18213" xr:uid="{A51EA2DA-A0EB-4428-A101-2C169EA9133A}"/>
    <cellStyle name="入力 12 2 22 5 2" xfId="33092" xr:uid="{68EF2FD5-9448-448D-8B2D-D6D368C47B54}"/>
    <cellStyle name="入力 12 2 22 6" xfId="6335" xr:uid="{5639B2C8-F261-430F-984E-08B666EA55D4}"/>
    <cellStyle name="入力 12 2 22 7" xfId="21206" xr:uid="{3E1D1069-6D13-4139-AEA6-C65090A7F9CB}"/>
    <cellStyle name="入力 12 2 23" xfId="3203" xr:uid="{00000000-0005-0000-0000-00009E010000}"/>
    <cellStyle name="入力 12 2 23 2" xfId="9549" xr:uid="{D358F5CD-D609-4F45-AEFA-F3EC6DD49D92}"/>
    <cellStyle name="入力 12 2 23 2 2" xfId="24428" xr:uid="{D4E1887A-1D40-4966-AA96-4987CBD381AD}"/>
    <cellStyle name="入力 12 2 23 3" xfId="12527" xr:uid="{21A9D000-069B-4359-BE9D-32E6E43C859F}"/>
    <cellStyle name="入力 12 2 23 3 2" xfId="27406" xr:uid="{BF9A02F4-9928-4137-BEF2-F4109E2ECFB7}"/>
    <cellStyle name="入力 12 2 23 4" xfId="12588" xr:uid="{595320C5-99E0-427C-91FE-CB81E2678263}"/>
    <cellStyle name="入力 12 2 23 4 2" xfId="27467" xr:uid="{26E68317-C2B3-4FF5-902C-560205E60D6C}"/>
    <cellStyle name="入力 12 2 23 5" xfId="18282" xr:uid="{19F2BD94-BB93-43E3-B987-A61CA533A40C}"/>
    <cellStyle name="入力 12 2 23 5 2" xfId="33161" xr:uid="{27FF6EFD-B47A-4E5C-AC77-8F06E1C402D6}"/>
    <cellStyle name="入力 12 2 23 6" xfId="6404" xr:uid="{13522D40-7490-44F0-880B-3EEFE2EBC798}"/>
    <cellStyle name="入力 12 2 23 7" xfId="21275" xr:uid="{916F9055-5C21-4E48-BCDB-71BC8994CF7A}"/>
    <cellStyle name="入力 12 2 24" xfId="2926" xr:uid="{00000000-0005-0000-0000-00009E010000}"/>
    <cellStyle name="入力 12 2 24 2" xfId="9273" xr:uid="{90FCC645-75A2-41BC-A73D-9D1F37FFA8D9}"/>
    <cellStyle name="入力 12 2 24 2 2" xfId="24152" xr:uid="{79B8395D-50FF-4045-A0A2-C26DD7AC7A60}"/>
    <cellStyle name="入力 12 2 24 3" xfId="12251" xr:uid="{7BCF972F-D7A5-4DDD-B1FE-00E23CE56482}"/>
    <cellStyle name="入力 12 2 24 3 2" xfId="27130" xr:uid="{E2773E3C-C6F5-4290-A64E-1162969184EE}"/>
    <cellStyle name="入力 12 2 24 4" xfId="15102" xr:uid="{02A555C8-F061-4D08-A4B3-B661C8A1CB1E}"/>
    <cellStyle name="入力 12 2 24 4 2" xfId="29981" xr:uid="{2471DEC2-3459-40E0-8267-B305BA786708}"/>
    <cellStyle name="入力 12 2 24 5" xfId="18012" xr:uid="{11E2BC33-0731-4BD3-8313-1BA0603A48A1}"/>
    <cellStyle name="入力 12 2 24 5 2" xfId="32891" xr:uid="{91A167BE-9228-4D7A-B74A-32567A2003F9}"/>
    <cellStyle name="入力 12 2 24 6" xfId="21005" xr:uid="{E883E119-C5B6-47A1-85CE-10C91E7DE4F1}"/>
    <cellStyle name="入力 12 2 25" xfId="6711" xr:uid="{EA278051-603C-47EE-B04C-9FD011A2E1D5}"/>
    <cellStyle name="入力 12 2 25 2" xfId="21590" xr:uid="{08EB5E72-F778-4579-B699-592EB90FDB53}"/>
    <cellStyle name="入力 12 2 26" xfId="9708" xr:uid="{2F422C37-ACCC-497B-A9BA-F3085B6FD731}"/>
    <cellStyle name="入力 12 2 26 2" xfId="24587" xr:uid="{04CCB9D3-709D-472E-B231-87E30C8EF02E}"/>
    <cellStyle name="入力 12 2 27" xfId="14228" xr:uid="{8830E257-2C43-4F93-B702-A10B560DC36B}"/>
    <cellStyle name="入力 12 2 27 2" xfId="29107" xr:uid="{36AA3F07-FAAA-4313-B55A-6487689B6CE7}"/>
    <cellStyle name="入力 12 2 28" xfId="15542" xr:uid="{33B67C38-CC53-4859-9FF6-1418349010DB}"/>
    <cellStyle name="入力 12 2 28 2" xfId="30421" xr:uid="{D04E26AE-78BA-4A42-A67D-F9F1696F0943}"/>
    <cellStyle name="入力 12 2 29" xfId="18439" xr:uid="{EEF6FE74-D3E2-42ED-8F1A-5406B99A7421}"/>
    <cellStyle name="入力 12 2 3" xfId="744" xr:uid="{00000000-0005-0000-0000-00009E010000}"/>
    <cellStyle name="入力 12 2 3 2" xfId="7096" xr:uid="{20B695DD-E3EC-48EC-9339-5C298D121759}"/>
    <cellStyle name="入力 12 2 3 2 2" xfId="21975" xr:uid="{725FAB83-1AFB-4216-B2AE-FA6482E92120}"/>
    <cellStyle name="入力 12 2 3 3" xfId="10090" xr:uid="{A643DD1E-139D-4673-9B3E-826C0361CCC2}"/>
    <cellStyle name="入力 12 2 3 3 2" xfId="24969" xr:uid="{F2A4B1EE-7DD5-4CC6-88D1-BFE95DCA795A}"/>
    <cellStyle name="入力 12 2 3 4" xfId="13310" xr:uid="{10FF7A40-F3EA-4135-8878-C3F0C4249CA7}"/>
    <cellStyle name="入力 12 2 3 4 2" xfId="28189" xr:uid="{BF1AFE28-E426-4728-803D-2FFA3E1D937F}"/>
    <cellStyle name="入力 12 2 3 5" xfId="15918" xr:uid="{0200379D-F6EE-43E1-A2E4-BA811C3A7162}"/>
    <cellStyle name="入力 12 2 3 5 2" xfId="30797" xr:uid="{1371C49D-429D-4788-889E-7DC789EBCA3D}"/>
    <cellStyle name="入力 12 2 3 6" xfId="3963" xr:uid="{C857D2BF-A154-4FF1-BA8C-E9BB489D47C1}"/>
    <cellStyle name="入力 12 2 3 7" xfId="18824" xr:uid="{D53DA81E-9BB6-4367-8BF7-945DF50A2488}"/>
    <cellStyle name="入力 12 2 4" xfId="909" xr:uid="{00000000-0005-0000-0000-00009E010000}"/>
    <cellStyle name="入力 12 2 4 2" xfId="7261" xr:uid="{EB59DFDF-AAA1-4472-B0AC-1672FC80AC9C}"/>
    <cellStyle name="入力 12 2 4 2 2" xfId="22140" xr:uid="{D578003F-3D14-4010-8E77-13CE6EE05948}"/>
    <cellStyle name="入力 12 2 4 3" xfId="10253" xr:uid="{BF4F4F9E-6998-493E-B163-5D8C18DF91A2}"/>
    <cellStyle name="入力 12 2 4 3 2" xfId="25132" xr:uid="{04C1856A-2D4F-4CC5-9834-336626F787CD}"/>
    <cellStyle name="入力 12 2 4 4" xfId="13297" xr:uid="{27DF48B6-3139-4850-82C8-BBF7CDA916FC}"/>
    <cellStyle name="入力 12 2 4 4 2" xfId="28176" xr:uid="{A68F94D4-FD3E-4E96-AF13-4FFFE0160E8E}"/>
    <cellStyle name="入力 12 2 4 5" xfId="16076" xr:uid="{34A360EE-97BF-4708-A4B8-79B2D5069EB7}"/>
    <cellStyle name="入力 12 2 4 5 2" xfId="30955" xr:uid="{AF1A4683-0CA6-4228-8BF9-247D0A47A541}"/>
    <cellStyle name="入力 12 2 4 6" xfId="4128" xr:uid="{A3073490-FBBC-4871-88C8-42721410E5D0}"/>
    <cellStyle name="入力 12 2 4 7" xfId="18989" xr:uid="{60451BD5-E5CA-45DF-A258-85C64D2EA43F}"/>
    <cellStyle name="入力 12 2 5" xfId="1082" xr:uid="{00000000-0005-0000-0000-00009E010000}"/>
    <cellStyle name="入力 12 2 5 2" xfId="7434" xr:uid="{0C786C44-2468-45C3-9917-139AA742D2B7}"/>
    <cellStyle name="入力 12 2 5 2 2" xfId="22313" xr:uid="{3C01255E-506A-4428-AE62-B91DEC70724E}"/>
    <cellStyle name="入力 12 2 5 3" xfId="10423" xr:uid="{846F09BB-B80E-411C-A9D5-D2A3B8768E7A}"/>
    <cellStyle name="入力 12 2 5 3 2" xfId="25302" xr:uid="{0AD2579B-CE9F-4C15-9B9A-8749C96F5804}"/>
    <cellStyle name="入力 12 2 5 4" xfId="14487" xr:uid="{23F3B4E2-CA71-4263-A73A-67E12428F068}"/>
    <cellStyle name="入力 12 2 5 4 2" xfId="29366" xr:uid="{AC29F128-B420-45CA-9BDC-72AF12CA2DD4}"/>
    <cellStyle name="入力 12 2 5 5" xfId="16244" xr:uid="{D3E785C8-D28E-49EB-B08A-A7B1CB54381B}"/>
    <cellStyle name="入力 12 2 5 5 2" xfId="31123" xr:uid="{8253FD4B-EDA3-46C0-9D34-D4D6DE5D5840}"/>
    <cellStyle name="入力 12 2 5 6" xfId="4301" xr:uid="{EB1DB59D-8C7E-4EE1-A77B-B0267E4E8D8A}"/>
    <cellStyle name="入力 12 2 5 7" xfId="19162" xr:uid="{7E913904-F6C9-4D34-8E21-431ADAF108B6}"/>
    <cellStyle name="入力 12 2 6" xfId="1177" xr:uid="{00000000-0005-0000-0000-00009E010000}"/>
    <cellStyle name="入力 12 2 6 2" xfId="7529" xr:uid="{D80EE9E3-421D-4193-B566-AE9C03C1F994}"/>
    <cellStyle name="入力 12 2 6 2 2" xfId="22408" xr:uid="{31BF942C-D1E1-4E10-96AD-08615EEFCB4C}"/>
    <cellStyle name="入力 12 2 6 3" xfId="10516" xr:uid="{F2E8FA22-40BB-42B3-96E5-81D16D51D9B2}"/>
    <cellStyle name="入力 12 2 6 3 2" xfId="25395" xr:uid="{277E6934-8226-43B0-BF42-55C112AC2206}"/>
    <cellStyle name="入力 12 2 6 4" xfId="15075" xr:uid="{2CBF044B-9391-4DCC-B7D7-9FF6AF62DE86}"/>
    <cellStyle name="入力 12 2 6 4 2" xfId="29954" xr:uid="{A26B1524-E700-463D-A95C-52C789A4C7AC}"/>
    <cellStyle name="入力 12 2 6 5" xfId="16331" xr:uid="{DB464B2B-C64E-48C2-A4B8-0BEBE42E1C16}"/>
    <cellStyle name="入力 12 2 6 5 2" xfId="31210" xr:uid="{9D811686-DD35-4A18-9F5A-A459506B98E7}"/>
    <cellStyle name="入力 12 2 6 6" xfId="4396" xr:uid="{49A46B65-D337-49AD-AF0D-18D9301257BD}"/>
    <cellStyle name="入力 12 2 6 7" xfId="19257" xr:uid="{F69871C1-6184-43E3-8A6A-F2B36774DF7A}"/>
    <cellStyle name="入力 12 2 7" xfId="1260" xr:uid="{00000000-0005-0000-0000-00009E010000}"/>
    <cellStyle name="入力 12 2 7 2" xfId="7611" xr:uid="{7B50569C-81A5-4E4A-A538-D06B48ABA887}"/>
    <cellStyle name="入力 12 2 7 2 2" xfId="22490" xr:uid="{F9CCA86E-F0AF-43A6-9C92-C02243B7873C}"/>
    <cellStyle name="入力 12 2 7 3" xfId="10598" xr:uid="{48838008-999F-44C2-BE8C-85E31F768487}"/>
    <cellStyle name="入力 12 2 7 3 2" xfId="25477" xr:uid="{EBF06C6C-A23C-4C20-BD87-24904B688261}"/>
    <cellStyle name="入力 12 2 7 4" xfId="12933" xr:uid="{22DD27AE-D51F-4A47-9A67-2DE279859EFF}"/>
    <cellStyle name="入力 12 2 7 4 2" xfId="27812" xr:uid="{0F3495E6-AB25-42ED-9633-F99CBC02E4BC}"/>
    <cellStyle name="入力 12 2 7 5" xfId="16407" xr:uid="{AD20F308-431E-4A26-9528-FDC560D99CED}"/>
    <cellStyle name="入力 12 2 7 5 2" xfId="31286" xr:uid="{9765149F-6A6F-4BCD-BDA9-2F8B47B75875}"/>
    <cellStyle name="入力 12 2 7 6" xfId="4479" xr:uid="{975D4D95-220C-4467-A89A-21723B86137E}"/>
    <cellStyle name="入力 12 2 7 7" xfId="19340" xr:uid="{9C0969F2-0948-42E8-BBFA-C37369664241}"/>
    <cellStyle name="入力 12 2 8" xfId="1343" xr:uid="{00000000-0005-0000-0000-00009E010000}"/>
    <cellStyle name="入力 12 2 8 2" xfId="7694" xr:uid="{FD681DFA-9B95-4BF3-AF9F-BADCA0974798}"/>
    <cellStyle name="入力 12 2 8 2 2" xfId="22573" xr:uid="{E910D782-5904-4B1F-8FF4-20F473E62DDA}"/>
    <cellStyle name="入力 12 2 8 3" xfId="10680" xr:uid="{EF66082F-FD9B-43DD-B928-EFB1C36B465B}"/>
    <cellStyle name="入力 12 2 8 3 2" xfId="25559" xr:uid="{1828CB1B-BEF8-4AED-8CF6-5A461A6F7E41}"/>
    <cellStyle name="入力 12 2 8 4" xfId="13850" xr:uid="{3F0C6DCB-6594-4758-BB8F-2665701D5E9C}"/>
    <cellStyle name="入力 12 2 8 4 2" xfId="28729" xr:uid="{56B00AD3-6E43-4BCB-9643-76ED87F66158}"/>
    <cellStyle name="入力 12 2 8 5" xfId="16483" xr:uid="{379E7003-674C-4BAF-A3F8-C9BE10191A7E}"/>
    <cellStyle name="入力 12 2 8 5 2" xfId="31362" xr:uid="{4B49359B-CA5C-4AAE-B419-B824D1F4E57C}"/>
    <cellStyle name="入力 12 2 8 6" xfId="4562" xr:uid="{5B83DBE1-D44A-417A-9695-F50CCBCB9BE0}"/>
    <cellStyle name="入力 12 2 8 7" xfId="19423" xr:uid="{DA0C7195-4244-4611-9AA0-979054131AD0}"/>
    <cellStyle name="入力 12 2 9" xfId="1516" xr:uid="{00000000-0005-0000-0000-00009E010000}"/>
    <cellStyle name="入力 12 2 9 2" xfId="7867" xr:uid="{947645B2-3D41-4E89-A73B-E51AC7E66D93}"/>
    <cellStyle name="入力 12 2 9 2 2" xfId="22746" xr:uid="{9B088D51-C17C-410B-9F18-1EA072075DD6}"/>
    <cellStyle name="入力 12 2 9 3" xfId="10853" xr:uid="{9A77C883-2845-49BB-9545-08AC47A02895}"/>
    <cellStyle name="入力 12 2 9 3 2" xfId="25732" xr:uid="{CE148D6A-5A9A-492E-9F0E-B336230A979C}"/>
    <cellStyle name="入力 12 2 9 4" xfId="14914" xr:uid="{3DBF02B2-743D-47C2-88D4-26EE59BBCAB9}"/>
    <cellStyle name="入力 12 2 9 4 2" xfId="29793" xr:uid="{E08C63FA-79CF-4292-8829-098BD248CCF0}"/>
    <cellStyle name="入力 12 2 9 5" xfId="16656" xr:uid="{E53E7CFD-4508-408C-8630-15C6E96469BB}"/>
    <cellStyle name="入力 12 2 9 5 2" xfId="31535" xr:uid="{0F59B13F-E0A9-42E4-ABA9-8B343A4B9A30}"/>
    <cellStyle name="入力 12 2 9 6" xfId="4735" xr:uid="{B7E63438-A3D5-4371-81B5-E5C2502E01F4}"/>
    <cellStyle name="入力 12 2 9 7" xfId="19596" xr:uid="{3140F670-9B6B-4548-93A9-DB43FC57972D}"/>
    <cellStyle name="入力 12 3" xfId="480" xr:uid="{00000000-0005-0000-0000-00009E010000}"/>
    <cellStyle name="入力 12 3 2" xfId="6832" xr:uid="{1842352A-A030-479A-9542-9D278FB3E7AA}"/>
    <cellStyle name="入力 12 3 2 2" xfId="21711" xr:uid="{D309FA93-9FFE-4D38-B5D5-37A224E7676A}"/>
    <cellStyle name="入力 12 3 3" xfId="9829" xr:uid="{33232550-D012-49C7-8193-0987EBF2148D}"/>
    <cellStyle name="入力 12 3 3 2" xfId="24708" xr:uid="{FB6BF092-1FDD-4B78-98FB-12D96DF48306}"/>
    <cellStyle name="入力 12 3 4" xfId="14712" xr:uid="{F2486A12-1D12-4065-A5F5-B7684291EF5A}"/>
    <cellStyle name="入力 12 3 4 2" xfId="29591" xr:uid="{96E0BD62-6900-47A3-95F7-A65F8CDB6F0A}"/>
    <cellStyle name="入力 12 3 5" xfId="15661" xr:uid="{201741AE-C91B-46FF-B5B4-4A286B69FDC1}"/>
    <cellStyle name="入力 12 3 5 2" xfId="30540" xr:uid="{B6ED6233-36D4-4EA3-AA2B-10CB6D762571}"/>
    <cellStyle name="入力 12 3 6" xfId="3699" xr:uid="{21315654-7FA9-4F7F-A47E-C02F3D45B93A}"/>
    <cellStyle name="入力 12 3 7" xfId="18560" xr:uid="{7AA6DA34-39B0-478E-B368-633073BB558D}"/>
    <cellStyle name="入力 12 4" xfId="653" xr:uid="{00000000-0005-0000-0000-00009E010000}"/>
    <cellStyle name="入力 12 4 2" xfId="7005" xr:uid="{0B4E28A6-93A8-4CFA-AE3A-B2F959BDCA19}"/>
    <cellStyle name="入力 12 4 2 2" xfId="21884" xr:uid="{9CCBFB02-2DFC-442C-93C1-E91B4D7E8D64}"/>
    <cellStyle name="入力 12 4 3" xfId="9999" xr:uid="{CC9F13B9-12F8-4DD6-B173-1E9368655697}"/>
    <cellStyle name="入力 12 4 3 2" xfId="24878" xr:uid="{60212D32-9049-4A32-8345-4D1FC0111FC5}"/>
    <cellStyle name="入力 12 4 4" xfId="14789" xr:uid="{2C02EB8B-58C9-4DE8-9029-AFD20A4E679F}"/>
    <cellStyle name="入力 12 4 4 2" xfId="29668" xr:uid="{3D91DDC0-5607-463E-BB9A-3B6E8B94D224}"/>
    <cellStyle name="入力 12 4 5" xfId="15827" xr:uid="{A22B9A50-E594-416F-AA30-F96AC4414C39}"/>
    <cellStyle name="入力 12 4 5 2" xfId="30706" xr:uid="{F1848540-3EC1-4928-AC2E-D26D3C3C442D}"/>
    <cellStyle name="入力 12 4 6" xfId="3872" xr:uid="{F140FE65-933B-4BCF-AE89-CA15B707B009}"/>
    <cellStyle name="入力 12 4 7" xfId="18733" xr:uid="{23BB9BA1-C62D-4AFD-ABA0-622BEC96E060}"/>
    <cellStyle name="入力 12 5" xfId="818" xr:uid="{00000000-0005-0000-0000-00009E010000}"/>
    <cellStyle name="入力 12 5 2" xfId="7170" xr:uid="{E65635F7-CB07-4DE6-850D-A4F85DE543CD}"/>
    <cellStyle name="入力 12 5 2 2" xfId="22049" xr:uid="{CB3C6669-649D-4522-B409-59DA5AD87910}"/>
    <cellStyle name="入力 12 5 3" xfId="10164" xr:uid="{D83D13CC-276C-4100-B068-17FAADE31DEB}"/>
    <cellStyle name="入力 12 5 3 2" xfId="25043" xr:uid="{3C8DF2B1-A81F-472E-869D-42D846CACEB5}"/>
    <cellStyle name="入力 12 5 4" xfId="13036" xr:uid="{8294183D-F11A-4BDE-80ED-A96FE2880D88}"/>
    <cellStyle name="入力 12 5 4 2" xfId="27915" xr:uid="{B2DCF123-E83D-4DF5-B660-89A972DD707C}"/>
    <cellStyle name="入力 12 5 5" xfId="15992" xr:uid="{1E457A24-A3A4-421C-B164-1D260F121721}"/>
    <cellStyle name="入力 12 5 5 2" xfId="30871" xr:uid="{741BD320-C5B2-4F05-8D14-A0D3F5CC5BE9}"/>
    <cellStyle name="入力 12 5 6" xfId="4037" xr:uid="{550FBB6B-3B68-41D8-9196-638A524C447B}"/>
    <cellStyle name="入力 12 5 7" xfId="18898" xr:uid="{FFBE5B2C-D063-4C6E-B81A-F41D3A5534D6}"/>
    <cellStyle name="入力 12 6" xfId="89" xr:uid="{00000000-0005-0000-0000-00009E010000}"/>
    <cellStyle name="入力 12 6 2" xfId="6452" xr:uid="{7384DE90-1BA0-4085-9002-4CF84738F30C}"/>
    <cellStyle name="入力 12 6 2 2" xfId="21331" xr:uid="{B0539030-4DB6-477A-82F8-6A400BCCCE37}"/>
    <cellStyle name="入力 12 6 3" xfId="8408" xr:uid="{8938742B-FD9B-4EEE-8E25-7C2B54D720D0}"/>
    <cellStyle name="入力 12 6 3 2" xfId="23287" xr:uid="{372AC701-D7B3-4229-B969-E956EC72662E}"/>
    <cellStyle name="入力 12 6 4" xfId="14424" xr:uid="{A79CDA55-F240-4395-A70A-B0FE267A6232}"/>
    <cellStyle name="入力 12 6 4 2" xfId="29303" xr:uid="{1F578D8A-7827-4C9D-B78D-6956F3BBB1B3}"/>
    <cellStyle name="入力 12 6 5" xfId="12672" xr:uid="{2EFF958A-CC81-43E1-957D-6FF79634E704}"/>
    <cellStyle name="入力 12 6 5 2" xfId="27551" xr:uid="{494B6F06-6535-4A2D-A5F8-B822D21063B8}"/>
    <cellStyle name="入力 12 6 6" xfId="3360" xr:uid="{9B812F30-DEB3-4769-B5DE-99976CEB6932}"/>
    <cellStyle name="入力 12 6 7" xfId="3268" xr:uid="{7D0EB338-9F4B-4CE8-883D-527175B96D16}"/>
    <cellStyle name="入力 12 7" xfId="1425" xr:uid="{00000000-0005-0000-0000-00009E010000}"/>
    <cellStyle name="入力 12 7 2" xfId="7776" xr:uid="{E089CAD3-7206-4DED-BD8F-7599E3165CF7}"/>
    <cellStyle name="入力 12 7 2 2" xfId="22655" xr:uid="{F6C61D6B-8843-4BCF-90E7-AA73C7F4CFB5}"/>
    <cellStyle name="入力 12 7 3" xfId="10762" xr:uid="{1E93D0EB-31B7-43B4-BEFE-F5DC1A289A5D}"/>
    <cellStyle name="入力 12 7 3 2" xfId="25641" xr:uid="{A02C6A88-4EFF-411F-BACB-724D3D5252FB}"/>
    <cellStyle name="入力 12 7 4" xfId="14660" xr:uid="{57630F25-7DF1-4889-8926-0F009467ABE7}"/>
    <cellStyle name="入力 12 7 4 2" xfId="29539" xr:uid="{32F7DAB4-62EA-4B9F-BD42-642A25FE56F6}"/>
    <cellStyle name="入力 12 7 5" xfId="16565" xr:uid="{5FFCA588-ADAB-4BDB-AFAE-B024B04EACDA}"/>
    <cellStyle name="入力 12 7 5 2" xfId="31444" xr:uid="{4F208075-41B2-459B-AF2C-9599AC10DB37}"/>
    <cellStyle name="入力 12 7 6" xfId="4644" xr:uid="{93ED7B93-999A-4ED7-929D-9AB7E1403F9B}"/>
    <cellStyle name="入力 12 7 7" xfId="19505" xr:uid="{EBAD38D9-125B-46C7-95F6-ADC59AF574D8}"/>
    <cellStyle name="入力 12 8" xfId="1849" xr:uid="{00000000-0005-0000-0000-00009E010000}"/>
    <cellStyle name="入力 12 8 2" xfId="8197" xr:uid="{5CF7A2DD-DECC-47F1-898F-878043643808}"/>
    <cellStyle name="入力 12 8 2 2" xfId="23076" xr:uid="{0AAF9A84-0299-41AB-9E84-B5EA9C109059}"/>
    <cellStyle name="入力 12 8 3" xfId="11182" xr:uid="{B9E172E6-DD26-4C2F-AA43-AD4DE708A970}"/>
    <cellStyle name="入力 12 8 3 2" xfId="26061" xr:uid="{4433E4EC-63DA-461D-8D96-2314058F42AC}"/>
    <cellStyle name="入力 12 8 4" xfId="14088" xr:uid="{95182272-AC09-4A8F-99EC-EB97A25D411A}"/>
    <cellStyle name="入力 12 8 4 2" xfId="28967" xr:uid="{A2ADCDE8-3963-4275-AA36-C51ADCCE59F6}"/>
    <cellStyle name="入力 12 8 5" xfId="16972" xr:uid="{4579BCBC-F41E-4B88-A4EF-CD81B4C9FDEA}"/>
    <cellStyle name="入力 12 8 5 2" xfId="31851" xr:uid="{E2ADBD6D-D629-403B-A674-7FC4BDF58CEC}"/>
    <cellStyle name="入力 12 8 6" xfId="5068" xr:uid="{4A657CBC-C6D1-4816-8BDB-B5D6D1719A98}"/>
    <cellStyle name="入力 12 8 7" xfId="19929" xr:uid="{E15F4ECB-132F-4800-8FC6-C43604CAC5CF}"/>
    <cellStyle name="入力 12 9" xfId="2021" xr:uid="{00000000-0005-0000-0000-00009E010000}"/>
    <cellStyle name="入力 12 9 2" xfId="8369" xr:uid="{84899916-9639-4C77-BF25-2BE953175CEE}"/>
    <cellStyle name="入力 12 9 2 2" xfId="23248" xr:uid="{3553C657-B7E7-4B09-9555-4E3D2367A90E}"/>
    <cellStyle name="入力 12 9 3" xfId="11351" xr:uid="{BF98C8CB-648A-4013-8944-BE447B1C315E}"/>
    <cellStyle name="入力 12 9 3 2" xfId="26230" xr:uid="{44CD0FF8-0519-4273-9DE1-5C31A170F3F1}"/>
    <cellStyle name="入力 12 9 4" xfId="14016" xr:uid="{BE6B0ADD-3503-4CE4-B98C-99FFD823B5CB}"/>
    <cellStyle name="入力 12 9 4 2" xfId="28895" xr:uid="{5DE01D81-1A2A-49DA-94AA-23DB72E32C79}"/>
    <cellStyle name="入力 12 9 5" xfId="17136" xr:uid="{CE43B314-1D81-47AC-86C5-233D41C44903}"/>
    <cellStyle name="入力 12 9 5 2" xfId="32015" xr:uid="{6543E71A-CC22-46C9-ABE6-705B25A09DA3}"/>
    <cellStyle name="入力 12 9 6" xfId="5240" xr:uid="{ABCA9B50-FDF6-4AEF-828F-FBE16C467F3E}"/>
    <cellStyle name="入力 12 9 7" xfId="20101" xr:uid="{672B6B2B-6654-49F8-AD13-DBEA44B49D62}"/>
    <cellStyle name="入力 13" xfId="161" xr:uid="{00000000-0005-0000-0000-000087010000}"/>
    <cellStyle name="入力 13 10" xfId="142" xr:uid="{00000000-0005-0000-0000-000087010000}"/>
    <cellStyle name="入力 13 10 2" xfId="6505" xr:uid="{4D61044B-C00F-41C5-A587-E8364B4A1382}"/>
    <cellStyle name="入力 13 10 2 2" xfId="21384" xr:uid="{3665648B-1DAC-42E8-BC4B-CB96435FA248}"/>
    <cellStyle name="入力 13 10 3" xfId="7481" xr:uid="{AA8D4A1C-D738-4197-A997-92FFB39EE2F6}"/>
    <cellStyle name="入力 13 10 3 2" xfId="22360" xr:uid="{77879355-8A99-4519-ADA8-C705215A518A}"/>
    <cellStyle name="入力 13 10 4" xfId="12995" xr:uid="{1908880B-781E-4FFC-98FD-72C6C98D51A8}"/>
    <cellStyle name="入力 13 10 4 2" xfId="27874" xr:uid="{1B9BFEFA-27E4-44AB-B58C-3AE60B856610}"/>
    <cellStyle name="入力 13 10 5" xfId="12321" xr:uid="{8147594B-59D8-47A6-BE68-FB0B97CF0387}"/>
    <cellStyle name="入力 13 10 5 2" xfId="27200" xr:uid="{8FDF26E0-7C56-481C-9034-1E70F0170003}"/>
    <cellStyle name="入力 13 10 6" xfId="3413" xr:uid="{E1D9A4D5-C688-4B0C-AB64-DD7B8E520161}"/>
    <cellStyle name="入力 13 10 7" xfId="5825" xr:uid="{60BB7CD1-1ED7-43C7-8279-F2D4583E0C86}"/>
    <cellStyle name="入力 13 11" xfId="1403" xr:uid="{00000000-0005-0000-0000-000087010000}"/>
    <cellStyle name="入力 13 11 2" xfId="7754" xr:uid="{D9B6A3BC-1FE0-41FB-9415-9D9CC61C5BA0}"/>
    <cellStyle name="入力 13 11 2 2" xfId="22633" xr:uid="{5D5E2F89-C9E9-4982-8EED-C9A0503D0EBD}"/>
    <cellStyle name="入力 13 11 3" xfId="10740" xr:uid="{9A6FFA20-DF47-448A-AA41-50774ECDC44B}"/>
    <cellStyle name="入力 13 11 3 2" xfId="25619" xr:uid="{A3786FF9-9E4B-4DD0-B9B6-ADA54B0A5FB0}"/>
    <cellStyle name="入力 13 11 4" xfId="14250" xr:uid="{BE9C9BD8-B13C-438C-9BEC-426ADC9FC33E}"/>
    <cellStyle name="入力 13 11 4 2" xfId="29129" xr:uid="{B220857C-0146-4B45-B9F1-55812A5886BE}"/>
    <cellStyle name="入力 13 11 5" xfId="16543" xr:uid="{AF938281-F95B-4919-8017-F9483F8136E3}"/>
    <cellStyle name="入力 13 11 5 2" xfId="31422" xr:uid="{A2A4EB80-DBF9-4A9D-80E2-CF5C34C25EDF}"/>
    <cellStyle name="入力 13 11 6" xfId="4622" xr:uid="{F2C334C8-A04A-4312-BFC4-A1778220415D}"/>
    <cellStyle name="入力 13 11 7" xfId="19483" xr:uid="{E28C4417-1F54-4DF4-B5A4-FBB44C866FB0}"/>
    <cellStyle name="入力 13 12" xfId="1978" xr:uid="{00000000-0005-0000-0000-000087010000}"/>
    <cellStyle name="入力 13 12 2" xfId="8326" xr:uid="{6AC18695-34D1-4FDF-B439-C1B88C1352DD}"/>
    <cellStyle name="入力 13 12 2 2" xfId="23205" xr:uid="{CB4AFFF8-4755-4939-946C-B77A34B39BA3}"/>
    <cellStyle name="入力 13 12 3" xfId="11308" xr:uid="{42BC6319-BC6B-41EE-9756-F56499A820CD}"/>
    <cellStyle name="入力 13 12 3 2" xfId="26187" xr:uid="{5DDC696C-8B78-4236-8058-430A5881E80E}"/>
    <cellStyle name="入力 13 12 4" xfId="12577" xr:uid="{D46EEA8E-40AC-49D7-AF55-F6D1128DB1D7}"/>
    <cellStyle name="入力 13 12 4 2" xfId="27456" xr:uid="{9B81076F-948D-46C3-92EE-DF2F654DA005}"/>
    <cellStyle name="入力 13 12 5" xfId="17094" xr:uid="{B0FCAA4E-CBDE-4B09-9DFE-0CE7EC7E560F}"/>
    <cellStyle name="入力 13 12 5 2" xfId="31973" xr:uid="{0D856A98-75CD-429D-B0E8-ECA9C144F51F}"/>
    <cellStyle name="入力 13 12 6" xfId="5197" xr:uid="{4FAA5084-750E-4746-9564-2D0295A1823E}"/>
    <cellStyle name="入力 13 12 7" xfId="20058" xr:uid="{A1C87D39-3C6B-4F1B-BA9C-076B0EB5DEF6}"/>
    <cellStyle name="入力 13 13" xfId="2422" xr:uid="{00000000-0005-0000-0000-000087010000}"/>
    <cellStyle name="入力 13 13 2" xfId="8769" xr:uid="{61269F59-77FF-4EC1-9116-40363AAD64A9}"/>
    <cellStyle name="入力 13 13 2 2" xfId="23648" xr:uid="{07390523-2673-4319-B03B-1F2F2DC988EC}"/>
    <cellStyle name="入力 13 13 3" xfId="11749" xr:uid="{0616CD8B-B54A-4811-9BC6-D730DE87E768}"/>
    <cellStyle name="入力 13 13 3 2" xfId="26628" xr:uid="{BF145EE9-49F1-4782-B4AE-0D13392C88ED}"/>
    <cellStyle name="入力 13 13 4" xfId="15011" xr:uid="{56A1782F-0046-4E15-BBF7-347E01B74D6B}"/>
    <cellStyle name="入力 13 13 4 2" xfId="29890" xr:uid="{165C5667-3D11-4304-9A48-F26A7F8FFD63}"/>
    <cellStyle name="入力 13 13 5" xfId="17516" xr:uid="{42DCD3A4-8983-45FF-B2EA-90B55205399D}"/>
    <cellStyle name="入力 13 13 5 2" xfId="32395" xr:uid="{0BA4F844-7792-4083-A116-6B9392C878A0}"/>
    <cellStyle name="入力 13 13 6" xfId="5638" xr:uid="{DE3B3F93-9FB9-4CF8-9CE9-0BE3E1A027DB}"/>
    <cellStyle name="入力 13 13 7" xfId="20502" xr:uid="{81877207-C926-4B50-9719-E1133F98342C}"/>
    <cellStyle name="入力 13 14" xfId="2434" xr:uid="{00000000-0005-0000-0000-000087010000}"/>
    <cellStyle name="入力 13 14 2" xfId="8781" xr:uid="{13ADC302-8614-47A1-A791-E4F49E6DC08F}"/>
    <cellStyle name="入力 13 14 2 2" xfId="23660" xr:uid="{A62CC0E8-BA8E-41B2-B049-3320CDE8B8EA}"/>
    <cellStyle name="入力 13 14 3" xfId="11761" xr:uid="{472327EB-B49A-44E7-BC98-99CC78880DE0}"/>
    <cellStyle name="入力 13 14 3 2" xfId="26640" xr:uid="{904305FC-E882-4C77-8D7A-604CC7EA00A0}"/>
    <cellStyle name="入力 13 14 4" xfId="13386" xr:uid="{0B56AE31-C933-416E-A5F1-33FE947AE477}"/>
    <cellStyle name="入力 13 14 4 2" xfId="28265" xr:uid="{8B5DD02A-AD5F-4573-87DF-A4C457C206DD}"/>
    <cellStyle name="入力 13 14 5" xfId="17528" xr:uid="{AE83BF6E-F6F9-4B50-A520-3603FB929476}"/>
    <cellStyle name="入力 13 14 5 2" xfId="32407" xr:uid="{2DD1F0DB-F089-40A1-8418-93B52B49A629}"/>
    <cellStyle name="入力 13 14 6" xfId="5650" xr:uid="{093B49FE-27C8-42E4-843F-CE87FD18E7D8}"/>
    <cellStyle name="入力 13 14 7" xfId="20514" xr:uid="{874ACAAD-D298-41B6-8ACE-3FB84FAAB710}"/>
    <cellStyle name="入力 13 15" xfId="2959" xr:uid="{00000000-0005-0000-0000-000087010000}"/>
    <cellStyle name="入力 13 15 2" xfId="9306" xr:uid="{94B1905C-4FC3-4F78-9905-882A34DB1E38}"/>
    <cellStyle name="入力 13 15 2 2" xfId="24185" xr:uid="{476E6F1F-6B1C-41D4-8C92-ED457AA156FD}"/>
    <cellStyle name="入力 13 15 3" xfId="12284" xr:uid="{B3A0A66B-A1CC-43D5-AA27-9C92444994C0}"/>
    <cellStyle name="入力 13 15 3 2" xfId="27163" xr:uid="{F9C8E505-4102-433A-A3E1-739740DF1C1E}"/>
    <cellStyle name="入力 13 15 4" xfId="12951" xr:uid="{9A8E0DAD-7340-4E3C-8A71-74315106AFB2}"/>
    <cellStyle name="入力 13 15 4 2" xfId="27830" xr:uid="{C9FAFED7-F1F1-40FE-92D2-FA5367F64699}"/>
    <cellStyle name="入力 13 15 5" xfId="18045" xr:uid="{B362B4B6-A9F1-4BE2-848E-D40644D29713}"/>
    <cellStyle name="入力 13 15 5 2" xfId="32924" xr:uid="{8B6F4E74-EC1E-4DA2-AFE3-9E545C3640D6}"/>
    <cellStyle name="入力 13 15 6" xfId="6165" xr:uid="{8D03B3B5-CD48-4B2C-B664-C109E1810B5E}"/>
    <cellStyle name="入力 13 15 7" xfId="21038" xr:uid="{29AD2C14-0555-42A1-9190-4BA2849FC11B}"/>
    <cellStyle name="入力 13 16" xfId="6523" xr:uid="{53776D04-A87A-43F5-B8B4-410F76D54C38}"/>
    <cellStyle name="入力 13 16 2" xfId="21402" xr:uid="{0806CCD0-E62B-4F35-A9C3-0B4C256A20BF}"/>
    <cellStyle name="入力 13 17" xfId="9044" xr:uid="{EF66ECA3-9F28-4963-8B4A-B776B2E1FF2C}"/>
    <cellStyle name="入力 13 17 2" xfId="23923" xr:uid="{41EDAE9D-F540-4E2C-BE23-5C9304F18AA6}"/>
    <cellStyle name="入力 13 18" xfId="15006" xr:uid="{59C36E5E-260F-4A1E-9355-065B523BDFED}"/>
    <cellStyle name="入力 13 18 2" xfId="29885" xr:uid="{5F84809F-DC24-42D2-8494-50316ECF05C8}"/>
    <cellStyle name="入力 13 19" xfId="3432" xr:uid="{F0036C07-BE66-402F-BC68-66F7EAF44084}"/>
    <cellStyle name="入力 13 2" xfId="373" xr:uid="{00000000-0005-0000-0000-000087010000}"/>
    <cellStyle name="入力 13 2 2" xfId="6725" xr:uid="{6080DFD6-4D78-43D9-81C4-DE0A9BF5AC23}"/>
    <cellStyle name="入力 13 2 2 2" xfId="21604" xr:uid="{7066B9AB-B1A4-426A-86C5-AF2EA1231ADE}"/>
    <cellStyle name="入力 13 2 3" xfId="9722" xr:uid="{362235B9-3426-4A98-B3F0-3E88C6F5F69E}"/>
    <cellStyle name="入力 13 2 3 2" xfId="24601" xr:uid="{78533883-4B6E-4872-B59D-9863C3EE8769}"/>
    <cellStyle name="入力 13 2 4" xfId="13413" xr:uid="{54CE9714-3CB7-4A4E-B96F-700683A24346}"/>
    <cellStyle name="入力 13 2 4 2" xfId="28292" xr:uid="{6178E44E-9538-4BDA-BB00-BD5CEAADD9B9}"/>
    <cellStyle name="入力 13 2 5" xfId="15556" xr:uid="{25052B3B-BFBE-4D1C-9B61-41CEAC40A2D2}"/>
    <cellStyle name="入力 13 2 5 2" xfId="30435" xr:uid="{8133A50A-BD5B-41BB-B814-316C5E602554}"/>
    <cellStyle name="入力 13 2 6" xfId="3592" xr:uid="{2B644D1C-3C4A-48F4-B908-161216346E0E}"/>
    <cellStyle name="入力 13 2 7" xfId="18453" xr:uid="{DB1D3FA0-EEF4-426F-8CED-29ED61E13630}"/>
    <cellStyle name="入力 13 20" xfId="3529" xr:uid="{FA09BA52-80A4-43AF-92C4-8BEA0E1740F8}"/>
    <cellStyle name="入力 13 3" xfId="131" xr:uid="{00000000-0005-0000-0000-000087010000}"/>
    <cellStyle name="入力 13 3 2" xfId="6494" xr:uid="{0DC45607-9740-4584-9E5D-6F93E7C4E4F2}"/>
    <cellStyle name="入力 13 3 2 2" xfId="21373" xr:uid="{6DF8375B-1315-49D1-A3B7-F97D52232AAC}"/>
    <cellStyle name="入力 13 3 3" xfId="9072" xr:uid="{F26782AE-EA26-48BF-93E4-C417D52B125A}"/>
    <cellStyle name="入力 13 3 3 2" xfId="23951" xr:uid="{1DDD43E1-74E5-412D-9C35-0C0C77A34DD7}"/>
    <cellStyle name="入力 13 3 4" xfId="13640" xr:uid="{FDECC1E7-915A-4A50-B861-0369DA0E0BD5}"/>
    <cellStyle name="入力 13 3 4 2" xfId="28519" xr:uid="{FCA9BA4E-8FEA-427E-A934-D1E1A6CF544C}"/>
    <cellStyle name="入力 13 3 5" xfId="15195" xr:uid="{2B981E23-06B8-4DA8-BA3D-34DEFC59A199}"/>
    <cellStyle name="入力 13 3 5 2" xfId="30074" xr:uid="{C9BB6CEF-4F97-486A-80AA-90AD1C52E85D}"/>
    <cellStyle name="入力 13 3 6" xfId="3402" xr:uid="{F17424E4-FB73-4153-A9F9-A7C446D60EAA}"/>
    <cellStyle name="入力 13 3 7" xfId="3576" xr:uid="{6E3035AA-1374-497A-B537-963E87C2C62A}"/>
    <cellStyle name="入力 13 4" xfId="460" xr:uid="{00000000-0005-0000-0000-000087010000}"/>
    <cellStyle name="入力 13 4 2" xfId="6812" xr:uid="{FE4255C0-4CC1-4784-A177-F401718DE8AC}"/>
    <cellStyle name="入力 13 4 2 2" xfId="21691" xr:uid="{A26D5C2C-2D32-4219-9951-B1EE01F70D67}"/>
    <cellStyle name="入力 13 4 3" xfId="9809" xr:uid="{0FC9EBA5-EFC2-4FD3-BE4D-4DFD684F0D17}"/>
    <cellStyle name="入力 13 4 3 2" xfId="24688" xr:uid="{BD5DEBDA-D1F6-45A9-97F2-8E029201AD9D}"/>
    <cellStyle name="入力 13 4 4" xfId="15447" xr:uid="{450B6240-AE20-42CB-9905-32677480F8D6}"/>
    <cellStyle name="入力 13 4 4 2" xfId="30326" xr:uid="{5249B572-E1D2-46A6-B171-FF05EE98EC54}"/>
    <cellStyle name="入力 13 4 5" xfId="15641" xr:uid="{24C1608B-BBD9-4D6D-8A64-2F74FF1B8983}"/>
    <cellStyle name="入力 13 4 5 2" xfId="30520" xr:uid="{A797913A-C0FB-4B86-932C-FB4B2ECDBC89}"/>
    <cellStyle name="入力 13 4 6" xfId="3679" xr:uid="{DB41CE6F-5C1C-45AC-8B59-ADD5DCF1B830}"/>
    <cellStyle name="入力 13 4 7" xfId="18540" xr:uid="{86DC575E-CAE8-4D2E-AA6E-C79DA8E7CE0D}"/>
    <cellStyle name="入力 13 5" xfId="421" xr:uid="{00000000-0005-0000-0000-000087010000}"/>
    <cellStyle name="入力 13 5 2" xfId="6773" xr:uid="{1BE4F453-E863-4EB4-A3C0-7B14FFDA9C1C}"/>
    <cellStyle name="入力 13 5 2 2" xfId="21652" xr:uid="{D5A2DA06-E837-4BE7-B814-BE8BCA90A7EF}"/>
    <cellStyle name="入力 13 5 3" xfId="9770" xr:uid="{33FC124F-5718-45DF-9E49-86FFE8D535E4}"/>
    <cellStyle name="入力 13 5 3 2" xfId="24649" xr:uid="{E9A34421-5313-4241-992C-EB43D539626A}"/>
    <cellStyle name="入力 13 5 4" xfId="13201" xr:uid="{74359EBB-95F1-4D65-AF01-6433A0DDB2E0}"/>
    <cellStyle name="入力 13 5 4 2" xfId="28080" xr:uid="{2A3914F2-737F-4A6C-9251-D3BD0F84AF0F}"/>
    <cellStyle name="入力 13 5 5" xfId="15603" xr:uid="{3453C3AD-57FF-4F8A-9B87-E45DD66FFBA4}"/>
    <cellStyle name="入力 13 5 5 2" xfId="30482" xr:uid="{A029FEE5-5E37-46A3-8362-763546663A43}"/>
    <cellStyle name="入力 13 5 6" xfId="3640" xr:uid="{CBAAE4DC-161A-4712-A3F6-C8FD2C4E6827}"/>
    <cellStyle name="入力 13 5 7" xfId="18501" xr:uid="{CD8F6377-6464-45E2-940A-E0622276091F}"/>
    <cellStyle name="入力 13 6" xfId="630" xr:uid="{00000000-0005-0000-0000-000087010000}"/>
    <cellStyle name="入力 13 6 2" xfId="6982" xr:uid="{0F38E560-C0E6-46B8-ABF0-62A6999DB417}"/>
    <cellStyle name="入力 13 6 2 2" xfId="21861" xr:uid="{F100D569-B642-4805-9A42-6A7B88D9F350}"/>
    <cellStyle name="入力 13 6 3" xfId="9976" xr:uid="{A4A60F0E-1DA6-45BB-B33D-6B887C1A0A3D}"/>
    <cellStyle name="入力 13 6 3 2" xfId="24855" xr:uid="{0F7342B1-8C46-4478-88D7-6FDB05677FA3}"/>
    <cellStyle name="入力 13 6 4" xfId="13630" xr:uid="{81F94C59-37BF-43EC-AB24-E1E96CF22217}"/>
    <cellStyle name="入力 13 6 4 2" xfId="28509" xr:uid="{AB75961D-EC2E-4A3C-929F-ED4528F5ACC8}"/>
    <cellStyle name="入力 13 6 5" xfId="15804" xr:uid="{A60FC441-D136-4ABA-B1CF-4A632BB622CD}"/>
    <cellStyle name="入力 13 6 5 2" xfId="30683" xr:uid="{A5838DDA-ACF4-4B65-BE0C-941DACC3B2BA}"/>
    <cellStyle name="入力 13 6 6" xfId="3849" xr:uid="{230F52ED-ADBA-4140-95E6-93FC0EF1D976}"/>
    <cellStyle name="入力 13 6 7" xfId="18710" xr:uid="{28A1E83F-C982-4645-8948-2223131C92ED}"/>
    <cellStyle name="入力 13 7" xfId="1030" xr:uid="{00000000-0005-0000-0000-000087010000}"/>
    <cellStyle name="入力 13 7 2" xfId="7382" xr:uid="{00862AEF-D4B7-43FD-A9B8-16C14A42310B}"/>
    <cellStyle name="入力 13 7 2 2" xfId="22261" xr:uid="{6554D6E9-22FE-44AA-B6BA-6B019651140A}"/>
    <cellStyle name="入力 13 7 3" xfId="10371" xr:uid="{DA0FBCFF-401B-4915-BE27-4E21282B9F2A}"/>
    <cellStyle name="入力 13 7 3 2" xfId="25250" xr:uid="{CF8339EF-78B6-4785-B2FC-15BFCA32B809}"/>
    <cellStyle name="入力 13 7 4" xfId="14580" xr:uid="{7C540FB9-D441-4228-AB39-95BAF8450682}"/>
    <cellStyle name="入力 13 7 4 2" xfId="29459" xr:uid="{F1E375CF-8E3C-443B-93DE-DDA083A99C97}"/>
    <cellStyle name="入力 13 7 5" xfId="16192" xr:uid="{AEBD2502-7987-4167-8D5A-FB342E4FB38E}"/>
    <cellStyle name="入力 13 7 5 2" xfId="31071" xr:uid="{C658EA67-EA51-4D02-A368-557C2B48F55C}"/>
    <cellStyle name="入力 13 7 6" xfId="4249" xr:uid="{EC6D61B4-5CD9-4C50-B94A-5FC1D7387086}"/>
    <cellStyle name="入力 13 7 7" xfId="19110" xr:uid="{3081E3D5-5176-412A-84B9-8A80039444B5}"/>
    <cellStyle name="入力 13 8" xfId="586" xr:uid="{00000000-0005-0000-0000-000087010000}"/>
    <cellStyle name="入力 13 8 2" xfId="6938" xr:uid="{FF872B06-6C43-4890-AD0D-B408E68ED715}"/>
    <cellStyle name="入力 13 8 2 2" xfId="21817" xr:uid="{04CCFA1C-5FAB-4AB8-B548-E9F586F9F817}"/>
    <cellStyle name="入力 13 8 3" xfId="9932" xr:uid="{489CEB84-2E67-4ED8-9BA5-5AC85F3A617C}"/>
    <cellStyle name="入力 13 8 3 2" xfId="24811" xr:uid="{058BC4BE-F027-4CE3-8F34-93E3744EBCC6}"/>
    <cellStyle name="入力 13 8 4" xfId="14068" xr:uid="{99967EF1-8A6B-41ED-BFC6-DE6953F2EC0E}"/>
    <cellStyle name="入力 13 8 4 2" xfId="28947" xr:uid="{4822045F-F849-4A25-9BB1-DC2D8DDB1C4A}"/>
    <cellStyle name="入力 13 8 5" xfId="15760" xr:uid="{02697EDD-A8D3-43D7-89C5-DC0C11588D63}"/>
    <cellStyle name="入力 13 8 5 2" xfId="30639" xr:uid="{960689D5-C89B-4BFC-A12D-8B68CCCD04B1}"/>
    <cellStyle name="入力 13 8 6" xfId="3805" xr:uid="{F31719B3-0A1D-452C-8148-5BB0427086F4}"/>
    <cellStyle name="入力 13 8 7" xfId="18666" xr:uid="{F3A90D5C-3CFD-4587-8375-5B98E891EA1A}"/>
    <cellStyle name="入力 13 9" xfId="1632" xr:uid="{00000000-0005-0000-0000-000087010000}"/>
    <cellStyle name="入力 13 9 2" xfId="7982" xr:uid="{6D69F476-E976-4157-819D-DD1FF6027E62}"/>
    <cellStyle name="入力 13 9 2 2" xfId="22861" xr:uid="{CA59EA7D-33E5-4529-AAD6-587C053BCB17}"/>
    <cellStyle name="入力 13 9 3" xfId="10966" xr:uid="{4A1F0311-0716-4A39-A0B4-1199978DF1D2}"/>
    <cellStyle name="入力 13 9 3 2" xfId="25845" xr:uid="{44DEA4DE-558E-42BE-BF7B-45BC6FDB023E}"/>
    <cellStyle name="入力 13 9 4" xfId="14610" xr:uid="{10EC279C-E297-44BC-BC7F-E898AC4CBD55}"/>
    <cellStyle name="入力 13 9 4 2" xfId="29489" xr:uid="{28E5B3F0-79CF-4BC2-9193-B88897373B97}"/>
    <cellStyle name="入力 13 9 5" xfId="16765" xr:uid="{6D18A726-21D0-48D8-9B3F-08F0B136AAB2}"/>
    <cellStyle name="入力 13 9 5 2" xfId="31644" xr:uid="{66EAE483-F785-4F02-B3B7-59C64423F34D}"/>
    <cellStyle name="入力 13 9 6" xfId="4851" xr:uid="{E246A5BC-9D42-4AA0-B428-1C7E3B24C103}"/>
    <cellStyle name="入力 13 9 7" xfId="19712" xr:uid="{A50AA382-7317-4F6E-A3D6-A76BC5750BBF}"/>
    <cellStyle name="入力 14" xfId="158" xr:uid="{00000000-0005-0000-0000-00009E010000}"/>
    <cellStyle name="入力 14 10" xfId="1577" xr:uid="{00000000-0005-0000-0000-00009E010000}"/>
    <cellStyle name="入力 14 10 2" xfId="7927" xr:uid="{645FEE1E-9825-4B15-9CC7-F42FB6C3107E}"/>
    <cellStyle name="入力 14 10 2 2" xfId="22806" xr:uid="{EB3BD388-3C98-4C16-9FA6-73DBDA0596B0}"/>
    <cellStyle name="入力 14 10 3" xfId="10914" xr:uid="{F645B7AC-D555-4D0F-B927-9D3DFFFB97DF}"/>
    <cellStyle name="入力 14 10 3 2" xfId="25793" xr:uid="{B74FACAB-53D1-4F02-94D6-1753FD5B1A26}"/>
    <cellStyle name="入力 14 10 4" xfId="15455" xr:uid="{C5F63194-5BD6-4C80-86F4-6495BDBC55A8}"/>
    <cellStyle name="入力 14 10 4 2" xfId="30334" xr:uid="{9FAB56DD-33D8-4B58-B3A5-D52B79B897FA}"/>
    <cellStyle name="入力 14 10 5" xfId="16715" xr:uid="{9EF09510-665B-4D5C-B14D-5C71CAB43E2E}"/>
    <cellStyle name="入力 14 10 5 2" xfId="31594" xr:uid="{F2792C5A-B6C7-459F-942C-EF985EC449F6}"/>
    <cellStyle name="入力 14 10 6" xfId="4796" xr:uid="{F73E2CA0-612B-44C3-BB5D-C22F931D6BC7}"/>
    <cellStyle name="入力 14 10 7" xfId="19657" xr:uid="{EF240AC7-9AAD-4EEE-9848-FE54127242C5}"/>
    <cellStyle name="入力 14 11" xfId="2148" xr:uid="{00000000-0005-0000-0000-00009E010000}"/>
    <cellStyle name="入力 14 11 2" xfId="8496" xr:uid="{A30A6305-A9CF-45A5-9B3A-2A6750E357C1}"/>
    <cellStyle name="入力 14 11 2 2" xfId="23375" xr:uid="{1624E82E-3E50-4028-83DF-64FF9C83BB7E}"/>
    <cellStyle name="入力 14 11 3" xfId="11477" xr:uid="{928C645F-3D31-4867-BB9A-BDE35946DA9A}"/>
    <cellStyle name="入力 14 11 3 2" xfId="26356" xr:uid="{965DA512-262A-431C-8387-E63B93F62A5E}"/>
    <cellStyle name="入力 14 11 4" xfId="13753" xr:uid="{B0146595-01C4-479E-8125-3FB472417585}"/>
    <cellStyle name="入力 14 11 4 2" xfId="28632" xr:uid="{937087E2-DDD0-4509-873A-FB0618924730}"/>
    <cellStyle name="入力 14 11 5" xfId="17256" xr:uid="{F786B824-0052-4D5F-8436-A1C52C02EED2}"/>
    <cellStyle name="入力 14 11 5 2" xfId="32135" xr:uid="{9FD3776A-6C19-4288-A26A-9959B6C5CD8B}"/>
    <cellStyle name="入力 14 11 6" xfId="5367" xr:uid="{2ACFEF02-7CAB-4E82-A35F-FEA4EDA48316}"/>
    <cellStyle name="入力 14 11 7" xfId="20228" xr:uid="{DFF92056-D066-4DE1-8882-4BA59C72E9E3}"/>
    <cellStyle name="入力 14 12" xfId="2229" xr:uid="{00000000-0005-0000-0000-00009E010000}"/>
    <cellStyle name="入力 14 12 2" xfId="8577" xr:uid="{C18600C4-DE37-45E6-BD85-C218EB40287B}"/>
    <cellStyle name="入力 14 12 2 2" xfId="23456" xr:uid="{81343765-977C-471E-974B-48D0BAC11379}"/>
    <cellStyle name="入力 14 12 3" xfId="11558" xr:uid="{3D794B25-62E8-4BE9-B3B0-8117551EEDCC}"/>
    <cellStyle name="入力 14 12 3 2" xfId="26437" xr:uid="{CD8E522B-CC7F-4EED-8BED-8DB88B0F3BE9}"/>
    <cellStyle name="入力 14 12 4" xfId="15326" xr:uid="{A3F51731-7684-4F2B-B711-6E2163BC7B85}"/>
    <cellStyle name="入力 14 12 4 2" xfId="30205" xr:uid="{B37A4B52-E406-41AC-99C3-EDB26945888D}"/>
    <cellStyle name="入力 14 12 5" xfId="17337" xr:uid="{D21CDC5F-60BC-4EB0-9C22-B8952DB411E0}"/>
    <cellStyle name="入力 14 12 5 2" xfId="32216" xr:uid="{CC18B22F-B750-4E0A-8898-04429DDB5EC0}"/>
    <cellStyle name="入力 14 12 6" xfId="5448" xr:uid="{81991005-AC6B-4BB8-BBE4-AAEA1727FBBD}"/>
    <cellStyle name="入力 14 12 7" xfId="20309" xr:uid="{CC0FFB79-80D8-4475-8DB6-8589F9A265C6}"/>
    <cellStyle name="入力 14 13" xfId="1495" xr:uid="{00000000-0005-0000-0000-00009E010000}"/>
    <cellStyle name="入力 14 13 2" xfId="7846" xr:uid="{AFCB2E00-55B5-4E1E-A26A-1A8C78830689}"/>
    <cellStyle name="入力 14 13 2 2" xfId="22725" xr:uid="{CCEBCF3D-58AB-4A12-B82D-96D0356E7BE1}"/>
    <cellStyle name="入力 14 13 3" xfId="10832" xr:uid="{EB809DEB-5732-4B7A-91CE-8AF9AA92270A}"/>
    <cellStyle name="入力 14 13 3 2" xfId="25711" xr:uid="{0C16CFA2-5CBD-4BBE-BAB0-67FCAAD08941}"/>
    <cellStyle name="入力 14 13 4" xfId="14956" xr:uid="{A18E9441-66F0-4733-9AB7-279CE11479AB}"/>
    <cellStyle name="入力 14 13 4 2" xfId="29835" xr:uid="{ACEB6BAF-048C-4C0A-BAAF-242CF4354690}"/>
    <cellStyle name="入力 14 13 5" xfId="16635" xr:uid="{A1461561-ABF4-4963-91B8-7C99C732A2E0}"/>
    <cellStyle name="入力 14 13 5 2" xfId="31514" xr:uid="{CC3D7C43-DCCA-47EB-8F91-086A6748E4A3}"/>
    <cellStyle name="入力 14 13 6" xfId="4714" xr:uid="{EA4C896D-7BA8-48FF-B7F6-EE8EFE0085CB}"/>
    <cellStyle name="入力 14 13 7" xfId="19575" xr:uid="{938D1BF3-A973-4F54-984D-8EAFF7B3459B}"/>
    <cellStyle name="入力 14 14" xfId="2573" xr:uid="{00000000-0005-0000-0000-00009E010000}"/>
    <cellStyle name="入力 14 14 2" xfId="8920" xr:uid="{8C61C3DD-B7F8-4D8E-B82D-C6CB154D1A6E}"/>
    <cellStyle name="入力 14 14 2 2" xfId="23799" xr:uid="{28297275-1AE0-49AB-8F49-D159F39A67B3}"/>
    <cellStyle name="入力 14 14 3" xfId="11900" xr:uid="{31D3C456-494F-4234-B093-43C5679C65B2}"/>
    <cellStyle name="入力 14 14 3 2" xfId="26779" xr:uid="{07A9E446-65E7-48FE-B679-B487872D1C33}"/>
    <cellStyle name="入力 14 14 4" xfId="12991" xr:uid="{B6855902-6966-494A-A1AC-DA5BA7DA3766}"/>
    <cellStyle name="入力 14 14 4 2" xfId="27870" xr:uid="{76551003-66FC-437A-99F4-75881ED3F182}"/>
    <cellStyle name="入力 14 14 5" xfId="17667" xr:uid="{4AC50183-86C4-48A7-81CF-E1E64FC56E1A}"/>
    <cellStyle name="入力 14 14 5 2" xfId="32546" xr:uid="{A1F84504-B50A-4556-8777-A39B36A8B42D}"/>
    <cellStyle name="入力 14 14 6" xfId="5789" xr:uid="{D4219354-3CA5-46B8-B6A2-7B9F50FF6510}"/>
    <cellStyle name="入力 14 14 7" xfId="20653" xr:uid="{D93B6FC3-5A6A-4C8E-9454-CAA1CF1810D4}"/>
    <cellStyle name="入力 14 15" xfId="2970" xr:uid="{00000000-0005-0000-0000-00009E010000}"/>
    <cellStyle name="入力 14 15 2" xfId="9317" xr:uid="{9D3BEDCD-7116-4BF6-970B-16F9F5DBF49B}"/>
    <cellStyle name="入力 14 15 2 2" xfId="24196" xr:uid="{2C737579-1144-4626-B514-17CD91B614D1}"/>
    <cellStyle name="入力 14 15 3" xfId="12295" xr:uid="{1E9FC447-756F-4002-8913-7F111687337D}"/>
    <cellStyle name="入力 14 15 3 2" xfId="27174" xr:uid="{A11A26CE-E376-4D63-BBFB-9962FFA0831E}"/>
    <cellStyle name="入力 14 15 4" xfId="15356" xr:uid="{7D4F35C4-CF28-4597-AFE1-082E9C0561B0}"/>
    <cellStyle name="入力 14 15 4 2" xfId="30235" xr:uid="{0B2654C9-8E32-4069-861D-19B8AEC625DA}"/>
    <cellStyle name="入力 14 15 5" xfId="18056" xr:uid="{8F2588E7-E80C-4B4A-8A3C-C8C10D877C3D}"/>
    <cellStyle name="入力 14 15 5 2" xfId="32935" xr:uid="{C8ACCEC3-5A1A-4F2D-A31F-56B2261D7779}"/>
    <cellStyle name="入力 14 15 6" xfId="6173" xr:uid="{DD3FE548-D941-4608-ACDF-05AD5A54B588}"/>
    <cellStyle name="入力 14 15 7" xfId="21049" xr:uid="{D08092FA-46FF-440A-84EB-A343599E02B8}"/>
    <cellStyle name="入力 14 16" xfId="6520" xr:uid="{406DB6E9-3153-41B5-9E1C-16460E4B37FD}"/>
    <cellStyle name="入力 14 16 2" xfId="21399" xr:uid="{C914DE7E-19A5-487B-AEB6-6C934063814F}"/>
    <cellStyle name="入力 14 17" xfId="7203" xr:uid="{839A4D51-BE04-4FAB-ACAF-A53FA0ED1A83}"/>
    <cellStyle name="入力 14 17 2" xfId="22082" xr:uid="{657EC885-7C7D-401A-9203-11917EB7F92C}"/>
    <cellStyle name="入力 14 18" xfId="13288" xr:uid="{33E0AB7F-B382-4A49-BB15-B2565E836F83}"/>
    <cellStyle name="入力 14 18 2" xfId="28167" xr:uid="{9D0C18B9-E7FF-480F-B477-4CC17EDE109E}"/>
    <cellStyle name="入力 14 19" xfId="3429" xr:uid="{48FACAE7-49DB-4B27-9304-D2C4B95D548C}"/>
    <cellStyle name="入力 14 2" xfId="370" xr:uid="{00000000-0005-0000-0000-00009E010000}"/>
    <cellStyle name="入力 14 2 2" xfId="6722" xr:uid="{DB4CE6B0-0BD4-4B8D-9812-19074216E374}"/>
    <cellStyle name="入力 14 2 2 2" xfId="21601" xr:uid="{AA73FBCA-B639-415D-B5D3-6FB701A97718}"/>
    <cellStyle name="入力 14 2 3" xfId="9719" xr:uid="{42266CA1-A15C-4248-8385-E96965037DC7}"/>
    <cellStyle name="入力 14 2 3 2" xfId="24598" xr:uid="{099113BA-6529-4DAC-88AA-2A3EECC2616F}"/>
    <cellStyle name="入力 14 2 4" xfId="13739" xr:uid="{D74A8603-5185-4963-8B0B-EFF3F92931A5}"/>
    <cellStyle name="入力 14 2 4 2" xfId="28618" xr:uid="{B5129985-0B8C-410C-865E-584F5489F42F}"/>
    <cellStyle name="入力 14 2 5" xfId="15553" xr:uid="{E6943D6D-8B1D-49CD-82FE-45C3073D3E77}"/>
    <cellStyle name="入力 14 2 5 2" xfId="30432" xr:uid="{9E3AEE1D-426F-4873-875E-1B95B2EF31C2}"/>
    <cellStyle name="入力 14 2 6" xfId="3589" xr:uid="{CB006B7D-2722-4926-9494-0A16DE2784EF}"/>
    <cellStyle name="入力 14 2 7" xfId="18450" xr:uid="{65DF37CA-BE7A-4FCA-A7C8-4CCCE13486BB}"/>
    <cellStyle name="入力 14 20" xfId="3547" xr:uid="{0AAC3337-F5D4-4443-AC02-210064A5881E}"/>
    <cellStyle name="入力 14 3" xfId="94" xr:uid="{00000000-0005-0000-0000-00009E010000}"/>
    <cellStyle name="入力 14 3 2" xfId="6457" xr:uid="{40E02654-5FFA-4877-9D34-BE0554FCBD93}"/>
    <cellStyle name="入力 14 3 2 2" xfId="21336" xr:uid="{79F700F6-691D-4B15-980F-A74955D1615D}"/>
    <cellStyle name="入力 14 3 3" xfId="8008" xr:uid="{A063B3B6-EEFF-46AD-90DB-83CC021C172D}"/>
    <cellStyle name="入力 14 3 3 2" xfId="22887" xr:uid="{18767C6C-A19D-40DE-A7AF-DD814AB3F5EC}"/>
    <cellStyle name="入力 14 3 4" xfId="13689" xr:uid="{94E487A1-09C3-461B-90AB-CB813E4CF5D0}"/>
    <cellStyle name="入力 14 3 4 2" xfId="28568" xr:uid="{F0DC461F-F99D-41E9-AB53-7721F8C245FB}"/>
    <cellStyle name="入力 14 3 5" xfId="13017" xr:uid="{410E2CD6-2EAE-4B40-A877-2E6045111E1C}"/>
    <cellStyle name="入力 14 3 5 2" xfId="27896" xr:uid="{13E06D43-0081-4420-9C92-73235643CEFF}"/>
    <cellStyle name="入力 14 3 6" xfId="3365" xr:uid="{8B806E2A-F5BA-4DD5-B047-16A286216E35}"/>
    <cellStyle name="入力 14 3 7" xfId="3262" xr:uid="{364F65BE-EC25-49E8-B22D-9610E6F2E222}"/>
    <cellStyle name="入力 14 4" xfId="93" xr:uid="{00000000-0005-0000-0000-00009E010000}"/>
    <cellStyle name="入力 14 4 2" xfId="6456" xr:uid="{8AF6680D-A552-42AB-AFDD-226A37700585}"/>
    <cellStyle name="入力 14 4 2 2" xfId="21335" xr:uid="{8EC3D0E9-1491-4B8C-B7A7-866ADBEBDFFC}"/>
    <cellStyle name="入力 14 4 3" xfId="8090" xr:uid="{45A98996-98B2-4562-BE59-A83815189F0F}"/>
    <cellStyle name="入力 14 4 3 2" xfId="22969" xr:uid="{F9BE82CD-4874-44FA-9229-906A610BE9EC}"/>
    <cellStyle name="入力 14 4 4" xfId="13886" xr:uid="{2FD3C70B-9155-4B86-80CC-5531B7E40F51}"/>
    <cellStyle name="入力 14 4 4 2" xfId="28765" xr:uid="{22A7DBA3-7093-4AE4-8891-1AAF94B59671}"/>
    <cellStyle name="入力 14 4 5" xfId="14710" xr:uid="{3B2C4486-697B-4523-A591-4A080B43E287}"/>
    <cellStyle name="入力 14 4 5 2" xfId="29589" xr:uid="{A2BF2D9B-6E9B-4736-8F5B-D8D08B639D2C}"/>
    <cellStyle name="入力 14 4 6" xfId="3364" xr:uid="{59A3D702-2E46-4E44-8E9C-E11C60688B24}"/>
    <cellStyle name="入力 14 4 7" xfId="3265" xr:uid="{F047A561-E5C8-4097-BD9E-FFAF0DB599EE}"/>
    <cellStyle name="入力 14 5" xfId="724" xr:uid="{00000000-0005-0000-0000-00009E010000}"/>
    <cellStyle name="入力 14 5 2" xfId="7076" xr:uid="{F75F47EA-3B95-4222-937B-132376C6AA57}"/>
    <cellStyle name="入力 14 5 2 2" xfId="21955" xr:uid="{C60FE366-76DF-48DB-A0B0-01D98E513157}"/>
    <cellStyle name="入力 14 5 3" xfId="10070" xr:uid="{E51A0ADA-26B1-4293-816C-61D2E1FB3963}"/>
    <cellStyle name="入力 14 5 3 2" xfId="24949" xr:uid="{D60292F1-676C-49FF-8516-F8A2F049AE00}"/>
    <cellStyle name="入力 14 5 4" xfId="14026" xr:uid="{AD5002D8-97A5-4435-B25D-061F7D51A365}"/>
    <cellStyle name="入力 14 5 4 2" xfId="28905" xr:uid="{80D70BF5-02D6-4ED3-86F8-E87274CAFD98}"/>
    <cellStyle name="入力 14 5 5" xfId="15898" xr:uid="{FAEFDB23-D10E-48FF-8EA8-AEAACE3F8D3B}"/>
    <cellStyle name="入力 14 5 5 2" xfId="30777" xr:uid="{D22AEB15-55A7-422C-8F4B-B3056709B0A4}"/>
    <cellStyle name="入力 14 5 6" xfId="3943" xr:uid="{D35EDDEE-26DC-4ED8-BAB7-05D4044FF3FD}"/>
    <cellStyle name="入力 14 5 7" xfId="18804" xr:uid="{E3C45BCE-E1D5-4176-B8C8-E5D67F1ADC28}"/>
    <cellStyle name="入力 14 6" xfId="1093" xr:uid="{00000000-0005-0000-0000-00009E010000}"/>
    <cellStyle name="入力 14 6 2" xfId="7445" xr:uid="{C09592AF-FAB8-461A-928D-BBFBE0090441}"/>
    <cellStyle name="入力 14 6 2 2" xfId="22324" xr:uid="{36CA4337-4CF1-4D6B-8BA5-2B662B1BDD6A}"/>
    <cellStyle name="入力 14 6 3" xfId="10434" xr:uid="{A8D6D4EF-AE03-48CE-A4CA-54D8AE4872D9}"/>
    <cellStyle name="入力 14 6 3 2" xfId="25313" xr:uid="{E2941AF0-D265-4702-AA41-E5AAA07BFBEF}"/>
    <cellStyle name="入力 14 6 4" xfId="13478" xr:uid="{8C44677C-6314-4459-8D63-FB6A8851BF87}"/>
    <cellStyle name="入力 14 6 4 2" xfId="28357" xr:uid="{70807777-D7D2-417B-964B-A4088BF9D1E1}"/>
    <cellStyle name="入力 14 6 5" xfId="16254" xr:uid="{157EF093-693C-4116-8378-7C3E76A4E1E5}"/>
    <cellStyle name="入力 14 6 5 2" xfId="31133" xr:uid="{F9E55886-C621-4699-A73F-2BEB969FC7FF}"/>
    <cellStyle name="入力 14 6 6" xfId="4312" xr:uid="{C88D7774-E980-4B2D-953D-8886D930BED5}"/>
    <cellStyle name="入力 14 6 7" xfId="19173" xr:uid="{A9AEC9D4-72E9-485A-AFE5-AF2652DE9499}"/>
    <cellStyle name="入力 14 7" xfId="934" xr:uid="{00000000-0005-0000-0000-00009E010000}"/>
    <cellStyle name="入力 14 7 2" xfId="7286" xr:uid="{7BAB2938-B564-4B70-8720-87DF492F8B94}"/>
    <cellStyle name="入力 14 7 2 2" xfId="22165" xr:uid="{DB11134F-6161-4880-8D3D-53866F51ADCD}"/>
    <cellStyle name="入力 14 7 3" xfId="10276" xr:uid="{CDCDC07D-2E74-4B80-BDF5-684F61D93232}"/>
    <cellStyle name="入力 14 7 3 2" xfId="25155" xr:uid="{57C21C32-4271-4C0A-B23D-7146A2B635F9}"/>
    <cellStyle name="入力 14 7 4" xfId="13029" xr:uid="{4F046358-3865-480D-8A1B-7BC6ED8D3C06}"/>
    <cellStyle name="入力 14 7 4 2" xfId="27908" xr:uid="{0FA83C0E-C757-4CE1-AE83-6018899F850A}"/>
    <cellStyle name="入力 14 7 5" xfId="16098" xr:uid="{07A92DB3-5B45-4026-967E-6C335158AD43}"/>
    <cellStyle name="入力 14 7 5 2" xfId="30977" xr:uid="{481853BF-EF28-4B75-BB9A-4D91DE6BF305}"/>
    <cellStyle name="入力 14 7 6" xfId="4153" xr:uid="{EF3BAC45-808D-4724-8DB0-BF96606CC8F1}"/>
    <cellStyle name="入力 14 7 7" xfId="19014" xr:uid="{A67A65B0-2048-41CF-8ABF-DB8FA2078727}"/>
    <cellStyle name="入力 14 8" xfId="1648" xr:uid="{00000000-0005-0000-0000-00009E010000}"/>
    <cellStyle name="入力 14 8 2" xfId="7998" xr:uid="{3FFA938F-EF83-46AA-9C36-A34873592CEC}"/>
    <cellStyle name="入力 14 8 2 2" xfId="22877" xr:uid="{EA80F21F-492E-4F89-AB2A-CBCC8FB79FB3}"/>
    <cellStyle name="入力 14 8 3" xfId="10982" xr:uid="{6670E67C-B5C6-4E02-BA6A-A5EA95F4E239}"/>
    <cellStyle name="入力 14 8 3 2" xfId="25861" xr:uid="{8B014F3D-522C-40EE-923D-2D465717A230}"/>
    <cellStyle name="入力 14 8 4" xfId="13670" xr:uid="{68C5C9B0-85E9-4DBC-8F9B-B5AC01F0ED86}"/>
    <cellStyle name="入力 14 8 4 2" xfId="28549" xr:uid="{AFF973F4-BE65-4F28-A122-17C3A29DD1C9}"/>
    <cellStyle name="入力 14 8 5" xfId="16781" xr:uid="{56031EC5-9B6F-414F-AA90-2908F22E28FC}"/>
    <cellStyle name="入力 14 8 5 2" xfId="31660" xr:uid="{46BE00EF-E401-4C9E-B046-6A4D7EE5243F}"/>
    <cellStyle name="入力 14 8 6" xfId="4867" xr:uid="{4BB87355-F2FE-4357-A3C4-DAB05E291A5E}"/>
    <cellStyle name="入力 14 8 7" xfId="19728" xr:uid="{AA80F10F-8BE9-4B46-8C3C-3F1FEC5A9ABC}"/>
    <cellStyle name="入力 14 9" xfId="1564" xr:uid="{00000000-0005-0000-0000-00009E010000}"/>
    <cellStyle name="入力 14 9 2" xfId="7914" xr:uid="{BE686C92-5C0E-4C64-AEF0-3A352700E1B2}"/>
    <cellStyle name="入力 14 9 2 2" xfId="22793" xr:uid="{A458FF14-DA77-4FC9-9826-D3D1204645B9}"/>
    <cellStyle name="入力 14 9 3" xfId="10901" xr:uid="{E781992C-50A9-4FE5-A1EE-4A4931DF2CD6}"/>
    <cellStyle name="入力 14 9 3 2" xfId="25780" xr:uid="{DDD732F1-1074-4BB1-91BD-E53C54DE71F4}"/>
    <cellStyle name="入力 14 9 4" xfId="13905" xr:uid="{AC19E998-3D1D-4D35-AAD3-FE984D168ACF}"/>
    <cellStyle name="入力 14 9 4 2" xfId="28784" xr:uid="{01520E81-5CD7-4CE8-95FE-0CE0A5A48FDD}"/>
    <cellStyle name="入力 14 9 5" xfId="16703" xr:uid="{0EAC086F-DBC4-4359-B2F4-3FD4FE36096E}"/>
    <cellStyle name="入力 14 9 5 2" xfId="31582" xr:uid="{D215142E-AE6E-4A91-BD58-B403D6AD4ECA}"/>
    <cellStyle name="入力 14 9 6" xfId="4783" xr:uid="{18B34D5E-79EE-4726-AAA6-DF7222DB72A0}"/>
    <cellStyle name="入力 14 9 7" xfId="19644" xr:uid="{2879C562-F4FD-42F7-BA2B-C774E181AFF2}"/>
    <cellStyle name="入力 15" xfId="156" xr:uid="{00000000-0005-0000-0000-000087010000}"/>
    <cellStyle name="入力 15 10" xfId="629" xr:uid="{00000000-0005-0000-0000-000087010000}"/>
    <cellStyle name="入力 15 10 2" xfId="6981" xr:uid="{A5F2BC86-EBDF-4FBF-B7E2-EE116C4C6595}"/>
    <cellStyle name="入力 15 10 2 2" xfId="21860" xr:uid="{2F736493-FD3E-4FE5-AC56-6673D7932D6A}"/>
    <cellStyle name="入力 15 10 3" xfId="9975" xr:uid="{35A0035C-10F2-4B39-BB41-C1C2757BD3D4}"/>
    <cellStyle name="入力 15 10 3 2" xfId="24854" xr:uid="{42DEB1A5-2A58-45B9-B20D-37E7A880A89E}"/>
    <cellStyle name="入力 15 10 4" xfId="13795" xr:uid="{17B85317-2BF8-4507-89DE-E6C1A343C7D7}"/>
    <cellStyle name="入力 15 10 4 2" xfId="28674" xr:uid="{D8DB18F1-92DD-4C58-8B2E-352F405A4809}"/>
    <cellStyle name="入力 15 10 5" xfId="15803" xr:uid="{095AF1C6-1DF6-4CD0-82D9-F3B6BC9AE43C}"/>
    <cellStyle name="入力 15 10 5 2" xfId="30682" xr:uid="{C1F58D9D-C75B-480C-B737-F0D6A1A99710}"/>
    <cellStyle name="入力 15 10 6" xfId="3848" xr:uid="{DDB2259F-ACA8-4CA5-9CFC-53B2764F2340}"/>
    <cellStyle name="入力 15 10 7" xfId="18709" xr:uid="{BF0E574D-37F2-4398-8240-6C627CDD3DA9}"/>
    <cellStyle name="入力 15 11" xfId="1597" xr:uid="{00000000-0005-0000-0000-000087010000}"/>
    <cellStyle name="入力 15 11 2" xfId="7947" xr:uid="{4F414A46-52AF-4AD4-907F-BB9FC886C860}"/>
    <cellStyle name="入力 15 11 2 2" xfId="22826" xr:uid="{AC339CC4-3EA0-4B15-956F-A0F8F868FB3E}"/>
    <cellStyle name="入力 15 11 3" xfId="10934" xr:uid="{D685B320-EBB5-4AC7-9C63-6E15B823C8E5}"/>
    <cellStyle name="入力 15 11 3 2" xfId="25813" xr:uid="{4562E744-7E18-4611-BE9C-24407B007F57}"/>
    <cellStyle name="入力 15 11 4" xfId="13557" xr:uid="{E49A83ED-7853-4BFA-A26E-8C149D079527}"/>
    <cellStyle name="入力 15 11 4 2" xfId="28436" xr:uid="{5601B7BB-A6ED-4C3F-B523-1CDD2F4DDB1F}"/>
    <cellStyle name="入力 15 11 5" xfId="16734" xr:uid="{8C5876F1-CA3E-45DB-B0A9-7D1B99E8E512}"/>
    <cellStyle name="入力 15 11 5 2" xfId="31613" xr:uid="{43730D6A-D0CC-42FC-B9C9-50B01F955699}"/>
    <cellStyle name="入力 15 11 6" xfId="4816" xr:uid="{554F03D6-384F-4CE6-BBBC-E05EF32F4115}"/>
    <cellStyle name="入力 15 11 7" xfId="19677" xr:uid="{E0F94862-C022-4AD4-9C7C-01D59CD45D0F}"/>
    <cellStyle name="入力 15 12" xfId="1552" xr:uid="{00000000-0005-0000-0000-000087010000}"/>
    <cellStyle name="入力 15 12 2" xfId="7902" xr:uid="{E737CF7C-299F-4C09-BA29-F8CE5ECF1504}"/>
    <cellStyle name="入力 15 12 2 2" xfId="22781" xr:uid="{530EA397-AF6B-4F78-9A99-F007DE336CF4}"/>
    <cellStyle name="入力 15 12 3" xfId="10889" xr:uid="{582F7D9C-444E-491D-A1E6-15E91ADC13F8}"/>
    <cellStyle name="入力 15 12 3 2" xfId="25768" xr:uid="{622C6059-F500-4DF1-ACB9-4741521CB031}"/>
    <cellStyle name="入力 15 12 4" xfId="15184" xr:uid="{56624141-FF7C-47C5-B65B-2F807BC73983}"/>
    <cellStyle name="入力 15 12 4 2" xfId="30063" xr:uid="{4FFED2D6-6393-439E-8BAF-B13B2C41C32D}"/>
    <cellStyle name="入力 15 12 5" xfId="16691" xr:uid="{AD22D4B4-B9B5-4D52-9527-8EAD1A846FFE}"/>
    <cellStyle name="入力 15 12 5 2" xfId="31570" xr:uid="{0161DCB4-BDE9-4416-A06F-85183C1CC6B2}"/>
    <cellStyle name="入力 15 12 6" xfId="4771" xr:uid="{4413CA62-0CB3-4391-9B2F-FE02BB1FE8BF}"/>
    <cellStyle name="入力 15 12 7" xfId="19632" xr:uid="{833FECF5-9156-4E9A-A9CD-26DC128CA12D}"/>
    <cellStyle name="入力 15 13" xfId="1582" xr:uid="{00000000-0005-0000-0000-000087010000}"/>
    <cellStyle name="入力 15 13 2" xfId="7932" xr:uid="{16DDAC12-D49A-4D8D-B8B6-30CFCF7E94FD}"/>
    <cellStyle name="入力 15 13 2 2" xfId="22811" xr:uid="{7BBC1DFE-3C20-4D12-BE49-201E9C05458E}"/>
    <cellStyle name="入力 15 13 3" xfId="10919" xr:uid="{1BA20834-5F29-4AC2-8295-3CA21E6FC315}"/>
    <cellStyle name="入力 15 13 3 2" xfId="25798" xr:uid="{8B55D4F8-217B-485C-B5EE-B0176CAB6997}"/>
    <cellStyle name="入力 15 13 4" xfId="12837" xr:uid="{155F64F6-D771-4370-B7F4-05461F357812}"/>
    <cellStyle name="入力 15 13 4 2" xfId="27716" xr:uid="{1353C946-DBE2-4055-B6A3-EF1283D3DA9B}"/>
    <cellStyle name="入力 15 13 5" xfId="16719" xr:uid="{ACD6769F-9AF8-4235-B3FF-3AD00BE5CDCD}"/>
    <cellStyle name="入力 15 13 5 2" xfId="31598" xr:uid="{ABC0519E-C6D0-4671-8EB2-9DE87F3E8811}"/>
    <cellStyle name="入力 15 13 6" xfId="4801" xr:uid="{8F105CDD-32E9-4885-BDEA-AF4506EC4638}"/>
    <cellStyle name="入力 15 13 7" xfId="19662" xr:uid="{2DA6B033-1D66-4886-B61D-40B20E50A394}"/>
    <cellStyle name="入力 15 14" xfId="1653" xr:uid="{00000000-0005-0000-0000-000087010000}"/>
    <cellStyle name="入力 15 14 2" xfId="8003" xr:uid="{AD5A0315-0DBD-457B-B06F-F393D8F79740}"/>
    <cellStyle name="入力 15 14 2 2" xfId="22882" xr:uid="{D1038D22-DCF6-4425-8183-1ECCE57336B1}"/>
    <cellStyle name="入力 15 14 3" xfId="10987" xr:uid="{2DCD3A3A-4395-431A-8424-8237FF89DE2D}"/>
    <cellStyle name="入力 15 14 3 2" xfId="25866" xr:uid="{BC75460D-EF46-40CD-A682-1B2F6764DF0B}"/>
    <cellStyle name="入力 15 14 4" xfId="13761" xr:uid="{F4413043-1885-45FD-8FEC-83A2EC948A2A}"/>
    <cellStyle name="入力 15 14 4 2" xfId="28640" xr:uid="{066A0A2D-0671-4741-B17F-484E0F589D9B}"/>
    <cellStyle name="入力 15 14 5" xfId="16785" xr:uid="{8F33F022-2928-499E-A462-D27627262339}"/>
    <cellStyle name="入力 15 14 5 2" xfId="31664" xr:uid="{45648D46-F346-426E-A5D5-D97FB1661582}"/>
    <cellStyle name="入力 15 14 6" xfId="4872" xr:uid="{13654FDA-CC91-4A72-BF1A-CAE21EAC9477}"/>
    <cellStyle name="入力 15 14 7" xfId="19733" xr:uid="{FA5D8AD8-9E16-4EF1-9ACB-3C24ECEF9251}"/>
    <cellStyle name="入力 15 15" xfId="1091" xr:uid="{00000000-0005-0000-0000-000087010000}"/>
    <cellStyle name="入力 15 15 2" xfId="7443" xr:uid="{05F66F7D-674B-47EF-94A9-2540F91CF5F3}"/>
    <cellStyle name="入力 15 15 2 2" xfId="22322" xr:uid="{B3254732-09E2-4FE1-B022-08E28055BE23}"/>
    <cellStyle name="入力 15 15 3" xfId="10432" xr:uid="{2D850D7D-5DFC-43DE-95E9-3FCFF719D81F}"/>
    <cellStyle name="入力 15 15 3 2" xfId="25311" xr:uid="{2374B812-D24F-4F68-A3D6-B52CDF2C091E}"/>
    <cellStyle name="入力 15 15 4" xfId="13726" xr:uid="{F4947619-499D-4A61-8EB7-9CBF7E0475D9}"/>
    <cellStyle name="入力 15 15 4 2" xfId="28605" xr:uid="{DE9B6DC1-49AD-4155-A53E-AE7F487CD4EC}"/>
    <cellStyle name="入力 15 15 5" xfId="16252" xr:uid="{4C6400DE-AADD-4121-9E2A-A514758C98FB}"/>
    <cellStyle name="入力 15 15 5 2" xfId="31131" xr:uid="{4BACE573-0C3C-4D33-8777-8A5C76349DDB}"/>
    <cellStyle name="入力 15 15 6" xfId="4310" xr:uid="{40C26E8B-9DE8-49B4-A4B2-F9A890F09E99}"/>
    <cellStyle name="入力 15 15 7" xfId="19171" xr:uid="{D04BCB62-D4DB-4E8A-AE66-D76D03B5C156}"/>
    <cellStyle name="入力 15 16" xfId="1614" xr:uid="{00000000-0005-0000-0000-000087010000}"/>
    <cellStyle name="入力 15 16 2" xfId="7964" xr:uid="{B4F1E5B9-7F16-42D2-B89A-9BF235C78D5F}"/>
    <cellStyle name="入力 15 16 2 2" xfId="22843" xr:uid="{C5858DC8-F35B-493F-88C9-38BACA82DEB5}"/>
    <cellStyle name="入力 15 16 3" xfId="10951" xr:uid="{F2160FA2-7845-416C-8E35-8C350EBF227F}"/>
    <cellStyle name="入力 15 16 3 2" xfId="25830" xr:uid="{1EFE2E04-975B-460C-B4D0-277284AAB681}"/>
    <cellStyle name="入力 15 16 4" xfId="12963" xr:uid="{34E76D04-63B4-45D1-AE1D-6538631C99EE}"/>
    <cellStyle name="入力 15 16 4 2" xfId="27842" xr:uid="{CC693A4E-980D-4589-8C49-73BC118ED810}"/>
    <cellStyle name="入力 15 16 5" xfId="16751" xr:uid="{1E82399E-3AEA-478D-A2B2-0A2D9B86E4BF}"/>
    <cellStyle name="入力 15 16 5 2" xfId="31630" xr:uid="{5264FDA4-5C75-400F-8B84-232BC1F5BBC9}"/>
    <cellStyle name="入力 15 16 6" xfId="4833" xr:uid="{25D378F6-5E74-40C6-81FF-E754DE67AB37}"/>
    <cellStyle name="入力 15 16 7" xfId="19694" xr:uid="{04FA257D-C374-494A-B1A0-31CBE5F9FAAC}"/>
    <cellStyle name="入力 15 17" xfId="1612" xr:uid="{00000000-0005-0000-0000-000087010000}"/>
    <cellStyle name="入力 15 17 2" xfId="7962" xr:uid="{95BE8F2B-17E2-4203-8917-0D07BC9B026D}"/>
    <cellStyle name="入力 15 17 2 2" xfId="22841" xr:uid="{4E126DAC-90C4-4DAB-AE53-99598CF4F58F}"/>
    <cellStyle name="入力 15 17 3" xfId="10949" xr:uid="{71CAE9A9-AAB7-4D7A-A7C5-D1B562641E94}"/>
    <cellStyle name="入力 15 17 3 2" xfId="25828" xr:uid="{B4476C02-976A-4193-AAE9-4ECCDD32A83E}"/>
    <cellStyle name="入力 15 17 4" xfId="13232" xr:uid="{4342AA8C-C44C-448C-99C9-C01490343885}"/>
    <cellStyle name="入力 15 17 4 2" xfId="28111" xr:uid="{6379E9D0-4345-4353-A12B-59A9195E9069}"/>
    <cellStyle name="入力 15 17 5" xfId="16749" xr:uid="{6B2117AB-BBDC-4FCF-9273-3EB5B8E8079B}"/>
    <cellStyle name="入力 15 17 5 2" xfId="31628" xr:uid="{2C520043-63F6-45A7-8DF9-7A11BFD7AFCE}"/>
    <cellStyle name="入力 15 17 6" xfId="4831" xr:uid="{5C39D83F-E8EE-4E6B-9AC9-0353E617577A}"/>
    <cellStyle name="入力 15 17 7" xfId="19692" xr:uid="{828F2D45-C2E6-4024-83B4-EAE5E7D5D5AD}"/>
    <cellStyle name="入力 15 18" xfId="1963" xr:uid="{00000000-0005-0000-0000-000087010000}"/>
    <cellStyle name="入力 15 18 2" xfId="8311" xr:uid="{B35405B8-3048-42CE-9593-9D83E2AC8DE7}"/>
    <cellStyle name="入力 15 18 2 2" xfId="23190" xr:uid="{4A9F2124-A9A4-42E5-8024-68D5C687AADD}"/>
    <cellStyle name="入力 15 18 3" xfId="11293" xr:uid="{5B23619D-84B2-4C1B-8880-F3A8F19E6CF2}"/>
    <cellStyle name="入力 15 18 3 2" xfId="26172" xr:uid="{A66C73A4-0D34-4377-8BB0-6A81FE481DDF}"/>
    <cellStyle name="入力 15 18 4" xfId="12631" xr:uid="{47E14586-E000-417C-8B1E-BDBC307B69D4}"/>
    <cellStyle name="入力 15 18 4 2" xfId="27510" xr:uid="{2C4C8FF7-C641-4351-8ECE-197EE569A0A2}"/>
    <cellStyle name="入力 15 18 5" xfId="17079" xr:uid="{BBDE6665-622B-4021-A5D6-F1A2A33D3570}"/>
    <cellStyle name="入力 15 18 5 2" xfId="31958" xr:uid="{1384EF5B-1AB2-4F09-A8C3-B2AABDC7DCB7}"/>
    <cellStyle name="入力 15 18 6" xfId="5182" xr:uid="{62F0098E-DD8A-4650-883F-74D3729899A4}"/>
    <cellStyle name="入力 15 18 7" xfId="20043" xr:uid="{10555925-D2E6-40A3-BEC4-07E1E972B082}"/>
    <cellStyle name="入力 15 19" xfId="2155" xr:uid="{00000000-0005-0000-0000-000087010000}"/>
    <cellStyle name="入力 15 19 2" xfId="8503" xr:uid="{8C2910AC-4534-4493-A995-2EF948A8313E}"/>
    <cellStyle name="入力 15 19 2 2" xfId="23382" xr:uid="{CEE19963-DF7F-4090-9C38-06D1198A06A7}"/>
    <cellStyle name="入力 15 19 3" xfId="11484" xr:uid="{A044E47F-61EA-47B9-839D-476381854424}"/>
    <cellStyle name="入力 15 19 3 2" xfId="26363" xr:uid="{D39A7321-E9DA-4D59-9896-73D3AEBA272F}"/>
    <cellStyle name="入力 15 19 4" xfId="15446" xr:uid="{C62A6CCB-B7D6-4AB7-872C-2E62104141A0}"/>
    <cellStyle name="入力 15 19 4 2" xfId="30325" xr:uid="{DAC9D261-BBCC-4176-9636-BBBE12ED8C8C}"/>
    <cellStyle name="入力 15 19 5" xfId="17263" xr:uid="{4CDF3B69-DBCD-4C26-9F3B-931F7F46D195}"/>
    <cellStyle name="入力 15 19 5 2" xfId="32142" xr:uid="{41F8EC72-9CA4-425B-BFC5-70F6D0575DCD}"/>
    <cellStyle name="入力 15 19 6" xfId="5374" xr:uid="{4DD83063-7159-4DE9-AE38-181818AC87F0}"/>
    <cellStyle name="入力 15 19 7" xfId="20235" xr:uid="{A9E46EED-11EE-4352-8431-B571C50AFA4C}"/>
    <cellStyle name="入力 15 2" xfId="368" xr:uid="{00000000-0005-0000-0000-000087010000}"/>
    <cellStyle name="入力 15 2 2" xfId="6720" xr:uid="{A0785429-2442-4174-ABA4-4B7ECF71BC01}"/>
    <cellStyle name="入力 15 2 2 2" xfId="21599" xr:uid="{B8F924E7-2FD1-4E4F-ACBB-08FFA6503E6C}"/>
    <cellStyle name="入力 15 2 3" xfId="9717" xr:uid="{09EE8B56-DAD1-4927-825B-CB6136ECF3EB}"/>
    <cellStyle name="入力 15 2 3 2" xfId="24596" xr:uid="{1C5699C0-1EF4-4AD4-B816-7D090D66274D}"/>
    <cellStyle name="入力 15 2 4" xfId="12725" xr:uid="{967EF0B7-4937-48A0-9A7B-D4EB86958F5B}"/>
    <cellStyle name="入力 15 2 4 2" xfId="27604" xr:uid="{469AE46D-CC9E-45F2-8C40-98DFCDE4864B}"/>
    <cellStyle name="入力 15 2 5" xfId="15551" xr:uid="{1A556150-6B35-4CE7-9E46-880D0BF640EF}"/>
    <cellStyle name="入力 15 2 5 2" xfId="30430" xr:uid="{13B21C90-0356-4FE2-A667-1E95C696254C}"/>
    <cellStyle name="入力 15 2 6" xfId="3587" xr:uid="{4FD324AA-36C9-41FB-B4D4-69019EA011F7}"/>
    <cellStyle name="入力 15 2 7" xfId="18448" xr:uid="{F6281D70-A9F5-43D7-976A-FFBC892129F7}"/>
    <cellStyle name="入力 15 20" xfId="2462" xr:uid="{00000000-0005-0000-0000-000087010000}"/>
    <cellStyle name="入力 15 20 2" xfId="8809" xr:uid="{5AE99D4D-B4E3-417C-AB85-362464FCAA20}"/>
    <cellStyle name="入力 15 20 2 2" xfId="23688" xr:uid="{52FD9507-0550-4069-958D-B8691B79D3DC}"/>
    <cellStyle name="入力 15 20 3" xfId="11789" xr:uid="{77CCFBF2-CC8F-4A26-AA56-2B8DE29BA251}"/>
    <cellStyle name="入力 15 20 3 2" xfId="26668" xr:uid="{C2DB15F6-9D6C-4547-AA11-522606A7B7C9}"/>
    <cellStyle name="入力 15 20 4" xfId="12060" xr:uid="{0CFAA9D6-A3E8-4E65-8912-173869862792}"/>
    <cellStyle name="入力 15 20 4 2" xfId="26939" xr:uid="{AAEE021A-C702-4C53-BAFA-C9455842E334}"/>
    <cellStyle name="入力 15 20 5" xfId="17556" xr:uid="{98E1D628-E7B5-4042-A9BC-7F6B67331F50}"/>
    <cellStyle name="入力 15 20 5 2" xfId="32435" xr:uid="{D571AB5B-7D45-448F-B078-7446603D14EF}"/>
    <cellStyle name="入力 15 20 6" xfId="5678" xr:uid="{F7EB2337-5433-4BD4-8483-355027150FB3}"/>
    <cellStyle name="入力 15 20 7" xfId="20542" xr:uid="{9F0E9C2E-62C3-4605-BAD5-ADBB7F520FB9}"/>
    <cellStyle name="入力 15 21" xfId="1576" xr:uid="{00000000-0005-0000-0000-000087010000}"/>
    <cellStyle name="入力 15 21 2" xfId="7926" xr:uid="{021127EA-2CAC-4048-8FD3-2218CEA807DD}"/>
    <cellStyle name="入力 15 21 2 2" xfId="22805" xr:uid="{F0BD327E-6891-4606-9F89-40608B3CC44A}"/>
    <cellStyle name="入力 15 21 3" xfId="10913" xr:uid="{A3C700B4-976A-4806-994B-146588CDB2C7}"/>
    <cellStyle name="入力 15 21 3 2" xfId="25792" xr:uid="{2FC2433A-D1DA-4394-9A20-CA4BBD8FA853}"/>
    <cellStyle name="入力 15 21 4" xfId="13002" xr:uid="{AD93B075-3EC5-44F8-866E-CDEAF4235D14}"/>
    <cellStyle name="入力 15 21 4 2" xfId="27881" xr:uid="{3860B8BC-06AA-488D-89B2-805069CE4BBE}"/>
    <cellStyle name="入力 15 21 5" xfId="16714" xr:uid="{70EA1081-CBEB-40D9-83C7-26C92A3B83D5}"/>
    <cellStyle name="入力 15 21 5 2" xfId="31593" xr:uid="{EA5E1E78-A930-414E-8552-49D9E6D4EFE0}"/>
    <cellStyle name="入力 15 21 6" xfId="4795" xr:uid="{80C5CDB2-D2BB-4CFA-8A70-5B48AD953E0E}"/>
    <cellStyle name="入力 15 21 7" xfId="19656" xr:uid="{3F7D1B6C-FE8C-430E-8BAB-8852DF1ECE62}"/>
    <cellStyle name="入力 15 22" xfId="2483" xr:uid="{00000000-0005-0000-0000-000087010000}"/>
    <cellStyle name="入力 15 22 2" xfId="8830" xr:uid="{E97BA35E-48C8-43B4-90D9-BB0BAF8B8A10}"/>
    <cellStyle name="入力 15 22 2 2" xfId="23709" xr:uid="{366294DA-B9CC-4B01-A007-6CF6922ED24C}"/>
    <cellStyle name="入力 15 22 3" xfId="11810" xr:uid="{A2470DDA-3CC4-4250-B585-0C029E46402D}"/>
    <cellStyle name="入力 15 22 3 2" xfId="26689" xr:uid="{E8CC54F1-A882-4B66-AADB-A217F7E1369B}"/>
    <cellStyle name="入力 15 22 4" xfId="13801" xr:uid="{B2DBA91B-A187-4AC5-8EF7-58450BFA71A8}"/>
    <cellStyle name="入力 15 22 4 2" xfId="28680" xr:uid="{16469F25-0CF8-43BC-82AE-D60ACB7DB371}"/>
    <cellStyle name="入力 15 22 5" xfId="17577" xr:uid="{57719876-F77E-4145-B72D-C25171336984}"/>
    <cellStyle name="入力 15 22 5 2" xfId="32456" xr:uid="{05965A91-85F3-4B53-BBC5-982CCFFAD784}"/>
    <cellStyle name="入力 15 22 6" xfId="5699" xr:uid="{2291ED50-91FE-467E-92E6-7FBA4C4FA4D0}"/>
    <cellStyle name="入力 15 22 7" xfId="20563" xr:uid="{18E01B1C-5B9D-451E-9404-AF141ACE0149}"/>
    <cellStyle name="入力 15 23" xfId="2450" xr:uid="{00000000-0005-0000-0000-000087010000}"/>
    <cellStyle name="入力 15 23 2" xfId="8797" xr:uid="{456E8DB5-8B66-4657-9531-69682BE2958E}"/>
    <cellStyle name="入力 15 23 2 2" xfId="23676" xr:uid="{F0B6ECFC-E685-46C1-8612-A6C81F2D9DDA}"/>
    <cellStyle name="入力 15 23 3" xfId="11777" xr:uid="{DE5D3248-47AF-4E21-950E-8464F05A07A0}"/>
    <cellStyle name="入力 15 23 3 2" xfId="26656" xr:uid="{BBC0EA13-FDBD-4699-8444-12C2B9345482}"/>
    <cellStyle name="入力 15 23 4" xfId="13397" xr:uid="{4A8B9E99-6C62-4963-9E10-CF1BE4A18E37}"/>
    <cellStyle name="入力 15 23 4 2" xfId="28276" xr:uid="{FB096E26-D090-4BC8-8C1E-E9FF0A165969}"/>
    <cellStyle name="入力 15 23 5" xfId="17544" xr:uid="{B1304F3A-1CDD-4D59-999D-8EB8D95CD965}"/>
    <cellStyle name="入力 15 23 5 2" xfId="32423" xr:uid="{1FC70740-D967-4BE7-89B3-10FDF848D0D0}"/>
    <cellStyle name="入力 15 23 6" xfId="5666" xr:uid="{ECD65AFB-BAC8-4E10-BA9A-429E463AA8AF}"/>
    <cellStyle name="入力 15 23 7" xfId="20530" xr:uid="{9DD5BA3B-AB17-429E-86FA-F9611DF465FC}"/>
    <cellStyle name="入力 15 24" xfId="1527" xr:uid="{00000000-0005-0000-0000-000087010000}"/>
    <cellStyle name="入力 15 24 2" xfId="7878" xr:uid="{64C143E3-54DD-42F8-AD84-B1F228AAB833}"/>
    <cellStyle name="入力 15 24 2 2" xfId="22757" xr:uid="{BD2BB6DD-F8DD-411D-8D19-B6B09BB42E4F}"/>
    <cellStyle name="入力 15 24 3" xfId="10864" xr:uid="{E096195C-60E3-4041-A2DD-E6D7490037B4}"/>
    <cellStyle name="入力 15 24 3 2" xfId="25743" xr:uid="{DBE825CF-27CD-4DA4-AF0C-3375DD42E4B4}"/>
    <cellStyle name="入力 15 24 4" xfId="12769" xr:uid="{53DBD641-FAB7-4FBB-9C3B-9E4D64D29630}"/>
    <cellStyle name="入力 15 24 4 2" xfId="27648" xr:uid="{091D1F63-3387-46F7-8D11-80D1D83AE6FD}"/>
    <cellStyle name="入力 15 24 5" xfId="16667" xr:uid="{6CF55CE7-5CD3-45B7-96FB-FA36A178FCE7}"/>
    <cellStyle name="入力 15 24 5 2" xfId="31546" xr:uid="{B5C9539F-BFB7-4D7D-A508-BE9C2C8B2BE6}"/>
    <cellStyle name="入力 15 24 6" xfId="19607" xr:uid="{29FE2C62-365A-4375-B583-2523294A9CAF}"/>
    <cellStyle name="入力 15 25" xfId="6518" xr:uid="{4792B05E-FCA4-4D85-8628-9399DBAB07A5}"/>
    <cellStyle name="入力 15 25 2" xfId="21397" xr:uid="{64367092-45AE-45B1-AB57-15E8B2EEA220}"/>
    <cellStyle name="入力 15 26" xfId="7554" xr:uid="{D09BDD8F-EE49-4C28-8D0B-608C1E8D8A06}"/>
    <cellStyle name="入力 15 26 2" xfId="22433" xr:uid="{C94B0BFC-26B2-4EC2-93B7-676893732BAF}"/>
    <cellStyle name="入力 15 27" xfId="14059" xr:uid="{1015EA11-93AF-4E3B-A004-34EC7A3E5CEF}"/>
    <cellStyle name="入力 15 27 2" xfId="28938" xr:uid="{CA5050DB-B9A7-4E2C-A6E5-1FAE5FCEA314}"/>
    <cellStyle name="入力 15 28" xfId="14990" xr:uid="{7058178A-E1F9-45B9-8A41-7F97AB1E5E71}"/>
    <cellStyle name="入力 15 28 2" xfId="29869" xr:uid="{67AD4A39-0806-460C-8960-AD9390B5B5BF}"/>
    <cellStyle name="入力 15 29" xfId="3445" xr:uid="{BABB2178-768D-4A7D-8F16-E6270D8A0B0D}"/>
    <cellStyle name="入力 15 3" xfId="215" xr:uid="{00000000-0005-0000-0000-000087010000}"/>
    <cellStyle name="入力 15 3 2" xfId="6572" xr:uid="{D468AA14-6D3B-4047-A0D2-A102B31507BE}"/>
    <cellStyle name="入力 15 3 2 2" xfId="21451" xr:uid="{6C630ADF-D637-4FAC-8513-F02EB1074887}"/>
    <cellStyle name="入力 15 3 3" xfId="3330" xr:uid="{34F7CE31-3399-4EBF-BAB4-B21E47E20DE6}"/>
    <cellStyle name="入力 15 3 3 2" xfId="6405" xr:uid="{BE671FF7-A0C3-43AB-9C88-7A8ECDEFC6AC}"/>
    <cellStyle name="入力 15 3 4" xfId="13158" xr:uid="{E29B6CE2-9386-43DB-9735-4614ADEFA989}"/>
    <cellStyle name="入力 15 3 4 2" xfId="28037" xr:uid="{A911DCDA-BF62-41F8-947E-99CBF68DAE9E}"/>
    <cellStyle name="入力 15 3 5" xfId="11717" xr:uid="{06B3041D-701A-49F4-869E-B13B2C05394A}"/>
    <cellStyle name="入力 15 3 5 2" xfId="26596" xr:uid="{A3EB188E-64C7-4422-A1CB-BB2787F0F687}"/>
    <cellStyle name="入力 15 3 6" xfId="3475" xr:uid="{E5931474-BD81-4918-B72D-8EDFC5BC0EE6}"/>
    <cellStyle name="入力 15 3 7" xfId="3237" xr:uid="{7F27A740-B146-4979-BA2E-9AAD15C3AFF8}"/>
    <cellStyle name="入力 15 4" xfId="148" xr:uid="{00000000-0005-0000-0000-000087010000}"/>
    <cellStyle name="入力 15 4 2" xfId="6511" xr:uid="{C635CD0A-FD44-42F7-AB08-6D481C4C94BC}"/>
    <cellStyle name="入力 15 4 2 2" xfId="21390" xr:uid="{A8C7F446-497C-4E62-8C70-9AC01C52B294}"/>
    <cellStyle name="入力 15 4 3" xfId="8655" xr:uid="{6979173B-C690-426A-8B75-49F75A1D2104}"/>
    <cellStyle name="入力 15 4 3 2" xfId="23534" xr:uid="{59DD2C58-331A-47B8-862B-93C869064224}"/>
    <cellStyle name="入力 15 4 4" xfId="12830" xr:uid="{9D6E7177-35AD-402E-8285-4EBDC759E342}"/>
    <cellStyle name="入力 15 4 4 2" xfId="27709" xr:uid="{EF90C641-51C8-457D-AEB3-6D294D5D4B64}"/>
    <cellStyle name="入力 15 4 5" xfId="13744" xr:uid="{B2927895-9515-4D69-8A4E-B403F8084303}"/>
    <cellStyle name="入力 15 4 5 2" xfId="28623" xr:uid="{CBD6EAE4-00B9-445A-BE6E-513249983039}"/>
    <cellStyle name="入力 15 4 6" xfId="3419" xr:uid="{5AC03AE5-329C-4CE7-B835-7AFBCD73DC54}"/>
    <cellStyle name="入力 15 4 7" xfId="5822" xr:uid="{0672B231-9748-455F-A55C-27CA3DCDD691}"/>
    <cellStyle name="入力 15 5" xfId="610" xr:uid="{00000000-0005-0000-0000-000087010000}"/>
    <cellStyle name="入力 15 5 2" xfId="6962" xr:uid="{DAC68C67-BA9A-4C78-8CF0-ED671102125F}"/>
    <cellStyle name="入力 15 5 2 2" xfId="21841" xr:uid="{C7A7A3CC-52C8-499E-BF18-B25F5AA15E7B}"/>
    <cellStyle name="入力 15 5 3" xfId="9956" xr:uid="{9CB37983-F7A8-4B6C-BD9A-27BE75A862B8}"/>
    <cellStyle name="入力 15 5 3 2" xfId="24835" xr:uid="{CAF4D675-9E37-41FB-BA80-448472CA034A}"/>
    <cellStyle name="入力 15 5 4" xfId="14307" xr:uid="{6B493E14-A436-4F78-BC2B-3C60B476D00F}"/>
    <cellStyle name="入力 15 5 4 2" xfId="29186" xr:uid="{18E6BF8B-7FAE-4D2C-B47B-5DAF84E6E5AD}"/>
    <cellStyle name="入力 15 5 5" xfId="15784" xr:uid="{6860A34A-9A73-41C7-AAA0-018EFD811560}"/>
    <cellStyle name="入力 15 5 5 2" xfId="30663" xr:uid="{C2F0EB41-6DC8-4006-A29F-676CBC6BE90F}"/>
    <cellStyle name="入力 15 5 6" xfId="3829" xr:uid="{5B383534-4BBE-4459-A178-DBF6B5F9C643}"/>
    <cellStyle name="入力 15 5 7" xfId="18690" xr:uid="{6B921557-A817-4EE6-9901-B94ECEC90768}"/>
    <cellStyle name="入力 15 6" xfId="944" xr:uid="{00000000-0005-0000-0000-000087010000}"/>
    <cellStyle name="入力 15 6 2" xfId="7296" xr:uid="{C37E23C3-9A71-465B-9FAC-BF8594F3473C}"/>
    <cellStyle name="入力 15 6 2 2" xfId="22175" xr:uid="{CC454647-6E24-46E5-94AC-E27E866BFCB5}"/>
    <cellStyle name="入力 15 6 3" xfId="10286" xr:uid="{FD47DFBA-6669-4094-8156-C3F58148B05A}"/>
    <cellStyle name="入力 15 6 3 2" xfId="25165" xr:uid="{BC075BF5-48E3-4B50-AFDB-D9F739666E15}"/>
    <cellStyle name="入力 15 6 4" xfId="14518" xr:uid="{C0B1AC73-6D8B-4F1F-83A6-4CB0D8B83991}"/>
    <cellStyle name="入力 15 6 4 2" xfId="29397" xr:uid="{5151D1BB-B2DA-4589-87DD-ABF027F8A532}"/>
    <cellStyle name="入力 15 6 5" xfId="16108" xr:uid="{4ABD2F0B-9B98-4B8F-B071-A714002423F9}"/>
    <cellStyle name="入力 15 6 5 2" xfId="30987" xr:uid="{0FF5C36D-AE95-4EB0-A6F4-C959F9C05D0A}"/>
    <cellStyle name="入力 15 6 6" xfId="4163" xr:uid="{87EB242A-A36D-46BE-966B-51EE7BB8AC3F}"/>
    <cellStyle name="入力 15 6 7" xfId="19024" xr:uid="{85E9ED27-75E2-4A36-AC8F-9EA483C5F49F}"/>
    <cellStyle name="入力 15 7" xfId="929" xr:uid="{00000000-0005-0000-0000-000087010000}"/>
    <cellStyle name="入力 15 7 2" xfId="7281" xr:uid="{42A23A20-B746-4DAF-B575-1824D8B19F63}"/>
    <cellStyle name="入力 15 7 2 2" xfId="22160" xr:uid="{D4F99092-066E-46C1-92AA-677B33D6F8D4}"/>
    <cellStyle name="入力 15 7 3" xfId="10271" xr:uid="{AC7B51AA-9F5C-4A47-A930-03411E1EB39E}"/>
    <cellStyle name="入力 15 7 3 2" xfId="25150" xr:uid="{3DEF05F4-F9D5-44B3-953E-BC5C51306994}"/>
    <cellStyle name="入力 15 7 4" xfId="13609" xr:uid="{28B358E0-ECE4-481B-832A-086A9A442966}"/>
    <cellStyle name="入力 15 7 4 2" xfId="28488" xr:uid="{99D14FCF-4225-4F0E-98EB-5B8CBEA95567}"/>
    <cellStyle name="入力 15 7 5" xfId="16093" xr:uid="{B8FC0E4E-4668-4F25-AAA6-516E70FEA6F0}"/>
    <cellStyle name="入力 15 7 5 2" xfId="30972" xr:uid="{8D1D212F-CFFC-4FCC-8063-AF0F259B456C}"/>
    <cellStyle name="入力 15 7 6" xfId="4148" xr:uid="{C9D2F394-B824-4387-A1A0-CE2AC9CAA136}"/>
    <cellStyle name="入力 15 7 7" xfId="19009" xr:uid="{21551372-5174-4374-9F97-AB592B9E00E9}"/>
    <cellStyle name="入力 15 8" xfId="916" xr:uid="{00000000-0005-0000-0000-000087010000}"/>
    <cellStyle name="入力 15 8 2" xfId="7268" xr:uid="{51E08D02-F2B7-4883-9463-C9098A42A654}"/>
    <cellStyle name="入力 15 8 2 2" xfId="22147" xr:uid="{3F5B3FDC-EE60-4AC2-8A33-F6AE85EB72DE}"/>
    <cellStyle name="入力 15 8 3" xfId="10260" xr:uid="{7F4B9E38-BA21-43CB-8853-A14E2157A3B2}"/>
    <cellStyle name="入力 15 8 3 2" xfId="25139" xr:uid="{89A88238-957B-4E40-81C2-457B273FFD02}"/>
    <cellStyle name="入力 15 8 4" xfId="14762" xr:uid="{02A51158-996D-4D1D-9778-410DE9F38ACC}"/>
    <cellStyle name="入力 15 8 4 2" xfId="29641" xr:uid="{2A3EBBC2-BCAE-47B5-9A01-D59A033E7860}"/>
    <cellStyle name="入力 15 8 5" xfId="16082" xr:uid="{2A1ACE30-1849-4B46-8F34-7DB5C27DDB97}"/>
    <cellStyle name="入力 15 8 5 2" xfId="30961" xr:uid="{B657DB61-D8DA-4643-A3D1-EDC8E26F5C66}"/>
    <cellStyle name="入力 15 8 6" xfId="4135" xr:uid="{A674A9EE-24F6-4692-B94A-02C6F7E91952}"/>
    <cellStyle name="入力 15 8 7" xfId="18996" xr:uid="{802185C7-B25F-47C2-B0A0-B1C1AD8697BE}"/>
    <cellStyle name="入力 15 9" xfId="957" xr:uid="{00000000-0005-0000-0000-000087010000}"/>
    <cellStyle name="入力 15 9 2" xfId="7309" xr:uid="{DD7FB4D8-6ED1-46D4-BE1C-5F9BEDABD71A}"/>
    <cellStyle name="入力 15 9 2 2" xfId="22188" xr:uid="{CE95741E-72BD-4DDA-A66D-38DE1C82CC40}"/>
    <cellStyle name="入力 15 9 3" xfId="10299" xr:uid="{2051070D-79B3-4748-B0C8-5036386C70EC}"/>
    <cellStyle name="入力 15 9 3 2" xfId="25178" xr:uid="{F7CD8E40-D938-4D55-9685-B955681F656A}"/>
    <cellStyle name="入力 15 9 4" xfId="15204" xr:uid="{965F7099-C6F4-4607-974B-44035E6837A7}"/>
    <cellStyle name="入力 15 9 4 2" xfId="30083" xr:uid="{9D0D2BAE-E585-4AC2-8D13-BBC34E4F5DB4}"/>
    <cellStyle name="入力 15 9 5" xfId="16121" xr:uid="{DBF9F51C-92CC-4D0E-BD18-F3BC66D61695}"/>
    <cellStyle name="入力 15 9 5 2" xfId="31000" xr:uid="{A44953A1-0EAC-4805-984E-318146474699}"/>
    <cellStyle name="入力 15 9 6" xfId="4176" xr:uid="{21AC6C10-BF93-46EA-96B4-9026C965303B}"/>
    <cellStyle name="入力 15 9 7" xfId="19037" xr:uid="{485740E4-5386-409A-AC85-4A7A09842139}"/>
    <cellStyle name="入力 16" xfId="116" xr:uid="{00000000-0005-0000-0000-00009E010000}"/>
    <cellStyle name="入力 16 2" xfId="6479" xr:uid="{874D48E2-B139-4DE1-9235-AD2F3F329434}"/>
    <cellStyle name="入力 16 2 2" xfId="21358" xr:uid="{54B6563D-4270-431E-8E8B-3FB579562745}"/>
    <cellStyle name="入力 16 3" xfId="9052" xr:uid="{92E8F45C-1DD6-46B2-AF8F-2D115133B448}"/>
    <cellStyle name="入力 16 3 2" xfId="23931" xr:uid="{FBF5E8B9-5745-41EE-92CC-557F9578231F}"/>
    <cellStyle name="入力 16 4" xfId="14522" xr:uid="{E6B491AB-84BF-42CA-8990-6E074C4A2697}"/>
    <cellStyle name="入力 16 4 2" xfId="29401" xr:uid="{D686BF48-4A8A-484D-BCE8-BC23C8733329}"/>
    <cellStyle name="入力 16 5" xfId="14857" xr:uid="{4CF30AFF-C945-423E-B52F-F9059CE4A665}"/>
    <cellStyle name="入力 16 5 2" xfId="29736" xr:uid="{A5F0A2AB-827F-4193-BB48-8E7958253A88}"/>
    <cellStyle name="入力 16 6" xfId="3387" xr:uid="{9E6F9BE4-E6F5-4679-B59E-7D824C88CD6C}"/>
    <cellStyle name="入力 16 7" xfId="3560" xr:uid="{1D18DED9-4FC9-4AA8-A897-A6AE43DD1E34}"/>
    <cellStyle name="入力 2" xfId="69" xr:uid="{00000000-0005-0000-0000-00009E010000}"/>
    <cellStyle name="入力 2 10" xfId="918" xr:uid="{00000000-0005-0000-0000-00009E010000}"/>
    <cellStyle name="入力 2 10 2" xfId="7270" xr:uid="{6991B020-7783-40D9-B79F-2E4594B90533}"/>
    <cellStyle name="入力 2 10 2 2" xfId="22149" xr:uid="{640ED143-60CC-45F5-9001-0051A5D5A7AE}"/>
    <cellStyle name="入力 2 10 3" xfId="10262" xr:uid="{71F094D7-9D23-4181-81FE-89E575F4A966}"/>
    <cellStyle name="入力 2 10 3 2" xfId="25141" xr:uid="{0F67BFB7-E2A0-4EAC-8DE1-43BEB4A9DC00}"/>
    <cellStyle name="入力 2 10 4" xfId="11635" xr:uid="{BCC34A8F-45A6-4CBA-BD50-F8BACC845067}"/>
    <cellStyle name="入力 2 10 4 2" xfId="26514" xr:uid="{A31B4EB5-51F8-45C8-9511-D08A1100FA56}"/>
    <cellStyle name="入力 2 10 5" xfId="16084" xr:uid="{DC19B06F-1FF9-4B4B-A50E-9469400B4741}"/>
    <cellStyle name="入力 2 10 5 2" xfId="30963" xr:uid="{B6AC8D62-2DA6-4DD3-A119-1CCF1CC984AA}"/>
    <cellStyle name="入力 2 10 6" xfId="4137" xr:uid="{FA511BD9-6760-46BA-B005-304B9674CC7F}"/>
    <cellStyle name="入力 2 10 7" xfId="18998" xr:uid="{5B722C9F-13A3-43BA-9E5D-9096D5670281}"/>
    <cellStyle name="入力 2 11" xfId="1346" xr:uid="{00000000-0005-0000-0000-00009E010000}"/>
    <cellStyle name="入力 2 11 2" xfId="7697" xr:uid="{077C7FE3-21D8-4508-B2A7-4CF32C59F8BE}"/>
    <cellStyle name="入力 2 11 2 2" xfId="22576" xr:uid="{E43F595F-8A5A-45D6-A9AA-138C4FFFC458}"/>
    <cellStyle name="入力 2 11 3" xfId="10683" xr:uid="{47F82678-7196-481D-BEB3-70CA8AFF752F}"/>
    <cellStyle name="入力 2 11 3 2" xfId="25562" xr:uid="{F68C7FFC-B573-4A47-8151-A65BB1835FA2}"/>
    <cellStyle name="入力 2 11 4" xfId="15277" xr:uid="{C16DE6D7-C4F2-42F8-8B2F-B4B6BE75BAD5}"/>
    <cellStyle name="入力 2 11 4 2" xfId="30156" xr:uid="{D8D529FA-E03D-4761-818E-483519F66227}"/>
    <cellStyle name="入力 2 11 5" xfId="16486" xr:uid="{D1B54563-207E-4D08-B46E-078D506AA876}"/>
    <cellStyle name="入力 2 11 5 2" xfId="31365" xr:uid="{EE15E420-3299-4DF5-B875-9E8451636E46}"/>
    <cellStyle name="入力 2 11 6" xfId="4565" xr:uid="{5AD1B17A-6AC1-407C-B20C-7CB73D0AD336}"/>
    <cellStyle name="入力 2 11 7" xfId="19426" xr:uid="{883B4806-FDB4-4D79-8A22-840DF80A0C34}"/>
    <cellStyle name="入力 2 12" xfId="1787" xr:uid="{00000000-0005-0000-0000-00009E010000}"/>
    <cellStyle name="入力 2 12 2" xfId="8135" xr:uid="{03DD0CA1-BDFA-43AD-8295-A5C79B625DB9}"/>
    <cellStyle name="入力 2 12 2 2" xfId="23014" xr:uid="{91CF7A1A-9256-4EF1-A952-6292B15EBEE6}"/>
    <cellStyle name="入力 2 12 3" xfId="11120" xr:uid="{A64BE2C9-2359-4B83-B219-EF1A5B849AC4}"/>
    <cellStyle name="入力 2 12 3 2" xfId="25999" xr:uid="{52E60CE2-DFCB-45D9-A9CB-B43006CE7BD8}"/>
    <cellStyle name="入力 2 12 4" xfId="13399" xr:uid="{7C06694D-5367-40E4-82C4-1E1C8B5C97B3}"/>
    <cellStyle name="入力 2 12 4 2" xfId="28278" xr:uid="{A0AC0236-C758-4050-8644-FF796034EADD}"/>
    <cellStyle name="入力 2 12 5" xfId="16910" xr:uid="{1F5AB029-ABF0-4976-89F6-11BAC0F509BF}"/>
    <cellStyle name="入力 2 12 5 2" xfId="31789" xr:uid="{05400415-707A-4EEC-A562-60478F1A91CF}"/>
    <cellStyle name="入力 2 12 6" xfId="5006" xr:uid="{E933C57F-1A7D-4801-A21A-59C1AEC69696}"/>
    <cellStyle name="入力 2 12 7" xfId="19867" xr:uid="{106C481C-6292-4F52-ABC6-95E9EBF66DA5}"/>
    <cellStyle name="入力 2 13" xfId="1943" xr:uid="{00000000-0005-0000-0000-00009E010000}"/>
    <cellStyle name="入力 2 13 2" xfId="8291" xr:uid="{802A2697-C40F-401F-92F2-E66632DF5C76}"/>
    <cellStyle name="入力 2 13 2 2" xfId="23170" xr:uid="{E2A79F58-A42D-4EFE-9079-C4AED95CA49E}"/>
    <cellStyle name="入力 2 13 3" xfId="11273" xr:uid="{8C4F4C35-34AB-4D55-9011-BE5CE9AF1076}"/>
    <cellStyle name="入力 2 13 3 2" xfId="26152" xr:uid="{CA24C4E3-327A-4A25-855A-2E008D075D35}"/>
    <cellStyle name="入力 2 13 4" xfId="15247" xr:uid="{51BF1F41-8B8D-45C8-9784-1576D832D10A}"/>
    <cellStyle name="入力 2 13 4 2" xfId="30126" xr:uid="{C888EC9E-529E-4509-BCE3-88D6A23339AB}"/>
    <cellStyle name="入力 2 13 5" xfId="17059" xr:uid="{0C19061A-4A3C-451B-989E-C48769945B26}"/>
    <cellStyle name="入力 2 13 5 2" xfId="31938" xr:uid="{66E7ADBD-9F5D-4FBB-899D-A061F26DD160}"/>
    <cellStyle name="入力 2 13 6" xfId="5162" xr:uid="{5A863744-BB16-4AE6-87F9-50CB796F7183}"/>
    <cellStyle name="入力 2 13 7" xfId="20023" xr:uid="{660E6AF6-1C30-4C98-AA55-FCFC9AD1DB54}"/>
    <cellStyle name="入力 2 14" xfId="1541" xr:uid="{00000000-0005-0000-0000-00009E010000}"/>
    <cellStyle name="入力 2 14 2" xfId="7891" xr:uid="{6E8EA37B-95D3-45F9-A886-6376D3736976}"/>
    <cellStyle name="入力 2 14 2 2" xfId="22770" xr:uid="{90F4EC2C-1C4B-40AA-9D4E-B9DF23E882A5}"/>
    <cellStyle name="入力 2 14 3" xfId="10878" xr:uid="{E8EBFA9B-F1F6-4E1B-9739-D3F0EF9F0314}"/>
    <cellStyle name="入力 2 14 3 2" xfId="25757" xr:uid="{1D44DB41-902F-40F5-A48F-3D8D186FDA8B}"/>
    <cellStyle name="入力 2 14 4" xfId="14973" xr:uid="{CA892CD1-2C6E-4B22-B0F0-5799571050AC}"/>
    <cellStyle name="入力 2 14 4 2" xfId="29852" xr:uid="{0FBEBF11-3BC9-4C2A-B3F7-7E1F20A15FAD}"/>
    <cellStyle name="入力 2 14 5" xfId="16680" xr:uid="{7BEF7E88-167F-44DF-BDFB-3B041D4016D1}"/>
    <cellStyle name="入力 2 14 5 2" xfId="31559" xr:uid="{C8408B01-4CB3-4FC0-9684-C0F9B93703EC}"/>
    <cellStyle name="入力 2 14 6" xfId="4760" xr:uid="{EA35518E-5970-492F-B771-E7664F727213}"/>
    <cellStyle name="入力 2 14 7" xfId="19621" xr:uid="{27B6FD48-A8CC-4391-8E24-9826020783CC}"/>
    <cellStyle name="入力 2 15" xfId="2130" xr:uid="{00000000-0005-0000-0000-00009E010000}"/>
    <cellStyle name="入力 2 15 2" xfId="8478" xr:uid="{305AE66D-2BF8-4307-BD61-DBE1039DC48B}"/>
    <cellStyle name="入力 2 15 2 2" xfId="23357" xr:uid="{D0F7507A-927D-4BEF-88E0-88E2C9ACC601}"/>
    <cellStyle name="入力 2 15 3" xfId="11459" xr:uid="{CAC6F1E2-A24E-4537-8FDB-528F6EFBAB5E}"/>
    <cellStyle name="入力 2 15 3 2" xfId="26338" xr:uid="{9815F593-10EA-4068-B097-F6957D54A488}"/>
    <cellStyle name="入力 2 15 4" xfId="14183" xr:uid="{6CB89B76-E1A7-4C4C-9B8D-17636050B091}"/>
    <cellStyle name="入力 2 15 4 2" xfId="29062" xr:uid="{452F7602-1DB3-496B-96E1-ED45EEEC1E96}"/>
    <cellStyle name="入力 2 15 5" xfId="17238" xr:uid="{BA8C2F37-3A93-40F9-8049-781BC876CAB5}"/>
    <cellStyle name="入力 2 15 5 2" xfId="32117" xr:uid="{D4BAAAC9-8E67-4FE9-9C2F-2EC462DEBFEE}"/>
    <cellStyle name="入力 2 15 6" xfId="5349" xr:uid="{FE1AD1B8-63B8-4F0F-9CC4-55DAC2DA44CA}"/>
    <cellStyle name="入力 2 15 7" xfId="20210" xr:uid="{20B861B2-A19B-453A-A45C-1DE4AF42DB9A}"/>
    <cellStyle name="入力 2 16" xfId="1538" xr:uid="{00000000-0005-0000-0000-00009E010000}"/>
    <cellStyle name="入力 2 16 2" xfId="7888" xr:uid="{029DB1A7-F7DE-49A0-92C5-45AA13B72AF5}"/>
    <cellStyle name="入力 2 16 2 2" xfId="22767" xr:uid="{02F5FDB8-8FD3-4AA2-BF66-DEF8A06C3BA5}"/>
    <cellStyle name="入力 2 16 3" xfId="10875" xr:uid="{4B33449E-87CB-483A-B46E-252F0669302E}"/>
    <cellStyle name="入力 2 16 3 2" xfId="25754" xr:uid="{27E38780-5CCC-45A0-BC73-BB79C5262E98}"/>
    <cellStyle name="入力 2 16 4" xfId="15267" xr:uid="{CC31D1D7-DEF6-4CBD-9B99-E90F7EC0DF79}"/>
    <cellStyle name="入力 2 16 4 2" xfId="30146" xr:uid="{059FE5DF-D3D6-414B-87E4-11E7FE6C10C3}"/>
    <cellStyle name="入力 2 16 5" xfId="16677" xr:uid="{CB7F702F-7208-44C5-99EC-FA20B0777ABC}"/>
    <cellStyle name="入力 2 16 5 2" xfId="31556" xr:uid="{E1154DBC-96D9-46D7-8D5A-1F7A3DCC4436}"/>
    <cellStyle name="入力 2 16 6" xfId="4757" xr:uid="{160E11DF-74F9-4966-97D9-CDBC8CC0A85F}"/>
    <cellStyle name="入力 2 16 7" xfId="19618" xr:uid="{224C2C05-69E5-4873-BA88-0957677EF659}"/>
    <cellStyle name="入力 2 17" xfId="2758" xr:uid="{00000000-0005-0000-0000-00009E010000}"/>
    <cellStyle name="入力 2 17 2" xfId="9105" xr:uid="{A33AEC58-A385-4AAF-955A-0E1FC98C3BD8}"/>
    <cellStyle name="入力 2 17 2 2" xfId="23984" xr:uid="{7C7D9905-57D8-40CC-BE7A-5AF2752BABF5}"/>
    <cellStyle name="入力 2 17 3" xfId="12083" xr:uid="{6AD2C42F-6F60-429D-BF7B-F2FE19F13B87}"/>
    <cellStyle name="入力 2 17 3 2" xfId="26962" xr:uid="{759BFCF7-8465-4DF2-B4BA-1A65E82E4585}"/>
    <cellStyle name="入力 2 17 4" xfId="13401" xr:uid="{AC286995-BA81-4024-A2CB-F1A5D4B4BC0A}"/>
    <cellStyle name="入力 2 17 4 2" xfId="28280" xr:uid="{03BF9883-10DF-4D86-A5B8-34C90FA75D25}"/>
    <cellStyle name="入力 2 17 5" xfId="17844" xr:uid="{179B2BF0-8164-4C50-AD74-948072281911}"/>
    <cellStyle name="入力 2 17 5 2" xfId="32723" xr:uid="{7C53E7D9-D5A0-4116-BDC9-FDDE4E04821B}"/>
    <cellStyle name="入力 2 17 6" xfId="5972" xr:uid="{83368FA7-7018-4994-A982-A8DB4A80A7EC}"/>
    <cellStyle name="入力 2 17 7" xfId="20837" xr:uid="{7D3C858F-0F5C-40FD-85D0-7E662B0468E9}"/>
    <cellStyle name="入力 2 18" xfId="2178" xr:uid="{00000000-0005-0000-0000-00009E010000}"/>
    <cellStyle name="入力 2 18 2" xfId="8526" xr:uid="{ADCCC98D-F3E0-4E31-867B-014E0E4260FD}"/>
    <cellStyle name="入力 2 18 2 2" xfId="23405" xr:uid="{1D7D4885-E279-48A8-98FA-6A515EB1E9E2}"/>
    <cellStyle name="入力 2 18 3" xfId="11507" xr:uid="{B7472DC6-0DE2-4A31-A3D6-FEBC34547CE5}"/>
    <cellStyle name="入力 2 18 3 2" xfId="26386" xr:uid="{EACBAA86-B1E6-48A0-8B1E-AC80A8924F3E}"/>
    <cellStyle name="入力 2 18 4" xfId="14229" xr:uid="{516D7163-8BCD-4C02-9321-C4593CE46703}"/>
    <cellStyle name="入力 2 18 4 2" xfId="29108" xr:uid="{E64EC2EF-AF2D-4024-80F8-4391E296375D}"/>
    <cellStyle name="入力 2 18 5" xfId="17286" xr:uid="{0E3AEE92-7077-4126-BFAC-39CA02CD74C8}"/>
    <cellStyle name="入力 2 18 5 2" xfId="32165" xr:uid="{C01ABCE7-684E-42EB-9C37-B608984A2CE8}"/>
    <cellStyle name="入力 2 18 6" xfId="5397" xr:uid="{2A6C1ECD-52B5-4119-BF5F-E08B6A8C8C10}"/>
    <cellStyle name="入力 2 18 7" xfId="20258" xr:uid="{575BF50B-3065-4D1F-AD6D-C84B398BEAB1}"/>
    <cellStyle name="入力 2 19" xfId="3340" xr:uid="{8668EE02-A668-4ABA-B86B-E1F483CC9E23}"/>
    <cellStyle name="入力 2 19 2" xfId="6140" xr:uid="{9C68B027-B33D-4F60-978C-24A053F83299}"/>
    <cellStyle name="入力 2 2" xfId="220" xr:uid="{00000000-0005-0000-0000-00009D010000}"/>
    <cellStyle name="入力 2 2 10" xfId="1961" xr:uid="{00000000-0005-0000-0000-00009D010000}"/>
    <cellStyle name="入力 2 2 10 2" xfId="8309" xr:uid="{120B978E-AD2E-4AA6-9586-5141D840661D}"/>
    <cellStyle name="入力 2 2 10 2 2" xfId="23188" xr:uid="{CFEC066C-5E16-4ECC-AC77-8B72DB10D0BC}"/>
    <cellStyle name="入力 2 2 10 3" xfId="11291" xr:uid="{D24C0214-7AF2-4F94-A6D8-0B92F538C8C8}"/>
    <cellStyle name="入力 2 2 10 3 2" xfId="26170" xr:uid="{48CC2048-31FC-43C8-8448-6C70EC6F4F91}"/>
    <cellStyle name="入力 2 2 10 4" xfId="14558" xr:uid="{C8E69CA9-D2F6-49F4-85CF-71F0E8201ED5}"/>
    <cellStyle name="入力 2 2 10 4 2" xfId="29437" xr:uid="{08553E4E-6BD2-4F2D-AD31-94901A6A0EA8}"/>
    <cellStyle name="入力 2 2 10 5" xfId="17077" xr:uid="{81387104-B8B0-45C9-8316-602745219631}"/>
    <cellStyle name="入力 2 2 10 5 2" xfId="31956" xr:uid="{AF478787-9076-451C-984D-1766BD7E1235}"/>
    <cellStyle name="入力 2 2 10 6" xfId="5180" xr:uid="{2FE08FC4-72DF-4CFD-B905-E1760EBC5E9B}"/>
    <cellStyle name="入力 2 2 10 7" xfId="20041" xr:uid="{9553FC3C-A81D-42CB-AF40-3AD40E8D6A15}"/>
    <cellStyle name="入力 2 2 11" xfId="2457" xr:uid="{00000000-0005-0000-0000-00009D010000}"/>
    <cellStyle name="入力 2 2 11 2" xfId="8804" xr:uid="{8FA7D52D-5E54-4E20-BE7C-E1EA087F750E}"/>
    <cellStyle name="入力 2 2 11 2 2" xfId="23683" xr:uid="{39882C99-FECF-4E1A-9B2D-EF9764D74878}"/>
    <cellStyle name="入力 2 2 11 3" xfId="11784" xr:uid="{409D00A3-D03F-45B9-B26B-DB9AAC0FC262}"/>
    <cellStyle name="入力 2 2 11 3 2" xfId="26663" xr:uid="{D6D5092E-BDED-4DBE-B0E0-9BF966852AAE}"/>
    <cellStyle name="入力 2 2 11 4" xfId="13395" xr:uid="{F873ED05-37FC-4087-BACA-F3A328F70E21}"/>
    <cellStyle name="入力 2 2 11 4 2" xfId="28274" xr:uid="{9DE6DEEE-39BD-4D74-BF75-2308AF6C6A62}"/>
    <cellStyle name="入力 2 2 11 5" xfId="17551" xr:uid="{62F86F46-99B0-4F56-97D6-01193E7893C2}"/>
    <cellStyle name="入力 2 2 11 5 2" xfId="32430" xr:uid="{9D689B3B-72F2-4A39-9154-13B63E7128B1}"/>
    <cellStyle name="入力 2 2 11 6" xfId="5673" xr:uid="{800F93FC-096E-4317-8C91-4B973D57BB68}"/>
    <cellStyle name="入力 2 2 11 7" xfId="20537" xr:uid="{C7DD0E00-3769-43AC-AFEE-896ECE0E8A21}"/>
    <cellStyle name="入力 2 2 12" xfId="2616" xr:uid="{00000000-0005-0000-0000-00009D010000}"/>
    <cellStyle name="入力 2 2 12 2" xfId="8963" xr:uid="{43CF4685-A08B-4642-A2AA-BC197CC0187B}"/>
    <cellStyle name="入力 2 2 12 2 2" xfId="23842" xr:uid="{9BC7209D-5DD2-462E-8F2F-04AED8FFCD9C}"/>
    <cellStyle name="入力 2 2 12 3" xfId="11943" xr:uid="{5E0C1B75-5C5F-44CD-9E6A-6DE7EA4887FC}"/>
    <cellStyle name="入力 2 2 12 3 2" xfId="26822" xr:uid="{867E00E0-D42C-4904-AC26-106BED55870C}"/>
    <cellStyle name="入力 2 2 12 4" xfId="15363" xr:uid="{BB5E1D93-6BFA-428F-A373-C59E076998CA}"/>
    <cellStyle name="入力 2 2 12 4 2" xfId="30242" xr:uid="{7A5C4F46-22BE-4775-96A8-205679DB1024}"/>
    <cellStyle name="入力 2 2 12 5" xfId="17710" xr:uid="{EE3BBB2E-A5E3-43FD-9E54-01F3D76E3B3F}"/>
    <cellStyle name="入力 2 2 12 5 2" xfId="32589" xr:uid="{C9F2E959-77E0-41B3-B7C2-D79B6DF62F39}"/>
    <cellStyle name="入力 2 2 12 6" xfId="5831" xr:uid="{9DA1E45D-4581-4CBF-9B55-D4A45C36282D}"/>
    <cellStyle name="入力 2 2 12 7" xfId="20696" xr:uid="{87F82B61-97D4-4605-B94B-9877811E4FA5}"/>
    <cellStyle name="入力 2 2 13" xfId="2786" xr:uid="{00000000-0005-0000-0000-00009D010000}"/>
    <cellStyle name="入力 2 2 13 2" xfId="9133" xr:uid="{F9AA7BF4-6246-4A97-8882-C84E13A9EF82}"/>
    <cellStyle name="入力 2 2 13 2 2" xfId="24012" xr:uid="{56044DDE-E03A-4001-B2BC-C86CCDEE73B4}"/>
    <cellStyle name="入力 2 2 13 3" xfId="12111" xr:uid="{C97490AC-ED28-4129-9D46-B7E3B7ED968F}"/>
    <cellStyle name="入力 2 2 13 3 2" xfId="26990" xr:uid="{7CFE7BD1-5AB4-4AEB-808C-2C657E5A9A01}"/>
    <cellStyle name="入力 2 2 13 4" xfId="13810" xr:uid="{4B098719-BDB6-4992-B1AF-8C4BCBB5DAF4}"/>
    <cellStyle name="入力 2 2 13 4 2" xfId="28689" xr:uid="{D7AAFDEF-FAD5-4474-8269-216F4D38952D}"/>
    <cellStyle name="入力 2 2 13 5" xfId="17872" xr:uid="{57796DCA-C460-46B4-8FA8-E1296C178053}"/>
    <cellStyle name="入力 2 2 13 5 2" xfId="32751" xr:uid="{CD0D331B-19BF-422C-9D84-B807C66E31B3}"/>
    <cellStyle name="入力 2 2 13 6" xfId="5998" xr:uid="{CBBA6EB9-A6CC-41E2-B856-E769A3E131AA}"/>
    <cellStyle name="入力 2 2 13 7" xfId="20865" xr:uid="{7550F844-586D-4A80-8D09-0A114843D458}"/>
    <cellStyle name="入力 2 2 14" xfId="2967" xr:uid="{00000000-0005-0000-0000-00009D010000}"/>
    <cellStyle name="入力 2 2 14 2" xfId="9314" xr:uid="{6C1B96EE-B7E1-44D5-9ABB-FC3D76A702C2}"/>
    <cellStyle name="入力 2 2 14 2 2" xfId="24193" xr:uid="{54509B7C-21A3-469F-80D9-D091DF1A4718}"/>
    <cellStyle name="入力 2 2 14 3" xfId="12292" xr:uid="{F88114E4-5E6D-4001-8C12-9900B76813BB}"/>
    <cellStyle name="入力 2 2 14 3 2" xfId="27171" xr:uid="{03D067CA-8900-4D1F-81D2-D7BBB7E27062}"/>
    <cellStyle name="入力 2 2 14 4" xfId="13039" xr:uid="{59C91582-A01E-40E1-8027-0D11D0D6D536}"/>
    <cellStyle name="入力 2 2 14 4 2" xfId="27918" xr:uid="{8F60F8FC-104F-4796-8D07-DAE7D4F28583}"/>
    <cellStyle name="入力 2 2 14 5" xfId="18053" xr:uid="{7B97BAC0-DCFF-4940-9967-CA4D09570D79}"/>
    <cellStyle name="入力 2 2 14 5 2" xfId="32932" xr:uid="{B063C1B2-6C7D-427B-AC8C-E12105DF056B}"/>
    <cellStyle name="入力 2 2 14 6" xfId="6170" xr:uid="{4A0F0796-6B7E-4040-8223-A24AE9473D9C}"/>
    <cellStyle name="入力 2 2 14 7" xfId="21046" xr:uid="{0A803D07-426A-4575-BD56-7D11E8C1D7DD}"/>
    <cellStyle name="入力 2 2 15" xfId="6577" xr:uid="{C97050C8-6FCE-488C-8A0D-E004E72D8D6B}"/>
    <cellStyle name="入力 2 2 15 2" xfId="21456" xr:uid="{83D722E2-B060-4173-B2B8-ACD061A571E7}"/>
    <cellStyle name="入力 2 2 16" xfId="3310" xr:uid="{C0C55659-E0A6-435A-9177-2D0258BA9661}"/>
    <cellStyle name="入力 2 2 16 2" xfId="3504" xr:uid="{2051E387-2039-45B4-834E-639E40D1395C}"/>
    <cellStyle name="入力 2 2 17" xfId="15238" xr:uid="{584CE46E-F24D-491A-A5DC-13680B0018CB}"/>
    <cellStyle name="入力 2 2 17 2" xfId="30117" xr:uid="{EB5CAFCF-6879-45B3-9BE6-F3E09E46CFEB}"/>
    <cellStyle name="入力 2 2 18" xfId="18317" xr:uid="{F8DAEE84-C383-4FDD-B7A4-1A73D01DF05F}"/>
    <cellStyle name="入力 2 2 2" xfId="317" xr:uid="{00000000-0005-0000-0000-00009D010000}"/>
    <cellStyle name="入力 2 2 2 10" xfId="1553" xr:uid="{00000000-0005-0000-0000-00009D010000}"/>
    <cellStyle name="入力 2 2 2 10 2" xfId="7903" xr:uid="{CEEFCB34-3528-49A7-9C8B-E779B90B05EA}"/>
    <cellStyle name="入力 2 2 2 10 2 2" xfId="22782" xr:uid="{CED5528E-7A79-4ACB-A35F-E57B8041F1B3}"/>
    <cellStyle name="入力 2 2 2 10 3" xfId="10890" xr:uid="{7E2BF53C-1D13-4B59-BA81-52075CEA4E35}"/>
    <cellStyle name="入力 2 2 2 10 3 2" xfId="25769" xr:uid="{DB6A4EB9-AA45-44AB-9D2D-7C5151BEB8C6}"/>
    <cellStyle name="入力 2 2 2 10 4" xfId="15044" xr:uid="{7E6BFCBD-6430-4B97-BC63-CAA8D186AC9A}"/>
    <cellStyle name="入力 2 2 2 10 4 2" xfId="29923" xr:uid="{D7CAD3A9-2F6B-4B96-846D-F483A9A75BBF}"/>
    <cellStyle name="入力 2 2 2 10 5" xfId="16692" xr:uid="{CD03E395-84E2-4D6E-AC10-B9B8C4AD929E}"/>
    <cellStyle name="入力 2 2 2 10 5 2" xfId="31571" xr:uid="{00136AA4-E25E-4C90-A4AA-9613220228AF}"/>
    <cellStyle name="入力 2 2 2 10 6" xfId="4772" xr:uid="{A4ECAB49-054A-4251-A94C-EA5B1A8231ED}"/>
    <cellStyle name="入力 2 2 2 10 7" xfId="19633" xr:uid="{97BD9793-A160-471F-9192-E58120F7CC8A}"/>
    <cellStyle name="入力 2 2 2 11" xfId="1720" xr:uid="{00000000-0005-0000-0000-00009D010000}"/>
    <cellStyle name="入力 2 2 2 11 2" xfId="8068" xr:uid="{F9495669-0F4D-4370-AC26-8ABA39D275FD}"/>
    <cellStyle name="入力 2 2 2 11 2 2" xfId="22947" xr:uid="{720F2493-F7C2-471E-B961-BF6E5DB80A51}"/>
    <cellStyle name="入力 2 2 2 11 3" xfId="11053" xr:uid="{56906B59-7204-453F-9850-3B238AF808E9}"/>
    <cellStyle name="入力 2 2 2 11 3 2" xfId="25932" xr:uid="{9834C5C5-4E29-4F88-BD55-F753EE6AAF2E}"/>
    <cellStyle name="入力 2 2 2 11 4" xfId="13715" xr:uid="{54B8079F-3CB8-4F6D-BAD6-4FCFE54F5B95}"/>
    <cellStyle name="入力 2 2 2 11 4 2" xfId="28594" xr:uid="{068B6616-4064-422D-B60E-F3E48DDA8F1F}"/>
    <cellStyle name="入力 2 2 2 11 5" xfId="16846" xr:uid="{287869D1-9B74-4221-8607-6FB67E53CF66}"/>
    <cellStyle name="入力 2 2 2 11 5 2" xfId="31725" xr:uid="{4EEAB853-E512-4CA5-B505-86226C0826DD}"/>
    <cellStyle name="入力 2 2 2 11 6" xfId="4939" xr:uid="{8E1A137C-E03D-4947-A056-2BDD2FF2A1F8}"/>
    <cellStyle name="入力 2 2 2 11 7" xfId="19800" xr:uid="{886B870A-2CDF-43E3-BD10-5E3762FE1EA6}"/>
    <cellStyle name="入力 2 2 2 12" xfId="1803" xr:uid="{00000000-0005-0000-0000-00009D010000}"/>
    <cellStyle name="入力 2 2 2 12 2" xfId="8151" xr:uid="{1FE4046A-077F-49A2-A138-8D5C153D5D5D}"/>
    <cellStyle name="入力 2 2 2 12 2 2" xfId="23030" xr:uid="{AF0D72B1-AB37-4056-AB63-99E3994640DA}"/>
    <cellStyle name="入力 2 2 2 12 3" xfId="11136" xr:uid="{C992E475-CB38-4000-AEE2-62A500488DCD}"/>
    <cellStyle name="入力 2 2 2 12 3 2" xfId="26015" xr:uid="{C5E654D2-A299-4D98-B373-D4A6A8AE4F9C}"/>
    <cellStyle name="入力 2 2 2 12 4" xfId="15094" xr:uid="{AD0E1BD7-A4AC-473D-8C65-FB7C60FD729D}"/>
    <cellStyle name="入力 2 2 2 12 4 2" xfId="29973" xr:uid="{E4112CEF-DCF6-4567-81A4-F0A198BF5A04}"/>
    <cellStyle name="入力 2 2 2 12 5" xfId="16926" xr:uid="{13EB336D-4F76-4A7E-83A3-11FDCCF4FA3D}"/>
    <cellStyle name="入力 2 2 2 12 5 2" xfId="31805" xr:uid="{BDD84953-2020-41F1-ABF3-FB8EA22C0FFB}"/>
    <cellStyle name="入力 2 2 2 12 6" xfId="5022" xr:uid="{D6D3F264-37AC-476E-B8B5-81E35F4FA634}"/>
    <cellStyle name="入力 2 2 2 12 7" xfId="19883" xr:uid="{9581D075-61DE-4C77-B238-CA5A2B07870A}"/>
    <cellStyle name="入力 2 2 2 13" xfId="1898" xr:uid="{00000000-0005-0000-0000-00009D010000}"/>
    <cellStyle name="入力 2 2 2 13 2" xfId="8246" xr:uid="{C67B54F6-6D3E-4C2D-BBE8-4E43BAAC28A5}"/>
    <cellStyle name="入力 2 2 2 13 2 2" xfId="23125" xr:uid="{AB9E4A7A-09D5-47BF-AE0A-793877785B7D}"/>
    <cellStyle name="入力 2 2 2 13 3" xfId="11229" xr:uid="{D51AFC40-6895-429D-BC9E-CA83EF4CCA50}"/>
    <cellStyle name="入力 2 2 2 13 3 2" xfId="26108" xr:uid="{7FB9FEBC-95F7-4E83-A60E-6381B94BE51E}"/>
    <cellStyle name="入力 2 2 2 13 4" xfId="15274" xr:uid="{AA88BABC-9D1A-4033-861A-C56FAC73F96C}"/>
    <cellStyle name="入力 2 2 2 13 4 2" xfId="30153" xr:uid="{75AAFBA2-F87D-43CA-88AD-4C195BAC93AD}"/>
    <cellStyle name="入力 2 2 2 13 5" xfId="17017" xr:uid="{37593D94-912C-42B6-BB3C-E4F189487C21}"/>
    <cellStyle name="入力 2 2 2 13 5 2" xfId="31896" xr:uid="{A5FE61EB-3FB9-45F2-862B-AB77C1537D22}"/>
    <cellStyle name="入力 2 2 2 13 6" xfId="5117" xr:uid="{28F60E95-03ED-443F-8F98-241A8D897D2E}"/>
    <cellStyle name="入力 2 2 2 13 7" xfId="19978" xr:uid="{0ED52459-786C-4AF6-B485-CD31ECA93608}"/>
    <cellStyle name="入力 2 2 2 14" xfId="2070" xr:uid="{00000000-0005-0000-0000-00009D010000}"/>
    <cellStyle name="入力 2 2 2 14 2" xfId="8418" xr:uid="{BF0F45F3-C3F5-45EE-8243-10EE8107608E}"/>
    <cellStyle name="入力 2 2 2 14 2 2" xfId="23297" xr:uid="{2765F507-BFAD-4E60-B518-A391BD2EB091}"/>
    <cellStyle name="入力 2 2 2 14 3" xfId="11399" xr:uid="{F6A43350-ABFF-4845-B946-3CFB2479457F}"/>
    <cellStyle name="入力 2 2 2 14 3 2" xfId="26278" xr:uid="{A3F19DA0-89E8-412E-9EAA-7616CFD9C51B}"/>
    <cellStyle name="入力 2 2 2 14 4" xfId="13274" xr:uid="{08F989AD-F077-4786-A93F-90C17B4A6047}"/>
    <cellStyle name="入力 2 2 2 14 4 2" xfId="28153" xr:uid="{CFA723DD-CD75-42E9-A671-5AC95F47FED2}"/>
    <cellStyle name="入力 2 2 2 14 5" xfId="17181" xr:uid="{71101D76-CAB7-46D3-9B31-650ED49A258F}"/>
    <cellStyle name="入力 2 2 2 14 5 2" xfId="32060" xr:uid="{CB8C452D-0247-4DFB-BD01-6234591D2915}"/>
    <cellStyle name="入力 2 2 2 14 6" xfId="5289" xr:uid="{778E7A97-1F2D-469A-887E-C53480EF2C91}"/>
    <cellStyle name="入力 2 2 2 14 7" xfId="20150" xr:uid="{18AF5469-4B85-4857-8170-2FB76C806D4B}"/>
    <cellStyle name="入力 2 2 2 15" xfId="2239" xr:uid="{00000000-0005-0000-0000-00009D010000}"/>
    <cellStyle name="入力 2 2 2 15 2" xfId="8587" xr:uid="{56844986-A786-473E-A660-48B6AA97362F}"/>
    <cellStyle name="入力 2 2 2 15 2 2" xfId="23466" xr:uid="{1F55B2BB-AD4E-4292-B866-95C887812706}"/>
    <cellStyle name="入力 2 2 2 15 3" xfId="11568" xr:uid="{4EFC0A73-C87C-4193-BFD6-CAE16736C3F0}"/>
    <cellStyle name="入力 2 2 2 15 3 2" xfId="26447" xr:uid="{57310DE8-BAD4-4898-9E11-65CD48EFE4E8}"/>
    <cellStyle name="入力 2 2 2 15 4" xfId="14166" xr:uid="{14C0CD00-6407-405A-9612-A971D5B0D18C}"/>
    <cellStyle name="入力 2 2 2 15 4 2" xfId="29045" xr:uid="{1A6ED901-50FB-46C3-AE20-FFB4F5525A51}"/>
    <cellStyle name="入力 2 2 2 15 5" xfId="17347" xr:uid="{E11063CC-8F9D-4819-B902-BA2FE3F1E2A8}"/>
    <cellStyle name="入力 2 2 2 15 5 2" xfId="32226" xr:uid="{4F200C6E-285D-461D-9B26-0EE33BF12B5E}"/>
    <cellStyle name="入力 2 2 2 15 6" xfId="5458" xr:uid="{760BCC7C-5CCF-4772-B53B-1B934CF42568}"/>
    <cellStyle name="入力 2 2 2 15 7" xfId="20319" xr:uid="{07BAD2AD-AE40-4865-8B52-2596D80B0557}"/>
    <cellStyle name="入力 2 2 2 16" xfId="2314" xr:uid="{00000000-0005-0000-0000-00009D010000}"/>
    <cellStyle name="入力 2 2 2 16 2" xfId="8661" xr:uid="{30824563-88CC-4E0D-B061-E73045D6B94D}"/>
    <cellStyle name="入力 2 2 2 16 2 2" xfId="23540" xr:uid="{4B48C197-3C76-4A0E-A8E8-E0C35A76AACE}"/>
    <cellStyle name="入力 2 2 2 16 3" xfId="11642" xr:uid="{7C57C106-0231-4C18-B701-45FC5F4ADA95}"/>
    <cellStyle name="入力 2 2 2 16 3 2" xfId="26521" xr:uid="{E279942A-2DE1-4C91-8E35-99BBD73C819D}"/>
    <cellStyle name="入力 2 2 2 16 4" xfId="13000" xr:uid="{4DF0F78D-F3DD-42E2-BFBF-1C224E509AF6}"/>
    <cellStyle name="入力 2 2 2 16 4 2" xfId="27879" xr:uid="{EB1C9CAF-18B4-4F2B-80B2-079B246A91EE}"/>
    <cellStyle name="入力 2 2 2 16 5" xfId="17418" xr:uid="{6F844293-3FB0-470A-A864-68BAE5725367}"/>
    <cellStyle name="入力 2 2 2 16 5 2" xfId="32297" xr:uid="{F7F32953-F3EF-4844-984E-59EA08214250}"/>
    <cellStyle name="入力 2 2 2 16 6" xfId="5533" xr:uid="{502BAA1A-8A9E-4690-9DAE-CA9DB094746C}"/>
    <cellStyle name="入力 2 2 2 16 7" xfId="20394" xr:uid="{39409988-87DB-40F7-B3BB-36CE85BFDC29}"/>
    <cellStyle name="入力 2 2 2 17" xfId="2400" xr:uid="{00000000-0005-0000-0000-00009D010000}"/>
    <cellStyle name="入力 2 2 2 17 2" xfId="8747" xr:uid="{07A722D3-6972-464A-9753-6A8C380668A4}"/>
    <cellStyle name="入力 2 2 2 17 2 2" xfId="23626" xr:uid="{EA8BD692-6591-4D26-973F-499BCA468C66}"/>
    <cellStyle name="入力 2 2 2 17 3" xfId="11727" xr:uid="{BFCA5C98-9261-435B-82DC-76D4FD03F1BE}"/>
    <cellStyle name="入力 2 2 2 17 3 2" xfId="26606" xr:uid="{200FBAF8-7078-4928-BC64-EE578660CA40}"/>
    <cellStyle name="入力 2 2 2 17 4" xfId="15332" xr:uid="{12CE8B1B-637D-40B6-9C2B-F120DCBD613A}"/>
    <cellStyle name="入力 2 2 2 17 4 2" xfId="30211" xr:uid="{7D229C84-950B-4B21-B64A-33689AEC841E}"/>
    <cellStyle name="入力 2 2 2 17 5" xfId="17497" xr:uid="{195E76E4-DDD4-4DC1-AFBD-FA60AE3B1E3F}"/>
    <cellStyle name="入力 2 2 2 17 5 2" xfId="32376" xr:uid="{9EA1EEA4-EF86-482A-B030-EAC17B0A298F}"/>
    <cellStyle name="入力 2 2 2 17 6" xfId="5617" xr:uid="{12A12943-D3BA-45B4-B2FF-A141D3A90775}"/>
    <cellStyle name="入力 2 2 2 17 7" xfId="20480" xr:uid="{6328A301-B753-47A5-A004-51BB0C26744E}"/>
    <cellStyle name="入力 2 2 2 18" xfId="2551" xr:uid="{00000000-0005-0000-0000-00009D010000}"/>
    <cellStyle name="入力 2 2 2 18 2" xfId="8898" xr:uid="{1137354D-08B9-4C90-9414-AE8905F0E864}"/>
    <cellStyle name="入力 2 2 2 18 2 2" xfId="23777" xr:uid="{A5A74A87-4230-42A7-A771-D49742B057F5}"/>
    <cellStyle name="入力 2 2 2 18 3" xfId="11878" xr:uid="{9F3A8DBA-11AE-4530-9FB8-732FB391084F}"/>
    <cellStyle name="入力 2 2 2 18 3 2" xfId="26757" xr:uid="{61595318-57F0-4983-B380-8D5DCA8E63E6}"/>
    <cellStyle name="入力 2 2 2 18 4" xfId="14032" xr:uid="{D4991809-1C27-48E1-A567-F5349B885CE1}"/>
    <cellStyle name="入力 2 2 2 18 4 2" xfId="28911" xr:uid="{B94DC315-282A-44FF-A742-FE6CD3914860}"/>
    <cellStyle name="入力 2 2 2 18 5" xfId="17645" xr:uid="{0CC4D309-FC29-4FC4-9096-CE1B05AD60D8}"/>
    <cellStyle name="入力 2 2 2 18 5 2" xfId="32524" xr:uid="{6F325C9C-244E-4F28-883C-6BF64B898101}"/>
    <cellStyle name="入力 2 2 2 18 6" xfId="5767" xr:uid="{BC95427B-18BC-4E43-A61A-DD7F1D4A908A}"/>
    <cellStyle name="入力 2 2 2 18 7" xfId="20631" xr:uid="{C310AD86-6B15-4C79-97AE-7FE97675840A}"/>
    <cellStyle name="入力 2 2 2 19" xfId="2713" xr:uid="{00000000-0005-0000-0000-00009D010000}"/>
    <cellStyle name="入力 2 2 2 19 2" xfId="9060" xr:uid="{76FF9C8A-7CE8-4A75-A45E-73FAD376E569}"/>
    <cellStyle name="入力 2 2 2 19 2 2" xfId="23939" xr:uid="{55DF1B2E-C449-4DB3-9169-B8671446ECFB}"/>
    <cellStyle name="入力 2 2 2 19 3" xfId="12040" xr:uid="{FFD6AD0B-BBF0-44A7-8516-0ABFD40EC18C}"/>
    <cellStyle name="入力 2 2 2 19 3 2" xfId="26919" xr:uid="{9E5EE474-956F-42EE-BB81-685B4AAD4BFA}"/>
    <cellStyle name="入力 2 2 2 19 4" xfId="13673" xr:uid="{FF984A76-F521-43DC-8A8A-019FACED385A}"/>
    <cellStyle name="入力 2 2 2 19 4 2" xfId="28552" xr:uid="{34FBDE00-5DEE-4620-8EC5-0C183279FFAF}"/>
    <cellStyle name="入力 2 2 2 19 5" xfId="17802" xr:uid="{946DECE7-23AE-4AE4-958C-2B5D6726DC9D}"/>
    <cellStyle name="入力 2 2 2 19 5 2" xfId="32681" xr:uid="{0D812412-FFF4-4261-BE7D-23F289F709FB}"/>
    <cellStyle name="入力 2 2 2 19 6" xfId="5927" xr:uid="{1D23B883-4000-4F69-89A3-E51D787CE613}"/>
    <cellStyle name="入力 2 2 2 19 7" xfId="20792" xr:uid="{CD45AC62-2DBB-473B-914D-C0CAE994B290}"/>
    <cellStyle name="入力 2 2 2 2" xfId="529" xr:uid="{00000000-0005-0000-0000-00009D010000}"/>
    <cellStyle name="入力 2 2 2 2 2" xfId="6881" xr:uid="{AF966346-D83B-4E2F-A9B1-0518E21F1CF9}"/>
    <cellStyle name="入力 2 2 2 2 2 2" xfId="21760" xr:uid="{1FCCCC2C-5C9B-4966-AF9E-65DAC818175F}"/>
    <cellStyle name="入力 2 2 2 2 3" xfId="9876" xr:uid="{66EBE16C-AA11-48EC-89D4-C2818FBF8759}"/>
    <cellStyle name="入力 2 2 2 2 3 2" xfId="24755" xr:uid="{E1769B01-4686-45C3-A3CF-CFD39B851AB8}"/>
    <cellStyle name="入力 2 2 2 2 4" xfId="14493" xr:uid="{DCBF8AE1-5057-4B71-8C95-F3F1F7840B0F}"/>
    <cellStyle name="入力 2 2 2 2 4 2" xfId="29372" xr:uid="{303105F3-4E3C-4DAF-8A5F-6ED7B5813C67}"/>
    <cellStyle name="入力 2 2 2 2 5" xfId="15706" xr:uid="{0B06D5B4-692C-46B6-9243-E916A39CDFB2}"/>
    <cellStyle name="入力 2 2 2 2 5 2" xfId="30585" xr:uid="{609C8EE1-3440-44C7-9FC2-A2E39D96C413}"/>
    <cellStyle name="入力 2 2 2 2 6" xfId="3748" xr:uid="{B200D095-B6B2-47E2-8D80-A07A6A81E1C3}"/>
    <cellStyle name="入力 2 2 2 2 7" xfId="18609" xr:uid="{43ECBCDF-A4E8-4E40-95BE-4E6EBC5058C1}"/>
    <cellStyle name="入力 2 2 2 20" xfId="2879" xr:uid="{00000000-0005-0000-0000-00009D010000}"/>
    <cellStyle name="入力 2 2 2 20 2" xfId="9226" xr:uid="{99E94426-909C-4136-A5DE-67305662FBD0}"/>
    <cellStyle name="入力 2 2 2 20 2 2" xfId="24105" xr:uid="{ADC97B33-F290-4B64-A27E-80A79FE6C0FD}"/>
    <cellStyle name="入力 2 2 2 20 3" xfId="12204" xr:uid="{0A3A741E-E125-4DF7-B14A-131588C5F7F6}"/>
    <cellStyle name="入力 2 2 2 20 3 2" xfId="27083" xr:uid="{D25C53A0-5316-4C90-A12F-568BF014D32D}"/>
    <cellStyle name="入力 2 2 2 20 4" xfId="13031" xr:uid="{F34D9013-5CC0-47EC-99F6-863D9B68D41E}"/>
    <cellStyle name="入力 2 2 2 20 4 2" xfId="27910" xr:uid="{A4749A93-8475-4FC1-96A8-D64D73DC81D3}"/>
    <cellStyle name="入力 2 2 2 20 5" xfId="17965" xr:uid="{9CA62A69-6B7B-45E6-9CB6-CB7AC58DE5F0}"/>
    <cellStyle name="入力 2 2 2 20 5 2" xfId="32844" xr:uid="{D1155B89-08D7-49FA-BA96-3C05BB72A564}"/>
    <cellStyle name="入力 2 2 2 20 6" xfId="6091" xr:uid="{C32AA1A0-C070-453C-8564-87AF0F948A4C}"/>
    <cellStyle name="入力 2 2 2 20 7" xfId="20958" xr:uid="{01C79BB2-07A7-41FE-AD56-7B6BDE2E4499}"/>
    <cellStyle name="入力 2 2 2 21" xfId="3012" xr:uid="{00000000-0005-0000-0000-00009D010000}"/>
    <cellStyle name="入力 2 2 2 21 2" xfId="9358" xr:uid="{7809FE79-7F11-4A1D-9638-DC63FE29E38B}"/>
    <cellStyle name="入力 2 2 2 21 2 2" xfId="24237" xr:uid="{B48FE1FB-DB47-4E42-BE8D-5C7D2AF00331}"/>
    <cellStyle name="入力 2 2 2 21 3" xfId="12336" xr:uid="{A8DF078A-89C2-414A-A53A-43BAD1FC4BC8}"/>
    <cellStyle name="入力 2 2 2 21 3 2" xfId="27215" xr:uid="{81A52860-C727-4895-95DE-B6892AC10560}"/>
    <cellStyle name="入力 2 2 2 21 4" xfId="14801" xr:uid="{F04077CE-4E23-4B42-B0ED-E26E44918DB5}"/>
    <cellStyle name="入力 2 2 2 21 4 2" xfId="29680" xr:uid="{9ACC80B6-41A5-4267-BE70-C0956701AF42}"/>
    <cellStyle name="入力 2 2 2 21 5" xfId="18094" xr:uid="{3366D9FF-3A36-44F0-8A49-D147D3A6E10E}"/>
    <cellStyle name="入力 2 2 2 21 5 2" xfId="32973" xr:uid="{B671268A-6D0B-456C-B947-601D3919A10F}"/>
    <cellStyle name="入力 2 2 2 21 6" xfId="6214" xr:uid="{4C15972A-093C-4E59-A7EA-E073A20FCAFA}"/>
    <cellStyle name="入力 2 2 2 21 7" xfId="21087" xr:uid="{A4D71B57-17B0-401B-9D3B-76A899E7D8F9}"/>
    <cellStyle name="入力 2 2 2 22" xfId="3092" xr:uid="{00000000-0005-0000-0000-00009D010000}"/>
    <cellStyle name="入力 2 2 2 22 2" xfId="9438" xr:uid="{1A1ED5C4-F0E5-4B6A-B12C-F2C1EB13FA20}"/>
    <cellStyle name="入力 2 2 2 22 2 2" xfId="24317" xr:uid="{6EF90069-38CD-4BE9-878E-AE2804D25AA7}"/>
    <cellStyle name="入力 2 2 2 22 3" xfId="12416" xr:uid="{51CE9196-E9F3-4279-A87A-75F38E270C97}"/>
    <cellStyle name="入力 2 2 2 22 3 2" xfId="27295" xr:uid="{77A442E1-B33A-48A2-B6FF-2F747FD9BEA3}"/>
    <cellStyle name="入力 2 2 2 22 4" xfId="11627" xr:uid="{35FACB1B-9907-4819-9187-BE63684261C5}"/>
    <cellStyle name="入力 2 2 2 22 4 2" xfId="26506" xr:uid="{9B42C255-D1A2-4AB9-92E6-31B252D63DCB}"/>
    <cellStyle name="入力 2 2 2 22 5" xfId="18171" xr:uid="{6B247DB5-E54E-491E-8773-24879E5A24D6}"/>
    <cellStyle name="入力 2 2 2 22 5 2" xfId="33050" xr:uid="{3A49B04B-B70A-4B97-8851-5160DFACE5E7}"/>
    <cellStyle name="入力 2 2 2 22 6" xfId="6293" xr:uid="{B1D2CA48-3A2E-41FE-BC5D-C8A9B042B9BD}"/>
    <cellStyle name="入力 2 2 2 22 7" xfId="21164" xr:uid="{FF6ACBD0-668F-43D8-A531-049201414095}"/>
    <cellStyle name="入力 2 2 2 23" xfId="3163" xr:uid="{00000000-0005-0000-0000-00009D010000}"/>
    <cellStyle name="入力 2 2 2 23 2" xfId="9509" xr:uid="{CAA76002-356C-4D85-BCEE-98F00E2ED673}"/>
    <cellStyle name="入力 2 2 2 23 2 2" xfId="24388" xr:uid="{0E7ED64F-0D1C-42B2-839C-ED5D98CBC3E5}"/>
    <cellStyle name="入力 2 2 2 23 3" xfId="12487" xr:uid="{46D9B5A3-80EB-4B38-B284-07E7CB09C5E8}"/>
    <cellStyle name="入力 2 2 2 23 3 2" xfId="27366" xr:uid="{AEAC9D41-EE2A-44A3-8ADC-F1BDB3BBF50B}"/>
    <cellStyle name="入力 2 2 2 23 4" xfId="14904" xr:uid="{BA1AE649-EC0D-4F15-94D9-216792021735}"/>
    <cellStyle name="入力 2 2 2 23 4 2" xfId="29783" xr:uid="{857955CB-74C5-4651-9624-F4BE57ABB90F}"/>
    <cellStyle name="入力 2 2 2 23 5" xfId="18242" xr:uid="{69D40FD9-B249-4BE5-AA77-9EA7EC37A410}"/>
    <cellStyle name="入力 2 2 2 23 5 2" xfId="33121" xr:uid="{F815C40A-E19F-4156-B9CF-5CF84890141B}"/>
    <cellStyle name="入力 2 2 2 23 6" xfId="6364" xr:uid="{38052303-3318-40F7-8C8A-063ABCD8967E}"/>
    <cellStyle name="入力 2 2 2 23 7" xfId="21235" xr:uid="{68B40BB1-9EFF-4002-A5D1-22E2DB4B220C}"/>
    <cellStyle name="入力 2 2 2 24" xfId="3212" xr:uid="{00000000-0005-0000-0000-00009D010000}"/>
    <cellStyle name="入力 2 2 2 24 2" xfId="9558" xr:uid="{E989F27C-21D6-4A33-854A-8043360B0A3E}"/>
    <cellStyle name="入力 2 2 2 24 2 2" xfId="24437" xr:uid="{99CDA484-E6B4-48F4-9EE2-ABC6BE48F858}"/>
    <cellStyle name="入力 2 2 2 24 3" xfId="12536" xr:uid="{8D545CA0-75FF-482C-9FD9-8B108618F2B1}"/>
    <cellStyle name="入力 2 2 2 24 3 2" xfId="27415" xr:uid="{5360D142-5770-4DAC-8FC3-A8672D8B061A}"/>
    <cellStyle name="入力 2 2 2 24 4" xfId="3291" xr:uid="{85DDBA23-2E08-4F90-AAE0-BB510AB567EC}"/>
    <cellStyle name="入力 2 2 2 24 4 2" xfId="3561" xr:uid="{BF0604A2-4815-417E-BAE0-F086F9086618}"/>
    <cellStyle name="入力 2 2 2 24 5" xfId="18291" xr:uid="{53DFBBF9-01A7-4E49-B188-AEB7EA804879}"/>
    <cellStyle name="入力 2 2 2 24 5 2" xfId="33170" xr:uid="{4FD4474E-1995-464D-98DA-723A128FE8C8}"/>
    <cellStyle name="入力 2 2 2 24 6" xfId="21284" xr:uid="{0CA5E1BD-0116-4518-B35F-DFC065BC8883}"/>
    <cellStyle name="入力 2 2 2 25" xfId="6669" xr:uid="{02B6481F-C4F6-43E4-A9EA-33ED3F80E381}"/>
    <cellStyle name="入力 2 2 2 25 2" xfId="21548" xr:uid="{C72598D1-48A7-4FFC-8CE8-F1C7DA8E5FFB}"/>
    <cellStyle name="入力 2 2 2 26" xfId="9666" xr:uid="{6C51DF88-EE2B-4B2F-AC38-FDC584395CE8}"/>
    <cellStyle name="入力 2 2 2 26 2" xfId="24545" xr:uid="{BBA9FBBE-AB04-45F0-B034-B6946B316CB7}"/>
    <cellStyle name="入力 2 2 2 27" xfId="14763" xr:uid="{C3EFD54C-2113-4B59-B313-11E8C195BF4B}"/>
    <cellStyle name="入力 2 2 2 27 2" xfId="29642" xr:uid="{FCFFB89D-2259-462A-A662-5B89A5F7E43A}"/>
    <cellStyle name="入力 2 2 2 28" xfId="15503" xr:uid="{C04FFFA7-2AC6-4616-89A6-F62D25FC1323}"/>
    <cellStyle name="入力 2 2 2 28 2" xfId="30382" xr:uid="{BEC672BC-4697-4C71-8EA9-BA0DBA3C1F7E}"/>
    <cellStyle name="入力 2 2 2 29" xfId="18400" xr:uid="{A07C14A9-F98E-4570-A9D0-207D8099F9A7}"/>
    <cellStyle name="入力 2 2 2 3" xfId="702" xr:uid="{00000000-0005-0000-0000-00009D010000}"/>
    <cellStyle name="入力 2 2 2 3 2" xfId="7054" xr:uid="{9EAF7117-FAD5-4569-9DCF-D297C0228908}"/>
    <cellStyle name="入力 2 2 2 3 2 2" xfId="21933" xr:uid="{C8C0FAE8-CA90-4008-846B-E7F5760C6278}"/>
    <cellStyle name="入力 2 2 2 3 3" xfId="10048" xr:uid="{3DD69402-EA11-40C9-AEE3-041876996A6C}"/>
    <cellStyle name="入力 2 2 2 3 3 2" xfId="24927" xr:uid="{D4AB73ED-6B31-4844-835D-E821409A8239}"/>
    <cellStyle name="入力 2 2 2 3 4" xfId="12955" xr:uid="{4F957D62-DA75-4A4B-815A-FEBF3B70F318}"/>
    <cellStyle name="入力 2 2 2 3 4 2" xfId="27834" xr:uid="{AC62FEB1-B09A-449B-ABB8-AB7827E4138F}"/>
    <cellStyle name="入力 2 2 2 3 5" xfId="15876" xr:uid="{E601972B-58C8-43B4-AD7A-736C209A91F8}"/>
    <cellStyle name="入力 2 2 2 3 5 2" xfId="30755" xr:uid="{7E09F358-707D-46C4-A29F-0F5FC57B50CF}"/>
    <cellStyle name="入力 2 2 2 3 6" xfId="3921" xr:uid="{34D6CA92-CE82-411A-AE57-21AB69A49F78}"/>
    <cellStyle name="入力 2 2 2 3 7" xfId="18782" xr:uid="{02FD95EF-5876-4A96-AFD2-DE4249AAFD16}"/>
    <cellStyle name="入力 2 2 2 4" xfId="867" xr:uid="{00000000-0005-0000-0000-00009D010000}"/>
    <cellStyle name="入力 2 2 2 4 2" xfId="7219" xr:uid="{254AED4C-F136-44AF-92D4-785EDBBDA28D}"/>
    <cellStyle name="入力 2 2 2 4 2 2" xfId="22098" xr:uid="{805A061C-A61F-4399-9D6A-8D0B8F442FC7}"/>
    <cellStyle name="入力 2 2 2 4 3" xfId="10212" xr:uid="{9ACD28E1-7A6C-4487-A7F4-400B1C7211C0}"/>
    <cellStyle name="入力 2 2 2 4 3 2" xfId="25091" xr:uid="{1614E029-80B7-4F2A-9628-2D4C6A2D960E}"/>
    <cellStyle name="入力 2 2 2 4 4" xfId="14052" xr:uid="{7B0874F5-A879-47D2-8399-6671315F90AB}"/>
    <cellStyle name="入力 2 2 2 4 4 2" xfId="28931" xr:uid="{23052D4A-90B3-4D2E-8D93-23B8426E4935}"/>
    <cellStyle name="入力 2 2 2 4 5" xfId="16037" xr:uid="{45F837CF-90D9-4342-9108-B8AA98F4F344}"/>
    <cellStyle name="入力 2 2 2 4 5 2" xfId="30916" xr:uid="{C5BC192E-E8D9-42D5-BCAA-6F0960F4CE60}"/>
    <cellStyle name="入力 2 2 2 4 6" xfId="4086" xr:uid="{19D10A14-5E3B-4898-B5DB-5E0A8CD57281}"/>
    <cellStyle name="入力 2 2 2 4 7" xfId="18947" xr:uid="{0DF1516B-DECE-4505-87EE-AE8F8F7F8F75}"/>
    <cellStyle name="入力 2 2 2 5" xfId="1040" xr:uid="{00000000-0005-0000-0000-00009D010000}"/>
    <cellStyle name="入力 2 2 2 5 2" xfId="7392" xr:uid="{7B8714A8-BE82-4259-9060-9037A95C169E}"/>
    <cellStyle name="入力 2 2 2 5 2 2" xfId="22271" xr:uid="{4C071CC6-C12B-44FE-B501-BFF553EA78BC}"/>
    <cellStyle name="入力 2 2 2 5 3" xfId="10381" xr:uid="{8E3A7EB5-BF6D-4E06-9B87-19AD17357A16}"/>
    <cellStyle name="入力 2 2 2 5 3 2" xfId="25260" xr:uid="{D84FC0A7-C149-4CF9-A1BD-294EE327D3C9}"/>
    <cellStyle name="入力 2 2 2 5 4" xfId="14873" xr:uid="{DE1255D0-60AC-45CE-AF6C-897F28ABE21D}"/>
    <cellStyle name="入力 2 2 2 5 4 2" xfId="29752" xr:uid="{E5E14A27-3821-46F4-81BC-0833DBE5C3AC}"/>
    <cellStyle name="入力 2 2 2 5 5" xfId="16202" xr:uid="{1C90D005-E2D5-4F6A-B8D4-8BA50689A393}"/>
    <cellStyle name="入力 2 2 2 5 5 2" xfId="31081" xr:uid="{912C4CED-3488-4CDC-B993-5F71ED1FE168}"/>
    <cellStyle name="入力 2 2 2 5 6" xfId="4259" xr:uid="{C050A993-A6A9-46BE-9D71-B312A6C404C3}"/>
    <cellStyle name="入力 2 2 2 5 7" xfId="19120" xr:uid="{8CC85623-AC8E-4FF9-AD1E-E65EDF89F36C}"/>
    <cellStyle name="入力 2 2 2 6" xfId="1135" xr:uid="{00000000-0005-0000-0000-00009D010000}"/>
    <cellStyle name="入力 2 2 2 6 2" xfId="7487" xr:uid="{6C232205-55FE-4E6A-8977-4B142B332AD3}"/>
    <cellStyle name="入力 2 2 2 6 2 2" xfId="22366" xr:uid="{9281D604-5F2B-4619-A13D-3108872ECD13}"/>
    <cellStyle name="入力 2 2 2 6 3" xfId="10475" xr:uid="{C422023E-031F-4BA5-B57D-27A5066A6C4F}"/>
    <cellStyle name="入力 2 2 2 6 3 2" xfId="25354" xr:uid="{BE6A948C-C59F-4FAA-ABB9-D9C06B0D3ACB}"/>
    <cellStyle name="入力 2 2 2 6 4" xfId="11748" xr:uid="{06408682-3B01-423E-86DE-2BD53C6925C2}"/>
    <cellStyle name="入力 2 2 2 6 4 2" xfId="26627" xr:uid="{EFF90504-A5D0-4175-B85B-1F14EE141C6F}"/>
    <cellStyle name="入力 2 2 2 6 5" xfId="16292" xr:uid="{359C9EC3-EAB8-479F-A30A-55D36C57D892}"/>
    <cellStyle name="入力 2 2 2 6 5 2" xfId="31171" xr:uid="{0B183613-6DB8-4EB1-9B3B-7D4E4FA47756}"/>
    <cellStyle name="入力 2 2 2 6 6" xfId="4354" xr:uid="{E55245DE-BC7C-4F65-BA94-C82CCA6E07B5}"/>
    <cellStyle name="入力 2 2 2 6 7" xfId="19215" xr:uid="{879C53AD-A36A-450F-A955-117E23FDC3C8}"/>
    <cellStyle name="入力 2 2 2 7" xfId="1218" xr:uid="{00000000-0005-0000-0000-00009D010000}"/>
    <cellStyle name="入力 2 2 2 7 2" xfId="7569" xr:uid="{A9A63BC7-743E-4627-A8CE-3300E1E5B3EB}"/>
    <cellStyle name="入力 2 2 2 7 2 2" xfId="22448" xr:uid="{8B88BF4D-9CF5-4E46-8B12-E6B133DBC527}"/>
    <cellStyle name="入力 2 2 2 7 3" xfId="10556" xr:uid="{D5D987CA-4037-4EF8-849A-91CCDD9E5C93}"/>
    <cellStyle name="入力 2 2 2 7 3 2" xfId="25435" xr:uid="{992E2A04-D8DE-45A1-8F54-86EA8407447B}"/>
    <cellStyle name="入力 2 2 2 7 4" xfId="14283" xr:uid="{B71A9EEE-E0D1-4A86-BDCC-A8ECF17C407F}"/>
    <cellStyle name="入力 2 2 2 7 4 2" xfId="29162" xr:uid="{79BE9204-E6EA-4B80-B14E-B34CBAFFC43D}"/>
    <cellStyle name="入力 2 2 2 7 5" xfId="16368" xr:uid="{823E16CE-A106-4527-BF84-C1A491EEF528}"/>
    <cellStyle name="入力 2 2 2 7 5 2" xfId="31247" xr:uid="{3BBECA40-9047-4CEE-A804-4438279A7411}"/>
    <cellStyle name="入力 2 2 2 7 6" xfId="4437" xr:uid="{9D11A1B6-9831-4448-8533-BF9B72D14408}"/>
    <cellStyle name="入力 2 2 2 7 7" xfId="19298" xr:uid="{4FC2D2F4-95E8-416E-9F5C-BC8EDDB72839}"/>
    <cellStyle name="入力 2 2 2 8" xfId="1301" xr:uid="{00000000-0005-0000-0000-00009D010000}"/>
    <cellStyle name="入力 2 2 2 8 2" xfId="7652" xr:uid="{C2B07456-A54D-4A2D-A463-022D62ED0041}"/>
    <cellStyle name="入力 2 2 2 8 2 2" xfId="22531" xr:uid="{DC2BF458-00CF-48FD-954B-09B1B52F5BDD}"/>
    <cellStyle name="入力 2 2 2 8 3" xfId="10638" xr:uid="{5A86FD6C-76C8-4C9A-8CDD-4120D0B189BA}"/>
    <cellStyle name="入力 2 2 2 8 3 2" xfId="25517" xr:uid="{8F1DE3B3-1D40-482E-8CAF-582738D6725B}"/>
    <cellStyle name="入力 2 2 2 8 4" xfId="13519" xr:uid="{C50FDC4F-2E3B-416F-830C-089A4AACF4C1}"/>
    <cellStyle name="入力 2 2 2 8 4 2" xfId="28398" xr:uid="{7DD9571C-0819-42ED-A4A6-4F93B37CF6FC}"/>
    <cellStyle name="入力 2 2 2 8 5" xfId="16444" xr:uid="{3EFEB6E2-A340-4D9F-80B0-DE943024D9B6}"/>
    <cellStyle name="入力 2 2 2 8 5 2" xfId="31323" xr:uid="{E73DBE93-70A7-4B98-8F5B-855865966F78}"/>
    <cellStyle name="入力 2 2 2 8 6" xfId="4520" xr:uid="{CD0E95F2-5BF8-4F81-A29C-97B04585C70F}"/>
    <cellStyle name="入力 2 2 2 8 7" xfId="19381" xr:uid="{4DA227B4-F3D8-4D18-9627-0C91C042D0D4}"/>
    <cellStyle name="入力 2 2 2 9" xfId="1474" xr:uid="{00000000-0005-0000-0000-00009D010000}"/>
    <cellStyle name="入力 2 2 2 9 2" xfId="7825" xr:uid="{BA38C827-E947-42A0-8120-2649354EA5D6}"/>
    <cellStyle name="入力 2 2 2 9 2 2" xfId="22704" xr:uid="{C5F27EE0-A810-4509-923D-118B50E56A07}"/>
    <cellStyle name="入力 2 2 2 9 3" xfId="10811" xr:uid="{D8AC11EF-BC7D-4E24-8E5F-8B598E87A4CA}"/>
    <cellStyle name="入力 2 2 2 9 3 2" xfId="25690" xr:uid="{9B4CF033-6528-4789-9D2B-49CFB64110C3}"/>
    <cellStyle name="入力 2 2 2 9 4" xfId="13838" xr:uid="{D8B0409F-68DA-4BB2-99C8-2C9D05340D5E}"/>
    <cellStyle name="入力 2 2 2 9 4 2" xfId="28717" xr:uid="{C1228900-AA40-46B4-AA85-A28643721E39}"/>
    <cellStyle name="入力 2 2 2 9 5" xfId="16614" xr:uid="{FC46ECF7-ED4E-49D3-8A55-CBDBA2108397}"/>
    <cellStyle name="入力 2 2 2 9 5 2" xfId="31493" xr:uid="{4679DCF4-961B-4FE5-A3BD-30B95D83E4EB}"/>
    <cellStyle name="入力 2 2 2 9 6" xfId="4693" xr:uid="{1D4C1ACB-A632-4DE3-A5BC-739538FE62C8}"/>
    <cellStyle name="入力 2 2 2 9 7" xfId="19554" xr:uid="{9CEA9048-494D-43FE-BC84-DA8C7F24089C}"/>
    <cellStyle name="入力 2 2 3" xfId="432" xr:uid="{00000000-0005-0000-0000-00009D010000}"/>
    <cellStyle name="入力 2 2 3 2" xfId="6784" xr:uid="{900B6ACB-7F56-48A3-A370-8C9E6832DD0F}"/>
    <cellStyle name="入力 2 2 3 2 2" xfId="21663" xr:uid="{1DA546DB-73CB-4DCD-A11D-72AB38581D8F}"/>
    <cellStyle name="入力 2 2 3 3" xfId="9781" xr:uid="{1CBA5015-C147-4CCD-BB31-9098C90E55C7}"/>
    <cellStyle name="入力 2 2 3 3 2" xfId="24660" xr:uid="{061D0745-6FA3-4E2F-B847-DB9A91C3ED99}"/>
    <cellStyle name="入力 2 2 3 4" xfId="14601" xr:uid="{949F4F0D-D90F-4AC5-A277-132CDC883DFA}"/>
    <cellStyle name="入力 2 2 3 4 2" xfId="29480" xr:uid="{7E94C3A8-9A89-4306-9F73-10A1D5E6776E}"/>
    <cellStyle name="入力 2 2 3 5" xfId="15614" xr:uid="{231D7D1A-DDA5-420D-8A96-ADA96E35B93D}"/>
    <cellStyle name="入力 2 2 3 5 2" xfId="30493" xr:uid="{AB2C511C-726F-4214-A444-380DBB242E33}"/>
    <cellStyle name="入力 2 2 3 6" xfId="3651" xr:uid="{390D7D0E-4CB4-4879-A2E1-EF25577F6EBB}"/>
    <cellStyle name="入力 2 2 3 7" xfId="18512" xr:uid="{B5ABF40F-79F0-4CEC-BB6A-BC4CF5905E61}"/>
    <cellStyle name="入力 2 2 4" xfId="605" xr:uid="{00000000-0005-0000-0000-00009D010000}"/>
    <cellStyle name="入力 2 2 4 2" xfId="6957" xr:uid="{60853022-8D27-42BD-8030-3EAC66780AD8}"/>
    <cellStyle name="入力 2 2 4 2 2" xfId="21836" xr:uid="{3AE255F7-5ED1-4E55-AC09-77B5AA36450A}"/>
    <cellStyle name="入力 2 2 4 3" xfId="9951" xr:uid="{D0686016-68C8-48A7-A93F-2989653AFAFE}"/>
    <cellStyle name="入力 2 2 4 3 2" xfId="24830" xr:uid="{AEAC8C9A-2455-4D84-99CC-C6E6EEC8869F}"/>
    <cellStyle name="入力 2 2 4 4" xfId="14929" xr:uid="{24BED687-F29D-4BBB-AA1D-1E0B1A623208}"/>
    <cellStyle name="入力 2 2 4 4 2" xfId="29808" xr:uid="{2FE60EE8-22D8-45D7-B435-DA26CBA43783}"/>
    <cellStyle name="入力 2 2 4 5" xfId="15779" xr:uid="{C332DC34-1379-4A5F-AB16-9EE63B81306B}"/>
    <cellStyle name="入力 2 2 4 5 2" xfId="30658" xr:uid="{842AC482-59A8-48A5-92BB-5E796CF33A5E}"/>
    <cellStyle name="入力 2 2 4 6" xfId="3824" xr:uid="{03C4A28C-165A-4BDA-A761-971D19D2DC92}"/>
    <cellStyle name="入力 2 2 4 7" xfId="18685" xr:uid="{42AF7EC8-7751-40B4-9693-240C14F735FC}"/>
    <cellStyle name="入力 2 2 5" xfId="770" xr:uid="{00000000-0005-0000-0000-00009D010000}"/>
    <cellStyle name="入力 2 2 5 2" xfId="7122" xr:uid="{14D47134-B8DD-4F69-B4C0-ABE529551009}"/>
    <cellStyle name="入力 2 2 5 2 2" xfId="22001" xr:uid="{8FC4D86F-619B-4391-9B73-94032120566C}"/>
    <cellStyle name="入力 2 2 5 3" xfId="10116" xr:uid="{24B2E806-4381-4D91-ACD9-A1BE23C4B095}"/>
    <cellStyle name="入力 2 2 5 3 2" xfId="24995" xr:uid="{8A5D0799-9B20-468D-B827-5BA0754F28CE}"/>
    <cellStyle name="入力 2 2 5 4" xfId="13214" xr:uid="{C55324BC-C13A-4D19-BCFB-C1ED4FA085DE}"/>
    <cellStyle name="入力 2 2 5 4 2" xfId="28093" xr:uid="{61182F9A-5E28-41E3-85B6-2B397CB5AC25}"/>
    <cellStyle name="入力 2 2 5 5" xfId="15944" xr:uid="{0367E1A6-AAE1-4551-A9D0-48329B29582E}"/>
    <cellStyle name="入力 2 2 5 5 2" xfId="30823" xr:uid="{67F30A37-4CF3-4130-9126-8D82790E2A47}"/>
    <cellStyle name="入力 2 2 5 6" xfId="3989" xr:uid="{E4C0C0D9-5DB4-4817-B96E-6AFD7E221C51}"/>
    <cellStyle name="入力 2 2 5 7" xfId="18850" xr:uid="{429A938F-B642-4B70-ABFD-66277357C3F2}"/>
    <cellStyle name="入力 2 2 6" xfId="914" xr:uid="{00000000-0005-0000-0000-00009D010000}"/>
    <cellStyle name="入力 2 2 6 2" xfId="7266" xr:uid="{DD1B0160-3AF9-405F-BB01-C02A50EC6B9A}"/>
    <cellStyle name="入力 2 2 6 2 2" xfId="22145" xr:uid="{24DC093E-D950-486F-9026-C1786EF1BAD7}"/>
    <cellStyle name="入力 2 2 6 3" xfId="10258" xr:uid="{60E01595-766C-47B8-8B02-F4779FE38221}"/>
    <cellStyle name="入力 2 2 6 3 2" xfId="25137" xr:uid="{D8DA5EE4-990D-40AA-BEAA-2DA797016A47}"/>
    <cellStyle name="入力 2 2 6 4" xfId="15080" xr:uid="{69FB26FD-FC0D-4244-BC01-3BF3307C2931}"/>
    <cellStyle name="入力 2 2 6 4 2" xfId="29959" xr:uid="{C9FDF621-94CF-4D7F-B306-78BBF6E6AF0A}"/>
    <cellStyle name="入力 2 2 6 5" xfId="16080" xr:uid="{DA10C8A5-4475-44D1-A5E9-A042C741F968}"/>
    <cellStyle name="入力 2 2 6 5 2" xfId="30959" xr:uid="{15BA6E77-EF49-4405-AE23-2A2345CC4237}"/>
    <cellStyle name="入力 2 2 6 6" xfId="4133" xr:uid="{0CE56430-4447-4774-BF92-015D4515E19E}"/>
    <cellStyle name="入力 2 2 6 7" xfId="18994" xr:uid="{41492633-B30A-4907-833E-69277152D42C}"/>
    <cellStyle name="入力 2 2 7" xfId="1377" xr:uid="{00000000-0005-0000-0000-00009D010000}"/>
    <cellStyle name="入力 2 2 7 2" xfId="7728" xr:uid="{4A476745-985D-4193-A0D2-FD2A9DD3A32D}"/>
    <cellStyle name="入力 2 2 7 2 2" xfId="22607" xr:uid="{90A46D6D-8EA3-45AE-B39C-F2BA0ADD37B1}"/>
    <cellStyle name="入力 2 2 7 3" xfId="10714" xr:uid="{FEED90C2-3E0C-4FD2-92A7-B422F99584D5}"/>
    <cellStyle name="入力 2 2 7 3 2" xfId="25593" xr:uid="{4D5277BA-9DC9-41DD-9F35-E0F513DB9DC4}"/>
    <cellStyle name="入力 2 2 7 4" xfId="13317" xr:uid="{1C476330-59AA-4A8F-854C-101D1F57D95B}"/>
    <cellStyle name="入力 2 2 7 4 2" xfId="28196" xr:uid="{27645632-AF2A-42CC-8CAD-5A6E4F61FD4F}"/>
    <cellStyle name="入力 2 2 7 5" xfId="16517" xr:uid="{66D470DA-3DEB-497A-AFC0-6948F6883AD2}"/>
    <cellStyle name="入力 2 2 7 5 2" xfId="31396" xr:uid="{15ED6D0A-8160-4F13-98B8-95FFD4913F92}"/>
    <cellStyle name="入力 2 2 7 6" xfId="4596" xr:uid="{5ED4DDE0-9959-4491-B5AC-269757E3398C}"/>
    <cellStyle name="入力 2 2 7 7" xfId="19457" xr:uid="{CA83B304-ECC2-415D-8643-88C902A63C12}"/>
    <cellStyle name="入力 2 2 8" xfId="1183" xr:uid="{00000000-0005-0000-0000-00009D010000}"/>
    <cellStyle name="入力 2 2 8 2" xfId="7535" xr:uid="{790DA5ED-461F-4B37-BAA2-DA7767526B2D}"/>
    <cellStyle name="入力 2 2 8 2 2" xfId="22414" xr:uid="{5EC56CDF-DAA1-4037-97B4-4BDF3CD6F7D8}"/>
    <cellStyle name="入力 2 2 8 3" xfId="10522" xr:uid="{0A999111-034B-44AE-8DF9-25A14890A9A6}"/>
    <cellStyle name="入力 2 2 8 3 2" xfId="25401" xr:uid="{51FAA81A-C1E6-4AEF-BE28-ADD2D015B43E}"/>
    <cellStyle name="入力 2 2 8 4" xfId="13085" xr:uid="{7D1AEDBB-34E9-4C2A-8FBA-B135635C38E2}"/>
    <cellStyle name="入力 2 2 8 4 2" xfId="27964" xr:uid="{65DFE48A-F3AC-4571-9CD1-BEC71B02F22B}"/>
    <cellStyle name="入力 2 2 8 5" xfId="16337" xr:uid="{1F7017C3-203C-45A3-822A-5E0060C77608}"/>
    <cellStyle name="入力 2 2 8 5 2" xfId="31216" xr:uid="{C857DB2D-26AD-477E-BE79-7B8DE661BFA2}"/>
    <cellStyle name="入力 2 2 8 6" xfId="4402" xr:uid="{D2E39A73-2ACC-4A51-8F90-339BC6EE22DB}"/>
    <cellStyle name="入力 2 2 8 7" xfId="19263" xr:uid="{A768EE70-EBC5-436B-AB11-822FC916DB16}"/>
    <cellStyle name="入力 2 2 9" xfId="1974" xr:uid="{00000000-0005-0000-0000-00009D010000}"/>
    <cellStyle name="入力 2 2 9 2" xfId="8322" xr:uid="{141D5BFE-45E9-4A11-8AC0-8DE6F91E5814}"/>
    <cellStyle name="入力 2 2 9 2 2" xfId="23201" xr:uid="{B5236D15-B1C9-4682-B12E-31324CB56193}"/>
    <cellStyle name="入力 2 2 9 3" xfId="11304" xr:uid="{BADCE7B8-8C6D-472D-A2C3-A558D6B26B5A}"/>
    <cellStyle name="入力 2 2 9 3 2" xfId="26183" xr:uid="{76254CEC-C80C-4B2F-A130-1129C1DD483F}"/>
    <cellStyle name="入力 2 2 9 4" xfId="14675" xr:uid="{D6F572F1-8CB9-474D-8967-B7A95A593DD0}"/>
    <cellStyle name="入力 2 2 9 4 2" xfId="29554" xr:uid="{B0396E8A-2928-4474-A1AD-A13345F3B456}"/>
    <cellStyle name="入力 2 2 9 5" xfId="17090" xr:uid="{E948BD4E-6447-4372-9224-BF9D3FD228F8}"/>
    <cellStyle name="入力 2 2 9 5 2" xfId="31969" xr:uid="{69B8FAF7-8A19-4121-8766-DBC04689F831}"/>
    <cellStyle name="入力 2 2 9 6" xfId="5193" xr:uid="{D2AC1B1D-A86C-4028-91BA-3DE5ED9DDCD3}"/>
    <cellStyle name="入力 2 2 9 7" xfId="20054" xr:uid="{5C399937-CF6E-4F40-8262-E737C95566AD}"/>
    <cellStyle name="入力 2 20" xfId="6436" xr:uid="{B00EE707-F64D-4A1D-8FE9-7F1C11E3A3BD}"/>
    <cellStyle name="入力 2 20 2" xfId="21315" xr:uid="{1074AD1C-927F-44C6-9FF7-5A0FC5033226}"/>
    <cellStyle name="入力 2 21" xfId="6789" xr:uid="{9D7EBDE4-DE7B-4FC9-9EDD-2A4C4EB527B3}"/>
    <cellStyle name="入力 2 21 2" xfId="21668" xr:uid="{6E2594CA-31DD-4E2E-BCF1-4BD8A883D4C5}"/>
    <cellStyle name="入力 2 22" xfId="15439" xr:uid="{964805E1-E0D8-4DD7-8090-2F9A045B8C78}"/>
    <cellStyle name="入力 2 22 2" xfId="30318" xr:uid="{7E8CE170-A4CD-466F-B048-990CA8B033DE}"/>
    <cellStyle name="入力 2 23" xfId="4746" xr:uid="{764D0B7E-53C5-4FB6-9A63-40D7B2889E6A}"/>
    <cellStyle name="入力 2 3" xfId="255" xr:uid="{00000000-0005-0000-0000-00009D010000}"/>
    <cellStyle name="入力 2 3 10" xfId="2135" xr:uid="{00000000-0005-0000-0000-00009D010000}"/>
    <cellStyle name="入力 2 3 10 2" xfId="8483" xr:uid="{0F97DAD3-27BA-4E5D-9C56-192786B64D32}"/>
    <cellStyle name="入力 2 3 10 2 2" xfId="23362" xr:uid="{E9EC80A6-9298-403A-8E61-4ACDCA95563C}"/>
    <cellStyle name="入力 2 3 10 3" xfId="11464" xr:uid="{DA557A0E-F82B-42D3-A616-78CAF7D8DD22}"/>
    <cellStyle name="入力 2 3 10 3 2" xfId="26343" xr:uid="{174365D3-09EB-4252-B983-119ED29EED92}"/>
    <cellStyle name="入力 2 3 10 4" xfId="15166" xr:uid="{75A249E3-7920-4067-89B5-1EA1889DC3E3}"/>
    <cellStyle name="入力 2 3 10 4 2" xfId="30045" xr:uid="{7C03259E-60CC-410E-9B06-E3273D42BAED}"/>
    <cellStyle name="入力 2 3 10 5" xfId="17243" xr:uid="{34A30665-92F8-4E9C-9320-991F01781E11}"/>
    <cellStyle name="入力 2 3 10 5 2" xfId="32122" xr:uid="{8A5D0C11-BACF-4BE7-948C-B3C2A06574B8}"/>
    <cellStyle name="入力 2 3 10 6" xfId="5354" xr:uid="{4F6617E8-204B-43A0-923E-FD58DA39B25E}"/>
    <cellStyle name="入力 2 3 10 7" xfId="20215" xr:uid="{C9474B84-C504-4E57-9F5E-AAD11E2D2378}"/>
    <cellStyle name="入力 2 3 11" xfId="2491" xr:uid="{00000000-0005-0000-0000-00009D010000}"/>
    <cellStyle name="入力 2 3 11 2" xfId="8838" xr:uid="{9BCEA8E7-D96E-4ED0-A1E0-1DA4B29A9392}"/>
    <cellStyle name="入力 2 3 11 2 2" xfId="23717" xr:uid="{99C1A39B-A7A5-4726-AAA0-51D20C47FA40}"/>
    <cellStyle name="入力 2 3 11 3" xfId="11818" xr:uid="{EB83FA33-4AB8-4579-8ED6-4FB5D8FFFCEA}"/>
    <cellStyle name="入力 2 3 11 3 2" xfId="26697" xr:uid="{8C9E7128-952F-4485-AD7E-699DFCE2191C}"/>
    <cellStyle name="入力 2 3 11 4" xfId="12964" xr:uid="{61776702-D688-407B-898B-DF8036F8DF6F}"/>
    <cellStyle name="入力 2 3 11 4 2" xfId="27843" xr:uid="{ACFDB4A0-916A-464E-BBFF-A4F56DBE7A0C}"/>
    <cellStyle name="入力 2 3 11 5" xfId="17585" xr:uid="{4944226F-ACCC-410D-BFB4-70C9BA719706}"/>
    <cellStyle name="入力 2 3 11 5 2" xfId="32464" xr:uid="{C76E5F02-3459-4033-A27D-23A96F11B476}"/>
    <cellStyle name="入力 2 3 11 6" xfId="5707" xr:uid="{7C5005E7-8024-4FBF-BC0C-870ADF4CDA19}"/>
    <cellStyle name="入力 2 3 11 7" xfId="20571" xr:uid="{59DE095C-C313-4638-B899-9034F28BABBE}"/>
    <cellStyle name="入力 2 3 12" xfId="2651" xr:uid="{00000000-0005-0000-0000-00009D010000}"/>
    <cellStyle name="入力 2 3 12 2" xfId="8998" xr:uid="{D49C5BE5-F86D-4942-A3A4-374C97F5664E}"/>
    <cellStyle name="入力 2 3 12 2 2" xfId="23877" xr:uid="{D8BF04C9-8342-42DF-8F06-7FAD5BA246F9}"/>
    <cellStyle name="入力 2 3 12 3" xfId="11978" xr:uid="{0A7347EF-5DE7-4001-ADAD-ACA6AF69E139}"/>
    <cellStyle name="入力 2 3 12 3 2" xfId="26857" xr:uid="{17DF1492-FDCA-44D7-ACF2-C672663614E2}"/>
    <cellStyle name="入力 2 3 12 4" xfId="14642" xr:uid="{78C4B7DD-18B5-432D-9FF9-D11D6FEA2723}"/>
    <cellStyle name="入力 2 3 12 4 2" xfId="29521" xr:uid="{3E67AC20-2851-4229-914E-DDD837B0AC8F}"/>
    <cellStyle name="入力 2 3 12 5" xfId="17744" xr:uid="{10B1F437-0755-4EE3-9336-55F80AB7EB17}"/>
    <cellStyle name="入力 2 3 12 5 2" xfId="32623" xr:uid="{4279EF0E-7DB1-4084-A2A8-A84D519E6725}"/>
    <cellStyle name="入力 2 3 12 6" xfId="5865" xr:uid="{A1D6E71D-CDD2-4548-BC57-D5ADE0A6024D}"/>
    <cellStyle name="入力 2 3 12 7" xfId="20730" xr:uid="{6F6E61D1-4BA8-48D5-81BA-3C909AA26D14}"/>
    <cellStyle name="入力 2 3 13" xfId="2820" xr:uid="{00000000-0005-0000-0000-00009D010000}"/>
    <cellStyle name="入力 2 3 13 2" xfId="9167" xr:uid="{5CA3A4D8-FCB1-43F4-8240-0E7F6F58BF94}"/>
    <cellStyle name="入力 2 3 13 2 2" xfId="24046" xr:uid="{9A5E7429-DBFD-4FFC-8BB2-3E31C67810E8}"/>
    <cellStyle name="入力 2 3 13 3" xfId="12145" xr:uid="{E9A7D5ED-DD82-4D93-A1E5-856214D8ACCE}"/>
    <cellStyle name="入力 2 3 13 3 2" xfId="27024" xr:uid="{F3FC942A-52C8-410B-B321-EFA65067F664}"/>
    <cellStyle name="入力 2 3 13 4" xfId="14391" xr:uid="{DC1E8568-0A72-493A-8294-D8E84C53FE84}"/>
    <cellStyle name="入力 2 3 13 4 2" xfId="29270" xr:uid="{A77E9C55-357C-4257-95EC-B1EAD7ADBA9B}"/>
    <cellStyle name="入力 2 3 13 5" xfId="17906" xr:uid="{130975EC-C29C-45BB-B3D0-14D5F24DE89C}"/>
    <cellStyle name="入力 2 3 13 5 2" xfId="32785" xr:uid="{0154DACC-D94A-4DA7-BF7A-A3ACB7C2A20E}"/>
    <cellStyle name="入力 2 3 13 6" xfId="6032" xr:uid="{7550C998-32A6-4C72-A8A3-F7CED4A23FF7}"/>
    <cellStyle name="入力 2 3 13 7" xfId="20899" xr:uid="{B5DF6E22-4665-4FE7-99E1-8859A327C360}"/>
    <cellStyle name="入力 2 3 14" xfId="2942" xr:uid="{00000000-0005-0000-0000-00009D010000}"/>
    <cellStyle name="入力 2 3 14 2" xfId="9289" xr:uid="{35A5B64E-009A-4B88-AC56-CFC9310786FE}"/>
    <cellStyle name="入力 2 3 14 2 2" xfId="24168" xr:uid="{FC7E6F1A-716B-4455-8E11-74787977A638}"/>
    <cellStyle name="入力 2 3 14 3" xfId="12267" xr:uid="{4E1F805B-C88C-44F1-928C-8AAF72D19DFA}"/>
    <cellStyle name="入力 2 3 14 3 2" xfId="27146" xr:uid="{8DEA1C32-1FB0-469C-AA61-397392792EEB}"/>
    <cellStyle name="入力 2 3 14 4" xfId="6564" xr:uid="{6F93027E-37B4-4A83-B0CB-0218318FF139}"/>
    <cellStyle name="入力 2 3 14 4 2" xfId="21443" xr:uid="{BA2C3F99-8995-44D4-A4A6-9DE18425C477}"/>
    <cellStyle name="入力 2 3 14 5" xfId="18028" xr:uid="{B970B7FD-1334-40A4-BEC6-42A3FC9BC2B5}"/>
    <cellStyle name="入力 2 3 14 5 2" xfId="32907" xr:uid="{F49A4C83-89B6-4895-B4C7-D84166EC7D8A}"/>
    <cellStyle name="入力 2 3 14 6" xfId="6151" xr:uid="{AFF8E449-FFE4-44E8-95F9-540F7A736762}"/>
    <cellStyle name="入力 2 3 14 7" xfId="21021" xr:uid="{4136485B-9BCE-4961-A86E-8FD88C64DB7A}"/>
    <cellStyle name="入力 2 3 15" xfId="6609" xr:uid="{BABB8FE2-5F31-4D17-9FDE-7FA09373CDC8}"/>
    <cellStyle name="入力 2 3 15 2" xfId="21488" xr:uid="{13AC4290-9F70-482B-A745-BB8EF56DB181}"/>
    <cellStyle name="入力 2 3 16" xfId="9606" xr:uid="{74B5C942-6431-4415-A5AE-BCFF0F62F29A}"/>
    <cellStyle name="入力 2 3 16 2" xfId="24485" xr:uid="{16B4E57A-66B3-498A-8B1D-5FC617A20D51}"/>
    <cellStyle name="入力 2 3 17" xfId="15382" xr:uid="{D474D47E-E8A4-4CBE-B330-F2D74951EEFB}"/>
    <cellStyle name="入力 2 3 17 2" xfId="30261" xr:uid="{1B428199-EFBE-4EFE-9EDC-FBCFCB50DEB6}"/>
    <cellStyle name="入力 2 3 18" xfId="18344" xr:uid="{617E7745-A84F-4E87-A366-0AB11A1B9687}"/>
    <cellStyle name="入力 2 3 2" xfId="346" xr:uid="{00000000-0005-0000-0000-00009D010000}"/>
    <cellStyle name="入力 2 3 2 10" xfId="417" xr:uid="{00000000-0005-0000-0000-00009D010000}"/>
    <cellStyle name="入力 2 3 2 10 2" xfId="6769" xr:uid="{DEFA1B81-0321-4E4E-BD80-DB50F7DBCABF}"/>
    <cellStyle name="入力 2 3 2 10 2 2" xfId="21648" xr:uid="{0541BB62-383D-4BD0-9B46-49E06067813E}"/>
    <cellStyle name="入力 2 3 2 10 3" xfId="9766" xr:uid="{6DD552BA-A190-40F3-97DD-C68B77D74F7A}"/>
    <cellStyle name="入力 2 3 2 10 3 2" xfId="24645" xr:uid="{2DECFCD5-5C60-4EBA-9440-1944045EC366}"/>
    <cellStyle name="入力 2 3 2 10 4" xfId="13622" xr:uid="{4F6CEFF3-4FF7-45ED-99E8-050D3889556B}"/>
    <cellStyle name="入力 2 3 2 10 4 2" xfId="28501" xr:uid="{7893A4D0-2625-4E33-9616-ECCE1FFD89E3}"/>
    <cellStyle name="入力 2 3 2 10 5" xfId="15599" xr:uid="{742F454E-D8A5-48BB-B13B-1FBD6BA72939}"/>
    <cellStyle name="入力 2 3 2 10 5 2" xfId="30478" xr:uid="{34ABCE9E-5E17-49EB-ACEB-B503A6517D52}"/>
    <cellStyle name="入力 2 3 2 10 6" xfId="3636" xr:uid="{4324A846-CCDC-48FA-8461-C15DC60B86A1}"/>
    <cellStyle name="入力 2 3 2 10 7" xfId="18497" xr:uid="{039CEDC8-18A2-4CD9-89D3-D248054112FA}"/>
    <cellStyle name="入力 2 3 2 11" xfId="1749" xr:uid="{00000000-0005-0000-0000-00009D010000}"/>
    <cellStyle name="入力 2 3 2 11 2" xfId="8097" xr:uid="{40FFE9DB-FAFD-4418-B5D0-712DB43A8199}"/>
    <cellStyle name="入力 2 3 2 11 2 2" xfId="22976" xr:uid="{BAAC9D6C-40AD-4674-91E7-86DE8FA19F8E}"/>
    <cellStyle name="入力 2 3 2 11 3" xfId="11082" xr:uid="{0C988269-0220-4E2B-8328-0BD63C9BE5D5}"/>
    <cellStyle name="入力 2 3 2 11 3 2" xfId="25961" xr:uid="{F506CBF1-943A-438C-B233-863C902CF86D}"/>
    <cellStyle name="入力 2 3 2 11 4" xfId="14121" xr:uid="{BB9C1250-B8BD-4BBC-B848-98F68CB9435E}"/>
    <cellStyle name="入力 2 3 2 11 4 2" xfId="29000" xr:uid="{49081F04-AEA2-4A71-9DF4-D2EF214E2D1F}"/>
    <cellStyle name="入力 2 3 2 11 5" xfId="16872" xr:uid="{A8C9FDDB-C6CB-4BF1-A7B2-795CEB2A6044}"/>
    <cellStyle name="入力 2 3 2 11 5 2" xfId="31751" xr:uid="{855E836B-6349-4B20-A1BC-ED69CD89F888}"/>
    <cellStyle name="入力 2 3 2 11 6" xfId="4968" xr:uid="{48CD7F15-3EB5-4459-86B3-377875AFA1C8}"/>
    <cellStyle name="入力 2 3 2 11 7" xfId="19829" xr:uid="{7AA7DB99-0FF0-49AF-85A6-E0493BC88077}"/>
    <cellStyle name="入力 2 3 2 12" xfId="1832" xr:uid="{00000000-0005-0000-0000-00009D010000}"/>
    <cellStyle name="入力 2 3 2 12 2" xfId="8180" xr:uid="{D9F32CAE-D289-40AC-B6A6-566E422B32D6}"/>
    <cellStyle name="入力 2 3 2 12 2 2" xfId="23059" xr:uid="{D0217A2B-86A8-4B32-85FD-B0272A8830AE}"/>
    <cellStyle name="入力 2 3 2 12 3" xfId="11165" xr:uid="{C1B03D84-ED3A-46F6-B452-6DC8E5D0B7C1}"/>
    <cellStyle name="入力 2 3 2 12 3 2" xfId="26044" xr:uid="{1C5D7F79-14F7-4B7A-935B-6B2C8939D625}"/>
    <cellStyle name="入力 2 3 2 12 4" xfId="13442" xr:uid="{DC4388A8-386E-4356-98EF-C0C7B1E2723F}"/>
    <cellStyle name="入力 2 3 2 12 4 2" xfId="28321" xr:uid="{57A77E8B-2AAC-4F3F-AC5D-5AA75C0C7189}"/>
    <cellStyle name="入力 2 3 2 12 5" xfId="16955" xr:uid="{49A6F7C2-53ED-4F65-BD16-64C348C9BF31}"/>
    <cellStyle name="入力 2 3 2 12 5 2" xfId="31834" xr:uid="{8C0D6EF0-B775-4172-92A6-DDDD8B647ED8}"/>
    <cellStyle name="入力 2 3 2 12 6" xfId="5051" xr:uid="{8C61AEBC-1EE9-42DD-8BFA-A5A772A08426}"/>
    <cellStyle name="入力 2 3 2 12 7" xfId="19912" xr:uid="{2C6C92D1-0C76-469F-A3B8-96B876C0E1EB}"/>
    <cellStyle name="入力 2 3 2 13" xfId="1927" xr:uid="{00000000-0005-0000-0000-00009D010000}"/>
    <cellStyle name="入力 2 3 2 13 2" xfId="8275" xr:uid="{93D9797A-35E8-4F68-BE03-137A0CE1A8E9}"/>
    <cellStyle name="入力 2 3 2 13 2 2" xfId="23154" xr:uid="{AD335A99-B625-4820-A711-488E94F510AE}"/>
    <cellStyle name="入力 2 3 2 13 3" xfId="11257" xr:uid="{639F79B8-F118-4A3F-BB39-BAA935988882}"/>
    <cellStyle name="入力 2 3 2 13 3 2" xfId="26136" xr:uid="{2BE6CBB0-9519-47E4-928A-8C38EFE604C5}"/>
    <cellStyle name="入力 2 3 2 13 4" xfId="12860" xr:uid="{0FAA46FB-24FF-45A7-80FD-EDBE9F8AE432}"/>
    <cellStyle name="入力 2 3 2 13 4 2" xfId="27739" xr:uid="{205FB50F-0312-442A-8128-AE667A72A13F}"/>
    <cellStyle name="入力 2 3 2 13 5" xfId="17043" xr:uid="{AE215003-185D-46FF-AE6E-8D88C16729BB}"/>
    <cellStyle name="入力 2 3 2 13 5 2" xfId="31922" xr:uid="{305800A0-C40E-40FB-9BCC-14DD5C7F9F2E}"/>
    <cellStyle name="入力 2 3 2 13 6" xfId="5146" xr:uid="{2F441C8C-D085-4B16-B41B-8E1A15B13C93}"/>
    <cellStyle name="入力 2 3 2 13 7" xfId="20007" xr:uid="{612CD102-AD3A-46F8-A799-660DD3670314}"/>
    <cellStyle name="入力 2 3 2 14" xfId="2099" xr:uid="{00000000-0005-0000-0000-00009D010000}"/>
    <cellStyle name="入力 2 3 2 14 2" xfId="8447" xr:uid="{879ACCEE-6773-4FEC-88C9-5001E2FBE4EE}"/>
    <cellStyle name="入力 2 3 2 14 2 2" xfId="23326" xr:uid="{817B77CB-C66C-48C7-BBA0-23954DBDDF0D}"/>
    <cellStyle name="入力 2 3 2 14 3" xfId="11428" xr:uid="{02D66D4D-E839-47CC-B21C-4A0FE2587382}"/>
    <cellStyle name="入力 2 3 2 14 3 2" xfId="26307" xr:uid="{00016540-49DC-49EC-B2DC-B4D2D848C0FF}"/>
    <cellStyle name="入力 2 3 2 14 4" xfId="15058" xr:uid="{A39DE596-612B-4D00-9A1C-B68F1EB886B0}"/>
    <cellStyle name="入力 2 3 2 14 4 2" xfId="29937" xr:uid="{3EB3B962-8244-4DF5-AEFB-24C704AE6354}"/>
    <cellStyle name="入力 2 3 2 14 5" xfId="17207" xr:uid="{D1D00ADF-8883-4889-8BB8-8672AF17CC06}"/>
    <cellStyle name="入力 2 3 2 14 5 2" xfId="32086" xr:uid="{C6867A7C-56CF-4AA4-BE4B-26BF6B24F441}"/>
    <cellStyle name="入力 2 3 2 14 6" xfId="5318" xr:uid="{C2189E07-3A05-4589-8435-354BA5B6751E}"/>
    <cellStyle name="入力 2 3 2 14 7" xfId="20179" xr:uid="{28ED95EE-7AAE-4C63-A419-CC9B7C7857F2}"/>
    <cellStyle name="入力 2 3 2 15" xfId="2268" xr:uid="{00000000-0005-0000-0000-00009D010000}"/>
    <cellStyle name="入力 2 3 2 15 2" xfId="8616" xr:uid="{D23F0051-FD54-431A-B99E-AAEF4DB25B67}"/>
    <cellStyle name="入力 2 3 2 15 2 2" xfId="23495" xr:uid="{0B32228D-6BD3-4467-8188-3F86B65DF229}"/>
    <cellStyle name="入力 2 3 2 15 3" xfId="11597" xr:uid="{6C3A5724-7792-47F7-94A0-4DC0309A559D}"/>
    <cellStyle name="入力 2 3 2 15 3 2" xfId="26476" xr:uid="{6A761A34-2504-4428-AA69-C7565DDE2287}"/>
    <cellStyle name="入力 2 3 2 15 4" xfId="13528" xr:uid="{574A85B8-4FBD-40A7-93AE-DDDF4A8DE762}"/>
    <cellStyle name="入力 2 3 2 15 4 2" xfId="28407" xr:uid="{B6F62E46-A4DD-4264-98E2-3CFB390B029C}"/>
    <cellStyle name="入力 2 3 2 15 5" xfId="17376" xr:uid="{E866F551-E69E-430F-987B-5F83C4AB9824}"/>
    <cellStyle name="入力 2 3 2 15 5 2" xfId="32255" xr:uid="{8E32F00E-F903-4097-BDE5-48CC8CA2E114}"/>
    <cellStyle name="入力 2 3 2 15 6" xfId="5487" xr:uid="{E196977E-05A5-4908-AAF6-7A47BB4B6DAB}"/>
    <cellStyle name="入力 2 3 2 15 7" xfId="20348" xr:uid="{3961E7BE-EA0B-4E40-B392-1CDEC419EF1A}"/>
    <cellStyle name="入力 2 3 2 16" xfId="2343" xr:uid="{00000000-0005-0000-0000-00009D010000}"/>
    <cellStyle name="入力 2 3 2 16 2" xfId="8690" xr:uid="{6E1D6CAE-B037-4FFC-A0A7-51B318CB5EA1}"/>
    <cellStyle name="入力 2 3 2 16 2 2" xfId="23569" xr:uid="{0B1EDC6B-51D7-43CC-8EB9-A6D739535540}"/>
    <cellStyle name="入力 2 3 2 16 3" xfId="11670" xr:uid="{BFC9FF1F-0364-4A1A-A420-06535F13F54C}"/>
    <cellStyle name="入力 2 3 2 16 3 2" xfId="26549" xr:uid="{82D929C0-F1A4-4FF7-8E06-C21D8FFA50D9}"/>
    <cellStyle name="入力 2 3 2 16 4" xfId="14768" xr:uid="{EACA85E9-11FB-4381-BCAB-380E3CA4554F}"/>
    <cellStyle name="入力 2 3 2 16 4 2" xfId="29647" xr:uid="{C6C45C16-8956-4EE4-BEA9-8A19B55BCCF9}"/>
    <cellStyle name="入力 2 3 2 16 5" xfId="17444" xr:uid="{8C816FE0-586B-4F0E-91CB-49FEF1588D19}"/>
    <cellStyle name="入力 2 3 2 16 5 2" xfId="32323" xr:uid="{DFAD30CC-15DD-488B-A77A-A3ADD8F36F45}"/>
    <cellStyle name="入力 2 3 2 16 6" xfId="5562" xr:uid="{5FDC9914-7842-432E-8E9B-A47CEE5D6896}"/>
    <cellStyle name="入力 2 3 2 16 7" xfId="20423" xr:uid="{AE4FFEC3-D57C-4F4C-B02F-007CD070FEAC}"/>
    <cellStyle name="入力 2 3 2 17" xfId="2428" xr:uid="{00000000-0005-0000-0000-00009D010000}"/>
    <cellStyle name="入力 2 3 2 17 2" xfId="8775" xr:uid="{2F7D3294-1469-4460-98B6-C6F3B70D0316}"/>
    <cellStyle name="入力 2 3 2 17 2 2" xfId="23654" xr:uid="{C33AA154-6139-40E3-A546-35719759DDC5}"/>
    <cellStyle name="入力 2 3 2 17 3" xfId="11755" xr:uid="{A26E2C43-F246-4537-A59F-34127B41425E}"/>
    <cellStyle name="入力 2 3 2 17 3 2" xfId="26634" xr:uid="{4EDC972D-03F5-4BE1-9A2A-C9E7FB28E856}"/>
    <cellStyle name="入力 2 3 2 17 4" xfId="13644" xr:uid="{89AF9236-4071-4FEE-A06A-1A23C56ED629}"/>
    <cellStyle name="入力 2 3 2 17 4 2" xfId="28523" xr:uid="{F4A153B9-A19C-45F5-A967-C4B32ADD1C04}"/>
    <cellStyle name="入力 2 3 2 17 5" xfId="17522" xr:uid="{E95C8217-B969-4C54-9F8E-CBE470C0987C}"/>
    <cellStyle name="入力 2 3 2 17 5 2" xfId="32401" xr:uid="{69CB5F34-52CF-4168-B838-25A9FBA1612B}"/>
    <cellStyle name="入力 2 3 2 17 6" xfId="5644" xr:uid="{11663C73-1AF7-46D2-B295-E6CF979EAF3B}"/>
    <cellStyle name="入力 2 3 2 17 7" xfId="20508" xr:uid="{6BA9B2B0-1414-4E11-9F96-41CFAAF7C6D9}"/>
    <cellStyle name="入力 2 3 2 18" xfId="2580" xr:uid="{00000000-0005-0000-0000-00009D010000}"/>
    <cellStyle name="入力 2 3 2 18 2" xfId="8927" xr:uid="{36C55F9C-1854-49F5-A705-9C4F998B9939}"/>
    <cellStyle name="入力 2 3 2 18 2 2" xfId="23806" xr:uid="{C13195DA-015A-40B1-B882-69DA247B3163}"/>
    <cellStyle name="入力 2 3 2 18 3" xfId="11907" xr:uid="{94ABE7F7-0806-4888-84F3-B27F1EE5B7BD}"/>
    <cellStyle name="入力 2 3 2 18 3 2" xfId="26786" xr:uid="{5AA8E297-7D5D-4F44-AF85-D59E90FDB555}"/>
    <cellStyle name="入力 2 3 2 18 4" xfId="14936" xr:uid="{8984DC31-4F83-44A7-81C0-B56521729400}"/>
    <cellStyle name="入力 2 3 2 18 4 2" xfId="29815" xr:uid="{76DA11C9-88AB-4B4D-920B-88CD2E599AB3}"/>
    <cellStyle name="入力 2 3 2 18 5" xfId="17674" xr:uid="{DEA096DD-D86F-4D7B-8382-EF1F30C39786}"/>
    <cellStyle name="入力 2 3 2 18 5 2" xfId="32553" xr:uid="{0229913E-2E5C-4056-87F2-0569C26D64F2}"/>
    <cellStyle name="入力 2 3 2 18 6" xfId="5796" xr:uid="{CB72449F-A904-4D08-AB2D-F5DDE0270234}"/>
    <cellStyle name="入力 2 3 2 18 7" xfId="20660" xr:uid="{08B1E412-7C4F-46E2-801B-55F71584C20E}"/>
    <cellStyle name="入力 2 3 2 19" xfId="2742" xr:uid="{00000000-0005-0000-0000-00009D010000}"/>
    <cellStyle name="入力 2 3 2 19 2" xfId="9089" xr:uid="{BFD41197-3CDB-447B-9395-B11FFF4AF7BC}"/>
    <cellStyle name="入力 2 3 2 19 2 2" xfId="23968" xr:uid="{961E0B0F-1537-4F67-BF6A-C8512F30EE2D}"/>
    <cellStyle name="入力 2 3 2 19 3" xfId="12067" xr:uid="{259C8094-00D1-4968-8CB2-ECA756F146B3}"/>
    <cellStyle name="入力 2 3 2 19 3 2" xfId="26946" xr:uid="{E312167D-A1FD-4230-B642-B3FD89851C28}"/>
    <cellStyle name="入力 2 3 2 19 4" xfId="15175" xr:uid="{7038C084-BB38-4A86-9CA8-31BDC94F3E92}"/>
    <cellStyle name="入力 2 3 2 19 4 2" xfId="30054" xr:uid="{324613A4-6560-490D-B906-6D5FC24F9931}"/>
    <cellStyle name="入力 2 3 2 19 5" xfId="17828" xr:uid="{38F7AD56-F1FE-4BA6-947B-B7EF987013F8}"/>
    <cellStyle name="入力 2 3 2 19 5 2" xfId="32707" xr:uid="{8EF3DFBE-23E6-4CF6-A212-78B3580E01B0}"/>
    <cellStyle name="入力 2 3 2 19 6" xfId="5956" xr:uid="{8D1A15D3-8145-40A2-883A-70CE3965C899}"/>
    <cellStyle name="入力 2 3 2 19 7" xfId="20821" xr:uid="{F6ECDC4D-B452-49F4-829F-9E286B54EBE9}"/>
    <cellStyle name="入力 2 3 2 2" xfId="558" xr:uid="{00000000-0005-0000-0000-00009D010000}"/>
    <cellStyle name="入力 2 3 2 2 2" xfId="6910" xr:uid="{FFF62B22-4133-4990-9CF5-1120F29C0EF2}"/>
    <cellStyle name="入力 2 3 2 2 2 2" xfId="21789" xr:uid="{861518B1-D239-4B97-A7FF-AB8C0136488B}"/>
    <cellStyle name="入力 2 3 2 2 3" xfId="9904" xr:uid="{00097A64-F745-4200-A545-27C2B6BBAEC3}"/>
    <cellStyle name="入力 2 3 2 2 3 2" xfId="24783" xr:uid="{82D5DBE3-66C7-4D0C-92D2-5D212FB059B4}"/>
    <cellStyle name="入力 2 3 2 2 4" xfId="13474" xr:uid="{0E62110A-FD38-4E12-A7E8-DC58E9EC0C29}"/>
    <cellStyle name="入力 2 3 2 2 4 2" xfId="28353" xr:uid="{8FD76258-20C4-4A81-846F-074065BB3913}"/>
    <cellStyle name="入力 2 3 2 2 5" xfId="15732" xr:uid="{EA0A62B1-08A9-4BFD-85B3-36D67339AEE1}"/>
    <cellStyle name="入力 2 3 2 2 5 2" xfId="30611" xr:uid="{B4EAF5C2-7A38-40D9-B7A9-878B56D6C9C2}"/>
    <cellStyle name="入力 2 3 2 2 6" xfId="3777" xr:uid="{21B287EB-54E9-4006-B67B-71140B336C69}"/>
    <cellStyle name="入力 2 3 2 2 7" xfId="18638" xr:uid="{BC11C858-8F25-4921-BC6C-9388B93BDBFC}"/>
    <cellStyle name="入力 2 3 2 20" xfId="2908" xr:uid="{00000000-0005-0000-0000-00009D010000}"/>
    <cellStyle name="入力 2 3 2 20 2" xfId="9255" xr:uid="{81F82A49-EE27-4F2B-BA14-A22B1DCF017F}"/>
    <cellStyle name="入力 2 3 2 20 2 2" xfId="24134" xr:uid="{0D4168BD-625E-43E0-BEAD-3B7C011E9767}"/>
    <cellStyle name="入力 2 3 2 20 3" xfId="12233" xr:uid="{9CCD4F43-B90B-4578-99B2-2C4CDF2423E1}"/>
    <cellStyle name="入力 2 3 2 20 3 2" xfId="27112" xr:uid="{CCB737AB-11C8-48EC-BCDE-7B79036F1D65}"/>
    <cellStyle name="入力 2 3 2 20 4" xfId="13890" xr:uid="{6F22A7FB-7452-4229-BF54-38C4327EADAC}"/>
    <cellStyle name="入力 2 3 2 20 4 2" xfId="28769" xr:uid="{7DE1ED97-0D49-4269-95EF-4C30FB2E7518}"/>
    <cellStyle name="入力 2 3 2 20 5" xfId="17994" xr:uid="{73A40125-EA97-4259-AC3F-F716A6D137D0}"/>
    <cellStyle name="入力 2 3 2 20 5 2" xfId="32873" xr:uid="{E3EBE02A-DB40-4630-9EF0-7D1D7A1C8E0A}"/>
    <cellStyle name="入力 2 3 2 20 6" xfId="6120" xr:uid="{D92D5B8C-C74F-43B9-941B-4A1EAC990825}"/>
    <cellStyle name="入力 2 3 2 20 7" xfId="20987" xr:uid="{1BEDD22E-746A-4CF9-A32E-7382AEA2FBD1}"/>
    <cellStyle name="入力 2 3 2 21" xfId="3041" xr:uid="{00000000-0005-0000-0000-00009D010000}"/>
    <cellStyle name="入力 2 3 2 21 2" xfId="9387" xr:uid="{65791601-4C9D-4944-87B3-355345B7DB3F}"/>
    <cellStyle name="入力 2 3 2 21 2 2" xfId="24266" xr:uid="{79A0CAE4-A5E8-4DDA-AD9A-FE115E7E970A}"/>
    <cellStyle name="入力 2 3 2 21 3" xfId="12365" xr:uid="{7526C176-AC99-45BA-AEF3-376F285B0FA2}"/>
    <cellStyle name="入力 2 3 2 21 3 2" xfId="27244" xr:uid="{EA872914-1FCA-4FF5-898C-CEC7ABCA63A7}"/>
    <cellStyle name="入力 2 3 2 21 4" xfId="13068" xr:uid="{F8CDF2C6-054A-4495-B978-1670355740A7}"/>
    <cellStyle name="入力 2 3 2 21 4 2" xfId="27947" xr:uid="{D64CA431-F1F4-466D-97E7-6F4FED3427FF}"/>
    <cellStyle name="入力 2 3 2 21 5" xfId="18120" xr:uid="{2245C6E4-3C98-48FF-8094-B13BA655F683}"/>
    <cellStyle name="入力 2 3 2 21 5 2" xfId="32999" xr:uid="{F75578CB-15FB-4EF7-964D-93748A6C940A}"/>
    <cellStyle name="入力 2 3 2 21 6" xfId="6243" xr:uid="{659AA919-B569-4729-B60B-15343BB66EDC}"/>
    <cellStyle name="入力 2 3 2 21 7" xfId="21113" xr:uid="{6429F69F-A540-4D05-9983-235D68E17CEE}"/>
    <cellStyle name="入力 2 3 2 22" xfId="3121" xr:uid="{00000000-0005-0000-0000-00009D010000}"/>
    <cellStyle name="入力 2 3 2 22 2" xfId="9467" xr:uid="{E6766CBC-72F9-495C-B727-CE1EA23CA86B}"/>
    <cellStyle name="入力 2 3 2 22 2 2" xfId="24346" xr:uid="{02C53B3E-127D-49C7-97D6-F37D7B55264C}"/>
    <cellStyle name="入力 2 3 2 22 3" xfId="12445" xr:uid="{4D7134BA-6FC3-49AC-BFFA-EC3D64E23A6E}"/>
    <cellStyle name="入力 2 3 2 22 3 2" xfId="27324" xr:uid="{DC8B11A9-58AC-4DB9-A342-434717179F49}"/>
    <cellStyle name="入力 2 3 2 22 4" xfId="14006" xr:uid="{A9669D1B-FE26-4FF6-86A3-B1C0DCBB1EB6}"/>
    <cellStyle name="入力 2 3 2 22 4 2" xfId="28885" xr:uid="{404FB101-5950-492F-A7A7-41F85E439ECE}"/>
    <cellStyle name="入力 2 3 2 22 5" xfId="18200" xr:uid="{2967DDBE-7BDD-41FB-ADE5-E9B24344DD77}"/>
    <cellStyle name="入力 2 3 2 22 5 2" xfId="33079" xr:uid="{4A30855F-BB2F-4566-871E-07AD9E968618}"/>
    <cellStyle name="入力 2 3 2 22 6" xfId="6322" xr:uid="{1B5F453C-0CAF-46AA-80E7-A4A33D1380D1}"/>
    <cellStyle name="入力 2 3 2 22 7" xfId="21193" xr:uid="{B081351B-9AEF-433C-A6B3-2C73CF4889A2}"/>
    <cellStyle name="入力 2 3 2 23" xfId="3190" xr:uid="{00000000-0005-0000-0000-00009D010000}"/>
    <cellStyle name="入力 2 3 2 23 2" xfId="9536" xr:uid="{DD7FDEBC-8DFD-43FE-805E-E4AFCA8F5FCD}"/>
    <cellStyle name="入力 2 3 2 23 2 2" xfId="24415" xr:uid="{1A13F421-2573-4C0A-AC46-F562A879E500}"/>
    <cellStyle name="入力 2 3 2 23 3" xfId="12514" xr:uid="{1376C35D-C0AD-4AA5-898F-EF69A40EB6D5}"/>
    <cellStyle name="入力 2 3 2 23 3 2" xfId="27393" xr:uid="{EBFA3FCA-5D62-4F8A-ACFA-C410EAD900FF}"/>
    <cellStyle name="入力 2 3 2 23 4" xfId="14604" xr:uid="{1A7D933E-161F-453B-83C7-482E76ACDD7F}"/>
    <cellStyle name="入力 2 3 2 23 4 2" xfId="29483" xr:uid="{624C3A60-EFF1-4266-A16A-73CCFA470694}"/>
    <cellStyle name="入力 2 3 2 23 5" xfId="18269" xr:uid="{7751E378-2594-463E-AE64-10546F584910}"/>
    <cellStyle name="入力 2 3 2 23 5 2" xfId="33148" xr:uid="{E219D73D-BBBE-4630-B4DC-6F0849CBC51D}"/>
    <cellStyle name="入力 2 3 2 23 6" xfId="6391" xr:uid="{50105DE0-862F-4C78-B8E2-EF197A7C0BE4}"/>
    <cellStyle name="入力 2 3 2 23 7" xfId="21262" xr:uid="{DA59F3B5-DE9B-4B4C-9384-DBE862E5D83D}"/>
    <cellStyle name="入力 2 3 2 24" xfId="2380" xr:uid="{00000000-0005-0000-0000-00009D010000}"/>
    <cellStyle name="入力 2 3 2 24 2" xfId="8727" xr:uid="{91B0B9BA-C671-42FE-9AFC-68423C500021}"/>
    <cellStyle name="入力 2 3 2 24 2 2" xfId="23606" xr:uid="{0EF7425A-0E83-49D0-AD69-20271F4EFE29}"/>
    <cellStyle name="入力 2 3 2 24 3" xfId="11707" xr:uid="{2BC9B513-6182-4CFA-BA8B-BDE6120ABA19}"/>
    <cellStyle name="入力 2 3 2 24 3 2" xfId="26586" xr:uid="{C8BEE321-BDA3-4804-BC17-6025CABE20EC}"/>
    <cellStyle name="入力 2 3 2 24 4" xfId="14858" xr:uid="{4AEF4F8C-2748-4EFA-800D-57FBB8603AD2}"/>
    <cellStyle name="入力 2 3 2 24 4 2" xfId="29737" xr:uid="{BDB4E5CE-ED26-4DBD-B647-7A885A144497}"/>
    <cellStyle name="入力 2 3 2 24 5" xfId="17481" xr:uid="{D4FA5E1B-C718-4ACD-B9CA-92D9D5113AAE}"/>
    <cellStyle name="入力 2 3 2 24 5 2" xfId="32360" xr:uid="{F7DABB5A-80D3-4EE8-A6CC-C71D09733D1A}"/>
    <cellStyle name="入力 2 3 2 24 6" xfId="20460" xr:uid="{4EEAE999-C253-4962-9AA5-32AFA8856740}"/>
    <cellStyle name="入力 2 3 2 25" xfId="6698" xr:uid="{AEAF88E6-AC26-4180-9DCF-7AB4069556FD}"/>
    <cellStyle name="入力 2 3 2 25 2" xfId="21577" xr:uid="{FBF18E0C-380F-4809-A423-79800B1EBDD6}"/>
    <cellStyle name="入力 2 3 2 26" xfId="9695" xr:uid="{EEE1C010-F0A4-49FC-A089-83E9FCA02E89}"/>
    <cellStyle name="入力 2 3 2 26 2" xfId="24574" xr:uid="{328B5F63-3145-45DB-80CD-6C2F05E047A9}"/>
    <cellStyle name="入力 2 3 2 27" xfId="14355" xr:uid="{26D04ACF-38A2-4CA2-93C4-D098ADF48B73}"/>
    <cellStyle name="入力 2 3 2 27 2" xfId="29234" xr:uid="{68E6E0BB-2523-4D60-8196-B1BE1F30E30E}"/>
    <cellStyle name="入力 2 3 2 28" xfId="15529" xr:uid="{AF5A55A3-FD8E-4F51-8C07-57A720A8958D}"/>
    <cellStyle name="入力 2 3 2 28 2" xfId="30408" xr:uid="{8A14BFE8-FDFB-46CF-8A70-AF9ED859BDEF}"/>
    <cellStyle name="入力 2 3 2 29" xfId="18426" xr:uid="{523B2399-0F1F-471D-9E5A-1FA39B9A1EE5}"/>
    <cellStyle name="入力 2 3 2 3" xfId="731" xr:uid="{00000000-0005-0000-0000-00009D010000}"/>
    <cellStyle name="入力 2 3 2 3 2" xfId="7083" xr:uid="{B0820568-69BF-4189-8CCE-24347C6B5745}"/>
    <cellStyle name="入力 2 3 2 3 2 2" xfId="21962" xr:uid="{572F52CE-5C2B-4614-BEEA-7F4D8168065E}"/>
    <cellStyle name="入力 2 3 2 3 3" xfId="10077" xr:uid="{C1DB0531-1E82-4CD6-AD06-87CAE511CF6D}"/>
    <cellStyle name="入力 2 3 2 3 3 2" xfId="24956" xr:uid="{D2F2BC5D-96B1-4D16-9841-5D66C9EFF6EE}"/>
    <cellStyle name="入力 2 3 2 3 4" xfId="12909" xr:uid="{0C3B35D5-CF0C-4F19-9B7B-D121F8C6A566}"/>
    <cellStyle name="入力 2 3 2 3 4 2" xfId="27788" xr:uid="{4148F786-587F-4B85-B773-CAD6F05D428A}"/>
    <cellStyle name="入力 2 3 2 3 5" xfId="15905" xr:uid="{369A9346-D5A7-4F9D-B570-6A2C979E5736}"/>
    <cellStyle name="入力 2 3 2 3 5 2" xfId="30784" xr:uid="{DBC98B04-0E60-4B74-913C-0BB9BA57C55E}"/>
    <cellStyle name="入力 2 3 2 3 6" xfId="3950" xr:uid="{01CB2A6D-5398-40F4-A8F7-D07448992273}"/>
    <cellStyle name="入力 2 3 2 3 7" xfId="18811" xr:uid="{7CA8E677-49CA-480C-9411-BF04101B3EF1}"/>
    <cellStyle name="入力 2 3 2 4" xfId="896" xr:uid="{00000000-0005-0000-0000-00009D010000}"/>
    <cellStyle name="入力 2 3 2 4 2" xfId="7248" xr:uid="{94AA48FA-76C3-4899-858A-3B94ECE0428E}"/>
    <cellStyle name="入力 2 3 2 4 2 2" xfId="22127" xr:uid="{F9579627-4220-44A5-BCF9-A3C41133A40D}"/>
    <cellStyle name="入力 2 3 2 4 3" xfId="10240" xr:uid="{4F966A9C-48C9-4C81-AFA1-AE35AD1278C0}"/>
    <cellStyle name="入力 2 3 2 4 3 2" xfId="25119" xr:uid="{89E2733E-CA63-4DDE-A198-2997BCA2E281}"/>
    <cellStyle name="入力 2 3 2 4 4" xfId="14777" xr:uid="{10FB8C54-BE07-4E6B-B157-4F12EEBB3D0F}"/>
    <cellStyle name="入力 2 3 2 4 4 2" xfId="29656" xr:uid="{C48E7204-95D3-49A6-B901-3EA1AD07C4E3}"/>
    <cellStyle name="入力 2 3 2 4 5" xfId="16063" xr:uid="{7BE3A8A4-F376-4F84-A123-775066DD86C1}"/>
    <cellStyle name="入力 2 3 2 4 5 2" xfId="30942" xr:uid="{306B33A1-DE8B-45E0-BC89-465CD1DC90C9}"/>
    <cellStyle name="入力 2 3 2 4 6" xfId="4115" xr:uid="{B1A34F6E-1F05-4F55-AE19-443D8231CF2D}"/>
    <cellStyle name="入力 2 3 2 4 7" xfId="18976" xr:uid="{7BE8CDED-ECBC-4BB8-9D0C-6BFE5C47CF83}"/>
    <cellStyle name="入力 2 3 2 5" xfId="1069" xr:uid="{00000000-0005-0000-0000-00009D010000}"/>
    <cellStyle name="入力 2 3 2 5 2" xfId="7421" xr:uid="{4A80D34D-CC6E-4EA6-89DF-1860D7B5A6F0}"/>
    <cellStyle name="入力 2 3 2 5 2 2" xfId="22300" xr:uid="{AFD3EEF0-ED0E-46CF-8898-D4522DAFA9EA}"/>
    <cellStyle name="入力 2 3 2 5 3" xfId="10410" xr:uid="{01D02389-18D8-4E0B-9C42-C8A054C5AB59}"/>
    <cellStyle name="入力 2 3 2 5 3 2" xfId="25289" xr:uid="{DC9A0E48-9C04-4D34-9399-E60B30539ADF}"/>
    <cellStyle name="入力 2 3 2 5 4" xfId="14171" xr:uid="{44C8643A-DBFF-47D4-A74D-E4DB707022B6}"/>
    <cellStyle name="入力 2 3 2 5 4 2" xfId="29050" xr:uid="{F150C0F9-6E5F-4E19-B8E0-B48EA0C67035}"/>
    <cellStyle name="入力 2 3 2 5 5" xfId="16231" xr:uid="{10224A37-FCB5-4FCD-B78C-78EC61CA0D18}"/>
    <cellStyle name="入力 2 3 2 5 5 2" xfId="31110" xr:uid="{19964271-584F-4ACA-81E0-A1AEA70738FE}"/>
    <cellStyle name="入力 2 3 2 5 6" xfId="4288" xr:uid="{F8BF7579-D076-49D3-9C37-351DE771696A}"/>
    <cellStyle name="入力 2 3 2 5 7" xfId="19149" xr:uid="{2DAE6227-B6EA-418B-A9BB-45036DD22A50}"/>
    <cellStyle name="入力 2 3 2 6" xfId="1164" xr:uid="{00000000-0005-0000-0000-00009D010000}"/>
    <cellStyle name="入力 2 3 2 6 2" xfId="7516" xr:uid="{FA73C46D-F4B3-4B09-9E17-B53C8F55A74E}"/>
    <cellStyle name="入力 2 3 2 6 2 2" xfId="22395" xr:uid="{43896439-5F87-44BB-A396-6D9684A86A16}"/>
    <cellStyle name="入力 2 3 2 6 3" xfId="10503" xr:uid="{BEBA0509-26DF-43BB-97D3-BF2197F6B12B}"/>
    <cellStyle name="入力 2 3 2 6 3 2" xfId="25382" xr:uid="{31F60091-CFDB-41A3-8767-E723A8011D3F}"/>
    <cellStyle name="入力 2 3 2 6 4" xfId="12889" xr:uid="{9BE93B73-8E29-4AE6-B798-9ED97F223FF5}"/>
    <cellStyle name="入力 2 3 2 6 4 2" xfId="27768" xr:uid="{D4ECBFFF-3ECE-443C-A733-4F9EB1238A3F}"/>
    <cellStyle name="入力 2 3 2 6 5" xfId="16318" xr:uid="{30675537-356D-496C-8888-2E03C421042B}"/>
    <cellStyle name="入力 2 3 2 6 5 2" xfId="31197" xr:uid="{13CB2B9D-C0E9-44CE-8161-CCD718BF151A}"/>
    <cellStyle name="入力 2 3 2 6 6" xfId="4383" xr:uid="{8C8117A2-2568-4129-8446-A2F1EC9DB0B2}"/>
    <cellStyle name="入力 2 3 2 6 7" xfId="19244" xr:uid="{DF5C3C06-A28D-4668-81DD-2A70D9B996C4}"/>
    <cellStyle name="入力 2 3 2 7" xfId="1247" xr:uid="{00000000-0005-0000-0000-00009D010000}"/>
    <cellStyle name="入力 2 3 2 7 2" xfId="7598" xr:uid="{62FFFBD1-1C93-4529-8449-33B9E5C0946F}"/>
    <cellStyle name="入力 2 3 2 7 2 2" xfId="22477" xr:uid="{C2576455-8DE5-44E8-B1CD-B3652ACCC220}"/>
    <cellStyle name="入力 2 3 2 7 3" xfId="10585" xr:uid="{8ADE0BE8-E1F2-4ACB-9F5D-5289442A21CF}"/>
    <cellStyle name="入力 2 3 2 7 3 2" xfId="25464" xr:uid="{244E849C-E563-4F29-B0BC-F270F883EACA}"/>
    <cellStyle name="入力 2 3 2 7 4" xfId="12680" xr:uid="{CC25BDDE-5FA3-495F-A514-8EED1D255BB4}"/>
    <cellStyle name="入力 2 3 2 7 4 2" xfId="27559" xr:uid="{ED9A2F90-656F-4132-AF2E-64C7FBA084F2}"/>
    <cellStyle name="入力 2 3 2 7 5" xfId="16394" xr:uid="{FF3D6397-0B99-4106-82CB-7EF4DE2363C7}"/>
    <cellStyle name="入力 2 3 2 7 5 2" xfId="31273" xr:uid="{A090417B-94DC-4D1A-829E-E4DEF77630F1}"/>
    <cellStyle name="入力 2 3 2 7 6" xfId="4466" xr:uid="{8F1A2B99-834F-4917-B53A-78D2C4B72B63}"/>
    <cellStyle name="入力 2 3 2 7 7" xfId="19327" xr:uid="{9C9E378E-22A4-4ACD-9F7D-BA39CD7BD3DA}"/>
    <cellStyle name="入力 2 3 2 8" xfId="1330" xr:uid="{00000000-0005-0000-0000-00009D010000}"/>
    <cellStyle name="入力 2 3 2 8 2" xfId="7681" xr:uid="{F50917D3-3C05-4D2E-A4B9-9A34B66F886C}"/>
    <cellStyle name="入力 2 3 2 8 2 2" xfId="22560" xr:uid="{D1C52DC4-0DA9-47B2-90B0-4F02E766FE98}"/>
    <cellStyle name="入力 2 3 2 8 3" xfId="10667" xr:uid="{E1B80F93-8A11-4C37-B965-1F447B47755E}"/>
    <cellStyle name="入力 2 3 2 8 3 2" xfId="25546" xr:uid="{F8931CC3-F345-4BDE-AF01-71836550EEFE}"/>
    <cellStyle name="入力 2 3 2 8 4" xfId="12942" xr:uid="{B5ED37B2-A766-4145-943F-93C7CB8D2443}"/>
    <cellStyle name="入力 2 3 2 8 4 2" xfId="27821" xr:uid="{82E0A742-E21F-4C55-9738-B42120AD969B}"/>
    <cellStyle name="入力 2 3 2 8 5" xfId="16470" xr:uid="{57CC13AD-6F9F-41FF-A4E3-118FD2470F76}"/>
    <cellStyle name="入力 2 3 2 8 5 2" xfId="31349" xr:uid="{B6D45508-D5C0-4CF3-AB50-EEA642721FCF}"/>
    <cellStyle name="入力 2 3 2 8 6" xfId="4549" xr:uid="{6E455F5E-31C9-40A7-BF35-A55C7678F53B}"/>
    <cellStyle name="入力 2 3 2 8 7" xfId="19410" xr:uid="{D9597B2D-0A33-404A-BCDF-92D5528C87C1}"/>
    <cellStyle name="入力 2 3 2 9" xfId="1503" xr:uid="{00000000-0005-0000-0000-00009D010000}"/>
    <cellStyle name="入力 2 3 2 9 2" xfId="7854" xr:uid="{16CB82F8-C28A-40EE-8E8A-B940AA08B4CA}"/>
    <cellStyle name="入力 2 3 2 9 2 2" xfId="22733" xr:uid="{7059DDF0-B982-408B-B5DC-4861A8C08255}"/>
    <cellStyle name="入力 2 3 2 9 3" xfId="10840" xr:uid="{968E69FF-B795-47FD-9738-C56A29CEAFF7}"/>
    <cellStyle name="入力 2 3 2 9 3 2" xfId="25719" xr:uid="{0CA116A3-0AFC-4638-B05E-89689542B9EC}"/>
    <cellStyle name="入力 2 3 2 9 4" xfId="13994" xr:uid="{56320AE0-F529-46FE-AD59-CBB168DAFDD6}"/>
    <cellStyle name="入力 2 3 2 9 4 2" xfId="28873" xr:uid="{1CA0C06C-31D5-4E47-8F73-4109DF69DE87}"/>
    <cellStyle name="入力 2 3 2 9 5" xfId="16643" xr:uid="{B96695CE-A863-4CE4-A06B-CAA8D7E8CAD9}"/>
    <cellStyle name="入力 2 3 2 9 5 2" xfId="31522" xr:uid="{06C5B833-C1EA-4F09-87BB-F51EC2699B09}"/>
    <cellStyle name="入力 2 3 2 9 6" xfId="4722" xr:uid="{88FB24FD-606F-4D6D-A7A4-A2381D8D7FC4}"/>
    <cellStyle name="入力 2 3 2 9 7" xfId="19583" xr:uid="{7C607361-4C98-4F7F-AC8B-52E3E91FF035}"/>
    <cellStyle name="入力 2 3 3" xfId="467" xr:uid="{00000000-0005-0000-0000-00009D010000}"/>
    <cellStyle name="入力 2 3 3 2" xfId="6819" xr:uid="{9A4989DD-0981-4C68-B829-036854F1BA04}"/>
    <cellStyle name="入力 2 3 3 2 2" xfId="21698" xr:uid="{B25ADC3E-0B3C-41C1-981D-3C9EB8EF769D}"/>
    <cellStyle name="入力 2 3 3 3" xfId="9816" xr:uid="{CA7F713D-FB2F-4298-8478-0E99DF2A553E}"/>
    <cellStyle name="入力 2 3 3 3 2" xfId="24695" xr:uid="{AD59C9AD-643D-4E41-926D-C14B4613E8D8}"/>
    <cellStyle name="入力 2 3 3 4" xfId="14802" xr:uid="{74230B8F-0ACA-4CAA-A84A-6043C3F77E80}"/>
    <cellStyle name="入力 2 3 3 4 2" xfId="29681" xr:uid="{2170D56C-D1B7-4A73-B607-B4738AB8C603}"/>
    <cellStyle name="入力 2 3 3 5" xfId="15648" xr:uid="{B8679007-7C9A-4CDB-B61D-78984996746A}"/>
    <cellStyle name="入力 2 3 3 5 2" xfId="30527" xr:uid="{E3CD4AF4-8471-4C08-8EC1-15DA0FF29563}"/>
    <cellStyle name="入力 2 3 3 6" xfId="3686" xr:uid="{7CEE6134-E6B1-4400-89A0-8BCDB5418047}"/>
    <cellStyle name="入力 2 3 3 7" xfId="18547" xr:uid="{E69270A8-3C7B-4956-9280-B0B578004980}"/>
    <cellStyle name="入力 2 3 4" xfId="640" xr:uid="{00000000-0005-0000-0000-00009D010000}"/>
    <cellStyle name="入力 2 3 4 2" xfId="6992" xr:uid="{AD7CAC0F-2D5B-4878-B4A5-55B0AA2A29E3}"/>
    <cellStyle name="入力 2 3 4 2 2" xfId="21871" xr:uid="{06BF0671-301A-4DE0-B421-085AECA2AA6E}"/>
    <cellStyle name="入力 2 3 4 3" xfId="9986" xr:uid="{94D5FADB-496A-4939-9943-A82A7D79C8EE}"/>
    <cellStyle name="入力 2 3 4 3 2" xfId="24865" xr:uid="{ED8E275A-ECDC-46EA-BCEB-0DD7DAE76EF5}"/>
    <cellStyle name="入力 2 3 4 4" xfId="15158" xr:uid="{775B2307-F06F-4915-81FE-9BC63DE62EDB}"/>
    <cellStyle name="入力 2 3 4 4 2" xfId="30037" xr:uid="{F9468A94-E0B3-4ACE-B399-42DAC80CE959}"/>
    <cellStyle name="入力 2 3 4 5" xfId="15814" xr:uid="{F42DD033-A140-4A75-B164-ECA44CB9AF05}"/>
    <cellStyle name="入力 2 3 4 5 2" xfId="30693" xr:uid="{B4AB2D58-487A-4BEF-94FB-A5C230B00DAB}"/>
    <cellStyle name="入力 2 3 4 6" xfId="3859" xr:uid="{47EA10D5-BA73-4F2F-8B2E-966CA1AED464}"/>
    <cellStyle name="入力 2 3 4 7" xfId="18720" xr:uid="{9546704C-4A0B-42D1-A7E5-0D55BC9D31E8}"/>
    <cellStyle name="入力 2 3 5" xfId="805" xr:uid="{00000000-0005-0000-0000-00009D010000}"/>
    <cellStyle name="入力 2 3 5 2" xfId="7157" xr:uid="{35FA5E40-9537-4021-B131-3747CCC4CDEF}"/>
    <cellStyle name="入力 2 3 5 2 2" xfId="22036" xr:uid="{C03E2807-A306-4E2D-A5E5-2AEB4C653916}"/>
    <cellStyle name="入力 2 3 5 3" xfId="10151" xr:uid="{9FE70F2B-4036-410A-A65B-961FEE800659}"/>
    <cellStyle name="入力 2 3 5 3 2" xfId="25030" xr:uid="{70635EFA-7A22-4FD5-A4A7-B1B340B7337F}"/>
    <cellStyle name="入力 2 3 5 4" xfId="14271" xr:uid="{8D3EDD02-F234-49C0-AC0B-C6AEB732298E}"/>
    <cellStyle name="入力 2 3 5 4 2" xfId="29150" xr:uid="{F9FF3436-E2B7-4D42-A85D-9D637633851B}"/>
    <cellStyle name="入力 2 3 5 5" xfId="15979" xr:uid="{035A5F6B-61E6-4CFF-A16D-3FF6964A320B}"/>
    <cellStyle name="入力 2 3 5 5 2" xfId="30858" xr:uid="{1A252607-5E0F-4368-AB32-E262C77DA1AB}"/>
    <cellStyle name="入力 2 3 5 6" xfId="4024" xr:uid="{E779A4E0-BCC2-4D79-827A-DFDEEE421ABC}"/>
    <cellStyle name="入力 2 3 5 7" xfId="18885" xr:uid="{02867A6F-3EEB-4F3B-9C2E-42AEF598DA36}"/>
    <cellStyle name="入力 2 3 6" xfId="939" xr:uid="{00000000-0005-0000-0000-00009D010000}"/>
    <cellStyle name="入力 2 3 6 2" xfId="7291" xr:uid="{E8A1C992-7888-4685-9A43-2039DB2C088E}"/>
    <cellStyle name="入力 2 3 6 2 2" xfId="22170" xr:uid="{2F611ED6-B51D-4B08-ADBB-2C156D2E44C6}"/>
    <cellStyle name="入力 2 3 6 3" xfId="10281" xr:uid="{F4534260-6E0A-4249-A311-86E6DB001B88}"/>
    <cellStyle name="入力 2 3 6 3 2" xfId="25160" xr:uid="{3F36A081-D8E1-45D1-BFAF-8B15CACF24A4}"/>
    <cellStyle name="入力 2 3 6 4" xfId="12864" xr:uid="{53549520-B7C3-48A1-8FFA-4E3CBEA81E76}"/>
    <cellStyle name="入力 2 3 6 4 2" xfId="27743" xr:uid="{A4968D75-C10E-4CB9-8427-052AD1F2FD67}"/>
    <cellStyle name="入力 2 3 6 5" xfId="16103" xr:uid="{AFCD4F76-190B-48F4-9C3E-2EE215DCE1A9}"/>
    <cellStyle name="入力 2 3 6 5 2" xfId="30982" xr:uid="{8D63E11A-8228-470A-BB76-89B8C139CA06}"/>
    <cellStyle name="入力 2 3 6 6" xfId="4158" xr:uid="{EFF938A4-2354-4D42-8788-905C8099CD17}"/>
    <cellStyle name="入力 2 3 6 7" xfId="19019" xr:uid="{B285A8D4-9C0A-4077-8680-7CFAFA44C001}"/>
    <cellStyle name="入力 2 3 7" xfId="1412" xr:uid="{00000000-0005-0000-0000-00009D010000}"/>
    <cellStyle name="入力 2 3 7 2" xfId="7763" xr:uid="{084BE14F-761E-4E3F-8181-42BBFBE349AD}"/>
    <cellStyle name="入力 2 3 7 2 2" xfId="22642" xr:uid="{612E3602-C27F-4C86-99ED-F89C8061BCC3}"/>
    <cellStyle name="入力 2 3 7 3" xfId="10749" xr:uid="{27E9AD77-45A3-4799-B77C-FD66D3B8DCE1}"/>
    <cellStyle name="入力 2 3 7 3 2" xfId="25628" xr:uid="{EE23F8E7-7D1E-422D-8495-7C43D019B6DD}"/>
    <cellStyle name="入力 2 3 7 4" xfId="13518" xr:uid="{44A29138-5506-4E30-948E-2E394F08A972}"/>
    <cellStyle name="入力 2 3 7 4 2" xfId="28397" xr:uid="{8113F18F-6E53-4215-ADF9-D23B5F5C06C2}"/>
    <cellStyle name="入力 2 3 7 5" xfId="16552" xr:uid="{05D657BB-C4DE-47D4-953E-5F8F178FDA81}"/>
    <cellStyle name="入力 2 3 7 5 2" xfId="31431" xr:uid="{071787E3-2606-433C-8F5A-9319B5EAC21F}"/>
    <cellStyle name="入力 2 3 7 6" xfId="4631" xr:uid="{9DAC8498-49AB-4ACC-9BC3-6B4E7F661BE9}"/>
    <cellStyle name="入力 2 3 7 7" xfId="19492" xr:uid="{93B797DB-B2F6-4284-9C21-E04A14BB88D9}"/>
    <cellStyle name="入力 2 3 8" xfId="774" xr:uid="{00000000-0005-0000-0000-00009D010000}"/>
    <cellStyle name="入力 2 3 8 2" xfId="7126" xr:uid="{EBA1E3A0-4EC5-4C97-907B-86CB2BDEC147}"/>
    <cellStyle name="入力 2 3 8 2 2" xfId="22005" xr:uid="{A63BB7CE-91D2-4C38-8F2D-5EA72019A85C}"/>
    <cellStyle name="入力 2 3 8 3" xfId="10120" xr:uid="{62674E8B-3AC6-4BF7-9B0E-8740A5878A65}"/>
    <cellStyle name="入力 2 3 8 3 2" xfId="24999" xr:uid="{47D4B246-7D33-4C15-A270-8A9713A7B32A}"/>
    <cellStyle name="入力 2 3 8 4" xfId="12900" xr:uid="{9A750D5F-0678-4C06-8334-09BF7C425AB2}"/>
    <cellStyle name="入力 2 3 8 4 2" xfId="27779" xr:uid="{BCB47DD3-88E7-4328-9EE7-0E3C36635E18}"/>
    <cellStyle name="入力 2 3 8 5" xfId="15948" xr:uid="{EEC7EB68-5D3F-4F9E-A4D9-B455324E0AC3}"/>
    <cellStyle name="入力 2 3 8 5 2" xfId="30827" xr:uid="{7A9E05A5-E5C3-47DE-A1CF-F75A9CDE1376}"/>
    <cellStyle name="入力 2 3 8 6" xfId="3993" xr:uid="{0873D314-A7C7-4653-BCC6-E61CB3E45DA8}"/>
    <cellStyle name="入力 2 3 8 7" xfId="18854" xr:uid="{E27BC84B-2CDF-4F9C-B079-F4AA5A4A136D}"/>
    <cellStyle name="入力 2 3 9" xfId="2008" xr:uid="{00000000-0005-0000-0000-00009D010000}"/>
    <cellStyle name="入力 2 3 9 2" xfId="8356" xr:uid="{43BF5C48-306F-4277-B96F-A11C931C9861}"/>
    <cellStyle name="入力 2 3 9 2 2" xfId="23235" xr:uid="{3EC3B832-B486-41AF-8809-4DFD004B4281}"/>
    <cellStyle name="入力 2 3 9 3" xfId="11338" xr:uid="{2C5817A1-18A3-42D1-8612-EB23FB9E5B5D}"/>
    <cellStyle name="入力 2 3 9 3 2" xfId="26217" xr:uid="{2F484C1C-6832-465F-B212-3B325F4F12C6}"/>
    <cellStyle name="入力 2 3 9 4" xfId="15416" xr:uid="{D0FB101E-A17C-4361-9502-8E5950B1A70E}"/>
    <cellStyle name="入力 2 3 9 4 2" xfId="30295" xr:uid="{A6CE314A-3500-4A5F-8816-B45EF4DDDFA6}"/>
    <cellStyle name="入力 2 3 9 5" xfId="17123" xr:uid="{51D67198-22DB-4477-95EE-1FBA59769D11}"/>
    <cellStyle name="入力 2 3 9 5 2" xfId="32002" xr:uid="{A5AF3438-FB90-4994-8D49-C0F5F157ACD1}"/>
    <cellStyle name="入力 2 3 9 6" xfId="5227" xr:uid="{0E6C08B8-F698-48E8-8CB5-988DF2373D0A}"/>
    <cellStyle name="入力 2 3 9 7" xfId="20088" xr:uid="{59A83E63-9F9E-4B6A-866F-ABB16DF0A649}"/>
    <cellStyle name="入力 2 4" xfId="276" xr:uid="{00000000-0005-0000-0000-00009E010000}"/>
    <cellStyle name="入力 2 4 10" xfId="2029" xr:uid="{00000000-0005-0000-0000-00009E010000}"/>
    <cellStyle name="入力 2 4 10 2" xfId="8377" xr:uid="{3F5381CF-7CD6-4431-A2A9-D5E6F7B67467}"/>
    <cellStyle name="入力 2 4 10 2 2" xfId="23256" xr:uid="{D3B1DDCD-C48A-4847-A970-4AF02177D901}"/>
    <cellStyle name="入力 2 4 10 3" xfId="11359" xr:uid="{131103AC-628E-4A50-8604-22EC6B2C2BCE}"/>
    <cellStyle name="入力 2 4 10 3 2" xfId="26238" xr:uid="{DB4F976A-6FFC-4CCE-9BEF-4A787D3759E1}"/>
    <cellStyle name="入力 2 4 10 4" xfId="12575" xr:uid="{9A31C71E-16E1-4FE7-A445-CF9E5456648A}"/>
    <cellStyle name="入力 2 4 10 4 2" xfId="27454" xr:uid="{F62BBD80-F9DE-4717-A2D6-1E22087C31B2}"/>
    <cellStyle name="入力 2 4 10 5" xfId="17144" xr:uid="{5295D4DC-B8AA-406C-8FA0-0530E086E591}"/>
    <cellStyle name="入力 2 4 10 5 2" xfId="32023" xr:uid="{36550399-F71D-43FF-8A42-F3993D61ACF9}"/>
    <cellStyle name="入力 2 4 10 6" xfId="5248" xr:uid="{D27E9B71-05BF-4391-A0FA-0D3B50BA1833}"/>
    <cellStyle name="入力 2 4 10 7" xfId="20109" xr:uid="{6E48C5FB-110F-486F-B34F-A2727B36943D}"/>
    <cellStyle name="入力 2 4 11" xfId="2360" xr:uid="{00000000-0005-0000-0000-00009E010000}"/>
    <cellStyle name="入力 2 4 11 2" xfId="8707" xr:uid="{8968EB4E-B6FA-4A4D-8DB5-AFB2A148A766}"/>
    <cellStyle name="入力 2 4 11 2 2" xfId="23586" xr:uid="{491963D9-31C8-4205-9ADB-04FBB8C5178F}"/>
    <cellStyle name="入力 2 4 11 3" xfId="11687" xr:uid="{7E3E7FB1-2FE2-49A3-81C0-EA13F29B1042}"/>
    <cellStyle name="入力 2 4 11 3 2" xfId="26566" xr:uid="{A37C27C2-6A68-4F65-8A27-F96B0AEE0C46}"/>
    <cellStyle name="入力 2 4 11 4" xfId="13007" xr:uid="{5A8FBE52-4C55-419D-B114-5B416B1258CB}"/>
    <cellStyle name="入力 2 4 11 4 2" xfId="27886" xr:uid="{4A578945-22A7-4123-8D7B-058869D0DD81}"/>
    <cellStyle name="入力 2 4 11 5" xfId="17461" xr:uid="{B190CA52-9B05-4ADA-948C-859C0FB8CA7D}"/>
    <cellStyle name="入力 2 4 11 5 2" xfId="32340" xr:uid="{DCDAA858-CDC6-4C52-9183-81585726FC7D}"/>
    <cellStyle name="入力 2 4 11 6" xfId="5579" xr:uid="{F3D5BDBB-B230-417A-9760-DFD943CADC2A}"/>
    <cellStyle name="入力 2 4 11 7" xfId="20440" xr:uid="{548B0291-76E8-4313-839D-E5E7CADC08CD}"/>
    <cellStyle name="入力 2 4 12" xfId="2512" xr:uid="{00000000-0005-0000-0000-00009E010000}"/>
    <cellStyle name="入力 2 4 12 2" xfId="8859" xr:uid="{F3AAF109-6F8E-4EF7-BE89-A71E62152307}"/>
    <cellStyle name="入力 2 4 12 2 2" xfId="23738" xr:uid="{151E9D29-6B34-4C47-AA01-3B6111C0CF8D}"/>
    <cellStyle name="入力 2 4 12 3" xfId="11839" xr:uid="{99219093-5062-47B4-A0FA-FCBE4E8D0F65}"/>
    <cellStyle name="入力 2 4 12 3 2" xfId="26718" xr:uid="{8BE205A4-EF26-4BF6-87BF-4A77007EB015}"/>
    <cellStyle name="入力 2 4 12 4" xfId="14209" xr:uid="{0D99EF9B-F6ED-4DF2-BF74-B1D0E693F3EF}"/>
    <cellStyle name="入力 2 4 12 4 2" xfId="29088" xr:uid="{E0EFA45C-9646-4127-9178-562FD095FAA7}"/>
    <cellStyle name="入力 2 4 12 5" xfId="17606" xr:uid="{0F8B31C4-C2E2-4BF7-AA6B-6310D9E5BD5B}"/>
    <cellStyle name="入力 2 4 12 5 2" xfId="32485" xr:uid="{7CFB5D8A-A69E-47CB-9C3A-D4C9544976FD}"/>
    <cellStyle name="入力 2 4 12 6" xfId="5728" xr:uid="{FB9864EB-AE6B-4F8C-BDEB-4986732A97B3}"/>
    <cellStyle name="入力 2 4 12 7" xfId="20592" xr:uid="{C0356708-C441-492E-BFDD-ECEE291180CA}"/>
    <cellStyle name="入力 2 4 13" xfId="2672" xr:uid="{00000000-0005-0000-0000-00009E010000}"/>
    <cellStyle name="入力 2 4 13 2" xfId="9019" xr:uid="{4D5A8002-5BE5-442A-A9F0-629EA0631CDA}"/>
    <cellStyle name="入力 2 4 13 2 2" xfId="23898" xr:uid="{A65541E0-D0E1-4AD0-9309-B1CA6848EE5F}"/>
    <cellStyle name="入力 2 4 13 3" xfId="11999" xr:uid="{CEE243A7-0605-46A6-8BDA-50B6D2C98518}"/>
    <cellStyle name="入力 2 4 13 3 2" xfId="26878" xr:uid="{C50201D6-F7ED-49A0-8CBE-32D3458DE86D}"/>
    <cellStyle name="入力 2 4 13 4" xfId="14444" xr:uid="{306595B4-0BEB-4525-A579-94D54FEEF2A8}"/>
    <cellStyle name="入力 2 4 13 4 2" xfId="29323" xr:uid="{02A50755-3C92-478F-AA7E-83E652A929B2}"/>
    <cellStyle name="入力 2 4 13 5" xfId="17765" xr:uid="{EAABCD7B-7049-470E-AC34-75347058D40D}"/>
    <cellStyle name="入力 2 4 13 5 2" xfId="32644" xr:uid="{D473351B-A79A-498D-AF8B-E190DA6AA9AF}"/>
    <cellStyle name="入力 2 4 13 6" xfId="5886" xr:uid="{8315D13D-A742-40AD-BF80-AA8AD1426BD4}"/>
    <cellStyle name="入力 2 4 13 7" xfId="20751" xr:uid="{C7C5B88F-A711-42DF-8C01-8B605FD1898A}"/>
    <cellStyle name="入力 2 4 14" xfId="2841" xr:uid="{00000000-0005-0000-0000-00009E010000}"/>
    <cellStyle name="入力 2 4 14 2" xfId="9188" xr:uid="{3F91EAAF-6253-4C62-AE35-2391683226DB}"/>
    <cellStyle name="入力 2 4 14 2 2" xfId="24067" xr:uid="{5D68C235-A661-4235-B455-C99BBF810AE5}"/>
    <cellStyle name="入力 2 4 14 3" xfId="12166" xr:uid="{AFD701B2-567E-4817-B6FC-36DE23BD6873}"/>
    <cellStyle name="入力 2 4 14 3 2" xfId="27045" xr:uid="{32D225D9-8737-4897-B57B-E3EF5CCB3BD7}"/>
    <cellStyle name="入力 2 4 14 4" xfId="14779" xr:uid="{34EC8ACA-1CE2-4987-979E-8DDB4418DDB2}"/>
    <cellStyle name="入力 2 4 14 4 2" xfId="29658" xr:uid="{529A5827-EB16-438A-819B-06C1BA457CE4}"/>
    <cellStyle name="入力 2 4 14 5" xfId="17927" xr:uid="{2572DFC7-6922-4374-9782-63AD6B4D2FF2}"/>
    <cellStyle name="入力 2 4 14 5 2" xfId="32806" xr:uid="{B72815A5-A10F-4BDD-ABF8-57F77D704376}"/>
    <cellStyle name="入力 2 4 14 6" xfId="6053" xr:uid="{B566F11C-E36F-4089-9838-7772ADEDF2CC}"/>
    <cellStyle name="入力 2 4 14 7" xfId="20920" xr:uid="{0A6BFB18-E255-407E-823D-E9D696AD5988}"/>
    <cellStyle name="入力 2 4 15" xfId="2162" xr:uid="{00000000-0005-0000-0000-00009E010000}"/>
    <cellStyle name="入力 2 4 15 2" xfId="8510" xr:uid="{79D2BB57-1890-49F3-A9DB-830A03A9E1D4}"/>
    <cellStyle name="入力 2 4 15 2 2" xfId="23389" xr:uid="{4A89017A-D7E0-4571-BC50-26A3E77B5299}"/>
    <cellStyle name="入力 2 4 15 3" xfId="11491" xr:uid="{4C43BCB6-9464-49A6-9319-590246917E06}"/>
    <cellStyle name="入力 2 4 15 3 2" xfId="26370" xr:uid="{243A273F-A954-4BAD-8BC5-4CB1366F18B2}"/>
    <cellStyle name="入力 2 4 15 4" xfId="14797" xr:uid="{1B13AFE8-43E3-4F87-A4DA-B8A1F3529580}"/>
    <cellStyle name="入力 2 4 15 4 2" xfId="29676" xr:uid="{976CB85E-ADC1-4A1E-8E51-B7003DCCA90C}"/>
    <cellStyle name="入力 2 4 15 5" xfId="17270" xr:uid="{1EE25969-C286-49FB-9140-6E9B10449E0E}"/>
    <cellStyle name="入力 2 4 15 5 2" xfId="32149" xr:uid="{BF662A31-9B85-4153-BD2E-7BD5101B7A97}"/>
    <cellStyle name="入力 2 4 15 6" xfId="5381" xr:uid="{8363064F-73A5-454B-85AE-6831404E16F5}"/>
    <cellStyle name="入力 2 4 15 7" xfId="20242" xr:uid="{40E1984B-A306-4175-A264-36E21F88E7BA}"/>
    <cellStyle name="入力 2 4 16" xfId="6630" xr:uid="{BBC073DE-0C5F-4999-AE84-B354EBA30499}"/>
    <cellStyle name="入力 2 4 16 2" xfId="21509" xr:uid="{6259AF89-C15F-4D07-8E9D-8D4469FC1055}"/>
    <cellStyle name="入力 2 4 17" xfId="9627" xr:uid="{CF8C4E66-CD0D-42D4-BB44-FB062891F33F}"/>
    <cellStyle name="入力 2 4 17 2" xfId="24506" xr:uid="{1D8ABECC-8524-4C78-B0AB-E95E204B1BF7}"/>
    <cellStyle name="入力 2 4 18" xfId="3329" xr:uid="{A5FCD5CD-A620-4E0F-ADAD-33465B2AD190}"/>
    <cellStyle name="入力 2 4 18 2" xfId="3482" xr:uid="{D925D0E1-278E-4044-A30C-D62DC2638988}"/>
    <cellStyle name="入力 2 4 19" xfId="3521" xr:uid="{A449AE52-3BEB-4854-9C3D-6E508497930B}"/>
    <cellStyle name="入力 2 4 2" xfId="488" xr:uid="{00000000-0005-0000-0000-00009E010000}"/>
    <cellStyle name="入力 2 4 2 2" xfId="6840" xr:uid="{2796E0BE-9686-49CD-91E7-7C70D3A46B44}"/>
    <cellStyle name="入力 2 4 2 2 2" xfId="21719" xr:uid="{8617CC6B-E31B-4851-9A7E-2EADF548EA46}"/>
    <cellStyle name="入力 2 4 2 3" xfId="9837" xr:uid="{D9E50055-16BA-4518-A5E0-A371535AA5F9}"/>
    <cellStyle name="入力 2 4 2 3 2" xfId="24716" xr:uid="{733F51CD-85F7-4489-AEAA-E6AFBDBB6B45}"/>
    <cellStyle name="入力 2 4 2 4" xfId="14214" xr:uid="{1902FACB-32EB-465F-8A1E-0D658E492240}"/>
    <cellStyle name="入力 2 4 2 4 2" xfId="29093" xr:uid="{857B90A2-557D-432A-98A9-38D0849EFB3E}"/>
    <cellStyle name="入力 2 4 2 5" xfId="15669" xr:uid="{5DDC18DD-2E47-48EF-B590-A6ECDF128916}"/>
    <cellStyle name="入力 2 4 2 5 2" xfId="30548" xr:uid="{6346511D-FBCA-407E-8EF0-AAB6F5651956}"/>
    <cellStyle name="入力 2 4 2 6" xfId="3707" xr:uid="{F7B6DBF0-B765-489F-A639-93DD47871572}"/>
    <cellStyle name="入力 2 4 2 7" xfId="18568" xr:uid="{E2D59CD8-2C79-4535-BF87-DE1439F9EF8B}"/>
    <cellStyle name="入力 2 4 20" xfId="18365" xr:uid="{F21B0562-3246-4AE8-AE7E-AB125AAB930A}"/>
    <cellStyle name="入力 2 4 3" xfId="661" xr:uid="{00000000-0005-0000-0000-00009E010000}"/>
    <cellStyle name="入力 2 4 3 2" xfId="7013" xr:uid="{D9213522-AF64-4544-ADA5-BCFEADDDF026}"/>
    <cellStyle name="入力 2 4 3 2 2" xfId="21892" xr:uid="{97310452-48DB-4EA4-B085-B2E8C2738F3C}"/>
    <cellStyle name="入力 2 4 3 3" xfId="10007" xr:uid="{818CB72B-EDDF-46C9-897F-6131605AC968}"/>
    <cellStyle name="入力 2 4 3 3 2" xfId="24886" xr:uid="{21B693FB-6205-4C6F-B773-E7052E3E9415}"/>
    <cellStyle name="入力 2 4 3 4" xfId="14253" xr:uid="{FE89E73F-56C0-407A-B276-9D87BAC2CBF1}"/>
    <cellStyle name="入力 2 4 3 4 2" xfId="29132" xr:uid="{0A037D69-6385-4BDE-8D31-94AC3018FA13}"/>
    <cellStyle name="入力 2 4 3 5" xfId="15835" xr:uid="{E1B1970E-03FF-4417-A603-08A477DA2A1D}"/>
    <cellStyle name="入力 2 4 3 5 2" xfId="30714" xr:uid="{1D664FFB-3B42-44FB-926D-E71D428D698D}"/>
    <cellStyle name="入力 2 4 3 6" xfId="3880" xr:uid="{6AE80055-52CF-4108-AF71-1C782F7225AA}"/>
    <cellStyle name="入力 2 4 3 7" xfId="18741" xr:uid="{BB239931-6789-4D4C-A112-BF56FC42F030}"/>
    <cellStyle name="入力 2 4 4" xfId="826" xr:uid="{00000000-0005-0000-0000-00009E010000}"/>
    <cellStyle name="入力 2 4 4 2" xfId="7178" xr:uid="{F04CB6EA-5585-4943-BD65-5D149A9BCB58}"/>
    <cellStyle name="入力 2 4 4 2 2" xfId="22057" xr:uid="{122759F3-89F3-4D15-946F-BD4D3C3C16C2}"/>
    <cellStyle name="入力 2 4 4 3" xfId="10172" xr:uid="{84924FE8-2A36-40F7-A66E-471A5CF7AAFB}"/>
    <cellStyle name="入力 2 4 4 3 2" xfId="25051" xr:uid="{5D00F8F3-6DD4-49F6-92E3-D76FC0A89C81}"/>
    <cellStyle name="入力 2 4 4 4" xfId="14825" xr:uid="{3AEC3C6D-D4EC-42A6-8651-DEBA314B50A4}"/>
    <cellStyle name="入力 2 4 4 4 2" xfId="29704" xr:uid="{491CA05B-42DA-47F5-866A-4F757A9FCE69}"/>
    <cellStyle name="入力 2 4 4 5" xfId="16000" xr:uid="{0AD9E1DA-703A-4EB5-8A3A-EAF29DAB7514}"/>
    <cellStyle name="入力 2 4 4 5 2" xfId="30879" xr:uid="{E538FA21-F7A3-48A3-8468-A89EEA2448AA}"/>
    <cellStyle name="入力 2 4 4 6" xfId="4045" xr:uid="{5B5844D0-5B4D-4064-9D60-7641D04540F0}"/>
    <cellStyle name="入力 2 4 4 7" xfId="18906" xr:uid="{66F71DB3-05CF-4339-8445-79831288C150}"/>
    <cellStyle name="入力 2 4 5" xfId="999" xr:uid="{00000000-0005-0000-0000-00009E010000}"/>
    <cellStyle name="入力 2 4 5 2" xfId="7351" xr:uid="{B65D9612-74F0-43AB-A565-328400014385}"/>
    <cellStyle name="入力 2 4 5 2 2" xfId="22230" xr:uid="{3EE4E950-6E7E-49EF-83F1-69E0B5609F0F}"/>
    <cellStyle name="入力 2 4 5 3" xfId="10340" xr:uid="{843D9F2E-48DF-4150-BEAB-F42147EE6644}"/>
    <cellStyle name="入力 2 4 5 3 2" xfId="25219" xr:uid="{2CE5EDBB-199E-4F2F-9379-F36BA51ADF3E}"/>
    <cellStyle name="入力 2 4 5 4" xfId="12810" xr:uid="{173CF64A-7FCE-423D-84FE-6276EA84F44D}"/>
    <cellStyle name="入力 2 4 5 4 2" xfId="27689" xr:uid="{F112E2F2-4F9C-4173-8258-14AA8BD39E3E}"/>
    <cellStyle name="入力 2 4 5 5" xfId="16161" xr:uid="{891F20F8-52FB-4BCB-BE31-1F1F95703A34}"/>
    <cellStyle name="入力 2 4 5 5 2" xfId="31040" xr:uid="{DA854401-AC2F-46C0-81F4-4D5F7E76DF0F}"/>
    <cellStyle name="入力 2 4 5 6" xfId="4218" xr:uid="{15DCFAD9-FA47-497C-80BD-8F910E5DC39C}"/>
    <cellStyle name="入力 2 4 5 7" xfId="19079" xr:uid="{3C18CA5E-C9B0-4F0F-927E-0F0433CD79F0}"/>
    <cellStyle name="入力 2 4 6" xfId="951" xr:uid="{00000000-0005-0000-0000-00009E010000}"/>
    <cellStyle name="入力 2 4 6 2" xfId="7303" xr:uid="{743B67D6-9B42-4C5E-8302-1C0905A3E2D8}"/>
    <cellStyle name="入力 2 4 6 2 2" xfId="22182" xr:uid="{B729C588-492D-4AD6-BCB4-84F0CF23D939}"/>
    <cellStyle name="入力 2 4 6 3" xfId="10293" xr:uid="{872288E5-E58F-434E-B25A-9C52CF345DC7}"/>
    <cellStyle name="入力 2 4 6 3 2" xfId="25172" xr:uid="{F78B20CF-9566-4BA1-9947-167682BBEC41}"/>
    <cellStyle name="入力 2 4 6 4" xfId="14466" xr:uid="{B3DCAA48-346F-4130-9765-4B8641209569}"/>
    <cellStyle name="入力 2 4 6 4 2" xfId="29345" xr:uid="{D4FC2D6E-8B1A-4E34-A280-511DD262C8AE}"/>
    <cellStyle name="入力 2 4 6 5" xfId="16115" xr:uid="{BD7AA28A-DAC6-47CD-958F-F7BAE10864A2}"/>
    <cellStyle name="入力 2 4 6 5 2" xfId="30994" xr:uid="{F628534F-FDA4-432F-8C3F-39349A8DED26}"/>
    <cellStyle name="入力 2 4 6 6" xfId="4170" xr:uid="{DF3BDAEB-3CFE-4F5D-830C-796CC9D2E875}"/>
    <cellStyle name="入力 2 4 6 7" xfId="19031" xr:uid="{E5E4A9E6-BCD2-4DDE-A029-3DCD30AA9FF5}"/>
    <cellStyle name="入力 2 4 7" xfId="1433" xr:uid="{00000000-0005-0000-0000-00009E010000}"/>
    <cellStyle name="入力 2 4 7 2" xfId="7784" xr:uid="{31802B67-E61B-4A9F-B0E9-1F5F340AD9E0}"/>
    <cellStyle name="入力 2 4 7 2 2" xfId="22663" xr:uid="{8E4CB222-CEDD-4DEB-827B-B7A240345FC9}"/>
    <cellStyle name="入力 2 4 7 3" xfId="10770" xr:uid="{4E88EAA1-17AD-4E85-978D-EC8ECFCF5F92}"/>
    <cellStyle name="入力 2 4 7 3 2" xfId="25649" xr:uid="{5B03A849-1F3D-49E4-8F74-BD58469AC418}"/>
    <cellStyle name="入力 2 4 7 4" xfId="12651" xr:uid="{A837F187-126E-45F4-91CB-8A4F4719BB1D}"/>
    <cellStyle name="入力 2 4 7 4 2" xfId="27530" xr:uid="{2706E5E1-139C-4F34-B247-8E36FE5B3312}"/>
    <cellStyle name="入力 2 4 7 5" xfId="16573" xr:uid="{6CECA292-8448-4AB8-8D7F-0360CE1FB92C}"/>
    <cellStyle name="入力 2 4 7 5 2" xfId="31452" xr:uid="{6CF6F558-AD2E-45C0-8AB8-83FCBB501BEE}"/>
    <cellStyle name="入力 2 4 7 6" xfId="4652" xr:uid="{90FF523C-0917-4065-A4C1-DA4F38545BFF}"/>
    <cellStyle name="入力 2 4 7 7" xfId="19513" xr:uid="{E83A702D-57EA-4424-ADC6-9AC3A2B3F768}"/>
    <cellStyle name="入力 2 4 8" xfId="1584" xr:uid="{00000000-0005-0000-0000-00009E010000}"/>
    <cellStyle name="入力 2 4 8 2" xfId="7934" xr:uid="{EA20630B-1093-498D-9CEA-9A9B15585BDA}"/>
    <cellStyle name="入力 2 4 8 2 2" xfId="22813" xr:uid="{13CC1874-7824-4AB5-810F-9863308C5351}"/>
    <cellStyle name="入力 2 4 8 3" xfId="10921" xr:uid="{20A23014-B708-4884-885F-E8F3AEE69F3D}"/>
    <cellStyle name="入力 2 4 8 3 2" xfId="25800" xr:uid="{C32A041C-4B77-4E5B-A976-B49603740A0F}"/>
    <cellStyle name="入力 2 4 8 4" xfId="14792" xr:uid="{DFD756AC-6051-4E20-B5F8-B5EBDD17B53A}"/>
    <cellStyle name="入力 2 4 8 4 2" xfId="29671" xr:uid="{4DC3C355-0AC9-45AF-BABF-9255B466CFC1}"/>
    <cellStyle name="入力 2 4 8 5" xfId="16721" xr:uid="{55D746E0-02A3-4991-BD31-A60FC096AB21}"/>
    <cellStyle name="入力 2 4 8 5 2" xfId="31600" xr:uid="{0D065CAC-2844-4C42-BF15-413A003BDB5E}"/>
    <cellStyle name="入力 2 4 8 6" xfId="4803" xr:uid="{865BA51B-540D-4B30-8354-36F105A3646B}"/>
    <cellStyle name="入力 2 4 8 7" xfId="19664" xr:uid="{FB9C831B-78F3-4D9F-80D9-92E7B2A82952}"/>
    <cellStyle name="入力 2 4 9" xfId="1857" xr:uid="{00000000-0005-0000-0000-00009E010000}"/>
    <cellStyle name="入力 2 4 9 2" xfId="8205" xr:uid="{2C4B989E-E7D2-4BD8-B4F3-6D0CEF1ACA07}"/>
    <cellStyle name="入力 2 4 9 2 2" xfId="23084" xr:uid="{0B3B6605-20DF-4AA3-92D3-10FF1647A2BB}"/>
    <cellStyle name="入力 2 4 9 3" xfId="11190" xr:uid="{10249D7F-8E54-4932-BA60-512E9446213E}"/>
    <cellStyle name="入力 2 4 9 3 2" xfId="26069" xr:uid="{5F0F9D6A-CCDE-46AE-BBD3-DF9028D8C953}"/>
    <cellStyle name="入力 2 4 9 4" xfId="14419" xr:uid="{680C5679-B0DE-416D-9386-481594CC3CE8}"/>
    <cellStyle name="入力 2 4 9 4 2" xfId="29298" xr:uid="{6118CF52-C823-4A84-8B74-EF1F07A4A05C}"/>
    <cellStyle name="入力 2 4 9 5" xfId="16980" xr:uid="{A03FEDAF-94D0-4C4A-9267-2B3A011E26A3}"/>
    <cellStyle name="入力 2 4 9 5 2" xfId="31859" xr:uid="{E4A1B8A2-423E-481D-AA72-7EEE5D6595FB}"/>
    <cellStyle name="入力 2 4 9 6" xfId="5076" xr:uid="{1F3EE60E-217B-4575-9DAE-EB0A36A61079}"/>
    <cellStyle name="入力 2 4 9 7" xfId="19937" xr:uid="{E3411296-6964-4B7C-9DFF-F76862E21A2C}"/>
    <cellStyle name="入力 2 5" xfId="296" xr:uid="{00000000-0005-0000-0000-00009E010000}"/>
    <cellStyle name="入力 2 5 10" xfId="1548" xr:uid="{00000000-0005-0000-0000-00009E010000}"/>
    <cellStyle name="入力 2 5 10 2" xfId="7898" xr:uid="{61C28234-3A51-4D04-8097-6F55539C329A}"/>
    <cellStyle name="入力 2 5 10 2 2" xfId="22777" xr:uid="{BFD385C7-81C6-4935-83AC-26541C3F43E1}"/>
    <cellStyle name="入力 2 5 10 3" xfId="10885" xr:uid="{BC9D930E-25DA-4B9F-910E-47FEBE419E50}"/>
    <cellStyle name="入力 2 5 10 3 2" xfId="25764" xr:uid="{EAD16C6C-0668-4609-A28C-3D83E2C2FF35}"/>
    <cellStyle name="入力 2 5 10 4" xfId="14092" xr:uid="{7DE896AD-A534-4352-8027-3383947695C6}"/>
    <cellStyle name="入力 2 5 10 4 2" xfId="28971" xr:uid="{3B1AD7BA-C6A0-4C73-8F2C-2D9CFA722BCE}"/>
    <cellStyle name="入力 2 5 10 5" xfId="16687" xr:uid="{4E9B7C52-59A7-4F0C-B615-31A4F31830E9}"/>
    <cellStyle name="入力 2 5 10 5 2" xfId="31566" xr:uid="{783C96FE-FDAC-4E00-8497-872538F2A353}"/>
    <cellStyle name="入力 2 5 10 6" xfId="4767" xr:uid="{10C7E877-BD10-4DD4-A591-F05B154808D4}"/>
    <cellStyle name="入力 2 5 10 7" xfId="19628" xr:uid="{43F063A9-81F5-4D56-91CF-8404A320D4F1}"/>
    <cellStyle name="入力 2 5 11" xfId="1699" xr:uid="{00000000-0005-0000-0000-00009E010000}"/>
    <cellStyle name="入力 2 5 11 2" xfId="8048" xr:uid="{28E442D3-9087-4894-BF82-11D8E5EC6DCF}"/>
    <cellStyle name="入力 2 5 11 2 2" xfId="22927" xr:uid="{F73223AE-9B14-4235-8F85-09C63D69566E}"/>
    <cellStyle name="入力 2 5 11 3" xfId="11033" xr:uid="{C16E1553-E495-46C2-A230-CDED31C81ABE}"/>
    <cellStyle name="入力 2 5 11 3 2" xfId="25912" xr:uid="{F80953EF-FEB9-43CC-B208-F9CEBE79604C}"/>
    <cellStyle name="入力 2 5 11 4" xfId="12777" xr:uid="{F25E1804-4CDB-422B-A767-B02EF30AA0E0}"/>
    <cellStyle name="入力 2 5 11 4 2" xfId="27656" xr:uid="{BB50E3F0-2B24-48FE-9435-4399E375ABB2}"/>
    <cellStyle name="入力 2 5 11 5" xfId="16829" xr:uid="{6FAC6E4F-5CB1-4440-9B00-A19B142CA1AF}"/>
    <cellStyle name="入力 2 5 11 5 2" xfId="31708" xr:uid="{3B0E952A-6C21-4177-9A37-F4A1DDEEE2B2}"/>
    <cellStyle name="入力 2 5 11 6" xfId="4918" xr:uid="{41EBC11B-7DFE-4D97-B182-1D4416A51378}"/>
    <cellStyle name="入力 2 5 11 7" xfId="19779" xr:uid="{D1714FA2-1E48-4DB0-B15F-B150DD16115D}"/>
    <cellStyle name="入力 2 5 12" xfId="1782" xr:uid="{00000000-0005-0000-0000-00009E010000}"/>
    <cellStyle name="入力 2 5 12 2" xfId="8130" xr:uid="{1CCADD07-EF8C-4480-BA9C-6D39756FFF62}"/>
    <cellStyle name="入力 2 5 12 2 2" xfId="23009" xr:uid="{6FFA4611-3D88-4BC7-9729-9AB6AA1886F6}"/>
    <cellStyle name="入力 2 5 12 3" xfId="11115" xr:uid="{9B8965FE-C21D-4DD1-80EC-A25C1E740381}"/>
    <cellStyle name="入力 2 5 12 3 2" xfId="25994" xr:uid="{00AA8E3F-FA47-407A-A6DD-BEF2BC0AD291}"/>
    <cellStyle name="入力 2 5 12 4" xfId="14756" xr:uid="{5FA66588-DD90-4E69-9304-934FCC26AEE9}"/>
    <cellStyle name="入力 2 5 12 4 2" xfId="29635" xr:uid="{94878399-DD18-4299-9675-481439B3EF9B}"/>
    <cellStyle name="入力 2 5 12 5" xfId="16905" xr:uid="{F7B33000-EB53-4073-9777-8C0D8C380174}"/>
    <cellStyle name="入力 2 5 12 5 2" xfId="31784" xr:uid="{ED85AB55-8BE6-4EC4-A261-5994DEC8367A}"/>
    <cellStyle name="入力 2 5 12 6" xfId="5001" xr:uid="{922AAED2-0E6A-452B-A21E-41D697A05745}"/>
    <cellStyle name="入力 2 5 12 7" xfId="19862" xr:uid="{203FA8A3-630A-47B8-A61F-B4670894011C}"/>
    <cellStyle name="入力 2 5 13" xfId="1877" xr:uid="{00000000-0005-0000-0000-00009E010000}"/>
    <cellStyle name="入力 2 5 13 2" xfId="8225" xr:uid="{A468D61A-71FF-4873-94B3-F82EF7E97859}"/>
    <cellStyle name="入力 2 5 13 2 2" xfId="23104" xr:uid="{257687B9-5BC6-4D0C-A5F4-3757463967A9}"/>
    <cellStyle name="入力 2 5 13 3" xfId="11210" xr:uid="{94E0966F-8B86-469B-9178-617AD0657205}"/>
    <cellStyle name="入力 2 5 13 3 2" xfId="26089" xr:uid="{C7CAFF5E-9E3A-4A5B-AA26-327F6B0DCEF3}"/>
    <cellStyle name="入力 2 5 13 4" xfId="13908" xr:uid="{FCAC8A36-0A73-4DB4-A617-3B87D0B608CF}"/>
    <cellStyle name="入力 2 5 13 4 2" xfId="28787" xr:uid="{241BC512-C6E0-4192-BA20-C798A312C2AB}"/>
    <cellStyle name="入力 2 5 13 5" xfId="17000" xr:uid="{8BDFE4E0-A2F2-4AB7-80E9-65BB0FAAD0EE}"/>
    <cellStyle name="入力 2 5 13 5 2" xfId="31879" xr:uid="{EA127F6F-96CB-45C8-AE64-D78C2742165F}"/>
    <cellStyle name="入力 2 5 13 6" xfId="5096" xr:uid="{43CBBC0F-A718-4ACA-9F49-89A850A46A78}"/>
    <cellStyle name="入力 2 5 13 7" xfId="19957" xr:uid="{44648EE4-CA70-4BE6-8A9B-3E7259C01D80}"/>
    <cellStyle name="入力 2 5 14" xfId="2049" xr:uid="{00000000-0005-0000-0000-00009E010000}"/>
    <cellStyle name="入力 2 5 14 2" xfId="8397" xr:uid="{4B52562C-71D4-4713-A158-9B85618E808D}"/>
    <cellStyle name="入力 2 5 14 2 2" xfId="23276" xr:uid="{D1BC5D2F-0335-4AEE-A99A-A518D0673AF7}"/>
    <cellStyle name="入力 2 5 14 3" xfId="11379" xr:uid="{B06AB316-1D6D-49FC-A4EE-C05ADE309E6E}"/>
    <cellStyle name="入力 2 5 14 3 2" xfId="26258" xr:uid="{9F83F57A-AE47-4D13-9E46-FC0DE273ECDA}"/>
    <cellStyle name="入力 2 5 14 4" xfId="12875" xr:uid="{CFAACFB8-598B-41D7-88F7-CA1717F82BF8}"/>
    <cellStyle name="入力 2 5 14 4 2" xfId="27754" xr:uid="{8E296A64-BA9A-4187-8B2E-F4B19EAAA823}"/>
    <cellStyle name="入力 2 5 14 5" xfId="17164" xr:uid="{BEA998C1-08F7-411E-AF03-BC461088A947}"/>
    <cellStyle name="入力 2 5 14 5 2" xfId="32043" xr:uid="{243396B2-15E2-4A7A-A5BC-6F9E8E299CDA}"/>
    <cellStyle name="入力 2 5 14 6" xfId="5268" xr:uid="{71EAAB92-A41C-4129-B5F9-550D90C0FF8C}"/>
    <cellStyle name="入力 2 5 14 7" xfId="20129" xr:uid="{E321C73D-0332-48A3-AA9F-08A50237F064}"/>
    <cellStyle name="入力 2 5 15" xfId="2218" xr:uid="{00000000-0005-0000-0000-00009E010000}"/>
    <cellStyle name="入力 2 5 15 2" xfId="8566" xr:uid="{0EB48618-15FD-4EB8-9072-805CA494D45F}"/>
    <cellStyle name="入力 2 5 15 2 2" xfId="23445" xr:uid="{DFE46235-4E54-4E62-81DB-2F7D04DB4D8C}"/>
    <cellStyle name="入力 2 5 15 3" xfId="11547" xr:uid="{5DC5F30A-A995-4C6C-8C98-B8B99EEE9BDB}"/>
    <cellStyle name="入力 2 5 15 3 2" xfId="26426" xr:uid="{2F2E8AF7-16B9-4841-A2B6-E2DC1E04BA5F}"/>
    <cellStyle name="入力 2 5 15 4" xfId="12916" xr:uid="{AE29D3D5-BB53-4DBC-8B34-85327F67342F}"/>
    <cellStyle name="入力 2 5 15 4 2" xfId="27795" xr:uid="{A83F8787-A4DE-4BB5-B172-2C917A16CE99}"/>
    <cellStyle name="入力 2 5 15 5" xfId="17326" xr:uid="{B331D8E7-3C5B-4FA9-9A7F-E31848B827AA}"/>
    <cellStyle name="入力 2 5 15 5 2" xfId="32205" xr:uid="{FD5F5358-5110-4670-8ADB-BF6184802CD4}"/>
    <cellStyle name="入力 2 5 15 6" xfId="5437" xr:uid="{C333EB72-7105-4CC7-971B-1CDA312B654C}"/>
    <cellStyle name="入力 2 5 15 7" xfId="20298" xr:uid="{C792586F-E14E-4AC1-9DA0-CDFE680C5E43}"/>
    <cellStyle name="入力 2 5 16" xfId="2293" xr:uid="{00000000-0005-0000-0000-00009E010000}"/>
    <cellStyle name="入力 2 5 16 2" xfId="8641" xr:uid="{EDF687C1-E2CB-4F9B-A444-E21832949485}"/>
    <cellStyle name="入力 2 5 16 2 2" xfId="23520" xr:uid="{F2D2213F-6D66-4951-9AD8-E7403D677254}"/>
    <cellStyle name="入力 2 5 16 3" xfId="11622" xr:uid="{BA111BE7-FA4C-443C-B908-0D3E8D03CAA1}"/>
    <cellStyle name="入力 2 5 16 3 2" xfId="26501" xr:uid="{E51A45F4-D5ED-40D1-89DC-D8B25E90EF81}"/>
    <cellStyle name="入力 2 5 16 4" xfId="14729" xr:uid="{4F3C8DA9-63FE-456A-8B07-4EA172AEC6B9}"/>
    <cellStyle name="入力 2 5 16 4 2" xfId="29608" xr:uid="{858E1488-9BC3-4F5B-A0D7-1475A26BD30B}"/>
    <cellStyle name="入力 2 5 16 5" xfId="17401" xr:uid="{1242096D-13BB-4244-8C64-CDB209144617}"/>
    <cellStyle name="入力 2 5 16 5 2" xfId="32280" xr:uid="{9FA357FC-8AFE-48EF-88BB-4D540D05DA36}"/>
    <cellStyle name="入力 2 5 16 6" xfId="5512" xr:uid="{894E1A54-71A2-476F-BC2B-F358BE446288}"/>
    <cellStyle name="入力 2 5 16 7" xfId="20373" xr:uid="{B67DC65D-5DC4-48CE-858D-A5B23A48CF32}"/>
    <cellStyle name="入力 2 5 17" xfId="2379" xr:uid="{00000000-0005-0000-0000-00009E010000}"/>
    <cellStyle name="入力 2 5 17 2" xfId="8726" xr:uid="{E09F12FF-BEE4-4292-8C72-1E7A934FCC6B}"/>
    <cellStyle name="入力 2 5 17 2 2" xfId="23605" xr:uid="{A8A09AA5-988B-4AC5-8323-DFC8A2EF0660}"/>
    <cellStyle name="入力 2 5 17 3" xfId="11706" xr:uid="{1D7D163E-3A8B-4182-BAC9-11FF5AB499F6}"/>
    <cellStyle name="入力 2 5 17 3 2" xfId="26585" xr:uid="{EBACDAB8-1E91-40C0-91CF-659BE3B6B813}"/>
    <cellStyle name="入力 2 5 17 4" xfId="15023" xr:uid="{3A25BF78-28A2-4E01-BC70-69D8AFB14D22}"/>
    <cellStyle name="入力 2 5 17 4 2" xfId="29902" xr:uid="{FF1B2BDB-2BFF-4EA1-BC92-AB52649D14C0}"/>
    <cellStyle name="入力 2 5 17 5" xfId="17480" xr:uid="{7C7517A5-2D94-47AB-910F-52B153E23219}"/>
    <cellStyle name="入力 2 5 17 5 2" xfId="32359" xr:uid="{679D4A3C-C4D7-43D6-B0E0-9D08A0C409FF}"/>
    <cellStyle name="入力 2 5 17 6" xfId="5598" xr:uid="{61A313FB-682B-4588-972B-D4E72B33B3FC}"/>
    <cellStyle name="入力 2 5 17 7" xfId="20459" xr:uid="{6381C2ED-232A-4D8B-B2F7-B14207AB9021}"/>
    <cellStyle name="入力 2 5 18" xfId="2532" xr:uid="{00000000-0005-0000-0000-00009E010000}"/>
    <cellStyle name="入力 2 5 18 2" xfId="8879" xr:uid="{EEE31FC2-B851-4CA6-884C-79A4BD168B6C}"/>
    <cellStyle name="入力 2 5 18 2 2" xfId="23758" xr:uid="{98A77A36-9312-44EC-9B9C-C7B442F9F7AA}"/>
    <cellStyle name="入力 2 5 18 3" xfId="11859" xr:uid="{40788FA6-B36C-4A2F-B793-14F74A58EA3C}"/>
    <cellStyle name="入力 2 5 18 3 2" xfId="26738" xr:uid="{C6C2FC58-A4D9-44F6-B596-8439651DAE64}"/>
    <cellStyle name="入力 2 5 18 4" xfId="13549" xr:uid="{CA45BD34-7239-4CEC-B09B-75DE39BEB0CE}"/>
    <cellStyle name="入力 2 5 18 4 2" xfId="28428" xr:uid="{45B557FC-101D-4873-A581-77D42C2B0EED}"/>
    <cellStyle name="入力 2 5 18 5" xfId="17626" xr:uid="{9775E71C-83F6-4C9D-9155-99E3F7BCDB94}"/>
    <cellStyle name="入力 2 5 18 5 2" xfId="32505" xr:uid="{379EA8E8-50AF-4B13-A616-92B7F8A4B34E}"/>
    <cellStyle name="入力 2 5 18 6" xfId="5748" xr:uid="{32EC3C8A-FECF-4081-82C9-B9609BC78C65}"/>
    <cellStyle name="入力 2 5 18 7" xfId="20612" xr:uid="{2139C8B4-D056-49F2-859D-B7932EC196AF}"/>
    <cellStyle name="入力 2 5 19" xfId="2692" xr:uid="{00000000-0005-0000-0000-00009E010000}"/>
    <cellStyle name="入力 2 5 19 2" xfId="9039" xr:uid="{9B03DD8A-09E7-4E20-A19C-A44564E819DD}"/>
    <cellStyle name="入力 2 5 19 2 2" xfId="23918" xr:uid="{51E6C9C2-85A1-49DE-90F2-F8B330E3C9CA}"/>
    <cellStyle name="入力 2 5 19 3" xfId="12019" xr:uid="{815B6946-1C7E-483B-9A36-419875997E71}"/>
    <cellStyle name="入力 2 5 19 3 2" xfId="26898" xr:uid="{E6CF617C-8963-49A0-B867-F6E005D6C750}"/>
    <cellStyle name="入力 2 5 19 4" xfId="15149" xr:uid="{DF883F25-881B-4ED2-9A72-21793E76C49D}"/>
    <cellStyle name="入力 2 5 19 4 2" xfId="30028" xr:uid="{EF3D9A99-85D5-48AC-A35C-37EA7AD63CA8}"/>
    <cellStyle name="入力 2 5 19 5" xfId="17785" xr:uid="{B079DD65-359F-44BB-AB40-472A39432871}"/>
    <cellStyle name="入力 2 5 19 5 2" xfId="32664" xr:uid="{207F16DD-86FE-4C7B-B24C-8387B8FD2346}"/>
    <cellStyle name="入力 2 5 19 6" xfId="5906" xr:uid="{759B3B11-6298-440D-A26B-5ED290D31EEC}"/>
    <cellStyle name="入力 2 5 19 7" xfId="20771" xr:uid="{9C78831F-6758-4C69-B520-75C37DD0F501}"/>
    <cellStyle name="入力 2 5 2" xfId="508" xr:uid="{00000000-0005-0000-0000-00009E010000}"/>
    <cellStyle name="入力 2 5 2 2" xfId="6860" xr:uid="{8DBE65DF-58DD-48D5-8926-84F28661C07C}"/>
    <cellStyle name="入力 2 5 2 2 2" xfId="21739" xr:uid="{0EC9015E-F815-420B-8B39-DA984BDAB77D}"/>
    <cellStyle name="入力 2 5 2 3" xfId="9857" xr:uid="{4A741A79-66E4-4EA8-86F5-D89EC4051C22}"/>
    <cellStyle name="入力 2 5 2 3 2" xfId="24736" xr:uid="{5D0316A9-A0ED-4411-8F1E-4B52361D018F}"/>
    <cellStyle name="入力 2 5 2 4" xfId="14234" xr:uid="{97CE280D-FF67-4CD0-87AE-E716F149415E}"/>
    <cellStyle name="入力 2 5 2 4 2" xfId="29113" xr:uid="{69918DA1-1A98-4F94-A29F-75F8829F304D}"/>
    <cellStyle name="入力 2 5 2 5" xfId="15689" xr:uid="{769FC251-AE16-457F-AD49-C30EAA751E7E}"/>
    <cellStyle name="入力 2 5 2 5 2" xfId="30568" xr:uid="{05966E3F-9EF7-4E7F-9E5C-DACF28D91EC8}"/>
    <cellStyle name="入力 2 5 2 6" xfId="3727" xr:uid="{7B68DAB1-F168-4C5E-B1E5-5A3C29E42B89}"/>
    <cellStyle name="入力 2 5 2 7" xfId="18588" xr:uid="{11453511-29AE-40F3-9D28-CF66F32716FC}"/>
    <cellStyle name="入力 2 5 20" xfId="2860" xr:uid="{00000000-0005-0000-0000-00009E010000}"/>
    <cellStyle name="入力 2 5 20 2" xfId="9207" xr:uid="{B146B75F-3B19-42DA-89EA-455656BB16F7}"/>
    <cellStyle name="入力 2 5 20 2 2" xfId="24086" xr:uid="{973C6ED8-A879-4C25-B1BE-40FB814D1D4F}"/>
    <cellStyle name="入力 2 5 20 3" xfId="12185" xr:uid="{24A09FAE-B48E-4536-8482-EA6E38D45658}"/>
    <cellStyle name="入力 2 5 20 3 2" xfId="27064" xr:uid="{E728632F-4F76-46CD-A1A3-3BD7C6CC5BEF}"/>
    <cellStyle name="入力 2 5 20 4" xfId="15082" xr:uid="{EBB39BCB-EA53-47B5-ACAF-2A5C9A80905A}"/>
    <cellStyle name="入力 2 5 20 4 2" xfId="29961" xr:uid="{FA7AE9EB-9758-4007-95C4-B1C57825B84C}"/>
    <cellStyle name="入力 2 5 20 5" xfId="17946" xr:uid="{4EDE8955-7281-4EAE-A3F4-C9257B109B9D}"/>
    <cellStyle name="入力 2 5 20 5 2" xfId="32825" xr:uid="{65BDCF74-ACE7-4419-B7A2-908928C46B47}"/>
    <cellStyle name="入力 2 5 20 6" xfId="6072" xr:uid="{BA02ABEB-945D-49E2-9340-68C0F4AA13BD}"/>
    <cellStyle name="入力 2 5 20 7" xfId="20939" xr:uid="{B83208B4-7C86-46F8-94B1-1E4A46CC6570}"/>
    <cellStyle name="入力 2 5 21" xfId="2991" xr:uid="{00000000-0005-0000-0000-00009E010000}"/>
    <cellStyle name="入力 2 5 21 2" xfId="9338" xr:uid="{9EC4B170-823D-4F0D-868A-4CE7DB2B0CE3}"/>
    <cellStyle name="入力 2 5 21 2 2" xfId="24217" xr:uid="{657E25D6-72FC-4764-814B-CC26A97E6652}"/>
    <cellStyle name="入力 2 5 21 3" xfId="12316" xr:uid="{FF39071A-6A32-45CC-A90C-744C2D8804B6}"/>
    <cellStyle name="入力 2 5 21 3 2" xfId="27195" xr:uid="{1D3ED1D6-5B9A-448F-919D-F3F6B76F83AC}"/>
    <cellStyle name="入力 2 5 21 4" xfId="14244" xr:uid="{F1125A10-8F91-46DC-8D67-4568989AD43F}"/>
    <cellStyle name="入力 2 5 21 4 2" xfId="29123" xr:uid="{4CD418FE-BEF4-44D8-9D78-56AA5BAEB64D}"/>
    <cellStyle name="入力 2 5 21 5" xfId="18077" xr:uid="{018C7432-92FA-4C06-A53C-8CB517C9F8B7}"/>
    <cellStyle name="入力 2 5 21 5 2" xfId="32956" xr:uid="{A056CFA2-CCAF-435B-8A31-EA32CD0DCAA7}"/>
    <cellStyle name="入力 2 5 21 6" xfId="6193" xr:uid="{8A0606F0-0A09-49E9-86A6-A55BB3700AB8}"/>
    <cellStyle name="入力 2 5 21 7" xfId="21070" xr:uid="{B6A257FA-C3F5-4736-AAFE-7F474638BDA6}"/>
    <cellStyle name="入力 2 5 22" xfId="3073" xr:uid="{00000000-0005-0000-0000-00009E010000}"/>
    <cellStyle name="入力 2 5 22 2" xfId="9419" xr:uid="{503341EE-0A7D-4367-B6FD-D6144B0A24A3}"/>
    <cellStyle name="入力 2 5 22 2 2" xfId="24298" xr:uid="{6E23E572-4276-4F08-8673-BD2CBBF36060}"/>
    <cellStyle name="入力 2 5 22 3" xfId="12397" xr:uid="{A62A66D5-0919-42FC-8054-8F6BDA66F4EF}"/>
    <cellStyle name="入力 2 5 22 3 2" xfId="27276" xr:uid="{E064C92D-111B-4E97-A714-003515641F40}"/>
    <cellStyle name="入力 2 5 22 4" xfId="14396" xr:uid="{8B533AD7-0F8A-4E41-A6AC-53FAEA777648}"/>
    <cellStyle name="入力 2 5 22 4 2" xfId="29275" xr:uid="{56C39DDF-0D6E-4DE5-A0F7-135ECAB16B73}"/>
    <cellStyle name="入力 2 5 22 5" xfId="18152" xr:uid="{AA37B4F1-9D5E-40D7-828F-9847D5B093C3}"/>
    <cellStyle name="入力 2 5 22 5 2" xfId="33031" xr:uid="{53C1F95F-15D1-4CB2-A80E-AAD250F3A034}"/>
    <cellStyle name="入力 2 5 22 6" xfId="6274" xr:uid="{B2CA49E9-56D4-4ECB-AFF0-24391746B2E7}"/>
    <cellStyle name="入力 2 5 22 7" xfId="21145" xr:uid="{910FC6A8-67DC-4545-B742-AA65B5DEBA79}"/>
    <cellStyle name="入力 2 5 23" xfId="3146" xr:uid="{00000000-0005-0000-0000-00009E010000}"/>
    <cellStyle name="入力 2 5 23 2" xfId="9492" xr:uid="{CD0684CE-E968-4743-98CF-8AF0C21BDBCD}"/>
    <cellStyle name="入力 2 5 23 2 2" xfId="24371" xr:uid="{8AB12BF3-6D9A-4161-BE9B-2A75263C3A25}"/>
    <cellStyle name="入力 2 5 23 3" xfId="12470" xr:uid="{1C0221D5-A8F8-421E-8727-4587B63A1C5E}"/>
    <cellStyle name="入力 2 5 23 3 2" xfId="27349" xr:uid="{E2313F1F-35D7-4E82-A69E-35B0AFB32029}"/>
    <cellStyle name="入力 2 5 23 4" xfId="15364" xr:uid="{AC15CEC9-07FF-47C6-8F72-0990EDDE4CBF}"/>
    <cellStyle name="入力 2 5 23 4 2" xfId="30243" xr:uid="{5E0C8E1D-47E7-4E87-A03E-4189E2F8A6EF}"/>
    <cellStyle name="入力 2 5 23 5" xfId="18225" xr:uid="{687C7157-E490-44F1-8D73-9116C9E304E9}"/>
    <cellStyle name="入力 2 5 23 5 2" xfId="33104" xr:uid="{058D3957-557C-4A00-812E-8E968309684F}"/>
    <cellStyle name="入力 2 5 23 6" xfId="6347" xr:uid="{5D1F5820-F61C-44ED-B4D4-A36ECEE737A4}"/>
    <cellStyle name="入力 2 5 23 7" xfId="21218" xr:uid="{09A0BB63-135E-43EA-937F-2AE1497946BA}"/>
    <cellStyle name="入力 2 5 24" xfId="3056" xr:uid="{00000000-0005-0000-0000-00009E010000}"/>
    <cellStyle name="入力 2 5 24 2" xfId="9402" xr:uid="{9219B71E-1299-43D3-85D7-B12DE9EA3C2F}"/>
    <cellStyle name="入力 2 5 24 2 2" xfId="24281" xr:uid="{7D15D7DF-E816-4646-B42A-616B77E64343}"/>
    <cellStyle name="入力 2 5 24 3" xfId="12380" xr:uid="{25389B03-9722-47C7-B6E6-3A90E805CBFA}"/>
    <cellStyle name="入力 2 5 24 3 2" xfId="27259" xr:uid="{2C0A1426-0CF4-485C-B651-01423D79EF08}"/>
    <cellStyle name="入力 2 5 24 4" xfId="13094" xr:uid="{DE012FBC-9949-4785-BF41-AC014DC3FA43}"/>
    <cellStyle name="入力 2 5 24 4 2" xfId="27973" xr:uid="{26490DDA-FE7B-4F31-8F11-2D9063E90BD5}"/>
    <cellStyle name="入力 2 5 24 5" xfId="18135" xr:uid="{B51A4BD4-8AAA-41CB-B61D-12768982915E}"/>
    <cellStyle name="入力 2 5 24 5 2" xfId="33014" xr:uid="{5BE11272-35A0-4394-8B02-793D871502AF}"/>
    <cellStyle name="入力 2 5 24 6" xfId="21128" xr:uid="{2CEE248F-4888-4EE4-A79C-D39D7B5852E6}"/>
    <cellStyle name="入力 2 5 25" xfId="6648" xr:uid="{3E95D6D7-9998-4DC6-99F2-9B8971FAE4E9}"/>
    <cellStyle name="入力 2 5 25 2" xfId="21527" xr:uid="{EA6F6CE7-5510-402D-9377-2FBC655AAC7D}"/>
    <cellStyle name="入力 2 5 26" xfId="9647" xr:uid="{0BCB57D8-E86B-41D1-97CB-94E26BD826B0}"/>
    <cellStyle name="入力 2 5 26 2" xfId="24526" xr:uid="{2519D3D2-288D-42F2-A8D6-5DAD061ACB0D}"/>
    <cellStyle name="入力 2 5 27" xfId="14778" xr:uid="{F379D76E-85CD-440E-A4B3-091A7605EC67}"/>
    <cellStyle name="入力 2 5 27 2" xfId="29657" xr:uid="{C854375D-6171-4C17-9609-6AB16DA28121}"/>
    <cellStyle name="入力 2 5 28" xfId="15486" xr:uid="{2F1D1698-349E-4485-AF25-CD189A2DDE8B}"/>
    <cellStyle name="入力 2 5 28 2" xfId="30365" xr:uid="{26F76356-2FD5-40E4-B76D-DD08A897C994}"/>
    <cellStyle name="入力 2 5 29" xfId="18383" xr:uid="{654CB7A5-9C87-4F34-9961-C0A42D8B763D}"/>
    <cellStyle name="入力 2 5 3" xfId="681" xr:uid="{00000000-0005-0000-0000-00009E010000}"/>
    <cellStyle name="入力 2 5 3 2" xfId="7033" xr:uid="{96DC1CBD-05A8-4A2A-8837-4BF9C6ED21D8}"/>
    <cellStyle name="入力 2 5 3 2 2" xfId="21912" xr:uid="{6A3C93DD-3024-43A0-A9BD-9A444A7AB8B9}"/>
    <cellStyle name="入力 2 5 3 3" xfId="10027" xr:uid="{DEE22A3F-B0CF-4BF7-B620-5C7D2BAD0123}"/>
    <cellStyle name="入力 2 5 3 3 2" xfId="24906" xr:uid="{C47EFF00-B6AC-44FA-958A-7B27E01B52CE}"/>
    <cellStyle name="入力 2 5 3 4" xfId="14967" xr:uid="{8F2EA097-E534-4056-937D-49D474E12A94}"/>
    <cellStyle name="入力 2 5 3 4 2" xfId="29846" xr:uid="{A987F01A-9552-43BF-8CC0-00511737F31E}"/>
    <cellStyle name="入力 2 5 3 5" xfId="15855" xr:uid="{A79D58E2-E032-48B8-99FD-7E08823F9EAE}"/>
    <cellStyle name="入力 2 5 3 5 2" xfId="30734" xr:uid="{8A8FD352-BDB1-47CB-8170-3B50C6A6A121}"/>
    <cellStyle name="入力 2 5 3 6" xfId="3900" xr:uid="{67FFFD27-AB03-447A-A954-624938905171}"/>
    <cellStyle name="入力 2 5 3 7" xfId="18761" xr:uid="{6AD48EF1-3D6C-4A72-8061-81B214C11EFF}"/>
    <cellStyle name="入力 2 5 4" xfId="846" xr:uid="{00000000-0005-0000-0000-00009E010000}"/>
    <cellStyle name="入力 2 5 4 2" xfId="7198" xr:uid="{FFE94662-EDBD-4156-BE78-9C8995ECA6E1}"/>
    <cellStyle name="入力 2 5 4 2 2" xfId="22077" xr:uid="{89E4FE9B-3F17-40D3-9BBC-935F2E8A34C2}"/>
    <cellStyle name="入力 2 5 4 3" xfId="10192" xr:uid="{D879BC39-D15E-4EAC-958C-FC643BA87566}"/>
    <cellStyle name="入力 2 5 4 3 2" xfId="25071" xr:uid="{9BB7EB9D-5A6A-4F11-85A4-AECEC66EE7DE}"/>
    <cellStyle name="入力 2 5 4 4" xfId="12348" xr:uid="{48ECB68C-F84C-4E13-A66E-D9BFC17F94D9}"/>
    <cellStyle name="入力 2 5 4 4 2" xfId="27227" xr:uid="{613659F5-32F3-41D0-B558-F14BDE82D2D4}"/>
    <cellStyle name="入力 2 5 4 5" xfId="16020" xr:uid="{5737EA90-B91E-4817-AF58-B2A54288885C}"/>
    <cellStyle name="入力 2 5 4 5 2" xfId="30899" xr:uid="{AB4FA28E-9305-4A5F-988C-04D8FE21343E}"/>
    <cellStyle name="入力 2 5 4 6" xfId="4065" xr:uid="{0E699A40-E718-4797-9E25-8D1DA5267649}"/>
    <cellStyle name="入力 2 5 4 7" xfId="18926" xr:uid="{C3B46DF3-9A2F-4F26-9BDE-9E64D1A1D224}"/>
    <cellStyle name="入力 2 5 5" xfId="1019" xr:uid="{00000000-0005-0000-0000-00009E010000}"/>
    <cellStyle name="入力 2 5 5 2" xfId="7371" xr:uid="{C7A8D311-218E-4B68-8F7E-1AD8F2C42ACB}"/>
    <cellStyle name="入力 2 5 5 2 2" xfId="22250" xr:uid="{A8AFDD85-2FC5-48F5-BC43-EF92A28673AE}"/>
    <cellStyle name="入力 2 5 5 3" xfId="10360" xr:uid="{2DDAA9C9-6263-42B2-A65E-EF0D7E09FD22}"/>
    <cellStyle name="入力 2 5 5 3 2" xfId="25239" xr:uid="{4FCAA93C-3198-4A91-9ABD-4CB087E5760B}"/>
    <cellStyle name="入力 2 5 5 4" xfId="13348" xr:uid="{58B290E3-5EA0-40C9-944D-670B02A0633E}"/>
    <cellStyle name="入力 2 5 5 4 2" xfId="28227" xr:uid="{4FE585FD-9CEF-4C5E-9987-B944D7997F67}"/>
    <cellStyle name="入力 2 5 5 5" xfId="16181" xr:uid="{9A4C1DA4-25C2-4A42-9A18-A22EAE745B19}"/>
    <cellStyle name="入力 2 5 5 5 2" xfId="31060" xr:uid="{9DFC65B7-7CEB-49EB-A354-CD18A136387E}"/>
    <cellStyle name="入力 2 5 5 6" xfId="4238" xr:uid="{0ED3AACC-BC76-4075-8E47-BF9653364ED5}"/>
    <cellStyle name="入力 2 5 5 7" xfId="19099" xr:uid="{D59096B3-258B-4D41-9C36-B5BE591C2595}"/>
    <cellStyle name="入力 2 5 6" xfId="1114" xr:uid="{00000000-0005-0000-0000-00009E010000}"/>
    <cellStyle name="入力 2 5 6 2" xfId="7466" xr:uid="{BE1B3633-4320-4700-B5BB-14D0A41FA767}"/>
    <cellStyle name="入力 2 5 6 2 2" xfId="22345" xr:uid="{DA6CF81A-ED94-4F44-86BF-3A90F1630C99}"/>
    <cellStyle name="入力 2 5 6 3" xfId="10455" xr:uid="{EC7EB2B3-DCD5-4BE3-8EE4-CA58B1144D37}"/>
    <cellStyle name="入力 2 5 6 3 2" xfId="25334" xr:uid="{6E0BA61E-069F-4665-AA33-F594E622DBF3}"/>
    <cellStyle name="入力 2 5 6 4" xfId="13224" xr:uid="{D20B3A63-B822-42E0-81F1-C8B57E44CE77}"/>
    <cellStyle name="入力 2 5 6 4 2" xfId="28103" xr:uid="{89435B95-274D-40BA-A65C-FF980B230BC5}"/>
    <cellStyle name="入力 2 5 6 5" xfId="16275" xr:uid="{26C76413-0C7E-48A3-8ABD-97980F01C816}"/>
    <cellStyle name="入力 2 5 6 5 2" xfId="31154" xr:uid="{66E8C5B0-9320-4B02-9A4A-3B2D0BD6D194}"/>
    <cellStyle name="入力 2 5 6 6" xfId="4333" xr:uid="{1C017FBD-D1C8-4C7E-BFDE-2CEA06FA9E32}"/>
    <cellStyle name="入力 2 5 6 7" xfId="19194" xr:uid="{047D3232-C1B0-4E27-B2A1-B2937EB818D6}"/>
    <cellStyle name="入力 2 5 7" xfId="1197" xr:uid="{00000000-0005-0000-0000-00009E010000}"/>
    <cellStyle name="入力 2 5 7 2" xfId="7549" xr:uid="{6284A939-A308-4281-AE39-DD1D97D31B78}"/>
    <cellStyle name="入力 2 5 7 2 2" xfId="22428" xr:uid="{AF7734F9-DAB2-4E7B-947F-232B233F01E0}"/>
    <cellStyle name="入力 2 5 7 3" xfId="10536" xr:uid="{010587CD-2D96-479F-B4CF-DD736887B565}"/>
    <cellStyle name="入力 2 5 7 3 2" xfId="25415" xr:uid="{3BF70B22-81EF-4FF3-9633-74C7B2204777}"/>
    <cellStyle name="入力 2 5 7 4" xfId="15427" xr:uid="{1C4F3292-3B73-4807-8C08-961C7F9E5BC1}"/>
    <cellStyle name="入力 2 5 7 4 2" xfId="30306" xr:uid="{CB906274-1A7D-4D35-A0A3-F5ECC964667C}"/>
    <cellStyle name="入力 2 5 7 5" xfId="16351" xr:uid="{D9A07483-8E75-4B85-B227-91F84B1AB8D3}"/>
    <cellStyle name="入力 2 5 7 5 2" xfId="31230" xr:uid="{87C06D16-8DC1-4C21-8A35-F5296A8B95D7}"/>
    <cellStyle name="入力 2 5 7 6" xfId="4416" xr:uid="{EE5AC674-E9F0-4A6A-9814-3C680DCC8177}"/>
    <cellStyle name="入力 2 5 7 7" xfId="19277" xr:uid="{1A404131-9CE0-4C00-86EA-695BB13CABD3}"/>
    <cellStyle name="入力 2 5 8" xfId="1280" xr:uid="{00000000-0005-0000-0000-00009E010000}"/>
    <cellStyle name="入力 2 5 8 2" xfId="7631" xr:uid="{D90E1431-848E-4147-893A-143F0EA5C3AE}"/>
    <cellStyle name="入力 2 5 8 2 2" xfId="22510" xr:uid="{3DFC97F5-8E8F-4094-8F97-57B910E57804}"/>
    <cellStyle name="入力 2 5 8 3" xfId="10618" xr:uid="{A9CF18F6-80B6-4A41-BC9E-B92FC32BDCEB}"/>
    <cellStyle name="入力 2 5 8 3 2" xfId="25497" xr:uid="{EDABA59D-CCB0-4389-B6E2-C1AB12BC1503}"/>
    <cellStyle name="入力 2 5 8 4" xfId="14349" xr:uid="{98FCFB5B-F269-4A8F-AF5B-B473491A417A}"/>
    <cellStyle name="入力 2 5 8 4 2" xfId="29228" xr:uid="{43057B77-5A75-4800-ACCF-01FD520693B3}"/>
    <cellStyle name="入力 2 5 8 5" xfId="16427" xr:uid="{9CF0AD75-D6BD-481A-AAE0-C635B1327BDC}"/>
    <cellStyle name="入力 2 5 8 5 2" xfId="31306" xr:uid="{14EAD406-36B8-4423-B9F6-84B5235F391A}"/>
    <cellStyle name="入力 2 5 8 6" xfId="4499" xr:uid="{4561CA18-5553-4976-BA84-67BE60BAC0B8}"/>
    <cellStyle name="入力 2 5 8 7" xfId="19360" xr:uid="{6EB4E8F1-143C-48A4-890F-E1DEA7BBD5F8}"/>
    <cellStyle name="入力 2 5 9" xfId="1453" xr:uid="{00000000-0005-0000-0000-00009E010000}"/>
    <cellStyle name="入力 2 5 9 2" xfId="7804" xr:uid="{7259F8FA-3BE4-45D1-91BC-E6EA45599D19}"/>
    <cellStyle name="入力 2 5 9 2 2" xfId="22683" xr:uid="{00346F83-55B6-45FB-A320-B58D17CDDBA9}"/>
    <cellStyle name="入力 2 5 9 3" xfId="10790" xr:uid="{6F25E367-7F75-4F98-A7C9-5B93E359E93E}"/>
    <cellStyle name="入力 2 5 9 3 2" xfId="25669" xr:uid="{CAFD8FA5-0625-47DE-B2E8-A85A9551C408}"/>
    <cellStyle name="入力 2 5 9 4" xfId="12997" xr:uid="{20207CCA-DED6-462E-8C32-66D045DFE2E4}"/>
    <cellStyle name="入力 2 5 9 4 2" xfId="27876" xr:uid="{2F125B2A-086E-4C19-BC66-3CF82AF24F15}"/>
    <cellStyle name="入力 2 5 9 5" xfId="16593" xr:uid="{8889F06A-2BCD-4C42-9B9F-74ADD4C6CA4D}"/>
    <cellStyle name="入力 2 5 9 5 2" xfId="31472" xr:uid="{5A226DC2-66D4-4A09-AA71-9478C60710A3}"/>
    <cellStyle name="入力 2 5 9 6" xfId="4672" xr:uid="{B4B75F7A-5ADD-458D-8CBB-7DFDAAC493C8}"/>
    <cellStyle name="入力 2 5 9 7" xfId="19533" xr:uid="{ECE83F38-09BE-4365-84D9-2BEB2053B9B9}"/>
    <cellStyle name="入力 2 6" xfId="189" xr:uid="{00000000-0005-0000-0000-00009E010000}"/>
    <cellStyle name="入力 2 6 2" xfId="6547" xr:uid="{B34B65D8-A89F-45FD-A75F-F10D2B170500}"/>
    <cellStyle name="入力 2 6 2 2" xfId="21426" xr:uid="{94ED2E63-F12A-4490-B4B4-81B2FA46784F}"/>
    <cellStyle name="入力 2 6 3" xfId="6533" xr:uid="{7D4E3966-4B13-4777-87C2-4753505DEE53}"/>
    <cellStyle name="入力 2 6 3 2" xfId="21412" xr:uid="{9C2D83A1-6183-4DDE-B726-04D0B8C9A58A}"/>
    <cellStyle name="入力 2 6 4" xfId="14556" xr:uid="{3ED1A0E6-A1C9-4D9B-8FD6-8665CC11E525}"/>
    <cellStyle name="入力 2 6 4 2" xfId="29435" xr:uid="{64A76B87-BB59-481C-A3BE-46FE32862C1E}"/>
    <cellStyle name="入力 2 6 5" xfId="3454" xr:uid="{4E8F861B-479E-40A7-8756-961A13AB84B8}"/>
    <cellStyle name="入力 2 6 6" xfId="3245" xr:uid="{28B343D4-CBA1-4290-A188-0026D40654C1}"/>
    <cellStyle name="入力 2 7" xfId="401" xr:uid="{00000000-0005-0000-0000-00009E010000}"/>
    <cellStyle name="入力 2 7 2" xfId="6753" xr:uid="{BCC37CA9-29E6-4FED-996F-F809CC874704}"/>
    <cellStyle name="入力 2 7 2 2" xfId="21632" xr:uid="{41464592-23EA-4782-8841-6E2A86DE5701}"/>
    <cellStyle name="入力 2 7 3" xfId="9750" xr:uid="{E1F2BA34-7AA6-4A6E-B26D-4455BE134A12}"/>
    <cellStyle name="入力 2 7 3 2" xfId="24629" xr:uid="{F2BC55D3-4B76-4688-8865-98DEFD52E387}"/>
    <cellStyle name="入力 2 7 4" xfId="12809" xr:uid="{4D4C3576-534E-405F-BC41-8355D586FE01}"/>
    <cellStyle name="入力 2 7 4 2" xfId="27688" xr:uid="{6D8DA122-7C4D-407B-B448-DBB1D8D7351B}"/>
    <cellStyle name="入力 2 7 5" xfId="15583" xr:uid="{77226213-E410-4DC7-BDC4-2E63338E2EBC}"/>
    <cellStyle name="入力 2 7 5 2" xfId="30462" xr:uid="{3264A298-4C8C-495B-AE42-290C5AF1AF08}"/>
    <cellStyle name="入力 2 7 6" xfId="3620" xr:uid="{FF7234F1-CAAA-4503-AD04-963C53D33A1A}"/>
    <cellStyle name="入力 2 7 7" xfId="18481" xr:uid="{EDE6E3C0-2C42-4B3C-8744-E2F6349E60DA}"/>
    <cellStyle name="入力 2 8" xfId="574" xr:uid="{00000000-0005-0000-0000-00009E010000}"/>
    <cellStyle name="入力 2 8 2" xfId="6926" xr:uid="{86794AFA-757E-4F21-880B-D541DBE7F2E1}"/>
    <cellStyle name="入力 2 8 2 2" xfId="21805" xr:uid="{36D878E1-968A-4373-BE5F-E9DF3693C723}"/>
    <cellStyle name="入力 2 8 3" xfId="9920" xr:uid="{B4E631EA-8EAA-473A-A134-873BE2894782}"/>
    <cellStyle name="入力 2 8 3 2" xfId="24799" xr:uid="{C0B7B5E1-CBB7-4653-9341-6E5B44011269}"/>
    <cellStyle name="入力 2 8 4" xfId="14212" xr:uid="{40D8AC73-CFC2-4217-A040-086FC6C38ACB}"/>
    <cellStyle name="入力 2 8 4 2" xfId="29091" xr:uid="{174F4A7B-2B70-454F-A866-7EFF92C28242}"/>
    <cellStyle name="入力 2 8 5" xfId="15748" xr:uid="{7A7D6FC1-287C-4B98-AC35-CF074E53A7A6}"/>
    <cellStyle name="入力 2 8 5 2" xfId="30627" xr:uid="{93FE25A6-734A-40E3-8F65-061C919366EC}"/>
    <cellStyle name="入力 2 8 6" xfId="3793" xr:uid="{C9FEBDD7-252B-4C8D-BD55-BB55CB423DCE}"/>
    <cellStyle name="入力 2 8 7" xfId="18654" xr:uid="{2475DE94-D974-4DF5-B509-328E3A5A1576}"/>
    <cellStyle name="入力 2 9" xfId="109" xr:uid="{00000000-0005-0000-0000-00009E010000}"/>
    <cellStyle name="入力 2 9 2" xfId="6472" xr:uid="{27A295C4-F8A1-485F-A53F-4548167605FB}"/>
    <cellStyle name="入力 2 9 2 2" xfId="21351" xr:uid="{14AE7C08-54FC-4BE9-97AE-C32E478846A9}"/>
    <cellStyle name="入力 2 9 3" xfId="7979" xr:uid="{F01A046D-63FD-4018-BCAF-B23A65B8DD3A}"/>
    <cellStyle name="入力 2 9 3 2" xfId="22858" xr:uid="{D74168E5-7181-4410-A7DE-F0F537A2538E}"/>
    <cellStyle name="入力 2 9 4" xfId="15272" xr:uid="{66CCE75A-0BC1-4138-A681-1C0106D89631}"/>
    <cellStyle name="入力 2 9 4 2" xfId="30151" xr:uid="{B3F45C5B-E1A8-4EE0-9DA8-E6709EF08525}"/>
    <cellStyle name="入力 2 9 5" xfId="14997" xr:uid="{18A86F12-AFBD-40E4-A910-865BB7E41FF6}"/>
    <cellStyle name="入力 2 9 5 2" xfId="29876" xr:uid="{94909496-070F-44C5-AA97-22EB8F6FB328}"/>
    <cellStyle name="入力 2 9 6" xfId="3380" xr:uid="{157A8B4F-EDA1-42B0-9A44-1582AE4B5012}"/>
    <cellStyle name="入力 2 9 7" xfId="3474" xr:uid="{2D65283B-4EE5-4270-B67E-D8599A77600B}"/>
    <cellStyle name="入力 3" xfId="66" xr:uid="{00000000-0005-0000-0000-00009E010000}"/>
    <cellStyle name="入力 3 10" xfId="1266" xr:uid="{00000000-0005-0000-0000-000067010000}"/>
    <cellStyle name="入力 3 10 2" xfId="7617" xr:uid="{7315FA68-40C6-438B-B013-5D9AEDC85E01}"/>
    <cellStyle name="入力 3 10 2 2" xfId="22496" xr:uid="{149BA162-3DB5-4364-80E5-75401CC08076}"/>
    <cellStyle name="入力 3 10 3" xfId="10604" xr:uid="{BA4F3401-5EB8-4234-886C-7F4691BCC358}"/>
    <cellStyle name="入力 3 10 3 2" xfId="25483" xr:uid="{FD1F2D3D-0C1D-49C4-929D-39BE8EE4A48A}"/>
    <cellStyle name="入力 3 10 4" xfId="13352" xr:uid="{6EF4ABB3-8A18-40D8-97C6-46D53D363EC4}"/>
    <cellStyle name="入力 3 10 4 2" xfId="28231" xr:uid="{6416EF94-29EB-4390-9ADE-12EA25D617E8}"/>
    <cellStyle name="入力 3 10 5" xfId="16413" xr:uid="{DB11CDB9-8531-4E4B-BE44-6BFF412CEB15}"/>
    <cellStyle name="入力 3 10 5 2" xfId="31292" xr:uid="{B438C321-51F1-403E-A5A6-3234110CAA6C}"/>
    <cellStyle name="入力 3 10 6" xfId="4485" xr:uid="{24BE3B5B-0E38-43CF-9904-8F08787572B6}"/>
    <cellStyle name="入力 3 10 7" xfId="19346" xr:uid="{180309BB-DF1A-4607-913C-6BEDCB19452B}"/>
    <cellStyle name="入力 3 11" xfId="1610" xr:uid="{00000000-0005-0000-0000-000067010000}"/>
    <cellStyle name="入力 3 11 2" xfId="7960" xr:uid="{283BFBE1-23AD-423E-8510-2297C84EE038}"/>
    <cellStyle name="入力 3 11 2 2" xfId="22839" xr:uid="{BF358975-5607-4A0C-81A5-13F30905350D}"/>
    <cellStyle name="入力 3 11 3" xfId="10947" xr:uid="{4EB8CB26-A9A8-4231-9D4C-E47A8BD11C7D}"/>
    <cellStyle name="入力 3 11 3 2" xfId="25826" xr:uid="{621F542C-DBCD-4CC9-9107-1287BBB3620A}"/>
    <cellStyle name="入力 3 11 4" xfId="13882" xr:uid="{43D15EF0-08E2-4B55-B314-1E18CD533EDC}"/>
    <cellStyle name="入力 3 11 4 2" xfId="28761" xr:uid="{EFF86C72-F910-4AD8-95E7-D2F5ABA0C4DC}"/>
    <cellStyle name="入力 3 11 5" xfId="16747" xr:uid="{13B1CC72-E4A8-4738-B78B-1767AD457167}"/>
    <cellStyle name="入力 3 11 5 2" xfId="31626" xr:uid="{178A4257-53F7-47A5-B173-B62EE645F2B7}"/>
    <cellStyle name="入力 3 11 6" xfId="4829" xr:uid="{D10DDDF1-BEA9-4C61-9289-468D909DECE6}"/>
    <cellStyle name="入力 3 11 7" xfId="19690" xr:uid="{955A9B60-C90E-4413-8C30-62F763DBB969}"/>
    <cellStyle name="入力 3 12" xfId="2187" xr:uid="{00000000-0005-0000-0000-000067010000}"/>
    <cellStyle name="入力 3 12 2" xfId="8535" xr:uid="{69E9A19E-9951-4429-8BEC-0596E4F5EF48}"/>
    <cellStyle name="入力 3 12 2 2" xfId="23414" xr:uid="{7160F036-96A3-4A00-9363-ABF6454109BE}"/>
    <cellStyle name="入力 3 12 3" xfId="11516" xr:uid="{67515EEC-992F-4B20-B0C4-0E06B5CE1EE9}"/>
    <cellStyle name="入力 3 12 3 2" xfId="26395" xr:uid="{99CD18FB-8C3F-4C67-A7E3-371D725D446F}"/>
    <cellStyle name="入力 3 12 4" xfId="13504" xr:uid="{E0956BB6-EB63-4E38-AB63-96BE28C69B2B}"/>
    <cellStyle name="入力 3 12 4 2" xfId="28383" xr:uid="{669F2DD5-C8FE-4A5F-AFDE-C1934DD17131}"/>
    <cellStyle name="入力 3 12 5" xfId="17295" xr:uid="{C55A1878-F30C-4B14-9031-7A6712314D4E}"/>
    <cellStyle name="入力 3 12 5 2" xfId="32174" xr:uid="{1F037D01-F715-490A-8A7C-0026CC53FAEF}"/>
    <cellStyle name="入力 3 12 6" xfId="5406" xr:uid="{B05FBF5A-FF7F-45BE-837C-C2491DB032BC}"/>
    <cellStyle name="入力 3 12 7" xfId="20267" xr:uid="{333996F2-2859-441F-B801-CB558C565A08}"/>
    <cellStyle name="入力 3 13" xfId="2174" xr:uid="{00000000-0005-0000-0000-000067010000}"/>
    <cellStyle name="入力 3 13 2" xfId="8522" xr:uid="{B532167A-1507-4CC8-92C0-9E6F2A0DD471}"/>
    <cellStyle name="入力 3 13 2 2" xfId="23401" xr:uid="{20FA1A34-0343-4C19-9B74-747613599B5E}"/>
    <cellStyle name="入力 3 13 3" xfId="11503" xr:uid="{B3802DB2-E0FC-47F3-8317-09568F7516A8}"/>
    <cellStyle name="入力 3 13 3 2" xfId="26382" xr:uid="{187DEF7D-57C0-4DAD-AF2B-F1790A2983B6}"/>
    <cellStyle name="入力 3 13 4" xfId="14860" xr:uid="{C5B99050-1BBB-43B8-A302-E70F1D853A38}"/>
    <cellStyle name="入力 3 13 4 2" xfId="29739" xr:uid="{561BE2F3-1744-433A-8BAB-68DB15C814AB}"/>
    <cellStyle name="入力 3 13 5" xfId="17282" xr:uid="{71BDC93A-3947-45C2-A855-ACBFAFE9A939}"/>
    <cellStyle name="入力 3 13 5 2" xfId="32161" xr:uid="{1F52816C-1156-4D23-B53D-40A3E9832BE8}"/>
    <cellStyle name="入力 3 13 6" xfId="5393" xr:uid="{9B356FA7-91D8-4049-8A91-D8CCFA7E9846}"/>
    <cellStyle name="入力 3 13 7" xfId="20254" xr:uid="{C0C024E9-B3C1-477A-BB3E-943776AD5A03}"/>
    <cellStyle name="入力 3 14" xfId="696" xr:uid="{00000000-0005-0000-0000-000067010000}"/>
    <cellStyle name="入力 3 14 2" xfId="7048" xr:uid="{21780EE4-1521-419D-B23E-0ABF52610666}"/>
    <cellStyle name="入力 3 14 2 2" xfId="21927" xr:uid="{6B0BC3E7-98FE-4859-A75D-7CAC4DC12089}"/>
    <cellStyle name="入力 3 14 3" xfId="10042" xr:uid="{E2701E50-2DAF-4672-92CD-88B62C766DE5}"/>
    <cellStyle name="入力 3 14 3 2" xfId="24921" xr:uid="{DD3A4EFD-627C-4097-AA8A-0E11F6DA20AE}"/>
    <cellStyle name="入力 3 14 4" xfId="12565" xr:uid="{41E0427A-5DBB-4DB6-88F4-6FBDC38466E4}"/>
    <cellStyle name="入力 3 14 4 2" xfId="27444" xr:uid="{DEF5A448-F4B1-403F-A7C1-A51AA4960E75}"/>
    <cellStyle name="入力 3 14 5" xfId="15870" xr:uid="{C89D1429-FCBA-44E5-954D-6F5816CFE9D8}"/>
    <cellStyle name="入力 3 14 5 2" xfId="30749" xr:uid="{36FF38FB-F597-4BF2-9A8F-EBAF9CC9849B}"/>
    <cellStyle name="入力 3 14 6" xfId="3915" xr:uid="{59F9C82E-4E42-4302-AE14-7DA42136F27F}"/>
    <cellStyle name="入力 3 14 7" xfId="18776" xr:uid="{360D5D50-565B-41F9-B9C1-6F6A05408CD9}"/>
    <cellStyle name="入力 3 15" xfId="1957" xr:uid="{00000000-0005-0000-0000-000067010000}"/>
    <cellStyle name="入力 3 15 2" xfId="8305" xr:uid="{677F0B1B-E44C-4D58-820D-7F4F37A6C3C7}"/>
    <cellStyle name="入力 3 15 2 2" xfId="23184" xr:uid="{6D406F14-7DDC-4723-A4FC-09A64882ED5E}"/>
    <cellStyle name="入力 3 15 3" xfId="11287" xr:uid="{E811F8A2-11D0-484B-ADE3-DACD524546F4}"/>
    <cellStyle name="入力 3 15 3 2" xfId="26166" xr:uid="{119AFA02-B9CE-499A-99EF-FBC87EC7C154}"/>
    <cellStyle name="入力 3 15 4" xfId="12833" xr:uid="{DB5BF253-21DD-4DE8-B13D-8D869D1BD313}"/>
    <cellStyle name="入力 3 15 4 2" xfId="27712" xr:uid="{4D101FED-75C7-417B-B341-F4052F93CB0C}"/>
    <cellStyle name="入力 3 15 5" xfId="17073" xr:uid="{7B495714-F6B8-4C71-A604-8071D6FE8683}"/>
    <cellStyle name="入力 3 15 5 2" xfId="31952" xr:uid="{08B8976D-504E-4193-846B-B92864E0D0D9}"/>
    <cellStyle name="入力 3 15 6" xfId="5176" xr:uid="{6122CBA2-DD17-455F-A6F0-2FECFB8833DB}"/>
    <cellStyle name="入力 3 15 7" xfId="20037" xr:uid="{B7C1F2CA-859D-4E39-9350-1C5F35B83EDC}"/>
    <cellStyle name="入力 3 16" xfId="2471" xr:uid="{00000000-0005-0000-0000-000067010000}"/>
    <cellStyle name="入力 3 16 2" xfId="8818" xr:uid="{674455C7-A734-4528-B580-0603797425DF}"/>
    <cellStyle name="入力 3 16 2 2" xfId="23697" xr:uid="{81F944B2-7EB9-48C4-ABE3-2A53E8DA7805}"/>
    <cellStyle name="入力 3 16 3" xfId="11798" xr:uid="{0B0D7DCD-5EE8-4156-8DD3-9A4A4D81FBB3}"/>
    <cellStyle name="入力 3 16 3 2" xfId="26677" xr:uid="{69A8D850-428F-4931-B586-56FD105941ED}"/>
    <cellStyle name="入力 3 16 4" xfId="13694" xr:uid="{42F70BE6-C2EB-45F0-8850-39BFAB6C05A4}"/>
    <cellStyle name="入力 3 16 4 2" xfId="28573" xr:uid="{C507E779-CB75-4C4A-BB89-458818B59D11}"/>
    <cellStyle name="入力 3 16 5" xfId="17565" xr:uid="{FD78F425-10EB-45B7-A8C7-0D0C7514D524}"/>
    <cellStyle name="入力 3 16 5 2" xfId="32444" xr:uid="{09F4AD67-BC0F-4AC7-B281-4DAB6B38D1D8}"/>
    <cellStyle name="入力 3 16 6" xfId="5687" xr:uid="{C0E8CE98-1A77-40F5-9C84-D9E2E6E187A7}"/>
    <cellStyle name="入力 3 16 7" xfId="20551" xr:uid="{2FE2EA21-0E11-4C12-953F-4492D9C0107D}"/>
    <cellStyle name="入力 3 17" xfId="6433" xr:uid="{1B849A7B-ED91-4F8C-9477-54A692FADCC0}"/>
    <cellStyle name="入力 3 17 2" xfId="21312" xr:uid="{2864647E-AB48-4D07-84A2-B36E2AA87401}"/>
    <cellStyle name="入力 3 18" xfId="7442" xr:uid="{45CEEFCB-5134-4305-BB51-68CEC4EFF743}"/>
    <cellStyle name="入力 3 18 2" xfId="22321" xr:uid="{62C0F9B9-F05E-4EB7-AC1B-EEA92A2070BA}"/>
    <cellStyle name="入力 3 19" xfId="13309" xr:uid="{0EB24568-8740-48EF-98B3-2356CCE6C915}"/>
    <cellStyle name="入力 3 19 2" xfId="28188" xr:uid="{4B49A9E0-4260-442E-94EF-30CB05C04CE1}"/>
    <cellStyle name="入力 3 2" xfId="239" xr:uid="{00000000-0005-0000-0000-00009E010000}"/>
    <cellStyle name="入力 3 2 10" xfId="2199" xr:uid="{00000000-0005-0000-0000-00009E010000}"/>
    <cellStyle name="入力 3 2 10 2" xfId="8547" xr:uid="{DBF6ADA9-5CD6-45C2-8063-1CD3BA494D7B}"/>
    <cellStyle name="入力 3 2 10 2 2" xfId="23426" xr:uid="{DDE9947C-F833-4124-8259-54C902047A1B}"/>
    <cellStyle name="入力 3 2 10 3" xfId="11528" xr:uid="{A3DA5F7A-F8AE-409F-82E9-A2B5D83D2010}"/>
    <cellStyle name="入力 3 2 10 3 2" xfId="26407" xr:uid="{D5B1A3CC-A38E-41DF-92DC-0A6EB8D093FF}"/>
    <cellStyle name="入力 3 2 10 4" xfId="14794" xr:uid="{D767AB79-E545-4C37-88A6-EB6DAB4900C7}"/>
    <cellStyle name="入力 3 2 10 4 2" xfId="29673" xr:uid="{EBF250A1-6CC1-462A-8774-821607261BEA}"/>
    <cellStyle name="入力 3 2 10 5" xfId="17307" xr:uid="{86C200DB-2D2B-404C-8676-74F7425772A9}"/>
    <cellStyle name="入力 3 2 10 5 2" xfId="32186" xr:uid="{18E6C44D-FAB4-4EC3-B3C0-0DD4CE55B46C}"/>
    <cellStyle name="入力 3 2 10 6" xfId="5418" xr:uid="{17D7D91E-C84C-4A9D-B4AC-52EC57AFB76F}"/>
    <cellStyle name="入力 3 2 10 7" xfId="20279" xr:uid="{ADC4229B-32D0-4373-A4F8-A90BEFA3F663}"/>
    <cellStyle name="入力 3 2 11" xfId="2476" xr:uid="{00000000-0005-0000-0000-00009E010000}"/>
    <cellStyle name="入力 3 2 11 2" xfId="8823" xr:uid="{4A33D046-B807-48B1-A169-39166D2A14BA}"/>
    <cellStyle name="入力 3 2 11 2 2" xfId="23702" xr:uid="{410D8887-C67B-4C9C-A40E-219F700934CD}"/>
    <cellStyle name="入力 3 2 11 3" xfId="11803" xr:uid="{E51171F3-6FAB-4BA1-859B-9EBFD9582BD1}"/>
    <cellStyle name="入力 3 2 11 3 2" xfId="26682" xr:uid="{3EAF1302-82A1-4CC4-BE8D-E0DB40647069}"/>
    <cellStyle name="入力 3 2 11 4" xfId="12757" xr:uid="{B36236AA-343F-4986-A731-0D415CCB3FC1}"/>
    <cellStyle name="入力 3 2 11 4 2" xfId="27636" xr:uid="{2254698F-8B4C-4610-BA05-D8FA2F5E7551}"/>
    <cellStyle name="入力 3 2 11 5" xfId="17570" xr:uid="{B6C5A681-D81A-49C1-937F-3C1167753A05}"/>
    <cellStyle name="入力 3 2 11 5 2" xfId="32449" xr:uid="{3B4CA332-5E6F-49B5-8060-1E9505FC751A}"/>
    <cellStyle name="入力 3 2 11 6" xfId="5692" xr:uid="{F9D4ECE3-CD40-4C37-A90C-501EAD3AA8DB}"/>
    <cellStyle name="入力 3 2 11 7" xfId="20556" xr:uid="{A04343E1-DA81-4B38-A2D7-41479A167F58}"/>
    <cellStyle name="入力 3 2 12" xfId="2635" xr:uid="{00000000-0005-0000-0000-00009E010000}"/>
    <cellStyle name="入力 3 2 12 2" xfId="8982" xr:uid="{7805823B-2754-4FF5-9A08-14EDC6FBE59F}"/>
    <cellStyle name="入力 3 2 12 2 2" xfId="23861" xr:uid="{7A9BF1AA-6ED3-4FD1-8CDA-703A3E3A4A7A}"/>
    <cellStyle name="入力 3 2 12 3" xfId="11962" xr:uid="{6342E525-3245-4A0C-B6BF-CCA0B92655C5}"/>
    <cellStyle name="入力 3 2 12 3 2" xfId="26841" xr:uid="{844BACDD-2E4F-41EB-A45C-0831BF144315}"/>
    <cellStyle name="入力 3 2 12 4" xfId="14469" xr:uid="{AC3A522A-53A1-434E-8A50-87B4C731DCB1}"/>
    <cellStyle name="入力 3 2 12 4 2" xfId="29348" xr:uid="{6DC7A21B-EB7F-4284-BB9A-7D56427CE04D}"/>
    <cellStyle name="入力 3 2 12 5" xfId="17728" xr:uid="{ED18EACA-FE6C-471F-ADFF-F30D8B3C07EB}"/>
    <cellStyle name="入力 3 2 12 5 2" xfId="32607" xr:uid="{2ED1BDB7-77D0-4C8F-9C64-8DA727B4A337}"/>
    <cellStyle name="入力 3 2 12 6" xfId="5850" xr:uid="{2D328D16-0B43-4BD5-89E5-CFFB1FA2C738}"/>
    <cellStyle name="入力 3 2 12 7" xfId="20714" xr:uid="{0AFEB651-02FD-4EF5-A02A-C154C4DB2460}"/>
    <cellStyle name="入力 3 2 13" xfId="2804" xr:uid="{00000000-0005-0000-0000-00009E010000}"/>
    <cellStyle name="入力 3 2 13 2" xfId="9151" xr:uid="{E2C98CA7-5C22-4FE3-9E96-8600E0CEF8BF}"/>
    <cellStyle name="入力 3 2 13 2 2" xfId="24030" xr:uid="{18AED18D-CF82-499B-AE87-FFEAD3937BFD}"/>
    <cellStyle name="入力 3 2 13 3" xfId="12129" xr:uid="{F08331A5-D25D-46C1-A721-FDE08668C43D}"/>
    <cellStyle name="入力 3 2 13 3 2" xfId="27008" xr:uid="{AC599185-8A5B-4EAC-95B2-4A790F062F57}"/>
    <cellStyle name="入力 3 2 13 4" xfId="12846" xr:uid="{D433852E-BD23-4737-AE22-D22FFFDDAB0C}"/>
    <cellStyle name="入力 3 2 13 4 2" xfId="27725" xr:uid="{5F54A3C3-F16E-48BB-AD90-F8C68510B39C}"/>
    <cellStyle name="入力 3 2 13 5" xfId="17890" xr:uid="{20D03704-DAB0-4EC9-8A17-421418CDFEFD}"/>
    <cellStyle name="入力 3 2 13 5 2" xfId="32769" xr:uid="{C054F407-9BCD-4DC3-8170-87672D3BAD08}"/>
    <cellStyle name="入力 3 2 13 6" xfId="6016" xr:uid="{D24E273D-AF5E-46CF-AC20-66DB21577AF2}"/>
    <cellStyle name="入力 3 2 13 7" xfId="20883" xr:uid="{3EAA4C3C-DB83-410D-A8AC-347677DF4F9E}"/>
    <cellStyle name="入力 3 2 14" xfId="2774" xr:uid="{00000000-0005-0000-0000-00009E010000}"/>
    <cellStyle name="入力 3 2 14 2" xfId="9121" xr:uid="{82A33E43-7076-46D9-A33E-35BA2EA477FD}"/>
    <cellStyle name="入力 3 2 14 2 2" xfId="24000" xr:uid="{7990DB64-2E58-407C-B46A-0ECAED6A8316}"/>
    <cellStyle name="入力 3 2 14 3" xfId="12099" xr:uid="{5E77D147-39FA-4153-9197-8635FE8BED88}"/>
    <cellStyle name="入力 3 2 14 3 2" xfId="26978" xr:uid="{B86C99CD-D7BA-4A7A-A52C-A7E671DF0C8F}"/>
    <cellStyle name="入力 3 2 14 4" xfId="14138" xr:uid="{46314C1F-44A6-456F-A0AB-BAEAAD0BB440}"/>
    <cellStyle name="入力 3 2 14 4 2" xfId="29017" xr:uid="{8D6AF147-5EB7-44CB-A058-71C49BD624EB}"/>
    <cellStyle name="入力 3 2 14 5" xfId="17860" xr:uid="{22DF8D7B-81D8-4558-99A7-21AAAD6086D3}"/>
    <cellStyle name="入力 3 2 14 5 2" xfId="32739" xr:uid="{8BF8D447-E355-4D5B-B283-966E7D3EC7D2}"/>
    <cellStyle name="入力 3 2 14 6" xfId="5986" xr:uid="{AC48B8BE-08B9-4CEE-A2E6-A221C360C0D7}"/>
    <cellStyle name="入力 3 2 14 7" xfId="20853" xr:uid="{F69C02BA-16F8-4906-807A-3E8C82FAEAEF}"/>
    <cellStyle name="入力 3 2 15" xfId="6596" xr:uid="{4BC0F247-211D-4AAD-B55F-0462A100B0C0}"/>
    <cellStyle name="入力 3 2 15 2" xfId="21475" xr:uid="{5B55066B-3847-40CE-BC6F-2247C4147607}"/>
    <cellStyle name="入力 3 2 16" xfId="9593" xr:uid="{5C743C9F-D2D2-44E3-810F-CE4A1DB1BFD9}"/>
    <cellStyle name="入力 3 2 16 2" xfId="24472" xr:uid="{7CD0D969-6415-48CF-93BC-5E1ACC84B250}"/>
    <cellStyle name="入力 3 2 17" xfId="6441" xr:uid="{F5FECB82-4B80-453B-B304-21DB3A6CBC0D}"/>
    <cellStyle name="入力 3 2 17 2" xfId="21320" xr:uid="{7F891535-85E7-4958-BD35-B5D4EB845054}"/>
    <cellStyle name="入力 3 2 18" xfId="18334" xr:uid="{7FC0AD9F-4CE0-4F62-B7E4-01EC4A66B064}"/>
    <cellStyle name="入力 3 2 2" xfId="334" xr:uid="{00000000-0005-0000-0000-00009E010000}"/>
    <cellStyle name="入力 3 2 2 10" xfId="1367" xr:uid="{00000000-0005-0000-0000-00009E010000}"/>
    <cellStyle name="入力 3 2 2 10 2" xfId="7718" xr:uid="{E144D1E7-7BA5-457C-B28B-E315CFC1DD91}"/>
    <cellStyle name="入力 3 2 2 10 2 2" xfId="22597" xr:uid="{18758BB6-B021-4891-8523-EC0D8A89EDC1}"/>
    <cellStyle name="入力 3 2 2 10 3" xfId="10704" xr:uid="{BB753E7B-8D59-4DD2-B3FF-C48136AC0584}"/>
    <cellStyle name="入力 3 2 2 10 3 2" xfId="25583" xr:uid="{0C4C4F1B-974C-48BD-ACD5-9D3892B6331B}"/>
    <cellStyle name="入力 3 2 2 10 4" xfId="14090" xr:uid="{0A1D38AE-D572-490B-B0C6-7EFAEBCDF955}"/>
    <cellStyle name="入力 3 2 2 10 4 2" xfId="28969" xr:uid="{84C771C5-EF68-4964-AAFC-7CDF0F25EE2D}"/>
    <cellStyle name="入力 3 2 2 10 5" xfId="16507" xr:uid="{BB5E0133-5863-4DFD-B307-9B243B4B6565}"/>
    <cellStyle name="入力 3 2 2 10 5 2" xfId="31386" xr:uid="{A0B304F1-D01A-4DEC-8B0C-D79116986BF1}"/>
    <cellStyle name="入力 3 2 2 10 6" xfId="4586" xr:uid="{CF6AA3EE-1647-4B99-B022-00A83C20F07E}"/>
    <cellStyle name="入力 3 2 2 10 7" xfId="19447" xr:uid="{8DF65B8D-8642-46E4-9250-992D02C6FDE1}"/>
    <cellStyle name="入力 3 2 2 11" xfId="1737" xr:uid="{00000000-0005-0000-0000-00009E010000}"/>
    <cellStyle name="入力 3 2 2 11 2" xfId="8085" xr:uid="{F5467AAA-1503-4690-AFB8-849B1F1CF820}"/>
    <cellStyle name="入力 3 2 2 11 2 2" xfId="22964" xr:uid="{48543DFD-9B99-4B13-9E74-40DD092E3155}"/>
    <cellStyle name="入力 3 2 2 11 3" xfId="11070" xr:uid="{1E02E424-101F-4D80-AF1F-F2504A6ACA22}"/>
    <cellStyle name="入力 3 2 2 11 3 2" xfId="25949" xr:uid="{D1A2228F-F927-4CDC-AA3A-BE773D40A74C}"/>
    <cellStyle name="入力 3 2 2 11 4" xfId="12919" xr:uid="{2CFB3782-8591-43D5-BE7C-131DB8F26FA2}"/>
    <cellStyle name="入力 3 2 2 11 4 2" xfId="27798" xr:uid="{0765BCBF-401F-4492-AE86-1986071142E0}"/>
    <cellStyle name="入力 3 2 2 11 5" xfId="16862" xr:uid="{AEEA4D45-D919-4E37-8822-EDEEF7CA1EB3}"/>
    <cellStyle name="入力 3 2 2 11 5 2" xfId="31741" xr:uid="{F6E243B2-BFC6-46DD-8DD3-C09EA20469C9}"/>
    <cellStyle name="入力 3 2 2 11 6" xfId="4956" xr:uid="{98841ACA-875A-47AC-A6BC-CE5A93D40EF1}"/>
    <cellStyle name="入力 3 2 2 11 7" xfId="19817" xr:uid="{EAE6B5F8-EF02-4EE2-9B97-DC930F51A846}"/>
    <cellStyle name="入力 3 2 2 12" xfId="1820" xr:uid="{00000000-0005-0000-0000-00009E010000}"/>
    <cellStyle name="入力 3 2 2 12 2" xfId="8168" xr:uid="{AD94E961-0768-4E41-85EF-9E3AD62418EA}"/>
    <cellStyle name="入力 3 2 2 12 2 2" xfId="23047" xr:uid="{2A5A5E33-2D5C-4BCE-AEE2-5A15253C40BD}"/>
    <cellStyle name="入力 3 2 2 12 3" xfId="11153" xr:uid="{EE13A012-D9A9-4E57-A422-EE974A75EF1D}"/>
    <cellStyle name="入力 3 2 2 12 3 2" xfId="26032" xr:uid="{0BCF754E-762E-460E-B114-620CA6AA4600}"/>
    <cellStyle name="入力 3 2 2 12 4" xfId="14445" xr:uid="{0C27EE73-BB38-45D7-8E78-19E3F600017B}"/>
    <cellStyle name="入力 3 2 2 12 4 2" xfId="29324" xr:uid="{4AAFE76C-9A96-4B37-97CD-D31C5F785A6A}"/>
    <cellStyle name="入力 3 2 2 12 5" xfId="16943" xr:uid="{70883DF4-DDA0-4191-AEF1-F6C46ABE053B}"/>
    <cellStyle name="入力 3 2 2 12 5 2" xfId="31822" xr:uid="{303527D5-B4E3-4B1A-A9B3-3B3B145533E5}"/>
    <cellStyle name="入力 3 2 2 12 6" xfId="5039" xr:uid="{A7CDF9D7-FC79-46CE-91D8-B2C56B1F0E3D}"/>
    <cellStyle name="入力 3 2 2 12 7" xfId="19900" xr:uid="{D2C21656-230C-4256-833B-23A571A131E4}"/>
    <cellStyle name="入力 3 2 2 13" xfId="1915" xr:uid="{00000000-0005-0000-0000-00009E010000}"/>
    <cellStyle name="入力 3 2 2 13 2" xfId="8263" xr:uid="{AF85CD72-94BF-45FA-94A1-48AD40EDE4CA}"/>
    <cellStyle name="入力 3 2 2 13 2 2" xfId="23142" xr:uid="{1A18783A-330B-4429-A0E9-953A37B2FC91}"/>
    <cellStyle name="入力 3 2 2 13 3" xfId="11246" xr:uid="{643462C8-5EB9-42FD-A40F-AE6276E72D3D}"/>
    <cellStyle name="入力 3 2 2 13 3 2" xfId="26125" xr:uid="{64789453-D8BA-443B-99CE-DC19E18E6556}"/>
    <cellStyle name="入力 3 2 2 13 4" xfId="14647" xr:uid="{462A1052-2749-4A0C-901E-55929F998B6F}"/>
    <cellStyle name="入力 3 2 2 13 4 2" xfId="29526" xr:uid="{DC38FFEC-8FC2-4131-AA5D-D492921995A8}"/>
    <cellStyle name="入力 3 2 2 13 5" xfId="17033" xr:uid="{CFFFC8D3-0B03-4BE7-994D-C01D06A591CC}"/>
    <cellStyle name="入力 3 2 2 13 5 2" xfId="31912" xr:uid="{CBA08431-1721-4CF2-8C06-9D52F1A58047}"/>
    <cellStyle name="入力 3 2 2 13 6" xfId="5134" xr:uid="{9C66BA63-2932-45C8-9737-BDE844F9D736}"/>
    <cellStyle name="入力 3 2 2 13 7" xfId="19995" xr:uid="{5E15F7EE-A855-425F-B9D5-F20CB4E66E9F}"/>
    <cellStyle name="入力 3 2 2 14" xfId="2087" xr:uid="{00000000-0005-0000-0000-00009E010000}"/>
    <cellStyle name="入力 3 2 2 14 2" xfId="8435" xr:uid="{EFB0C2F7-6287-49DC-AB52-53AC7F5B9B6A}"/>
    <cellStyle name="入力 3 2 2 14 2 2" xfId="23314" xr:uid="{62AF8A5F-CBEC-4E0A-8206-C34B968BC09C}"/>
    <cellStyle name="入力 3 2 2 14 3" xfId="11416" xr:uid="{FFE06D8D-A063-43F2-A714-0F14A6B3368A}"/>
    <cellStyle name="入力 3 2 2 14 3 2" xfId="26295" xr:uid="{4B92A069-9299-4842-BCDF-950E8AF5C8D9}"/>
    <cellStyle name="入力 3 2 2 14 4" xfId="14983" xr:uid="{FB24A743-2E95-42F7-AF65-FDA9FEED21F7}"/>
    <cellStyle name="入力 3 2 2 14 4 2" xfId="29862" xr:uid="{727AEB51-1C63-4796-A6BD-90087DD11FEE}"/>
    <cellStyle name="入力 3 2 2 14 5" xfId="17197" xr:uid="{4F739AE9-2EAD-44AC-9903-4CDAE3D59619}"/>
    <cellStyle name="入力 3 2 2 14 5 2" xfId="32076" xr:uid="{16AF2E7B-4BC8-47AF-91E0-89FF88D46F4D}"/>
    <cellStyle name="入力 3 2 2 14 6" xfId="5306" xr:uid="{91E56122-A8B8-4BB9-A41E-1EECBDAA7C5A}"/>
    <cellStyle name="入力 3 2 2 14 7" xfId="20167" xr:uid="{095FA91D-8012-4563-87D7-F06809F25AF3}"/>
    <cellStyle name="入力 3 2 2 15" xfId="2256" xr:uid="{00000000-0005-0000-0000-00009E010000}"/>
    <cellStyle name="入力 3 2 2 15 2" xfId="8604" xr:uid="{69A4E0C4-79B0-4D1D-82AD-8A7E35A84277}"/>
    <cellStyle name="入力 3 2 2 15 2 2" xfId="23483" xr:uid="{8661445C-276F-44CA-B4EA-6CBE72BABB73}"/>
    <cellStyle name="入力 3 2 2 15 3" xfId="11585" xr:uid="{D2950F89-4821-4B96-AD6C-CC58B8CF8D43}"/>
    <cellStyle name="入力 3 2 2 15 3 2" xfId="26464" xr:uid="{25A333C6-7F06-4E76-A590-002B8DE8C0B1}"/>
    <cellStyle name="入力 3 2 2 15 4" xfId="14387" xr:uid="{BD965273-FC4D-4052-AEBD-352F0E12456E}"/>
    <cellStyle name="入力 3 2 2 15 4 2" xfId="29266" xr:uid="{BB79CBC7-E051-4AEB-ADF9-336762CF8321}"/>
    <cellStyle name="入力 3 2 2 15 5" xfId="17364" xr:uid="{4A33086C-AF55-47D3-BE7D-924E386B5C0D}"/>
    <cellStyle name="入力 3 2 2 15 5 2" xfId="32243" xr:uid="{31AB5895-9FD1-4B15-BC8C-F46BBE67611F}"/>
    <cellStyle name="入力 3 2 2 15 6" xfId="5475" xr:uid="{AE6679D0-7FD2-44E8-A4B0-96A6C24F408E}"/>
    <cellStyle name="入力 3 2 2 15 7" xfId="20336" xr:uid="{9C556364-8560-4A3C-B3DC-FF75D69A8C2B}"/>
    <cellStyle name="入力 3 2 2 16" xfId="2331" xr:uid="{00000000-0005-0000-0000-00009E010000}"/>
    <cellStyle name="入力 3 2 2 16 2" xfId="8678" xr:uid="{5AF7699E-A63B-4AE4-BA28-60E393C996B9}"/>
    <cellStyle name="入力 3 2 2 16 2 2" xfId="23557" xr:uid="{106EB74D-1B71-4450-AA5C-39E275943F91}"/>
    <cellStyle name="入力 3 2 2 16 3" xfId="11659" xr:uid="{2882BC15-79F7-4BEB-BD6F-567A3E9BA1C1}"/>
    <cellStyle name="入力 3 2 2 16 3 2" xfId="26538" xr:uid="{53ED086F-FA5A-4BED-9D82-477AF56AAA44}"/>
    <cellStyle name="入力 3 2 2 16 4" xfId="12633" xr:uid="{A796F108-0DAC-47BD-A1F4-F2D0B4B28CF8}"/>
    <cellStyle name="入力 3 2 2 16 4 2" xfId="27512" xr:uid="{0EC61EAC-BD1D-44AF-8B74-95CA378AB7A3}"/>
    <cellStyle name="入力 3 2 2 16 5" xfId="17434" xr:uid="{8348F72D-56F4-4DF8-AA50-ADAE96E13355}"/>
    <cellStyle name="入力 3 2 2 16 5 2" xfId="32313" xr:uid="{A182DCB6-6D45-427D-819C-DD3C3323D3AF}"/>
    <cellStyle name="入力 3 2 2 16 6" xfId="5550" xr:uid="{DE44E24A-1FA9-4098-82B7-68F9C610A8E2}"/>
    <cellStyle name="入力 3 2 2 16 7" xfId="20411" xr:uid="{09F2B5DF-4269-4E1F-8E49-F55B60D6BA69}"/>
    <cellStyle name="入力 3 2 2 17" xfId="2416" xr:uid="{00000000-0005-0000-0000-00009E010000}"/>
    <cellStyle name="入力 3 2 2 17 2" xfId="8763" xr:uid="{5948B4D0-E865-4D63-84C4-39FD7F2F20D0}"/>
    <cellStyle name="入力 3 2 2 17 2 2" xfId="23642" xr:uid="{E7D1BF97-FA27-4FB6-AAEA-2E410AEBC5EB}"/>
    <cellStyle name="入力 3 2 2 17 3" xfId="11743" xr:uid="{68B7EB88-FEB2-4CD8-86E5-D8BBD8F04139}"/>
    <cellStyle name="入力 3 2 2 17 3 2" xfId="26622" xr:uid="{92E4A930-52C4-4752-BA7E-5B35ED4A18DF}"/>
    <cellStyle name="入力 3 2 2 17 4" xfId="15031" xr:uid="{0C3DE38B-99EB-4A51-87FC-7FA245E4B06B}"/>
    <cellStyle name="入力 3 2 2 17 4 2" xfId="29910" xr:uid="{FCA6B055-9CF8-4DC5-8998-F89BFBFB6412}"/>
    <cellStyle name="入力 3 2 2 17 5" xfId="17512" xr:uid="{46E8F4B2-BFA5-4652-9537-170B963CCD37}"/>
    <cellStyle name="入力 3 2 2 17 5 2" xfId="32391" xr:uid="{4AE21ABD-1CA0-49DB-9464-7588D9573174}"/>
    <cellStyle name="入力 3 2 2 17 6" xfId="5632" xr:uid="{9A1255BE-77C5-4C80-BC60-FB8EFE66C400}"/>
    <cellStyle name="入力 3 2 2 17 7" xfId="20496" xr:uid="{6F1115FB-9B40-4E31-88EF-3CF8094074B7}"/>
    <cellStyle name="入力 3 2 2 18" xfId="2568" xr:uid="{00000000-0005-0000-0000-00009E010000}"/>
    <cellStyle name="入力 3 2 2 18 2" xfId="8915" xr:uid="{D10D555C-5AB7-462D-A403-D73FCF63C1EE}"/>
    <cellStyle name="入力 3 2 2 18 2 2" xfId="23794" xr:uid="{745B5319-BCCC-41A5-9B26-460414694790}"/>
    <cellStyle name="入力 3 2 2 18 3" xfId="11895" xr:uid="{CD2229AE-D95C-4580-92F2-35E1433AF501}"/>
    <cellStyle name="入力 3 2 2 18 3 2" xfId="26774" xr:uid="{4B544804-21D2-45D9-88D7-64C86125CAC8}"/>
    <cellStyle name="入力 3 2 2 18 4" xfId="13571" xr:uid="{FCBF590D-DE52-4756-A9ED-B9C283272BCF}"/>
    <cellStyle name="入力 3 2 2 18 4 2" xfId="28450" xr:uid="{9927D097-52C3-4DC3-B503-9C628F9C515E}"/>
    <cellStyle name="入力 3 2 2 18 5" xfId="17662" xr:uid="{5F2076E0-D08E-46D7-89A1-C9D1B456EFA9}"/>
    <cellStyle name="入力 3 2 2 18 5 2" xfId="32541" xr:uid="{29F46D3D-27CE-4282-B530-AF9F62DA7698}"/>
    <cellStyle name="入力 3 2 2 18 6" xfId="5784" xr:uid="{1CB9002A-ADDD-4CB1-9554-8EDEBBF0FB53}"/>
    <cellStyle name="入力 3 2 2 18 7" xfId="20648" xr:uid="{855A82DB-EE2C-473E-89C4-DDD840910724}"/>
    <cellStyle name="入力 3 2 2 19" xfId="2730" xr:uid="{00000000-0005-0000-0000-00009E010000}"/>
    <cellStyle name="入力 3 2 2 19 2" xfId="9077" xr:uid="{A0DAFD8A-7D77-4246-8734-5069A3F8F8CA}"/>
    <cellStyle name="入力 3 2 2 19 2 2" xfId="23956" xr:uid="{C532F56A-CA62-4764-AD3A-299F656EB265}"/>
    <cellStyle name="入力 3 2 2 19 3" xfId="12056" xr:uid="{966E580E-3E7F-4E28-A5A5-E569EBE45AF8}"/>
    <cellStyle name="入力 3 2 2 19 3 2" xfId="26935" xr:uid="{046582FF-0D58-48D6-8D76-D4DBD03508BE}"/>
    <cellStyle name="入力 3 2 2 19 4" xfId="12852" xr:uid="{978B28F3-D3B0-482C-9D2D-F1FD58551CC6}"/>
    <cellStyle name="入力 3 2 2 19 4 2" xfId="27731" xr:uid="{2395E918-E818-4D3A-91D0-0E9328FCF15E}"/>
    <cellStyle name="入力 3 2 2 19 5" xfId="17818" xr:uid="{12453E6F-517D-47B6-8390-54E3F82A7F06}"/>
    <cellStyle name="入力 3 2 2 19 5 2" xfId="32697" xr:uid="{7D797A8A-0CE5-4217-B452-11EC93F1A93C}"/>
    <cellStyle name="入力 3 2 2 19 6" xfId="5944" xr:uid="{24EDFF76-A632-45EB-9270-F69B71EEE70D}"/>
    <cellStyle name="入力 3 2 2 19 7" xfId="20809" xr:uid="{97704B07-540A-4AF8-8D0B-C82896F96DFD}"/>
    <cellStyle name="入力 3 2 2 2" xfId="546" xr:uid="{00000000-0005-0000-0000-00009E010000}"/>
    <cellStyle name="入力 3 2 2 2 2" xfId="6898" xr:uid="{E9175D2D-8BCD-4D00-9865-A81F91B67A7E}"/>
    <cellStyle name="入力 3 2 2 2 2 2" xfId="21777" xr:uid="{86ACFB5A-6AC4-4CF8-BDD2-9D16A67D72A1}"/>
    <cellStyle name="入力 3 2 2 2 3" xfId="9893" xr:uid="{9AA3A538-492D-40B3-AC47-4420B75BA475}"/>
    <cellStyle name="入力 3 2 2 2 3 2" xfId="24772" xr:uid="{E96CF101-D251-4247-BFD7-EC49B51628B1}"/>
    <cellStyle name="入力 3 2 2 2 4" xfId="12330" xr:uid="{28103281-C354-4B1E-8457-1DD5CC21BA09}"/>
    <cellStyle name="入力 3 2 2 2 4 2" xfId="27209" xr:uid="{050980AB-7505-4ED4-8FC3-1BB823EAE2D1}"/>
    <cellStyle name="入力 3 2 2 2 5" xfId="15722" xr:uid="{D9728E40-1788-44A7-9A04-1B11E4D1947D}"/>
    <cellStyle name="入力 3 2 2 2 5 2" xfId="30601" xr:uid="{E88F0CE3-711A-4839-8BAA-BFA0853FFE4D}"/>
    <cellStyle name="入力 3 2 2 2 6" xfId="3765" xr:uid="{96AB5D92-D4FE-4B24-9744-338AD2BE9571}"/>
    <cellStyle name="入力 3 2 2 2 7" xfId="18626" xr:uid="{B292ADB3-E96E-494A-A0FC-441C343E4FF5}"/>
    <cellStyle name="入力 3 2 2 20" xfId="2896" xr:uid="{00000000-0005-0000-0000-00009E010000}"/>
    <cellStyle name="入力 3 2 2 20 2" xfId="9243" xr:uid="{01FDB33A-1033-4E69-B2EC-70C4E9E1CB30}"/>
    <cellStyle name="入力 3 2 2 20 2 2" xfId="24122" xr:uid="{D59A5A3E-157D-489E-9250-193EF3FB5002}"/>
    <cellStyle name="入力 3 2 2 20 3" xfId="12221" xr:uid="{CF6DCF54-657D-4E56-887E-E6B0C32F6C37}"/>
    <cellStyle name="入力 3 2 2 20 3 2" xfId="27100" xr:uid="{E7AF347F-B970-4F0D-A02A-E7A750ABA916}"/>
    <cellStyle name="入力 3 2 2 20 4" xfId="12663" xr:uid="{A18FAAB6-2092-44A4-84C9-4D0E9A407900}"/>
    <cellStyle name="入力 3 2 2 20 4 2" xfId="27542" xr:uid="{5EFC4460-5455-4AAA-A215-0D46BC64837A}"/>
    <cellStyle name="入力 3 2 2 20 5" xfId="17982" xr:uid="{FE83BF74-DF87-41CF-982C-4C4009F8CC19}"/>
    <cellStyle name="入力 3 2 2 20 5 2" xfId="32861" xr:uid="{B4BA1E19-31E6-4742-98B3-AF9DD679B5EE}"/>
    <cellStyle name="入力 3 2 2 20 6" xfId="6108" xr:uid="{FE0E575F-54E9-4EC8-9C26-CFD25B932380}"/>
    <cellStyle name="入力 3 2 2 20 7" xfId="20975" xr:uid="{44BC513D-123B-47E1-BCBA-6F389D93FDAC}"/>
    <cellStyle name="入力 3 2 2 21" xfId="3029" xr:uid="{00000000-0005-0000-0000-00009E010000}"/>
    <cellStyle name="入力 3 2 2 21 2" xfId="9375" xr:uid="{9B551875-86C0-4C37-A005-8E796C6EEE6C}"/>
    <cellStyle name="入力 3 2 2 21 2 2" xfId="24254" xr:uid="{6F2ED096-780E-453E-832D-D9C88436107B}"/>
    <cellStyle name="入力 3 2 2 21 3" xfId="12353" xr:uid="{3E11B512-6F76-4742-AEA6-1B4DE0A605FF}"/>
    <cellStyle name="入力 3 2 2 21 3 2" xfId="27232" xr:uid="{004EF030-F034-4EFA-ABEC-B3CE598FC42C}"/>
    <cellStyle name="入力 3 2 2 21 4" xfId="15003" xr:uid="{A5B149F7-595D-4349-AA1E-3C980B0875EA}"/>
    <cellStyle name="入力 3 2 2 21 4 2" xfId="29882" xr:uid="{26794C74-FBFA-427F-A540-87C2BBEF6880}"/>
    <cellStyle name="入力 3 2 2 21 5" xfId="18110" xr:uid="{CFB9F3FB-925D-42C6-ACD9-F367C6999762}"/>
    <cellStyle name="入力 3 2 2 21 5 2" xfId="32989" xr:uid="{85C9D46B-BDFF-4375-8463-DB102D5B267B}"/>
    <cellStyle name="入力 3 2 2 21 6" xfId="6231" xr:uid="{3875972B-75EF-48FC-82E0-338DFC4E0F6E}"/>
    <cellStyle name="入力 3 2 2 21 7" xfId="21103" xr:uid="{FFB9E928-1EDF-4926-8790-856BC1651FB1}"/>
    <cellStyle name="入力 3 2 2 22" xfId="3109" xr:uid="{00000000-0005-0000-0000-00009E010000}"/>
    <cellStyle name="入力 3 2 2 22 2" xfId="9455" xr:uid="{D9CF7702-5E12-4EA2-8246-4E58EF56C06D}"/>
    <cellStyle name="入力 3 2 2 22 2 2" xfId="24334" xr:uid="{F2673FDA-B154-4DE5-84AA-B9E90FBB87EE}"/>
    <cellStyle name="入力 3 2 2 22 3" xfId="12433" xr:uid="{1481AD47-0F92-4376-82DA-CA5BA63B508E}"/>
    <cellStyle name="入力 3 2 2 22 3 2" xfId="27312" xr:uid="{4B1A22E6-B568-4404-8058-AECEBC48EE37}"/>
    <cellStyle name="入力 3 2 2 22 4" xfId="15339" xr:uid="{00D69F54-A804-4A04-8B3D-407C374C75E4}"/>
    <cellStyle name="入力 3 2 2 22 4 2" xfId="30218" xr:uid="{29838AD6-159B-4DB5-A7DE-FC02659C4065}"/>
    <cellStyle name="入力 3 2 2 22 5" xfId="18188" xr:uid="{E09E1AF8-EBC8-4355-9883-A08A334E774C}"/>
    <cellStyle name="入力 3 2 2 22 5 2" xfId="33067" xr:uid="{D54383A8-680E-4D46-B156-8D9FB6C63CD5}"/>
    <cellStyle name="入力 3 2 2 22 6" xfId="6310" xr:uid="{16D9D0E8-AFD1-4790-B395-A3DC09874236}"/>
    <cellStyle name="入力 3 2 2 22 7" xfId="21181" xr:uid="{28F06F35-FBFC-4896-96D0-8F4A47D24E15}"/>
    <cellStyle name="入力 3 2 2 23" xfId="3179" xr:uid="{00000000-0005-0000-0000-00009E010000}"/>
    <cellStyle name="入力 3 2 2 23 2" xfId="9525" xr:uid="{DB57B6CF-0F34-4BC4-8DDA-3B2B8C427454}"/>
    <cellStyle name="入力 3 2 2 23 2 2" xfId="24404" xr:uid="{680FFE29-F11E-48D5-A597-DB4034E05A7D}"/>
    <cellStyle name="入力 3 2 2 23 3" xfId="12503" xr:uid="{2276D46E-8000-4447-AFF8-3ACBA105352A}"/>
    <cellStyle name="入力 3 2 2 23 3 2" xfId="27382" xr:uid="{53B32312-0A56-44B5-A796-8E02F7D46BE2}"/>
    <cellStyle name="入力 3 2 2 23 4" xfId="13204" xr:uid="{DB7F3591-7632-4367-9CB4-D07257C20CFC}"/>
    <cellStyle name="入力 3 2 2 23 4 2" xfId="28083" xr:uid="{2DBE7C13-DBF8-43DC-95B2-015CF8F98ACF}"/>
    <cellStyle name="入力 3 2 2 23 5" xfId="18258" xr:uid="{54A63697-5D37-4D67-A6C9-E709E6370E1E}"/>
    <cellStyle name="入力 3 2 2 23 5 2" xfId="33137" xr:uid="{206F449F-4848-43BF-B4ED-8AFB35329653}"/>
    <cellStyle name="入力 3 2 2 23 6" xfId="6380" xr:uid="{AF6F1800-86FA-4492-849F-5A9D11FE7B1A}"/>
    <cellStyle name="入力 3 2 2 23 7" xfId="21251" xr:uid="{FFF1B7D1-413C-489B-858C-F045FA4C9403}"/>
    <cellStyle name="入力 3 2 2 24" xfId="2974" xr:uid="{00000000-0005-0000-0000-00009E010000}"/>
    <cellStyle name="入力 3 2 2 24 2" xfId="9321" xr:uid="{BFB7E2F5-6A84-4125-81A2-5C6BD7103964}"/>
    <cellStyle name="入力 3 2 2 24 2 2" xfId="24200" xr:uid="{9180442C-E4C0-4B51-B7E4-05A24DCC7003}"/>
    <cellStyle name="入力 3 2 2 24 3" xfId="12299" xr:uid="{8803A017-5AF3-4639-8DBB-4FACEBD4E793}"/>
    <cellStyle name="入力 3 2 2 24 3 2" xfId="27178" xr:uid="{2DD73648-9802-4C93-822D-880A8EC34ECB}"/>
    <cellStyle name="入力 3 2 2 24 4" xfId="14985" xr:uid="{87F1C10A-7630-4F30-B27F-B7A59E88F6F3}"/>
    <cellStyle name="入力 3 2 2 24 4 2" xfId="29864" xr:uid="{1FF2FBB5-DC24-49C6-B402-3A369BE8679F}"/>
    <cellStyle name="入力 3 2 2 24 5" xfId="18060" xr:uid="{E48BDDF3-A1F8-44F3-8D54-DB54ED4CDEE7}"/>
    <cellStyle name="入力 3 2 2 24 5 2" xfId="32939" xr:uid="{B5C9DB16-1E0F-4CAF-B93B-D923DC5867A6}"/>
    <cellStyle name="入力 3 2 2 24 6" xfId="21053" xr:uid="{ABCB1386-1681-4B0D-B1C6-E954071C9F6E}"/>
    <cellStyle name="入力 3 2 2 25" xfId="6686" xr:uid="{9E007E27-EB6D-46CE-A2E1-E7FC9EB2C049}"/>
    <cellStyle name="入力 3 2 2 25 2" xfId="21565" xr:uid="{2DDB2F26-9FF4-4313-AD2F-59BC64AAF10B}"/>
    <cellStyle name="入力 3 2 2 26" xfId="9683" xr:uid="{0832167F-6BF9-464D-842B-128DE20F2771}"/>
    <cellStyle name="入力 3 2 2 26 2" xfId="24562" xr:uid="{BB758D7E-780A-4ECF-928C-AB13F11C55F6}"/>
    <cellStyle name="入力 3 2 2 27" xfId="13030" xr:uid="{9C2FB204-8313-4346-9DF2-7E05E92D467E}"/>
    <cellStyle name="入力 3 2 2 27 2" xfId="27909" xr:uid="{D99A4022-B1B6-4530-A32E-A785AC88F30D}"/>
    <cellStyle name="入力 3 2 2 28" xfId="15519" xr:uid="{753C9A01-0581-4005-9B0D-846A18140357}"/>
    <cellStyle name="入力 3 2 2 28 2" xfId="30398" xr:uid="{55D971B4-C5B8-44B9-9C10-2A31640E52DF}"/>
    <cellStyle name="入力 3 2 2 29" xfId="18416" xr:uid="{96750294-D5E0-4025-A42C-1790C975B4BA}"/>
    <cellStyle name="入力 3 2 2 3" xfId="719" xr:uid="{00000000-0005-0000-0000-00009E010000}"/>
    <cellStyle name="入力 3 2 2 3 2" xfId="7071" xr:uid="{31EEFC3A-511E-4B6B-88F3-875EB3C41D06}"/>
    <cellStyle name="入力 3 2 2 3 2 2" xfId="21950" xr:uid="{36203844-58A1-4064-9E52-3DB3EFC7D9C6}"/>
    <cellStyle name="入力 3 2 2 3 3" xfId="10065" xr:uid="{C2E1CD62-3066-43D8-B7AD-90F1E7360D37}"/>
    <cellStyle name="入力 3 2 2 3 3 2" xfId="24944" xr:uid="{8174462A-21B7-4DF6-B53E-2E61A639F766}"/>
    <cellStyle name="入力 3 2 2 3 4" xfId="14602" xr:uid="{C2BF03B9-89A0-4E38-8BED-B6D4EBA75147}"/>
    <cellStyle name="入力 3 2 2 3 4 2" xfId="29481" xr:uid="{9A307971-2003-4FA2-8A67-032CD8D53533}"/>
    <cellStyle name="入力 3 2 2 3 5" xfId="15893" xr:uid="{C0F2E7BD-A790-4C73-BB3C-267F535CB999}"/>
    <cellStyle name="入力 3 2 2 3 5 2" xfId="30772" xr:uid="{1B3CBB00-6022-4092-978A-87B6EF316BAB}"/>
    <cellStyle name="入力 3 2 2 3 6" xfId="3938" xr:uid="{5CA1D8CA-ED72-479F-9F58-125CC9CE3FB8}"/>
    <cellStyle name="入力 3 2 2 3 7" xfId="18799" xr:uid="{E1C8E48C-8F41-42B0-AE37-F97133290964}"/>
    <cellStyle name="入力 3 2 2 4" xfId="884" xr:uid="{00000000-0005-0000-0000-00009E010000}"/>
    <cellStyle name="入力 3 2 2 4 2" xfId="7236" xr:uid="{421D6848-9933-42CA-8A99-DA796D50A291}"/>
    <cellStyle name="入力 3 2 2 4 2 2" xfId="22115" xr:uid="{CBEB988F-91B8-44D4-8A78-45F02E8A967D}"/>
    <cellStyle name="入力 3 2 2 4 3" xfId="10229" xr:uid="{2907D377-6EBF-443B-A20D-6FB395A2CA14}"/>
    <cellStyle name="入力 3 2 2 4 3 2" xfId="25108" xr:uid="{3ABA03A3-9E3A-4D5C-AB47-DCE403269B20}"/>
    <cellStyle name="入力 3 2 2 4 4" xfId="13486" xr:uid="{DF2CEA42-CA4D-4A5E-8161-D39EB44758A0}"/>
    <cellStyle name="入力 3 2 2 4 4 2" xfId="28365" xr:uid="{6A3C18F2-ED04-43A8-B53D-0B169A26514F}"/>
    <cellStyle name="入力 3 2 2 4 5" xfId="16053" xr:uid="{D0E1F0F7-3D58-4534-AA1B-6BB0508C0EEF}"/>
    <cellStyle name="入力 3 2 2 4 5 2" xfId="30932" xr:uid="{60893723-4C24-483F-91A1-3257BAD52160}"/>
    <cellStyle name="入力 3 2 2 4 6" xfId="4103" xr:uid="{D08C26F5-1B30-463D-BD2F-EA80F25CA05A}"/>
    <cellStyle name="入力 3 2 2 4 7" xfId="18964" xr:uid="{4DA0FFE1-7BE6-426D-B38D-B94A1058C386}"/>
    <cellStyle name="入力 3 2 2 5" xfId="1057" xr:uid="{00000000-0005-0000-0000-00009E010000}"/>
    <cellStyle name="入力 3 2 2 5 2" xfId="7409" xr:uid="{0B292B99-E2EE-4198-8D59-409B1B874EE8}"/>
    <cellStyle name="入力 3 2 2 5 2 2" xfId="22288" xr:uid="{3A9C3388-8F92-46F1-8133-886E47AF8DF3}"/>
    <cellStyle name="入力 3 2 2 5 3" xfId="10398" xr:uid="{83BE0BF0-03C6-4E13-BF7B-78207F130C07}"/>
    <cellStyle name="入力 3 2 2 5 3 2" xfId="25277" xr:uid="{0DE82A48-BCB1-4C9A-98A6-267F07C3042C}"/>
    <cellStyle name="入力 3 2 2 5 4" xfId="13015" xr:uid="{B07C9135-3D23-43D4-B9A3-C6B6452DFEB2}"/>
    <cellStyle name="入力 3 2 2 5 4 2" xfId="27894" xr:uid="{813F7939-0FAC-439B-AD40-A8C7532AF23C}"/>
    <cellStyle name="入力 3 2 2 5 5" xfId="16219" xr:uid="{BA195EF7-F0E6-4D92-A724-A8DF2DA7B354}"/>
    <cellStyle name="入力 3 2 2 5 5 2" xfId="31098" xr:uid="{598424BF-CEC4-4180-82C5-BD70BC8F042D}"/>
    <cellStyle name="入力 3 2 2 5 6" xfId="4276" xr:uid="{C0518D76-38EA-4D8D-9FD4-99BF5863A6FB}"/>
    <cellStyle name="入力 3 2 2 5 7" xfId="19137" xr:uid="{F5E96B41-CC1E-470C-9662-3836F8350E53}"/>
    <cellStyle name="入力 3 2 2 6" xfId="1152" xr:uid="{00000000-0005-0000-0000-00009E010000}"/>
    <cellStyle name="入力 3 2 2 6 2" xfId="7504" xr:uid="{410AAF62-6822-459F-9EEA-EC8385342241}"/>
    <cellStyle name="入力 3 2 2 6 2 2" xfId="22383" xr:uid="{D8867EA4-AD2E-41AC-BDF3-8B066FC064C5}"/>
    <cellStyle name="入力 3 2 2 6 3" xfId="10492" xr:uid="{1A578FED-5A20-4600-BCE7-106B5BB1E52B}"/>
    <cellStyle name="入力 3 2 2 6 3 2" xfId="25371" xr:uid="{A4F1F41B-0FD3-4766-A7B7-889AFDF0FAAF}"/>
    <cellStyle name="入力 3 2 2 6 4" xfId="12800" xr:uid="{DF089DBD-6122-4880-BC72-4EC2AAB5D71C}"/>
    <cellStyle name="入力 3 2 2 6 4 2" xfId="27679" xr:uid="{0FB62E3C-79B9-40EC-878C-928F68041FEE}"/>
    <cellStyle name="入力 3 2 2 6 5" xfId="16308" xr:uid="{0A5DA46B-86E9-4E92-AC7A-C869AEC9FE49}"/>
    <cellStyle name="入力 3 2 2 6 5 2" xfId="31187" xr:uid="{7F3C0A6F-8C29-46AA-A0DB-F9EC9F9BBBD9}"/>
    <cellStyle name="入力 3 2 2 6 6" xfId="4371" xr:uid="{B98989DC-65EF-47B6-8AB7-5A0F9A8C50F3}"/>
    <cellStyle name="入力 3 2 2 6 7" xfId="19232" xr:uid="{946146ED-CB1E-4C13-B11A-CE9F290B7D30}"/>
    <cellStyle name="入力 3 2 2 7" xfId="1235" xr:uid="{00000000-0005-0000-0000-00009E010000}"/>
    <cellStyle name="入力 3 2 2 7 2" xfId="7586" xr:uid="{560C1292-2560-4D16-A4B2-47CED1D1583B}"/>
    <cellStyle name="入力 3 2 2 7 2 2" xfId="22465" xr:uid="{7D77CD7B-1589-423D-9BC8-89448BE505AE}"/>
    <cellStyle name="入力 3 2 2 7 3" xfId="10573" xr:uid="{146F1AFC-E548-4486-A1EF-13E52AD4E34E}"/>
    <cellStyle name="入力 3 2 2 7 3 2" xfId="25452" xr:uid="{81E8BC75-EA25-430D-AF93-9856FAD58CAC}"/>
    <cellStyle name="入力 3 2 2 7 4" xfId="15287" xr:uid="{32B994EE-3199-44C1-9A88-8DD52AFADC7D}"/>
    <cellStyle name="入力 3 2 2 7 4 2" xfId="30166" xr:uid="{AEF73F0E-BBAE-4FD9-BDFD-D5BCB551CC49}"/>
    <cellStyle name="入力 3 2 2 7 5" xfId="16384" xr:uid="{BB3ABCBB-7F88-4EFF-8AD8-423F384DF09E}"/>
    <cellStyle name="入力 3 2 2 7 5 2" xfId="31263" xr:uid="{25133BD0-EA05-4155-9E2D-F437436B392B}"/>
    <cellStyle name="入力 3 2 2 7 6" xfId="4454" xr:uid="{E24DD1A6-FEA2-4577-882F-9B1C91DF9014}"/>
    <cellStyle name="入力 3 2 2 7 7" xfId="19315" xr:uid="{86FD6E53-2928-4B6E-9A1F-4550B4EB7808}"/>
    <cellStyle name="入力 3 2 2 8" xfId="1318" xr:uid="{00000000-0005-0000-0000-00009E010000}"/>
    <cellStyle name="入力 3 2 2 8 2" xfId="7669" xr:uid="{9F767FA7-552A-49B6-8BF4-70EDF290F207}"/>
    <cellStyle name="入力 3 2 2 8 2 2" xfId="22548" xr:uid="{6FCBE375-9EE2-4ED6-BBC7-D4980D3933C8}"/>
    <cellStyle name="入力 3 2 2 8 3" xfId="10655" xr:uid="{11E02659-5BCB-4034-B023-DB14F80443A9}"/>
    <cellStyle name="入力 3 2 2 8 3 2" xfId="25534" xr:uid="{8BF7B1AC-74D7-4403-AE9C-FE1880C223BA}"/>
    <cellStyle name="入力 3 2 2 8 4" xfId="14176" xr:uid="{76E3DED2-97C0-41B1-A97A-E649BDECB347}"/>
    <cellStyle name="入力 3 2 2 8 4 2" xfId="29055" xr:uid="{21FF391F-A103-469E-8216-1E2937339AD7}"/>
    <cellStyle name="入力 3 2 2 8 5" xfId="16460" xr:uid="{1938B2FA-B66E-4D50-B6B6-7D44D23CA17C}"/>
    <cellStyle name="入力 3 2 2 8 5 2" xfId="31339" xr:uid="{EE0B1327-B19C-4C2D-AFD0-ABDE61BF49A0}"/>
    <cellStyle name="入力 3 2 2 8 6" xfId="4537" xr:uid="{8D59AEFC-EE37-43C4-82F1-5B68DE4E4D94}"/>
    <cellStyle name="入力 3 2 2 8 7" xfId="19398" xr:uid="{AEF109DB-8979-4CCD-80D0-1DB2B26A1019}"/>
    <cellStyle name="入力 3 2 2 9" xfId="1491" xr:uid="{00000000-0005-0000-0000-00009E010000}"/>
    <cellStyle name="入力 3 2 2 9 2" xfId="7842" xr:uid="{FA21763E-869C-46A5-A5BE-11D497DFFE14}"/>
    <cellStyle name="入力 3 2 2 9 2 2" xfId="22721" xr:uid="{F9EBEF25-C724-41A2-8375-50CAA13AC127}"/>
    <cellStyle name="入力 3 2 2 9 3" xfId="10828" xr:uid="{FB3F3CED-432D-40F0-8AE7-D669A96FA230}"/>
    <cellStyle name="入力 3 2 2 9 3 2" xfId="25707" xr:uid="{25C600AB-1BB2-4F42-9113-46928CB57D11}"/>
    <cellStyle name="入力 3 2 2 9 4" xfId="15327" xr:uid="{B37C710F-7497-4570-9550-F0993B2BEECC}"/>
    <cellStyle name="入力 3 2 2 9 4 2" xfId="30206" xr:uid="{C7D50E32-5DCF-494D-8CDE-2C2EB96F5AA4}"/>
    <cellStyle name="入力 3 2 2 9 5" xfId="16631" xr:uid="{1BF8617E-55F4-4EA5-A1F6-4ADA53F98398}"/>
    <cellStyle name="入力 3 2 2 9 5 2" xfId="31510" xr:uid="{619A88FF-09EF-4C45-BF12-90CAEB109874}"/>
    <cellStyle name="入力 3 2 2 9 6" xfId="4710" xr:uid="{2C890FF5-671E-47E2-9503-AE00DE5A659A}"/>
    <cellStyle name="入力 3 2 2 9 7" xfId="19571" xr:uid="{EDC3A739-2C69-46C5-B4C5-EDA59115B7D4}"/>
    <cellStyle name="入力 3 2 3" xfId="451" xr:uid="{00000000-0005-0000-0000-00009E010000}"/>
    <cellStyle name="入力 3 2 3 2" xfId="6803" xr:uid="{D34A9979-205F-4084-8AA8-0427CDAF44D0}"/>
    <cellStyle name="入力 3 2 3 2 2" xfId="21682" xr:uid="{994318B6-2E1E-4C41-B431-CBB7809345A0}"/>
    <cellStyle name="入力 3 2 3 3" xfId="9800" xr:uid="{1272CDD6-019E-4B5E-AAA4-21047109F70F}"/>
    <cellStyle name="入力 3 2 3 3 2" xfId="24679" xr:uid="{53703AE2-424D-4163-939A-A91D5776FED3}"/>
    <cellStyle name="入力 3 2 3 4" xfId="12920" xr:uid="{7585C54E-9A15-4938-B214-27D24F4B4743}"/>
    <cellStyle name="入力 3 2 3 4 2" xfId="27799" xr:uid="{AF129BAB-661C-4471-8DC5-A3252D38FF39}"/>
    <cellStyle name="入力 3 2 3 5" xfId="15632" xr:uid="{90A9A1AE-CDFF-4411-8165-8E9C10023A38}"/>
    <cellStyle name="入力 3 2 3 5 2" xfId="30511" xr:uid="{6B40D692-B945-4359-AED5-BEF64159ADDE}"/>
    <cellStyle name="入力 3 2 3 6" xfId="3670" xr:uid="{C0EE0378-C21C-40CC-9E6B-87693AAC86DA}"/>
    <cellStyle name="入力 3 2 3 7" xfId="18531" xr:uid="{1D1B5A15-05E5-4BFA-83A2-DFB8C2A423F0}"/>
    <cellStyle name="入力 3 2 4" xfId="624" xr:uid="{00000000-0005-0000-0000-00009E010000}"/>
    <cellStyle name="入力 3 2 4 2" xfId="6976" xr:uid="{DDBA97D7-7707-4856-9DB4-BEE6D42EA7D8}"/>
    <cellStyle name="入力 3 2 4 2 2" xfId="21855" xr:uid="{30141A42-6D2C-4E13-900C-B5A8044F5A6C}"/>
    <cellStyle name="入力 3 2 4 3" xfId="9970" xr:uid="{9E7B21B5-351B-45C9-BEC8-E1A930E7F796}"/>
    <cellStyle name="入力 3 2 4 3 2" xfId="24849" xr:uid="{D18E98BF-0E62-48C4-A9F5-40CEC52BFF43}"/>
    <cellStyle name="入力 3 2 4 4" xfId="13710" xr:uid="{E3A49BD2-34DF-4919-A96A-8E7F4762F9A2}"/>
    <cellStyle name="入力 3 2 4 4 2" xfId="28589" xr:uid="{9C630ECB-3BA0-44E2-AE54-E5DA47333A1D}"/>
    <cellStyle name="入力 3 2 4 5" xfId="15798" xr:uid="{A33DE794-A33D-4BC7-BBA4-2009F9F1EF75}"/>
    <cellStyle name="入力 3 2 4 5 2" xfId="30677" xr:uid="{2706A4D4-96FD-4F9D-8A7E-404199C4401E}"/>
    <cellStyle name="入力 3 2 4 6" xfId="3843" xr:uid="{D93A709C-84E4-4EEB-AACC-14036DC93DBC}"/>
    <cellStyle name="入力 3 2 4 7" xfId="18704" xr:uid="{3C6B14B0-FCBB-4E49-8E62-A20B3C9BD306}"/>
    <cellStyle name="入力 3 2 5" xfId="789" xr:uid="{00000000-0005-0000-0000-00009E010000}"/>
    <cellStyle name="入力 3 2 5 2" xfId="7141" xr:uid="{CE4E1256-4DBC-4393-9736-13E2DEBBB8A8}"/>
    <cellStyle name="入力 3 2 5 2 2" xfId="22020" xr:uid="{A8D7BEFA-19F3-404C-A5BD-573F8D068114}"/>
    <cellStyle name="入力 3 2 5 3" xfId="10135" xr:uid="{C6E67EAC-E9AD-4B1F-B684-52B41BB12C1F}"/>
    <cellStyle name="入力 3 2 5 3 2" xfId="25014" xr:uid="{796CFAD6-4A2B-4BD2-851D-6D843EBEA75C}"/>
    <cellStyle name="入力 3 2 5 4" xfId="14946" xr:uid="{99137243-4F44-471B-8F7E-4E68140678DA}"/>
    <cellStyle name="入力 3 2 5 4 2" xfId="29825" xr:uid="{F8E91383-6083-4D26-9546-23B6B2C3A6D7}"/>
    <cellStyle name="入力 3 2 5 5" xfId="15963" xr:uid="{0314CDBA-B47E-4DD5-B397-B8B69F5C03A0}"/>
    <cellStyle name="入力 3 2 5 5 2" xfId="30842" xr:uid="{DC2B18EA-A1DE-41AB-B297-A47A13A7DF9A}"/>
    <cellStyle name="入力 3 2 5 6" xfId="4008" xr:uid="{2A60D0B0-4B5A-4065-AA0E-4B6F4A11BEAE}"/>
    <cellStyle name="入力 3 2 5 7" xfId="18869" xr:uid="{2D0A1833-6583-412B-9E93-FCD30C6B0BB6}"/>
    <cellStyle name="入力 3 2 6" xfId="146" xr:uid="{00000000-0005-0000-0000-00009E010000}"/>
    <cellStyle name="入力 3 2 6 2" xfId="6509" xr:uid="{AB308ED5-2E67-461C-9595-8310FB53DF07}"/>
    <cellStyle name="入力 3 2 6 2 2" xfId="21388" xr:uid="{694590A3-823D-4C44-8662-727761BAEB66}"/>
    <cellStyle name="入力 3 2 6 3" xfId="9054" xr:uid="{D81CA43A-CEB3-4459-B5B8-A93DF3539F3E}"/>
    <cellStyle name="入力 3 2 6 3 2" xfId="23933" xr:uid="{19631E68-6672-44CE-BE87-5BFDDA08C8CE}"/>
    <cellStyle name="入力 3 2 6 4" xfId="15234" xr:uid="{9A47746D-F04F-4D09-9846-9A6C35595D90}"/>
    <cellStyle name="入力 3 2 6 4 2" xfId="30113" xr:uid="{12EA8FF8-5C8F-4723-8B7B-3588864FED2A}"/>
    <cellStyle name="入力 3 2 6 5" xfId="14898" xr:uid="{FDB41E5F-DB53-4238-BB08-7A66EB0C58EA}"/>
    <cellStyle name="入力 3 2 6 5 2" xfId="29777" xr:uid="{D9A5652C-B225-40CC-9102-B9253C69C9DE}"/>
    <cellStyle name="入力 3 2 6 6" xfId="3417" xr:uid="{58A7DDAC-7072-4FF0-8056-CED204EA259E}"/>
    <cellStyle name="入力 3 2 6 7" xfId="3539" xr:uid="{7E8EC74B-49D9-4EFA-B729-F1F7F47E1973}"/>
    <cellStyle name="入力 3 2 7" xfId="1396" xr:uid="{00000000-0005-0000-0000-00009E010000}"/>
    <cellStyle name="入力 3 2 7 2" xfId="7747" xr:uid="{F8655454-71AA-4F62-A96D-335391314ED7}"/>
    <cellStyle name="入力 3 2 7 2 2" xfId="22626" xr:uid="{D0E096AE-45BB-46C6-BB32-5E37D9F99A91}"/>
    <cellStyle name="入力 3 2 7 3" xfId="10733" xr:uid="{EB0404C0-F3CD-47C1-849D-136E2D54770F}"/>
    <cellStyle name="入力 3 2 7 3 2" xfId="25612" xr:uid="{9CB118C6-D94D-4508-A188-AB809A808A6F}"/>
    <cellStyle name="入力 3 2 7 4" xfId="12622" xr:uid="{05DD0EA8-3443-49E2-A826-5BE8EC3522CC}"/>
    <cellStyle name="入力 3 2 7 4 2" xfId="27501" xr:uid="{D9568989-45F2-482A-A71C-6F779A6CA4E8}"/>
    <cellStyle name="入力 3 2 7 5" xfId="16536" xr:uid="{4E1D39CC-8EB3-4301-AE02-EDE9C5CC5710}"/>
    <cellStyle name="入力 3 2 7 5 2" xfId="31415" xr:uid="{4649D804-7BC4-4D79-A65C-3CE96491945E}"/>
    <cellStyle name="入力 3 2 7 6" xfId="4615" xr:uid="{2F9F48E4-2ABF-4B99-904E-5023BA637DAA}"/>
    <cellStyle name="入力 3 2 7 7" xfId="19476" xr:uid="{5C812405-F7DE-42D1-A7E8-FE9F7B5943C3}"/>
    <cellStyle name="入力 3 2 8" xfId="1593" xr:uid="{00000000-0005-0000-0000-00009E010000}"/>
    <cellStyle name="入力 3 2 8 2" xfId="7943" xr:uid="{381F83D0-C7CB-4CAC-B98E-14924DF92E5B}"/>
    <cellStyle name="入力 3 2 8 2 2" xfId="22822" xr:uid="{9A8B5E2D-15DE-49F2-A069-A83FC37DED3B}"/>
    <cellStyle name="入力 3 2 8 3" xfId="10930" xr:uid="{0D475B56-039E-4AC2-A5F9-19AF068578AD}"/>
    <cellStyle name="入力 3 2 8 3 2" xfId="25809" xr:uid="{1ACAE3E5-382B-49C6-B729-0337C6DE8F37}"/>
    <cellStyle name="入力 3 2 8 4" xfId="12635" xr:uid="{7605A6EA-2ED1-4F8F-8CD5-AB2223C39158}"/>
    <cellStyle name="入力 3 2 8 4 2" xfId="27514" xr:uid="{919D50D2-30BF-4782-A2BB-314155A13E9E}"/>
    <cellStyle name="入力 3 2 8 5" xfId="16730" xr:uid="{69E7E6CE-6BBC-4B21-B12C-1291CC0E31FF}"/>
    <cellStyle name="入力 3 2 8 5 2" xfId="31609" xr:uid="{A716E848-D84E-4A36-817B-804534AC0770}"/>
    <cellStyle name="入力 3 2 8 6" xfId="4812" xr:uid="{00CCEBCF-CD9E-418D-96A0-293FEE7809CE}"/>
    <cellStyle name="入力 3 2 8 7" xfId="19673" xr:uid="{433FDEC7-B7D8-459A-BAD8-CF5F05445836}"/>
    <cellStyle name="入力 3 2 9" xfId="1992" xr:uid="{00000000-0005-0000-0000-00009E010000}"/>
    <cellStyle name="入力 3 2 9 2" xfId="8340" xr:uid="{1F85E06F-B49D-4B7B-9734-3F836C459D70}"/>
    <cellStyle name="入力 3 2 9 2 2" xfId="23219" xr:uid="{8AE7D174-9F9B-4522-AF7F-4EF262D36492}"/>
    <cellStyle name="入力 3 2 9 3" xfId="11322" xr:uid="{E07C0FA2-4714-439F-B77C-64F957E58A4D}"/>
    <cellStyle name="入力 3 2 9 3 2" xfId="26201" xr:uid="{E4CF40B2-CE2A-41FB-A76C-0FE92A6FE327}"/>
    <cellStyle name="入力 3 2 9 4" xfId="3317" xr:uid="{A2D52715-28E6-4BC3-B32F-051209F75C51}"/>
    <cellStyle name="入力 3 2 9 4 2" xfId="3487" xr:uid="{BE0ED6A7-432F-4EFB-90D5-1D77BF91D7B0}"/>
    <cellStyle name="入力 3 2 9 5" xfId="17108" xr:uid="{9633EBBA-C5C4-482D-B1BA-A42ADDE6CB44}"/>
    <cellStyle name="入力 3 2 9 5 2" xfId="31987" xr:uid="{B030D393-5B99-4402-806E-156D2CBC7D58}"/>
    <cellStyle name="入力 3 2 9 6" xfId="5211" xr:uid="{100BF19C-FE48-436D-9523-F34B2A3FA47F}"/>
    <cellStyle name="入力 3 2 9 7" xfId="20072" xr:uid="{5877BF1A-5772-4986-A9F4-4705A14B90B9}"/>
    <cellStyle name="入力 3 20" xfId="3335" xr:uid="{DA8859FD-6363-4E6F-904D-247E673F085A}"/>
    <cellStyle name="入力 3 3" xfId="273" xr:uid="{00000000-0005-0000-0000-00009E010000}"/>
    <cellStyle name="入力 3 3 10" xfId="2026" xr:uid="{00000000-0005-0000-0000-00009E010000}"/>
    <cellStyle name="入力 3 3 10 2" xfId="8374" xr:uid="{5F529EEC-D090-4F9C-A344-634475DE4C0E}"/>
    <cellStyle name="入力 3 3 10 2 2" xfId="23253" xr:uid="{EE8D5BA3-F72F-4AC0-A8B0-C085DAE19D30}"/>
    <cellStyle name="入力 3 3 10 3" xfId="11356" xr:uid="{BD3AECAC-F67A-444E-BA75-5EADF230C7E4}"/>
    <cellStyle name="入力 3 3 10 3 2" xfId="26235" xr:uid="{7D03C815-C282-4083-B614-89E86169C091}"/>
    <cellStyle name="入力 3 3 10 4" xfId="14885" xr:uid="{A745B861-C60F-4691-A2F9-36292D82BDBC}"/>
    <cellStyle name="入力 3 3 10 4 2" xfId="29764" xr:uid="{5E7BD5FD-2548-4A07-B9B6-ECEB4A9D4CDD}"/>
    <cellStyle name="入力 3 3 10 5" xfId="17141" xr:uid="{4BBE0EFE-2B49-46A2-BF7B-EAC0A5A3A15E}"/>
    <cellStyle name="入力 3 3 10 5 2" xfId="32020" xr:uid="{5635BED5-FEE7-4401-9274-3CCEFC9DD425}"/>
    <cellStyle name="入力 3 3 10 6" xfId="5245" xr:uid="{3236F256-3FB3-4D88-B2EE-8FE9023380C9}"/>
    <cellStyle name="入力 3 3 10 7" xfId="20106" xr:uid="{5AADE1D4-A1A4-4E38-973A-54786432F781}"/>
    <cellStyle name="入力 3 3 11" xfId="2357" xr:uid="{00000000-0005-0000-0000-00009E010000}"/>
    <cellStyle name="入力 3 3 11 2" xfId="8704" xr:uid="{A5B22940-D0F5-4884-A601-DC1B5E05C480}"/>
    <cellStyle name="入力 3 3 11 2 2" xfId="23583" xr:uid="{3DFC1AA0-9EC0-47D5-BFE0-5E95263A8B35}"/>
    <cellStyle name="入力 3 3 11 3" xfId="11684" xr:uid="{3AA08C24-2ABF-41A5-914F-F4001E0FE65B}"/>
    <cellStyle name="入力 3 3 11 3 2" xfId="26563" xr:uid="{8128C2ED-5A6C-46F6-B7B7-74D19977EF93}"/>
    <cellStyle name="入力 3 3 11 4" xfId="13426" xr:uid="{EC2FE30F-BF43-45FE-B3D4-32B417BC9153}"/>
    <cellStyle name="入力 3 3 11 4 2" xfId="28305" xr:uid="{AFE07DB5-3932-4C15-99AC-929B532E1D6C}"/>
    <cellStyle name="入力 3 3 11 5" xfId="17458" xr:uid="{69B16C1D-C27C-4FC1-9764-F478A3D1C356}"/>
    <cellStyle name="入力 3 3 11 5 2" xfId="32337" xr:uid="{26C7C9D2-5165-4DD8-BCD9-FBF84E68B232}"/>
    <cellStyle name="入力 3 3 11 6" xfId="5576" xr:uid="{0B734BA1-8A3A-488F-9388-166A78FF1784}"/>
    <cellStyle name="入力 3 3 11 7" xfId="20437" xr:uid="{0F559817-DDD0-486C-A87D-04D0D30A0411}"/>
    <cellStyle name="入力 3 3 12" xfId="2509" xr:uid="{00000000-0005-0000-0000-00009E010000}"/>
    <cellStyle name="入力 3 3 12 2" xfId="8856" xr:uid="{150EF4B9-E819-4C25-88D6-A763ADB13343}"/>
    <cellStyle name="入力 3 3 12 2 2" xfId="23735" xr:uid="{770B5700-8AFA-4430-BDBA-BE2901563C97}"/>
    <cellStyle name="入力 3 3 12 3" xfId="11836" xr:uid="{5E75017C-AAB0-49CB-9217-A31E5271A7FF}"/>
    <cellStyle name="入力 3 3 12 3 2" xfId="26715" xr:uid="{E56D39E7-5CBE-42D2-8E49-2CC4EC8AC4DF}"/>
    <cellStyle name="入力 3 3 12 4" xfId="14611" xr:uid="{CBF67763-58DE-413B-B47A-7DCF4ED8F4A9}"/>
    <cellStyle name="入力 3 3 12 4 2" xfId="29490" xr:uid="{2B39A2BB-C97A-4664-88EC-361C130F6640}"/>
    <cellStyle name="入力 3 3 12 5" xfId="17603" xr:uid="{F8B7B748-F1DE-4297-AD8E-D2D1F6902CB9}"/>
    <cellStyle name="入力 3 3 12 5 2" xfId="32482" xr:uid="{CB16A56E-C507-44B5-B9B4-FCF695BD34A7}"/>
    <cellStyle name="入力 3 3 12 6" xfId="5725" xr:uid="{4566DEF0-E909-47E9-8209-9633DEA79BEC}"/>
    <cellStyle name="入力 3 3 12 7" xfId="20589" xr:uid="{E43C6AA5-8396-4A55-9166-0BD1E39E093F}"/>
    <cellStyle name="入力 3 3 13" xfId="2669" xr:uid="{00000000-0005-0000-0000-00009E010000}"/>
    <cellStyle name="入力 3 3 13 2" xfId="9016" xr:uid="{3834C4D5-2A6E-412C-B24C-9C69178C5630}"/>
    <cellStyle name="入力 3 3 13 2 2" xfId="23895" xr:uid="{C26AE664-5ABF-49DE-9ABA-D07765C64810}"/>
    <cellStyle name="入力 3 3 13 3" xfId="11996" xr:uid="{CC7B87B4-65A9-4E1C-AF62-ED73BB229466}"/>
    <cellStyle name="入力 3 3 13 3 2" xfId="26875" xr:uid="{0DBC38CC-7701-49DA-99D5-5EFC506725B8}"/>
    <cellStyle name="入力 3 3 13 4" xfId="15014" xr:uid="{F42B1BE1-244D-4B73-981F-FFF8D224FC9C}"/>
    <cellStyle name="入力 3 3 13 4 2" xfId="29893" xr:uid="{03904BFF-4065-4096-87FA-F1C13267C195}"/>
    <cellStyle name="入力 3 3 13 5" xfId="17762" xr:uid="{D6175E67-D9AE-4A26-97D3-FEE7689526C3}"/>
    <cellStyle name="入力 3 3 13 5 2" xfId="32641" xr:uid="{919C3367-D342-4EC8-8A6B-405ED3EE7D2D}"/>
    <cellStyle name="入力 3 3 13 6" xfId="5883" xr:uid="{647FB1BB-8C20-4680-93F3-74434348427D}"/>
    <cellStyle name="入力 3 3 13 7" xfId="20748" xr:uid="{319195FF-7957-4EA2-9776-20C6DAC7EF43}"/>
    <cellStyle name="入力 3 3 14" xfId="2838" xr:uid="{00000000-0005-0000-0000-00009E010000}"/>
    <cellStyle name="入力 3 3 14 2" xfId="9185" xr:uid="{690F9248-1B31-4E1D-BC20-C849F7EB1B32}"/>
    <cellStyle name="入力 3 3 14 2 2" xfId="24064" xr:uid="{86EAED9A-625D-4BDB-ADA5-961DDE64D612}"/>
    <cellStyle name="入力 3 3 14 3" xfId="12163" xr:uid="{725A6A88-99DB-458C-A224-6BD75B91AD1B}"/>
    <cellStyle name="入力 3 3 14 3 2" xfId="27042" xr:uid="{BDF0E2D8-C88E-4051-8904-D6B61B5E6870}"/>
    <cellStyle name="入力 3 3 14 4" xfId="15097" xr:uid="{31C13651-521D-4A33-AD41-030740915604}"/>
    <cellStyle name="入力 3 3 14 4 2" xfId="29976" xr:uid="{FD2AEBB1-1A83-495A-BB58-E934EE93F046}"/>
    <cellStyle name="入力 3 3 14 5" xfId="17924" xr:uid="{55EB4FFE-476C-4318-B458-8E8844A68AAB}"/>
    <cellStyle name="入力 3 3 14 5 2" xfId="32803" xr:uid="{7166717C-B896-4F88-A124-169434444FD4}"/>
    <cellStyle name="入力 3 3 14 6" xfId="6050" xr:uid="{4F653204-FE47-4075-BA8A-60986BA03763}"/>
    <cellStyle name="入力 3 3 14 7" xfId="20917" xr:uid="{5DB0996F-24BD-4BBE-A242-924A355CA476}"/>
    <cellStyle name="入力 3 3 15" xfId="1560" xr:uid="{00000000-0005-0000-0000-00009E010000}"/>
    <cellStyle name="入力 3 3 15 2" xfId="7910" xr:uid="{E112394E-CB00-4800-8401-C9A52B792289}"/>
    <cellStyle name="入力 3 3 15 2 2" xfId="22789" xr:uid="{3D7C5FEB-B18A-4A6A-88F6-8AC190B0ABBC}"/>
    <cellStyle name="入力 3 3 15 3" xfId="10897" xr:uid="{A530DA1F-0B07-4C4D-B28D-6E74BB10EE95}"/>
    <cellStyle name="入力 3 3 15 3 2" xfId="25776" xr:uid="{ABB2AB38-680A-4905-8CBB-4F47D9F04989}"/>
    <cellStyle name="入力 3 3 15 4" xfId="14861" xr:uid="{9C94F23F-0EDB-4D64-BFF8-888CAC7D2B62}"/>
    <cellStyle name="入力 3 3 15 4 2" xfId="29740" xr:uid="{40DD70AD-1C64-43DA-8232-689B7E3E2231}"/>
    <cellStyle name="入力 3 3 15 5" xfId="16699" xr:uid="{EAD2BD04-CA59-4822-B5B0-243FAEF2D79D}"/>
    <cellStyle name="入力 3 3 15 5 2" xfId="31578" xr:uid="{829FF581-8003-4610-9AF9-0E72E10E0D88}"/>
    <cellStyle name="入力 3 3 15 6" xfId="4779" xr:uid="{C9AED9D2-68BE-4DE1-B57F-1DB75AE3F290}"/>
    <cellStyle name="入力 3 3 15 7" xfId="19640" xr:uid="{8A22DD32-208A-424B-8677-6506F03934C3}"/>
    <cellStyle name="入力 3 3 16" xfId="6627" xr:uid="{7C1BB0EC-090D-42F5-BA30-CE51D13C229C}"/>
    <cellStyle name="入力 3 3 16 2" xfId="21506" xr:uid="{4090B80A-594C-4816-B6FC-1006D5DCADB3}"/>
    <cellStyle name="入力 3 3 17" xfId="9624" xr:uid="{8961D516-F343-46FA-832C-A3274DEBFA82}"/>
    <cellStyle name="入力 3 3 17 2" xfId="24503" xr:uid="{05C6C8CB-E4A9-4441-A931-A8DEFC54E3CF}"/>
    <cellStyle name="入力 3 3 18" xfId="14413" xr:uid="{E99DD2EC-8D8F-4BE9-8383-42E4CEECF6BD}"/>
    <cellStyle name="入力 3 3 18 2" xfId="29292" xr:uid="{61241DF7-E74E-4CCA-A4FF-5A570BFFA49F}"/>
    <cellStyle name="入力 3 3 19" xfId="3518" xr:uid="{63194C28-E141-4ED4-8817-3C738617C5E9}"/>
    <cellStyle name="入力 3 3 2" xfId="485" xr:uid="{00000000-0005-0000-0000-00009E010000}"/>
    <cellStyle name="入力 3 3 2 2" xfId="6837" xr:uid="{60F794F1-84F3-407B-B85C-5699662FC38C}"/>
    <cellStyle name="入力 3 3 2 2 2" xfId="21716" xr:uid="{D7D330BC-401B-4DBC-B18F-109EAE0F537F}"/>
    <cellStyle name="入力 3 3 2 3" xfId="9834" xr:uid="{B2E6A5BD-8785-4F85-972F-6E2CD8D24EC2}"/>
    <cellStyle name="入力 3 3 2 3 2" xfId="24713" xr:uid="{B38C5783-E0A2-4F06-93C0-F1CD36C6025F}"/>
    <cellStyle name="入力 3 3 2 4" xfId="13822" xr:uid="{2735A043-C079-41DC-9C16-62F716056038}"/>
    <cellStyle name="入力 3 3 2 4 2" xfId="28701" xr:uid="{7E70D1E0-098E-4736-BD01-535A495A5BB2}"/>
    <cellStyle name="入力 3 3 2 5" xfId="15666" xr:uid="{B119A9EC-B99A-4AFD-A1DF-878B9570DE26}"/>
    <cellStyle name="入力 3 3 2 5 2" xfId="30545" xr:uid="{ABB40EE4-356C-4825-932C-6B62A762E476}"/>
    <cellStyle name="入力 3 3 2 6" xfId="3704" xr:uid="{E7F8EF39-06F3-423B-95E1-64FAA7F64750}"/>
    <cellStyle name="入力 3 3 2 7" xfId="18565" xr:uid="{F9F9D1A5-9AD6-43E9-9A0A-24F65C7B8388}"/>
    <cellStyle name="入力 3 3 20" xfId="18362" xr:uid="{199B2462-C4D8-4EAA-8FEF-BDBDF991E5EB}"/>
    <cellStyle name="入力 3 3 3" xfId="658" xr:uid="{00000000-0005-0000-0000-00009E010000}"/>
    <cellStyle name="入力 3 3 3 2" xfId="7010" xr:uid="{4310C653-213D-4BB1-BDB1-7FEF80F2912C}"/>
    <cellStyle name="入力 3 3 3 2 2" xfId="21889" xr:uid="{606A99F6-69F8-446A-99A2-D7C4D2A899EB}"/>
    <cellStyle name="入力 3 3 3 3" xfId="10004" xr:uid="{978AFC60-4CA5-4638-A082-3B767CB04D12}"/>
    <cellStyle name="入力 3 3 3 3 2" xfId="24883" xr:uid="{2E460F06-91F0-469A-A701-ED0B8FC84A73}"/>
    <cellStyle name="入力 3 3 3 4" xfId="12593" xr:uid="{C1B036B4-B0D3-460E-92E0-662E4286F4FE}"/>
    <cellStyle name="入力 3 3 3 4 2" xfId="27472" xr:uid="{7E1C23CB-5ED2-409B-946D-712E94F617E4}"/>
    <cellStyle name="入力 3 3 3 5" xfId="15832" xr:uid="{D5D3847E-C0AE-4FA7-98D0-DA1CA5B72B86}"/>
    <cellStyle name="入力 3 3 3 5 2" xfId="30711" xr:uid="{BE5475DC-8CE5-47D4-BE84-090DBF01C680}"/>
    <cellStyle name="入力 3 3 3 6" xfId="3877" xr:uid="{04DB9497-FDC7-4985-923E-179C44C71E35}"/>
    <cellStyle name="入力 3 3 3 7" xfId="18738" xr:uid="{DBB6F5C4-D71D-41BB-AB5B-C8734DB7712B}"/>
    <cellStyle name="入力 3 3 4" xfId="823" xr:uid="{00000000-0005-0000-0000-00009E010000}"/>
    <cellStyle name="入力 3 3 4 2" xfId="7175" xr:uid="{EDA90885-A403-452A-B840-115799578642}"/>
    <cellStyle name="入力 3 3 4 2 2" xfId="22054" xr:uid="{DC4FA8F1-2935-4BFA-A50C-C78206CE82C1}"/>
    <cellStyle name="入力 3 3 4 3" xfId="10169" xr:uid="{E1BB9B8D-6551-4DC9-9D4E-DDBACE638D44}"/>
    <cellStyle name="入力 3 3 4 3 2" xfId="25048" xr:uid="{38233C51-0ECB-46A1-958E-F4A956EB35E7}"/>
    <cellStyle name="入力 3 3 4 4" xfId="12871" xr:uid="{EDB5386B-5887-4B25-9388-66A715739A79}"/>
    <cellStyle name="入力 3 3 4 4 2" xfId="27750" xr:uid="{08BDB321-A140-4158-8F37-E952CB691C70}"/>
    <cellStyle name="入力 3 3 4 5" xfId="15997" xr:uid="{28BD8376-401B-4A68-86A5-1579596705C8}"/>
    <cellStyle name="入力 3 3 4 5 2" xfId="30876" xr:uid="{EA4358F0-878C-41A0-BC24-8514882136D9}"/>
    <cellStyle name="入力 3 3 4 6" xfId="4042" xr:uid="{37BBE058-6FDC-44FF-B938-B99BB4C55908}"/>
    <cellStyle name="入力 3 3 4 7" xfId="18903" xr:uid="{652E9733-1979-4012-833D-59A348F7CF74}"/>
    <cellStyle name="入力 3 3 5" xfId="996" xr:uid="{00000000-0005-0000-0000-00009E010000}"/>
    <cellStyle name="入力 3 3 5 2" xfId="7348" xr:uid="{A7A16A13-D3B0-4B84-8004-4541EDC7E282}"/>
    <cellStyle name="入力 3 3 5 2 2" xfId="22227" xr:uid="{677F2D80-1CB9-43D3-AEA9-C9EE8128A2B2}"/>
    <cellStyle name="入力 3 3 5 3" xfId="10337" xr:uid="{9AC8A605-7E9B-452C-9529-967EE5B1816C}"/>
    <cellStyle name="入力 3 3 5 3 2" xfId="25216" xr:uid="{BB21CDFE-8359-4CD7-9C41-79C06905D0E8}"/>
    <cellStyle name="入力 3 3 5 4" xfId="13302" xr:uid="{F826B47C-1A67-4CB1-8F36-DBB0E60E458F}"/>
    <cellStyle name="入力 3 3 5 4 2" xfId="28181" xr:uid="{2C5FE5D1-4252-41B2-9EF3-969AB5DD8B39}"/>
    <cellStyle name="入力 3 3 5 5" xfId="16158" xr:uid="{69FC986F-F965-40BF-B72A-C981AD3D46CD}"/>
    <cellStyle name="入力 3 3 5 5 2" xfId="31037" xr:uid="{6794C688-74FC-4F59-AB14-55C2A766F0A9}"/>
    <cellStyle name="入力 3 3 5 6" xfId="4215" xr:uid="{6E162773-D115-42B3-A86E-5B039BBBA2B7}"/>
    <cellStyle name="入力 3 3 5 7" xfId="19076" xr:uid="{195E99C9-2FAD-47EF-8A7A-D5091450E818}"/>
    <cellStyle name="入力 3 3 6" xfId="692" xr:uid="{00000000-0005-0000-0000-00009E010000}"/>
    <cellStyle name="入力 3 3 6 2" xfId="7044" xr:uid="{3A5DE081-A39B-4E68-A35D-C13462F3064F}"/>
    <cellStyle name="入力 3 3 6 2 2" xfId="21923" xr:uid="{02FDA711-7045-4513-AC6B-D1C9902426D7}"/>
    <cellStyle name="入力 3 3 6 3" xfId="10038" xr:uid="{AECB77DA-7F88-4665-AD63-258F73F680C6}"/>
    <cellStyle name="入力 3 3 6 3 2" xfId="24917" xr:uid="{6BBD741C-0268-4EBF-B801-8D409EBE31B8}"/>
    <cellStyle name="入力 3 3 6 4" xfId="15038" xr:uid="{DA9408AE-FD77-4E8A-A39F-1A6D0D659F19}"/>
    <cellStyle name="入力 3 3 6 4 2" xfId="29917" xr:uid="{C5DC5A69-B28E-4B12-9945-CAF71FEB9A4C}"/>
    <cellStyle name="入力 3 3 6 5" xfId="15866" xr:uid="{140FB4B8-534E-4A8A-B1B4-2000BB269235}"/>
    <cellStyle name="入力 3 3 6 5 2" xfId="30745" xr:uid="{9F0D6C21-2008-4114-9983-B138EF7C14C6}"/>
    <cellStyle name="入力 3 3 6 6" xfId="3911" xr:uid="{E3BB4F85-DB0F-441D-A27E-FDC1945E5F97}"/>
    <cellStyle name="入力 3 3 6 7" xfId="18772" xr:uid="{54CB4EB3-EA07-4897-98CD-EBA0CB95A1D3}"/>
    <cellStyle name="入力 3 3 7" xfId="1430" xr:uid="{00000000-0005-0000-0000-00009E010000}"/>
    <cellStyle name="入力 3 3 7 2" xfId="7781" xr:uid="{B0F9B191-32B0-4511-8DB1-6C2C395A13F1}"/>
    <cellStyle name="入力 3 3 7 2 2" xfId="22660" xr:uid="{F9B95161-7B12-4D26-AB06-B203FD4560F7}"/>
    <cellStyle name="入力 3 3 7 3" xfId="10767" xr:uid="{CB3D6F43-8CD2-496A-949C-5ED4C33E86E4}"/>
    <cellStyle name="入力 3 3 7 3 2" xfId="25646" xr:uid="{90E2D455-C344-48C7-A1A2-DC7BAAAEFEED}"/>
    <cellStyle name="入力 3 3 7 4" xfId="14083" xr:uid="{910E4350-31FD-4123-AA69-16936ED21DCB}"/>
    <cellStyle name="入力 3 3 7 4 2" xfId="28962" xr:uid="{A0137B72-B6A2-49A5-9901-E258669BB966}"/>
    <cellStyle name="入力 3 3 7 5" xfId="16570" xr:uid="{829852BF-4F21-4647-8A4D-588D727726DB}"/>
    <cellStyle name="入力 3 3 7 5 2" xfId="31449" xr:uid="{71A5E9FB-3B97-4BDC-9C03-671B16E721BC}"/>
    <cellStyle name="入力 3 3 7 6" xfId="4649" xr:uid="{E8BB77A9-007B-4DD7-B667-1378C6F47EB0}"/>
    <cellStyle name="入力 3 3 7 7" xfId="19510" xr:uid="{60D1ECBB-4FB9-4FA0-8CAB-F4700E1841C6}"/>
    <cellStyle name="入力 3 3 8" xfId="990" xr:uid="{00000000-0005-0000-0000-00009E010000}"/>
    <cellStyle name="入力 3 3 8 2" xfId="7342" xr:uid="{AAE7B4F8-8EF0-4304-B2DA-AE88D2B1A23F}"/>
    <cellStyle name="入力 3 3 8 2 2" xfId="22221" xr:uid="{996AADD0-15CD-437F-9F3B-82FFAE475C29}"/>
    <cellStyle name="入力 3 3 8 3" xfId="10331" xr:uid="{2E32DD15-57F1-45B9-86E5-A66337826519}"/>
    <cellStyle name="入力 3 3 8 3 2" xfId="25210" xr:uid="{F46F7173-B671-497D-8573-8DFAD2B45165}"/>
    <cellStyle name="入力 3 3 8 4" xfId="13885" xr:uid="{20634C87-EBDA-4E89-9F6E-3417C42CCB2D}"/>
    <cellStyle name="入力 3 3 8 4 2" xfId="28764" xr:uid="{BF9A50BE-D0CF-46EA-9033-854747491015}"/>
    <cellStyle name="入力 3 3 8 5" xfId="16152" xr:uid="{4B0DA264-EBD7-4880-B793-3B99D6A72F65}"/>
    <cellStyle name="入力 3 3 8 5 2" xfId="31031" xr:uid="{4E2FDF1F-874F-4BC4-BDAD-391C3535384B}"/>
    <cellStyle name="入力 3 3 8 6" xfId="4209" xr:uid="{7DCC40D6-4DC9-4B7C-8A32-8ECF172E41FC}"/>
    <cellStyle name="入力 3 3 8 7" xfId="19070" xr:uid="{CE1DAEF1-17B2-4E07-8089-EB5A64A76E9C}"/>
    <cellStyle name="入力 3 3 9" xfId="1854" xr:uid="{00000000-0005-0000-0000-00009E010000}"/>
    <cellStyle name="入力 3 3 9 2" xfId="8202" xr:uid="{7D5F3CA2-430E-478E-801E-44C9C1787CAB}"/>
    <cellStyle name="入力 3 3 9 2 2" xfId="23081" xr:uid="{67A61E43-D4D7-4B29-AFFD-0816833A10FD}"/>
    <cellStyle name="入力 3 3 9 3" xfId="11187" xr:uid="{EACCD7A9-03D6-436F-8BBB-34AAD6128ED8}"/>
    <cellStyle name="入力 3 3 9 3 2" xfId="26066" xr:uid="{42D89311-E81A-424F-A606-0C708FAF31D5}"/>
    <cellStyle name="入力 3 3 9 4" xfId="15040" xr:uid="{17C935FF-43A8-411C-9AC7-D450F27C1A3E}"/>
    <cellStyle name="入力 3 3 9 4 2" xfId="29919" xr:uid="{DAFFA2ED-FB84-46C9-B651-37C02E2C27D2}"/>
    <cellStyle name="入力 3 3 9 5" xfId="16977" xr:uid="{52731B90-74B2-4D6B-A4DC-4A74A6242012}"/>
    <cellStyle name="入力 3 3 9 5 2" xfId="31856" xr:uid="{B75E7E05-9396-4B4B-834B-FC0B3F2CEC62}"/>
    <cellStyle name="入力 3 3 9 6" xfId="5073" xr:uid="{270A7201-4DB7-4EA2-85C1-B835C9F9837A}"/>
    <cellStyle name="入力 3 3 9 7" xfId="19934" xr:uid="{8CC1A8F6-7F61-4EFB-9369-72832FA3D492}"/>
    <cellStyle name="入力 3 4" xfId="289" xr:uid="{00000000-0005-0000-0000-000067010000}"/>
    <cellStyle name="入力 3 4 10" xfId="1670" xr:uid="{00000000-0005-0000-0000-000067010000}"/>
    <cellStyle name="入力 3 4 10 2" xfId="8019" xr:uid="{70960EFC-BC62-42DB-9FB5-4EFC8335BA7D}"/>
    <cellStyle name="入力 3 4 10 2 2" xfId="22898" xr:uid="{FF5E869C-13A1-4AF2-B90F-DFACAEEA0543}"/>
    <cellStyle name="入力 3 4 10 3" xfId="11004" xr:uid="{49ADA5DC-FD68-40F1-A67E-9D78B54AD489}"/>
    <cellStyle name="入力 3 4 10 3 2" xfId="25883" xr:uid="{2D5478A7-E581-494F-B305-8B1345DCADFD}"/>
    <cellStyle name="入力 3 4 10 4" xfId="14505" xr:uid="{73869338-3FB5-4234-B8CB-95B7C7A7D43E}"/>
    <cellStyle name="入力 3 4 10 4 2" xfId="29384" xr:uid="{0206E6BA-A58B-469B-8A93-95393CB9C9DB}"/>
    <cellStyle name="入力 3 4 10 5" xfId="16800" xr:uid="{A902DBAE-73EA-411E-8230-8DA06F68AA0E}"/>
    <cellStyle name="入力 3 4 10 5 2" xfId="31679" xr:uid="{8182020B-0622-4AB8-B28C-E77757C42C59}"/>
    <cellStyle name="入力 3 4 10 6" xfId="4889" xr:uid="{095BEEF7-B806-4DF0-A046-5144A91DA6B3}"/>
    <cellStyle name="入力 3 4 10 7" xfId="19750" xr:uid="{9570C40E-B702-4816-8AB3-1F6D83CC7535}"/>
    <cellStyle name="入力 3 4 11" xfId="1692" xr:uid="{00000000-0005-0000-0000-000067010000}"/>
    <cellStyle name="入力 3 4 11 2" xfId="8041" xr:uid="{AE5F09CC-2C07-4C57-8D8A-882598ACF9D6}"/>
    <cellStyle name="入力 3 4 11 2 2" xfId="22920" xr:uid="{96E17275-76F8-4258-A2F9-C8B842107861}"/>
    <cellStyle name="入力 3 4 11 3" xfId="11026" xr:uid="{20680125-FBAD-4391-8892-F158C9E3E98E}"/>
    <cellStyle name="入力 3 4 11 3 2" xfId="25905" xr:uid="{A381DCE2-F875-49BC-8B6F-02563B67D370}"/>
    <cellStyle name="入力 3 4 11 4" xfId="8402" xr:uid="{BB8FE255-BD56-4E12-B75C-BCF0269283E8}"/>
    <cellStyle name="入力 3 4 11 4 2" xfId="23281" xr:uid="{66E67340-3D00-4755-A82A-32DF2A6DF6D2}"/>
    <cellStyle name="入力 3 4 11 5" xfId="16822" xr:uid="{4781A2BE-CC2C-4CE6-9930-9CF47F665ABA}"/>
    <cellStyle name="入力 3 4 11 5 2" xfId="31701" xr:uid="{0CE5168C-623A-4F58-91A5-F3E3CCC57D7B}"/>
    <cellStyle name="入力 3 4 11 6" xfId="4911" xr:uid="{736D8801-BC42-499C-A39A-CED607C20683}"/>
    <cellStyle name="入力 3 4 11 7" xfId="19772" xr:uid="{1B48D950-49A2-48CE-BEE7-6CC6B664E198}"/>
    <cellStyle name="入力 3 4 12" xfId="1775" xr:uid="{00000000-0005-0000-0000-000067010000}"/>
    <cellStyle name="入力 3 4 12 2" xfId="8123" xr:uid="{0B70E450-D973-470A-AE36-9D6BBB85BC96}"/>
    <cellStyle name="入力 3 4 12 2 2" xfId="23002" xr:uid="{4004448F-1E7B-40D2-9FE9-F9CEB879B6E9}"/>
    <cellStyle name="入力 3 4 12 3" xfId="11108" xr:uid="{F3486056-0A22-4118-9C11-B7D756B0EA82}"/>
    <cellStyle name="入力 3 4 12 3 2" xfId="25987" xr:uid="{8171DA22-170D-46BB-A8EE-F8069177D5BF}"/>
    <cellStyle name="入力 3 4 12 4" xfId="14117" xr:uid="{13F18D81-9B1F-4983-8CE7-7B3D747F0AD3}"/>
    <cellStyle name="入力 3 4 12 4 2" xfId="28996" xr:uid="{5CF4896D-5DB0-4B92-8A71-8605A2833858}"/>
    <cellStyle name="入力 3 4 12 5" xfId="16898" xr:uid="{8F196D87-728A-4C40-A792-626782E4EFF3}"/>
    <cellStyle name="入力 3 4 12 5 2" xfId="31777" xr:uid="{7D1750BF-A90C-4EEB-AAB2-9AC5FE0ED063}"/>
    <cellStyle name="入力 3 4 12 6" xfId="4994" xr:uid="{A9781120-592B-408D-9207-16DA5E3B6941}"/>
    <cellStyle name="入力 3 4 12 7" xfId="19855" xr:uid="{B3C2BFD0-FDF4-42E5-9BF6-563B8F33295D}"/>
    <cellStyle name="入力 3 4 13" xfId="1870" xr:uid="{00000000-0005-0000-0000-000067010000}"/>
    <cellStyle name="入力 3 4 13 2" xfId="8218" xr:uid="{11129B56-594D-4210-A692-6778B1086636}"/>
    <cellStyle name="入力 3 4 13 2 2" xfId="23097" xr:uid="{7ECF2588-A423-43F8-9439-E8833DC120A3}"/>
    <cellStyle name="入力 3 4 13 3" xfId="11203" xr:uid="{82112BCD-01D1-48E8-B51A-CD288157EC33}"/>
    <cellStyle name="入力 3 4 13 3 2" xfId="26082" xr:uid="{70223A39-39DA-4D7B-97A2-B40358BE66A0}"/>
    <cellStyle name="入力 3 4 13 4" xfId="13857" xr:uid="{185623CD-9B59-4D1F-8567-2459ECE0F5B8}"/>
    <cellStyle name="入力 3 4 13 4 2" xfId="28736" xr:uid="{5F31559E-E977-4F8D-811B-120C738DC189}"/>
    <cellStyle name="入力 3 4 13 5" xfId="16993" xr:uid="{13B51577-5F58-4858-9506-5C6A17BA7F5B}"/>
    <cellStyle name="入力 3 4 13 5 2" xfId="31872" xr:uid="{3FDF3D1C-2237-476C-8D8D-071579CE4C48}"/>
    <cellStyle name="入力 3 4 13 6" xfId="5089" xr:uid="{B0F805F4-659E-4B5D-954E-C55C391361EA}"/>
    <cellStyle name="入力 3 4 13 7" xfId="19950" xr:uid="{0A3B8803-37CA-40ED-B1DC-6CB2EAE81703}"/>
    <cellStyle name="入力 3 4 14" xfId="2042" xr:uid="{00000000-0005-0000-0000-000067010000}"/>
    <cellStyle name="入力 3 4 14 2" xfId="8390" xr:uid="{587FEDB3-3E5B-43AE-B385-721BF8F2EC92}"/>
    <cellStyle name="入力 3 4 14 2 2" xfId="23269" xr:uid="{08C783A9-07CD-4860-B0A7-FA21C6D4E239}"/>
    <cellStyle name="入力 3 4 14 3" xfId="11372" xr:uid="{ADD16FE8-8EAD-4086-82E9-4387FB21FBF1}"/>
    <cellStyle name="入力 3 4 14 3 2" xfId="26251" xr:uid="{77E4829A-C5DE-433C-A2BA-878794A64743}"/>
    <cellStyle name="入力 3 4 14 4" xfId="13199" xr:uid="{D9316652-2133-4D63-A13D-5A1F2982E304}"/>
    <cellStyle name="入力 3 4 14 4 2" xfId="28078" xr:uid="{9C6FA9E1-D8A1-4E04-B38A-33DDDC957E15}"/>
    <cellStyle name="入力 3 4 14 5" xfId="17157" xr:uid="{28BCF9EC-8AD3-4F45-B5CA-CB8BA2D97D41}"/>
    <cellStyle name="入力 3 4 14 5 2" xfId="32036" xr:uid="{8DDF0D4D-323C-4272-B2FC-F70AA01FE576}"/>
    <cellStyle name="入力 3 4 14 6" xfId="5261" xr:uid="{40C5A80B-40BA-4451-9E2F-3A6C949F2B50}"/>
    <cellStyle name="入力 3 4 14 7" xfId="20122" xr:uid="{FA7470DD-2FE7-4163-A257-DBF3B93C9796}"/>
    <cellStyle name="入力 3 4 15" xfId="2211" xr:uid="{00000000-0005-0000-0000-000067010000}"/>
    <cellStyle name="入力 3 4 15 2" xfId="8559" xr:uid="{3A126FF7-B9C9-407D-BA89-2B422AF08B4D}"/>
    <cellStyle name="入力 3 4 15 2 2" xfId="23438" xr:uid="{555737A0-E006-483D-9B9D-79D3E69647B1}"/>
    <cellStyle name="入力 3 4 15 3" xfId="11540" xr:uid="{33678818-BAB9-4959-BF52-02547F70E095}"/>
    <cellStyle name="入力 3 4 15 3 2" xfId="26419" xr:uid="{7D8888CE-DEF9-4867-8774-93FF9A23A383}"/>
    <cellStyle name="入力 3 4 15 4" xfId="14852" xr:uid="{BB09B66A-FC58-4621-B6E9-83F9EB08ED9D}"/>
    <cellStyle name="入力 3 4 15 4 2" xfId="29731" xr:uid="{28B1B342-8E32-4165-A182-B2A057A45F16}"/>
    <cellStyle name="入力 3 4 15 5" xfId="17319" xr:uid="{7169DA8C-2721-4149-AECC-2014F8E3B03E}"/>
    <cellStyle name="入力 3 4 15 5 2" xfId="32198" xr:uid="{3D5476FB-19C9-47EC-A4CC-44A4E44C6EC2}"/>
    <cellStyle name="入力 3 4 15 6" xfId="5430" xr:uid="{C244549C-9A00-4F93-9964-668C7B928CBD}"/>
    <cellStyle name="入力 3 4 15 7" xfId="20291" xr:uid="{5F615DBB-ECEC-4D98-BF15-B93F6B33955A}"/>
    <cellStyle name="入力 3 4 16" xfId="2286" xr:uid="{00000000-0005-0000-0000-000067010000}"/>
    <cellStyle name="入力 3 4 16 2" xfId="8634" xr:uid="{84DA7227-CE06-4A5D-B3BB-B81C9A591F5D}"/>
    <cellStyle name="入力 3 4 16 2 2" xfId="23513" xr:uid="{DD40D2D7-4F1A-4C02-B2DE-B484A15B75E6}"/>
    <cellStyle name="入力 3 4 16 3" xfId="11615" xr:uid="{BC0C1E2F-F398-4B85-85CF-ED01B9412B1A}"/>
    <cellStyle name="入力 3 4 16 3 2" xfId="26494" xr:uid="{A53F9FA4-4EC8-4111-BCC1-B85A5ABFAB63}"/>
    <cellStyle name="入力 3 4 16 4" xfId="14093" xr:uid="{740F08FC-474A-4E17-8829-F29B74369966}"/>
    <cellStyle name="入力 3 4 16 4 2" xfId="28972" xr:uid="{AB846BA1-5774-415F-80ED-8DCB76EA91B1}"/>
    <cellStyle name="入力 3 4 16 5" xfId="17394" xr:uid="{D3FF625A-5B0F-46DE-B853-5A5A2DB6D40E}"/>
    <cellStyle name="入力 3 4 16 5 2" xfId="32273" xr:uid="{83598855-A3CF-4562-8490-C2905C9EF9C1}"/>
    <cellStyle name="入力 3 4 16 6" xfId="5505" xr:uid="{0E56A501-7CBD-4F4E-AABC-A670703EB66A}"/>
    <cellStyle name="入力 3 4 16 7" xfId="20366" xr:uid="{D9CA5087-B282-428C-99C8-ABE6A6C33C7A}"/>
    <cellStyle name="入力 3 4 17" xfId="2372" xr:uid="{00000000-0005-0000-0000-000067010000}"/>
    <cellStyle name="入力 3 4 17 2" xfId="8719" xr:uid="{23702650-D732-4C58-8D7F-719685CFD961}"/>
    <cellStyle name="入力 3 4 17 2 2" xfId="23598" xr:uid="{07E57297-6B69-46F4-B0DC-6F8DE62125CD}"/>
    <cellStyle name="入力 3 4 17 3" xfId="11699" xr:uid="{82A3535D-9928-443B-81A8-5984518E1812}"/>
    <cellStyle name="入力 3 4 17 3 2" xfId="26578" xr:uid="{27D70C17-4DB6-4F3D-AB8A-91227C25193A}"/>
    <cellStyle name="入力 3 4 17 4" xfId="14331" xr:uid="{C5FDE979-2682-47B2-8E8C-F7BD045E1091}"/>
    <cellStyle name="入力 3 4 17 4 2" xfId="29210" xr:uid="{68603438-BA6E-4A12-B54D-28C88ECE624E}"/>
    <cellStyle name="入力 3 4 17 5" xfId="17473" xr:uid="{ECBAD9F7-CA12-47D3-89F4-FF97828E352F}"/>
    <cellStyle name="入力 3 4 17 5 2" xfId="32352" xr:uid="{E84C72FB-E420-4B76-B012-D93455312B1F}"/>
    <cellStyle name="入力 3 4 17 6" xfId="5591" xr:uid="{05D61785-CB0E-4B18-8310-E10AE6DF451B}"/>
    <cellStyle name="入力 3 4 17 7" xfId="20452" xr:uid="{0D1ADE4F-D9EE-4C37-A6ED-0412FE553C8E}"/>
    <cellStyle name="入力 3 4 18" xfId="2525" xr:uid="{00000000-0005-0000-0000-000067010000}"/>
    <cellStyle name="入力 3 4 18 2" xfId="8872" xr:uid="{A97BF71F-1104-45EC-9623-416432D1D965}"/>
    <cellStyle name="入力 3 4 18 2 2" xfId="23751" xr:uid="{16B271ED-7F47-49F7-98B1-2E30B514B41C}"/>
    <cellStyle name="入力 3 4 18 3" xfId="11852" xr:uid="{DF8EBC2D-E2AA-4822-A0D4-19F4C67029D3}"/>
    <cellStyle name="入力 3 4 18 3 2" xfId="26731" xr:uid="{690901CD-CA96-463C-A1A1-1C675C0794A2}"/>
    <cellStyle name="入力 3 4 18 4" xfId="13709" xr:uid="{FE9A6985-D0E4-4AF1-A7F6-587D963AA204}"/>
    <cellStyle name="入力 3 4 18 4 2" xfId="28588" xr:uid="{3AF01E0E-1D58-4E0E-BF3A-ED303C49708C}"/>
    <cellStyle name="入力 3 4 18 5" xfId="17619" xr:uid="{3F18802D-9002-47EF-992D-2299D8E69D4C}"/>
    <cellStyle name="入力 3 4 18 5 2" xfId="32498" xr:uid="{965D8946-0B4C-4598-8DCE-038E8D56F1FE}"/>
    <cellStyle name="入力 3 4 18 6" xfId="5741" xr:uid="{064CA970-A595-459E-AF38-E19513FEF276}"/>
    <cellStyle name="入力 3 4 18 7" xfId="20605" xr:uid="{11A9E83F-C07D-4BFE-BE9A-C82589C9BC39}"/>
    <cellStyle name="入力 3 4 19" xfId="2685" xr:uid="{00000000-0005-0000-0000-000067010000}"/>
    <cellStyle name="入力 3 4 19 2" xfId="9032" xr:uid="{A8188DF5-3F5F-4A30-8906-80CC66D30555}"/>
    <cellStyle name="入力 3 4 19 2 2" xfId="23911" xr:uid="{400C005C-F1B2-45FA-995D-7757FD207E0A}"/>
    <cellStyle name="入力 3 4 19 3" xfId="12012" xr:uid="{DD1618F6-2C60-4858-964A-3D7C86EEBB99}"/>
    <cellStyle name="入力 3 4 19 3 2" xfId="26891" xr:uid="{5D9B99A3-9C0D-4808-A4D0-E97D50012E03}"/>
    <cellStyle name="入力 3 4 19 4" xfId="13369" xr:uid="{9E3D3FBB-DC80-4463-AA56-95550FC2D631}"/>
    <cellStyle name="入力 3 4 19 4 2" xfId="28248" xr:uid="{D8A5A2F7-EEC6-4D71-96C8-448619E0D581}"/>
    <cellStyle name="入力 3 4 19 5" xfId="17778" xr:uid="{02E22581-AC91-41AF-8C25-8C4BA50C228E}"/>
    <cellStyle name="入力 3 4 19 5 2" xfId="32657" xr:uid="{E39AD511-3FC9-428D-9093-5D4F8FC388B6}"/>
    <cellStyle name="入力 3 4 19 6" xfId="5899" xr:uid="{67A502E2-D1B6-4EA2-9984-EAB273B9D249}"/>
    <cellStyle name="入力 3 4 19 7" xfId="20764" xr:uid="{4FCA941D-7498-4D49-8E9A-23BFF660A75F}"/>
    <cellStyle name="入力 3 4 2" xfId="501" xr:uid="{00000000-0005-0000-0000-000067010000}"/>
    <cellStyle name="入力 3 4 2 2" xfId="6853" xr:uid="{22C5FA99-DF66-4F02-AF98-2B2C395428A7}"/>
    <cellStyle name="入力 3 4 2 2 2" xfId="21732" xr:uid="{25C638F7-EF65-487E-B23F-C169C6150F62}"/>
    <cellStyle name="入力 3 4 2 3" xfId="9850" xr:uid="{10485045-7D69-47D7-86EC-99BD17B08659}"/>
    <cellStyle name="入力 3 4 2 3 2" xfId="24729" xr:uid="{2BA51586-2212-4242-AB15-6762F145AF62}"/>
    <cellStyle name="入力 3 4 2 4" xfId="13811" xr:uid="{F900F42F-460C-4E45-977D-ED8456ADB1BE}"/>
    <cellStyle name="入力 3 4 2 4 2" xfId="28690" xr:uid="{1A4E8E1B-8EF5-4C81-AAFF-9595A2C1DAF1}"/>
    <cellStyle name="入力 3 4 2 5" xfId="15682" xr:uid="{E963AF28-A6E2-4A25-8F9A-C10396FECAF9}"/>
    <cellStyle name="入力 3 4 2 5 2" xfId="30561" xr:uid="{4F747147-FF25-406B-A9AD-64FAA5166372}"/>
    <cellStyle name="入力 3 4 2 6" xfId="3720" xr:uid="{7B0103BB-F56E-4F07-B47F-DF04B4775F3A}"/>
    <cellStyle name="入力 3 4 2 7" xfId="18581" xr:uid="{127571E0-011B-4C49-92AE-187A94030AA7}"/>
    <cellStyle name="入力 3 4 20" xfId="2853" xr:uid="{00000000-0005-0000-0000-000067010000}"/>
    <cellStyle name="入力 3 4 20 2" xfId="9200" xr:uid="{5BEC0D3E-52DA-4353-AB53-A0F42B31999D}"/>
    <cellStyle name="入力 3 4 20 2 2" xfId="24079" xr:uid="{3C6E1E6A-2203-49D8-82DA-A22D5F1F0C02}"/>
    <cellStyle name="入力 3 4 20 3" xfId="12178" xr:uid="{81E3DB87-467A-4053-9445-AD2FFEBADE6A}"/>
    <cellStyle name="入力 3 4 20 3 2" xfId="27057" xr:uid="{1385C72E-4903-4BD1-AB72-A7EC949C9132}"/>
    <cellStyle name="入力 3 4 20 4" xfId="13720" xr:uid="{C242EDE9-9364-4504-B571-639FE213B970}"/>
    <cellStyle name="入力 3 4 20 4 2" xfId="28599" xr:uid="{FA3515D1-B0C5-4F48-AC19-7CEC77F6459B}"/>
    <cellStyle name="入力 3 4 20 5" xfId="17939" xr:uid="{6B25A8EE-BEA2-4A6E-AFC4-2F92EE6FD9A9}"/>
    <cellStyle name="入力 3 4 20 5 2" xfId="32818" xr:uid="{91AC3645-FCDC-4041-9F87-E90A3BFDF266}"/>
    <cellStyle name="入力 3 4 20 6" xfId="6065" xr:uid="{CBDA2680-D5CB-411C-BF90-900041DEA41B}"/>
    <cellStyle name="入力 3 4 20 7" xfId="20932" xr:uid="{12EB0D82-9433-45BE-9B40-3DDD4B85D892}"/>
    <cellStyle name="入力 3 4 21" xfId="2984" xr:uid="{00000000-0005-0000-0000-000067010000}"/>
    <cellStyle name="入力 3 4 21 2" xfId="9331" xr:uid="{45B38DA0-1D37-49A9-BD43-72938ADC6616}"/>
    <cellStyle name="入力 3 4 21 2 2" xfId="24210" xr:uid="{86455437-911C-45C1-9BCA-21B5D74E400E}"/>
    <cellStyle name="入力 3 4 21 3" xfId="12309" xr:uid="{953B8180-02AF-4884-8F01-BADF335C6A36}"/>
    <cellStyle name="入力 3 4 21 3 2" xfId="27188" xr:uid="{FA52BC11-C10B-4624-8535-6BEDD43B650A}"/>
    <cellStyle name="入力 3 4 21 4" xfId="12671" xr:uid="{098B357B-1606-4556-9D3D-91677E025797}"/>
    <cellStyle name="入力 3 4 21 4 2" xfId="27550" xr:uid="{541A10B4-C28F-4340-AEAA-8B384A013A39}"/>
    <cellStyle name="入力 3 4 21 5" xfId="18070" xr:uid="{BF1761E4-6C8F-4159-BB0F-DBA70FF8A836}"/>
    <cellStyle name="入力 3 4 21 5 2" xfId="32949" xr:uid="{39072511-62DC-437B-BCCD-DC3C760F833D}"/>
    <cellStyle name="入力 3 4 21 6" xfId="6186" xr:uid="{43E6583E-8139-421E-85EE-FE902158CDF4}"/>
    <cellStyle name="入力 3 4 21 7" xfId="21063" xr:uid="{4EDB9240-1487-4422-B75D-8081D4324BA0}"/>
    <cellStyle name="入力 3 4 22" xfId="3066" xr:uid="{00000000-0005-0000-0000-000067010000}"/>
    <cellStyle name="入力 3 4 22 2" xfId="9412" xr:uid="{1016BD35-D3F4-4D47-BEAE-DAA904AC7769}"/>
    <cellStyle name="入力 3 4 22 2 2" xfId="24291" xr:uid="{85D64543-FB6C-4479-9C7A-ADDDDEF7CF72}"/>
    <cellStyle name="入力 3 4 22 3" xfId="12390" xr:uid="{2AD5201F-E0C0-413F-8927-F4F2B4948E4D}"/>
    <cellStyle name="入力 3 4 22 3 2" xfId="27269" xr:uid="{B037C45B-6623-4C6A-B732-22824DC3BFF5}"/>
    <cellStyle name="入力 3 4 22 4" xfId="13279" xr:uid="{F340E2D9-F88F-4084-98F9-54EB5C2A87E3}"/>
    <cellStyle name="入力 3 4 22 4 2" xfId="28158" xr:uid="{88B10E55-DCAD-43D9-8D47-34242DB31D64}"/>
    <cellStyle name="入力 3 4 22 5" xfId="18145" xr:uid="{00DC543F-C9B9-42B9-AC8B-89E1C05DE8F8}"/>
    <cellStyle name="入力 3 4 22 5 2" xfId="33024" xr:uid="{FE68DB6A-DD45-463D-99E9-8CA36FDF9E58}"/>
    <cellStyle name="入力 3 4 22 6" xfId="6267" xr:uid="{A6AEC73A-A523-4450-911D-9F733DD19175}"/>
    <cellStyle name="入力 3 4 22 7" xfId="21138" xr:uid="{6980E53D-A7A5-49C3-983C-C8518D461C68}"/>
    <cellStyle name="入力 3 4 23" xfId="3139" xr:uid="{00000000-0005-0000-0000-000067010000}"/>
    <cellStyle name="入力 3 4 23 2" xfId="9485" xr:uid="{02BCCF91-7F21-40ED-B0B9-F555CA7DEAB8}"/>
    <cellStyle name="入力 3 4 23 2 2" xfId="24364" xr:uid="{9D93B56A-3F4D-4B61-B721-D18DAB36D6B5}"/>
    <cellStyle name="入力 3 4 23 3" xfId="12463" xr:uid="{848DC504-2E33-49D5-A779-87937F594214}"/>
    <cellStyle name="入力 3 4 23 3 2" xfId="27342" xr:uid="{0D7CB680-B614-463E-AD62-C23705883576}"/>
    <cellStyle name="入力 3 4 23 4" xfId="13547" xr:uid="{29D7A638-EB2E-4779-8C11-59B28C27DB54}"/>
    <cellStyle name="入力 3 4 23 4 2" xfId="28426" xr:uid="{69603D2A-12DE-45E6-ACE6-B17E0CC34F14}"/>
    <cellStyle name="入力 3 4 23 5" xfId="18218" xr:uid="{C20751E9-62D9-4894-8250-2796ADAE8707}"/>
    <cellStyle name="入力 3 4 23 5 2" xfId="33097" xr:uid="{21D5326A-2A60-4F1A-BA26-042829C41057}"/>
    <cellStyle name="入力 3 4 23 6" xfId="6340" xr:uid="{B0C75ABA-1EE4-43BC-89F6-56B5436B725E}"/>
    <cellStyle name="入力 3 4 23 7" xfId="21211" xr:uid="{5B57FD39-44EF-4FE0-B406-AC816FB9011F}"/>
    <cellStyle name="入力 3 4 24" xfId="3217" xr:uid="{00000000-0005-0000-0000-000067010000}"/>
    <cellStyle name="入力 3 4 24 2" xfId="9563" xr:uid="{F98C681A-313D-43B1-A486-EEE365EFA082}"/>
    <cellStyle name="入力 3 4 24 2 2" xfId="24442" xr:uid="{B871655A-664C-4283-8D7C-8634059E877E}"/>
    <cellStyle name="入力 3 4 24 3" xfId="12541" xr:uid="{6DB54458-318F-4440-9B9D-B283C41C7FE3}"/>
    <cellStyle name="入力 3 4 24 3 2" xfId="27420" xr:uid="{987AF15F-08B9-4E46-933B-7E2295169BFC}"/>
    <cellStyle name="入力 3 4 24 4" xfId="6570" xr:uid="{42B29E5A-757E-4639-82CD-BB625AB04BA7}"/>
    <cellStyle name="入力 3 4 24 4 2" xfId="21449" xr:uid="{AA7E524A-64D6-49AB-BEBD-8F0FC235E075}"/>
    <cellStyle name="入力 3 4 24 5" xfId="18296" xr:uid="{8CEE5594-BDAE-4111-8B18-37A44D2EAB95}"/>
    <cellStyle name="入力 3 4 24 5 2" xfId="33175" xr:uid="{E28EEA2F-9870-426A-B2C7-D9D86ABF5080}"/>
    <cellStyle name="入力 3 4 24 6" xfId="21289" xr:uid="{49D44952-990E-43E3-9F35-BC9653202C95}"/>
    <cellStyle name="入力 3 4 25" xfId="6641" xr:uid="{74DEDD10-5A48-4E00-ADD3-F3C084D04AC2}"/>
    <cellStyle name="入力 3 4 25 2" xfId="21520" xr:uid="{F3465042-ABAF-4A13-9186-83478D9ABADA}"/>
    <cellStyle name="入力 3 4 26" xfId="9640" xr:uid="{AA5D8F3A-3F2B-424E-B619-8222DB7413C2}"/>
    <cellStyle name="入力 3 4 26 2" xfId="24519" xr:uid="{7BB662CE-D11A-425D-A778-0A9C0D293BC6}"/>
    <cellStyle name="入力 3 4 27" xfId="15452" xr:uid="{E8299802-8F78-4CAB-A72A-C34F0B10CDF8}"/>
    <cellStyle name="入力 3 4 27 2" xfId="30331" xr:uid="{A35E06B7-191B-471D-8BD2-3831FD35597F}"/>
    <cellStyle name="入力 3 4 28" xfId="15479" xr:uid="{281F0E47-100E-4169-B156-BEE88837A903}"/>
    <cellStyle name="入力 3 4 28 2" xfId="30358" xr:uid="{63EA472E-30FB-4BF4-A392-53308C275754}"/>
    <cellStyle name="入力 3 4 29" xfId="18376" xr:uid="{E45EB127-8361-4831-8986-8F5CCA6552D3}"/>
    <cellStyle name="入力 3 4 3" xfId="674" xr:uid="{00000000-0005-0000-0000-000067010000}"/>
    <cellStyle name="入力 3 4 3 2" xfId="7026" xr:uid="{ADDE2AE8-8D07-4041-8FBA-EEA87010E33E}"/>
    <cellStyle name="入力 3 4 3 2 2" xfId="21905" xr:uid="{E1276579-A1C7-4CD6-9198-B06B325E83FF}"/>
    <cellStyle name="入力 3 4 3 3" xfId="10020" xr:uid="{F5B8E099-E807-4120-8C8C-E72ACB804DAE}"/>
    <cellStyle name="入力 3 4 3 3 2" xfId="24899" xr:uid="{56FD605D-7157-434A-BD7D-730A3C7EC267}"/>
    <cellStyle name="入力 3 4 3 4" xfId="13022" xr:uid="{90618C4F-39AA-4DC1-B39E-2F390F1DE43C}"/>
    <cellStyle name="入力 3 4 3 4 2" xfId="27901" xr:uid="{D8593130-7818-4178-AED6-C0093BC71306}"/>
    <cellStyle name="入力 3 4 3 5" xfId="15848" xr:uid="{2821E7C6-1423-4A02-B20E-678F9B3EAD42}"/>
    <cellStyle name="入力 3 4 3 5 2" xfId="30727" xr:uid="{D24F40CF-102A-4558-B2D2-1EBDC02CFB89}"/>
    <cellStyle name="入力 3 4 3 6" xfId="3893" xr:uid="{7AE7DE0F-C994-41A7-BF6F-4BFC8A96B8E9}"/>
    <cellStyle name="入力 3 4 3 7" xfId="18754" xr:uid="{42461514-4449-44CF-A578-8B44A4144F50}"/>
    <cellStyle name="入力 3 4 4" xfId="839" xr:uid="{00000000-0005-0000-0000-000067010000}"/>
    <cellStyle name="入力 3 4 4 2" xfId="7191" xr:uid="{A609EA73-718F-448B-B192-5746B72A4CB4}"/>
    <cellStyle name="入力 3 4 4 2 2" xfId="22070" xr:uid="{D0CFEBFD-F2DC-414A-AD9A-19B03CE329F8}"/>
    <cellStyle name="入力 3 4 4 3" xfId="10185" xr:uid="{7F14C772-E04F-4C0E-AD3B-434875B015F2}"/>
    <cellStyle name="入力 3 4 4 3 2" xfId="25064" xr:uid="{E92A27E8-0CCD-4723-B09E-F4050D03C0DC}"/>
    <cellStyle name="入力 3 4 4 4" xfId="14435" xr:uid="{42AC1BB6-F2EA-4DF1-9ABD-B87EB4831F18}"/>
    <cellStyle name="入力 3 4 4 4 2" xfId="29314" xr:uid="{A8C62FC8-FA84-4661-8B8F-2949E302D4E3}"/>
    <cellStyle name="入力 3 4 4 5" xfId="16013" xr:uid="{16803001-298D-4ACD-A7DB-4C3F2BA17737}"/>
    <cellStyle name="入力 3 4 4 5 2" xfId="30892" xr:uid="{55236874-D67B-48F3-99FD-40281F11085B}"/>
    <cellStyle name="入力 3 4 4 6" xfId="4058" xr:uid="{F59495BB-45D3-4578-AE0A-67FDCE49C846}"/>
    <cellStyle name="入力 3 4 4 7" xfId="18919" xr:uid="{4C937672-9CBF-4BC5-BB45-FE9AF44E63D6}"/>
    <cellStyle name="入力 3 4 5" xfId="1012" xr:uid="{00000000-0005-0000-0000-000067010000}"/>
    <cellStyle name="入力 3 4 5 2" xfId="7364" xr:uid="{AA9EF5A3-67C6-45A1-86B5-E5EB78195385}"/>
    <cellStyle name="入力 3 4 5 2 2" xfId="22243" xr:uid="{7677689E-EAE2-4D04-9EE4-C2BA2A4D40AE}"/>
    <cellStyle name="入力 3 4 5 3" xfId="10353" xr:uid="{A1D560EB-7B28-4BD6-9409-D541B77A15E8}"/>
    <cellStyle name="入力 3 4 5 3 2" xfId="25232" xr:uid="{A96F949C-B778-4CF1-9317-48C685367264}"/>
    <cellStyle name="入力 3 4 5 4" xfId="13089" xr:uid="{362C8C3A-D0D8-4512-8BCE-AE13C4C355EC}"/>
    <cellStyle name="入力 3 4 5 4 2" xfId="27968" xr:uid="{C4867D31-8934-4E1C-BEDB-FE46B3C24F3F}"/>
    <cellStyle name="入力 3 4 5 5" xfId="16174" xr:uid="{669F79DB-9AFF-4561-9386-AA29D54C3924}"/>
    <cellStyle name="入力 3 4 5 5 2" xfId="31053" xr:uid="{36A86363-5D09-4AA3-A515-892404B716E9}"/>
    <cellStyle name="入力 3 4 5 6" xfId="4231" xr:uid="{70485482-F5B6-4A8C-BF79-31B442061C81}"/>
    <cellStyle name="入力 3 4 5 7" xfId="19092" xr:uid="{45650548-DC5B-4383-8ACB-E08A7AE48613}"/>
    <cellStyle name="入力 3 4 6" xfId="1107" xr:uid="{00000000-0005-0000-0000-000067010000}"/>
    <cellStyle name="入力 3 4 6 2" xfId="7459" xr:uid="{BCCDFF5D-FE95-4523-9D84-51BB3AA3EEB4}"/>
    <cellStyle name="入力 3 4 6 2 2" xfId="22338" xr:uid="{23EF7F99-10DE-4A01-9FEB-FEE157EDF98F}"/>
    <cellStyle name="入力 3 4 6 3" xfId="10448" xr:uid="{2EB16642-C574-4576-A445-6FF63F62A6F3}"/>
    <cellStyle name="入力 3 4 6 3 2" xfId="25327" xr:uid="{3DD7A862-591A-4AC0-AB3C-09F99EBFA094}"/>
    <cellStyle name="入力 3 4 6 4" xfId="14467" xr:uid="{D6CC09B2-2252-42CF-AB4D-1359D52C304F}"/>
    <cellStyle name="入力 3 4 6 4 2" xfId="29346" xr:uid="{52193122-9B28-4B7F-81DD-EDE327A1C81C}"/>
    <cellStyle name="入力 3 4 6 5" xfId="16268" xr:uid="{586B91B6-D04F-4E7D-A615-D9850C88688C}"/>
    <cellStyle name="入力 3 4 6 5 2" xfId="31147" xr:uid="{540AA74B-E538-4932-8DDD-2AEA8BBAFC1E}"/>
    <cellStyle name="入力 3 4 6 6" xfId="4326" xr:uid="{B5620D8A-783B-482F-B70C-B1CF6A9CA257}"/>
    <cellStyle name="入力 3 4 6 7" xfId="19187" xr:uid="{4C166727-77CF-40C3-99ED-D75FAE22EB63}"/>
    <cellStyle name="入力 3 4 7" xfId="1190" xr:uid="{00000000-0005-0000-0000-000067010000}"/>
    <cellStyle name="入力 3 4 7 2" xfId="7542" xr:uid="{5E68A5BC-4FAF-4229-B02B-DF16B9046F99}"/>
    <cellStyle name="入力 3 4 7 2 2" xfId="22421" xr:uid="{589EBB4D-A8D7-4E8A-8400-BFA87AC0C4B8}"/>
    <cellStyle name="入力 3 4 7 3" xfId="10529" xr:uid="{25A99BE8-22AE-4341-97B0-12320D07DB3D}"/>
    <cellStyle name="入力 3 4 7 3 2" xfId="25408" xr:uid="{A8A7B952-C8BE-441D-9F01-7B309CB82502}"/>
    <cellStyle name="入力 3 4 7 4" xfId="13624" xr:uid="{16818DEE-D57A-4FF0-8EB1-2E549CCAC425}"/>
    <cellStyle name="入力 3 4 7 4 2" xfId="28503" xr:uid="{CD4E6AB5-92B5-4D26-B742-F01E907E82D3}"/>
    <cellStyle name="入力 3 4 7 5" xfId="16344" xr:uid="{43C92379-3BFC-47E0-AE68-7255E2ECA195}"/>
    <cellStyle name="入力 3 4 7 5 2" xfId="31223" xr:uid="{2D70DF91-AE2E-4F04-A291-06030A2E7C09}"/>
    <cellStyle name="入力 3 4 7 6" xfId="4409" xr:uid="{3ED4E2CE-DBB3-4045-BDCF-E38F9462BE2F}"/>
    <cellStyle name="入力 3 4 7 7" xfId="19270" xr:uid="{14A372B6-9AB2-4A42-A45B-26ABBB82EB00}"/>
    <cellStyle name="入力 3 4 8" xfId="1273" xr:uid="{00000000-0005-0000-0000-000067010000}"/>
    <cellStyle name="入力 3 4 8 2" xfId="7624" xr:uid="{E52CDA39-1FAA-43E6-A0BF-1C79358D3EC1}"/>
    <cellStyle name="入力 3 4 8 2 2" xfId="22503" xr:uid="{410D23B1-941A-4974-A847-80E5097E8D03}"/>
    <cellStyle name="入力 3 4 8 3" xfId="10611" xr:uid="{9562611C-FCF6-4CE4-A75A-E468CBB46242}"/>
    <cellStyle name="入力 3 4 8 3 2" xfId="25490" xr:uid="{F9500806-C98A-4544-9C63-B9EE8EBBC805}"/>
    <cellStyle name="入力 3 4 8 4" xfId="15132" xr:uid="{5176A65C-E077-46EA-8231-82C139B3AE55}"/>
    <cellStyle name="入力 3 4 8 4 2" xfId="30011" xr:uid="{2CDC9AA6-156D-45FE-8590-37038D7D25B6}"/>
    <cellStyle name="入力 3 4 8 5" xfId="16420" xr:uid="{DA54DB1F-87B6-42E2-B9D6-CB9298FCE0E2}"/>
    <cellStyle name="入力 3 4 8 5 2" xfId="31299" xr:uid="{CA3CDD63-7EBA-4C74-A7A6-B15A1C69E5FF}"/>
    <cellStyle name="入力 3 4 8 6" xfId="4492" xr:uid="{7795CF96-FC23-45D0-970B-608824465BD5}"/>
    <cellStyle name="入力 3 4 8 7" xfId="19353" xr:uid="{C79007EE-03FD-43CF-867B-33F72975EE5F}"/>
    <cellStyle name="入力 3 4 9" xfId="1446" xr:uid="{00000000-0005-0000-0000-000067010000}"/>
    <cellStyle name="入力 3 4 9 2" xfId="7797" xr:uid="{28977FFC-1ACA-4E1D-948D-FB5AC61B4371}"/>
    <cellStyle name="入力 3 4 9 2 2" xfId="22676" xr:uid="{94E7D7BA-8408-4A74-88A4-DFE559E803DF}"/>
    <cellStyle name="入力 3 4 9 3" xfId="10783" xr:uid="{698006C0-49F4-4A4B-810A-1C380DA0F38B}"/>
    <cellStyle name="入力 3 4 9 3 2" xfId="25662" xr:uid="{DC621DAE-FE56-4B54-B50E-E465E5FE5E2B}"/>
    <cellStyle name="入力 3 4 9 4" xfId="12728" xr:uid="{55ACD486-DCD6-4E70-9775-EB8A8FD9E10D}"/>
    <cellStyle name="入力 3 4 9 4 2" xfId="27607" xr:uid="{0C294132-5CC6-4294-921F-478D61BB6CFC}"/>
    <cellStyle name="入力 3 4 9 5" xfId="16586" xr:uid="{0D49A508-9AEE-45CA-B9A4-985F15B71FA4}"/>
    <cellStyle name="入力 3 4 9 5 2" xfId="31465" xr:uid="{DDB469DE-5812-4ED5-8B8A-9FC28453B237}"/>
    <cellStyle name="入力 3 4 9 6" xfId="4665" xr:uid="{A4ACE8E9-0901-4BEC-B644-F72AC8886C05}"/>
    <cellStyle name="入力 3 4 9 7" xfId="19526" xr:uid="{7369560F-EED5-498B-8BBF-463BBD56FFCE}"/>
    <cellStyle name="入力 3 5" xfId="394" xr:uid="{00000000-0005-0000-0000-000067010000}"/>
    <cellStyle name="入力 3 5 2" xfId="6746" xr:uid="{5065C39F-2943-4240-B384-41E40CA45BFF}"/>
    <cellStyle name="入力 3 5 2 2" xfId="21625" xr:uid="{F09629A7-1689-46EB-ADEC-27A1DA9D3B1D}"/>
    <cellStyle name="入力 3 5 3" xfId="9743" xr:uid="{75100413-F786-4B39-85E4-B7888B93C9A1}"/>
    <cellStyle name="入力 3 5 3 2" xfId="24622" xr:uid="{90E93A99-A5B3-48C2-8695-F832D24BB6B1}"/>
    <cellStyle name="入力 3 5 4" xfId="14131" xr:uid="{73D691F5-F735-4257-9D13-E3D0E12598AB}"/>
    <cellStyle name="入力 3 5 4 2" xfId="29010" xr:uid="{ADD572C8-53FD-4FE6-8EDC-2E8F87AF521B}"/>
    <cellStyle name="入力 3 5 5" xfId="15576" xr:uid="{C1672CC0-682A-4AD0-B13D-D0315BFB4268}"/>
    <cellStyle name="入力 3 5 5 2" xfId="30455" xr:uid="{259C4356-1BBD-43C9-8B86-1AE573B0AE5A}"/>
    <cellStyle name="入力 3 5 6" xfId="3613" xr:uid="{BD659D9A-E2BA-4BF2-8E87-0A3A640F494D}"/>
    <cellStyle name="入力 3 5 7" xfId="18474" xr:uid="{948D3D66-3B21-4ED6-B1F7-70F8FAF0E594}"/>
    <cellStyle name="入力 3 6" xfId="124" xr:uid="{00000000-0005-0000-0000-000067010000}"/>
    <cellStyle name="入力 3 6 2" xfId="6487" xr:uid="{F7BF404A-B0D9-4F0D-9A4E-E484FF35576C}"/>
    <cellStyle name="入力 3 6 2 2" xfId="21366" xr:uid="{63EC6518-CCCB-4747-BFCA-C19DDF4DA27A}"/>
    <cellStyle name="入力 3 6 3" xfId="7999" xr:uid="{477AF530-40F7-499A-AB31-176BF632A926}"/>
    <cellStyle name="入力 3 6 3 2" xfId="22878" xr:uid="{A953B2B9-ACFC-4136-B95A-BD9187A5853C}"/>
    <cellStyle name="入力 3 6 4" xfId="15050" xr:uid="{E4381D2D-4053-46CD-A18E-9281FCEFC540}"/>
    <cellStyle name="入力 3 6 4 2" xfId="29929" xr:uid="{632C9300-570A-470A-A05C-D7A931513D05}"/>
    <cellStyle name="入力 3 6 5" xfId="13026" xr:uid="{E78BD940-D6A3-4E5A-ACFE-A34B6D30A6DE}"/>
    <cellStyle name="入力 3 6 5 2" xfId="27905" xr:uid="{6426EAAF-BB31-47D9-9A56-25382991677A}"/>
    <cellStyle name="入力 3 6 6" xfId="3395" xr:uid="{490F1145-EDB0-4E42-A475-541EECD9614E}"/>
    <cellStyle name="入力 3 6 7" xfId="6407" xr:uid="{5FA2D422-4959-42E2-9563-93851A9BFA4A}"/>
    <cellStyle name="入力 3 7" xfId="139" xr:uid="{00000000-0005-0000-0000-000067010000}"/>
    <cellStyle name="入力 3 7 2" xfId="6502" xr:uid="{3A863228-62A0-4CE7-9BE9-F68112A9DA0D}"/>
    <cellStyle name="入力 3 7 2 2" xfId="21381" xr:uid="{A0F714DD-B2E7-40C7-BB30-B985E52D7675}"/>
    <cellStyle name="入力 3 7 3" xfId="7981" xr:uid="{9C750D9F-B45F-4CC1-A02A-AD06A5B86DC6}"/>
    <cellStyle name="入力 3 7 3 2" xfId="22860" xr:uid="{D5887F92-1E1C-45CD-8A1D-23D70B30E1CE}"/>
    <cellStyle name="入力 3 7 4" xfId="13415" xr:uid="{0050E746-DB95-464A-B19C-13B60BA88970}"/>
    <cellStyle name="入力 3 7 4 2" xfId="28294" xr:uid="{968EC8D6-E01A-4953-90B5-02C7DBA94CE4}"/>
    <cellStyle name="入力 3 7 5" xfId="14692" xr:uid="{9EF52891-32C6-4F1D-B750-A34592D24FD4}"/>
    <cellStyle name="入力 3 7 5 2" xfId="29571" xr:uid="{C90A0888-611A-46A2-B00B-A579B0592908}"/>
    <cellStyle name="入力 3 7 6" xfId="3410" xr:uid="{87A7D3B8-6A50-4127-BA8A-68092A2FC444}"/>
    <cellStyle name="入力 3 7 7" xfId="3261" xr:uid="{5AF048BF-1DE3-4CBB-BEDA-B5A25CAB490C}"/>
    <cellStyle name="入力 3 8" xfId="455" xr:uid="{00000000-0005-0000-0000-000067010000}"/>
    <cellStyle name="入力 3 8 2" xfId="6807" xr:uid="{F110AA97-8E35-4520-A905-79D7805C8D74}"/>
    <cellStyle name="入力 3 8 2 2" xfId="21686" xr:uid="{91B42D01-97FD-4D05-A7CA-8074F8C86456}"/>
    <cellStyle name="入力 3 8 3" xfId="9804" xr:uid="{DBA5FAF8-5B0E-4A6F-ACC6-F3DBADE9A63F}"/>
    <cellStyle name="入力 3 8 3 2" xfId="24683" xr:uid="{51FDD17A-C2C9-47C7-A57A-0D10EFCDC60D}"/>
    <cellStyle name="入力 3 8 4" xfId="13513" xr:uid="{AEA84031-9466-4C34-9999-0976B11B6F26}"/>
    <cellStyle name="入力 3 8 4 2" xfId="28392" xr:uid="{A6BC4C4A-D32D-4BB2-BAB5-D330315006FC}"/>
    <cellStyle name="入力 3 8 5" xfId="15636" xr:uid="{E9D73028-4226-4990-9255-363804FD5BE0}"/>
    <cellStyle name="入力 3 8 5 2" xfId="30515" xr:uid="{0DC9B7B5-6C72-4A4D-A9E3-FD52688DFA1F}"/>
    <cellStyle name="入力 3 8 6" xfId="3674" xr:uid="{A02515A6-73FB-49A0-8D81-977D7D052673}"/>
    <cellStyle name="入力 3 8 7" xfId="18535" xr:uid="{DB6E929C-157D-4764-90E8-0C1CAE01DF6A}"/>
    <cellStyle name="入力 3 9" xfId="97" xr:uid="{00000000-0005-0000-0000-000067010000}"/>
    <cellStyle name="入力 3 9 2" xfId="6460" xr:uid="{78BCC5EC-FD75-480F-B193-6FBFD5C49F0B}"/>
    <cellStyle name="入力 3 9 2 2" xfId="21339" xr:uid="{3E67AD03-C88A-4CC3-A2D7-1B94A30F0E4F}"/>
    <cellStyle name="入力 3 9 3" xfId="7509" xr:uid="{367B637E-2B9E-4D0A-ABBB-228BF21954E2}"/>
    <cellStyle name="入力 3 9 3 2" xfId="22388" xr:uid="{93017CBE-5D29-4DF4-92FD-56101C46774D}"/>
    <cellStyle name="入力 3 9 4" xfId="12941" xr:uid="{1325C2EB-D92E-4E73-92CC-8D3134D1A8D1}"/>
    <cellStyle name="入力 3 9 4 2" xfId="27820" xr:uid="{448260B4-B170-46A4-A16B-DA208F9BD7C8}"/>
    <cellStyle name="入力 3 9 5" xfId="13382" xr:uid="{4F522A9A-F8F0-4541-AEF5-9C5A1403D13E}"/>
    <cellStyle name="入力 3 9 5 2" xfId="28261" xr:uid="{F7A5578F-5093-43E4-A9FD-489246E36ACF}"/>
    <cellStyle name="入力 3 9 6" xfId="3368" xr:uid="{33B07670-B1A5-4B9E-930F-E0507321DBAF}"/>
    <cellStyle name="入力 3 9 7" xfId="3493" xr:uid="{C4FBB906-6664-4C20-8E55-9E410653126E}"/>
    <cellStyle name="入力 4" xfId="187" xr:uid="{00000000-0005-0000-0000-00009E010000}"/>
    <cellStyle name="入力 4 10" xfId="2144" xr:uid="{00000000-0005-0000-0000-00009E010000}"/>
    <cellStyle name="入力 4 10 2" xfId="8492" xr:uid="{5287EBAB-2A61-4FDD-A804-8410115101C1}"/>
    <cellStyle name="入力 4 10 2 2" xfId="23371" xr:uid="{ACE77F34-65E8-4EFE-BB16-552F4AA5B0C6}"/>
    <cellStyle name="入力 4 10 3" xfId="11473" xr:uid="{2E829D78-26F6-43A4-AFEA-72BCDB765813}"/>
    <cellStyle name="入力 4 10 3 2" xfId="26352" xr:uid="{C6EF7016-A800-4430-BF5E-12FF3EBB0330}"/>
    <cellStyle name="入力 4 10 4" xfId="13104" xr:uid="{9DEC1505-9B58-4CE1-8771-0A1035E85EA3}"/>
    <cellStyle name="入力 4 10 4 2" xfId="27983" xr:uid="{79786BB3-B735-4CBF-A5C5-4FF6EC896516}"/>
    <cellStyle name="入力 4 10 5" xfId="17252" xr:uid="{EEF0002D-C611-4CBE-8FB3-8370E033BB7A}"/>
    <cellStyle name="入力 4 10 5 2" xfId="32131" xr:uid="{C76B3D8C-4736-485D-8A42-659216628059}"/>
    <cellStyle name="入力 4 10 6" xfId="5363" xr:uid="{CE68F9CE-160B-4F8E-BDF2-1A612045CCEA}"/>
    <cellStyle name="入力 4 10 7" xfId="20224" xr:uid="{60A1926C-E70C-4875-8F84-37E2D0A98055}"/>
    <cellStyle name="入力 4 11" xfId="2175" xr:uid="{00000000-0005-0000-0000-00009E010000}"/>
    <cellStyle name="入力 4 11 2" xfId="8523" xr:uid="{B7F59046-1CD6-4265-A7DC-D4868FAD9A8F}"/>
    <cellStyle name="入力 4 11 2 2" xfId="23402" xr:uid="{9B0156B6-248E-42B2-9E01-DE31A3FAE9C3}"/>
    <cellStyle name="入力 4 11 3" xfId="11504" xr:uid="{6B02BC38-1A68-475B-B319-95FC1A36530E}"/>
    <cellStyle name="入力 4 11 3 2" xfId="26383" xr:uid="{0C8B91C1-65EE-4EF3-88D0-B8972979DCAF}"/>
    <cellStyle name="入力 4 11 4" xfId="14706" xr:uid="{563B2FB0-9BDE-488E-81BB-403B07CBD6D1}"/>
    <cellStyle name="入力 4 11 4 2" xfId="29585" xr:uid="{8E643F2F-D59A-463B-8253-17F913D38250}"/>
    <cellStyle name="入力 4 11 5" xfId="17283" xr:uid="{42A060CB-4F79-4A79-BC50-B932029CC5AA}"/>
    <cellStyle name="入力 4 11 5 2" xfId="32162" xr:uid="{5E80D1C6-828D-4216-BA7D-8F50D9636A6F}"/>
    <cellStyle name="入力 4 11 6" xfId="5394" xr:uid="{93B5D3B9-0BA2-4AEA-84FC-7B60F1070DEE}"/>
    <cellStyle name="入力 4 11 7" xfId="20255" xr:uid="{85A0E863-CC23-4514-9793-055FB5EDB322}"/>
    <cellStyle name="入力 4 12" xfId="2145" xr:uid="{00000000-0005-0000-0000-00009E010000}"/>
    <cellStyle name="入力 4 12 2" xfId="8493" xr:uid="{EE9E7221-C0DF-4BB5-933A-E884D7D3D10A}"/>
    <cellStyle name="入力 4 12 2 2" xfId="23372" xr:uid="{E19F8542-BF76-4842-8AAE-356729F2948C}"/>
    <cellStyle name="入力 4 12 3" xfId="11474" xr:uid="{AD236C93-DBFA-44C9-BC4A-6604EEF5FCAF}"/>
    <cellStyle name="入力 4 12 3 2" xfId="26353" xr:uid="{A46879FF-A306-4558-8CAC-28CB49A3CFA6}"/>
    <cellStyle name="入力 4 12 4" xfId="13074" xr:uid="{AD038880-5BC2-4C14-B29C-32BBA0969B58}"/>
    <cellStyle name="入力 4 12 4 2" xfId="27953" xr:uid="{D5393F60-D109-446A-A7A2-63DC4F3E78C3}"/>
    <cellStyle name="入力 4 12 5" xfId="17253" xr:uid="{BB23CA7A-5278-48A5-94A7-13BF15A6DA1A}"/>
    <cellStyle name="入力 4 12 5 2" xfId="32132" xr:uid="{49D1D3CC-51AB-4699-9F2A-7514659F1E0C}"/>
    <cellStyle name="入力 4 12 6" xfId="5364" xr:uid="{33329230-7C92-430C-BFA7-60CD4849191A}"/>
    <cellStyle name="入力 4 12 7" xfId="20225" xr:uid="{BC3728DA-09CC-4E1A-AA5E-04C727612CE2}"/>
    <cellStyle name="入力 4 13" xfId="2756" xr:uid="{00000000-0005-0000-0000-00009E010000}"/>
    <cellStyle name="入力 4 13 2" xfId="9103" xr:uid="{F9854C52-5DDD-41EB-AA0E-770A390D4CAB}"/>
    <cellStyle name="入力 4 13 2 2" xfId="23982" xr:uid="{EEC11625-BF90-419D-8BFD-999AAC2A8167}"/>
    <cellStyle name="入力 4 13 3" xfId="12081" xr:uid="{D56C038D-78F8-4471-8FC6-B8FE83FFC0A9}"/>
    <cellStyle name="入力 4 13 3 2" xfId="26960" xr:uid="{1DA99DD1-662B-4E78-9AFB-BA33EB4B5C50}"/>
    <cellStyle name="入力 4 13 4" xfId="13561" xr:uid="{356DFFD3-45C0-4585-ABB8-CC6F898820B6}"/>
    <cellStyle name="入力 4 13 4 2" xfId="28440" xr:uid="{BABCE255-0629-4636-AD94-0FF98D457705}"/>
    <cellStyle name="入力 4 13 5" xfId="17842" xr:uid="{3D1015E1-9A2C-455A-8DB9-796FEBF822AB}"/>
    <cellStyle name="入力 4 13 5 2" xfId="32721" xr:uid="{B676C4B8-4EDC-4875-AA7E-F4C836008CBA}"/>
    <cellStyle name="入力 4 13 6" xfId="5970" xr:uid="{80A743EE-F904-434D-A74F-87964FB1480D}"/>
    <cellStyle name="入力 4 13 7" xfId="20835" xr:uid="{E57FA6DD-74DE-4619-A35A-390258520AA4}"/>
    <cellStyle name="入力 4 14" xfId="2944" xr:uid="{00000000-0005-0000-0000-00009E010000}"/>
    <cellStyle name="入力 4 14 2" xfId="9291" xr:uid="{E8E33DC3-01D3-4A64-B9D1-EDB32D948A37}"/>
    <cellStyle name="入力 4 14 2 2" xfId="24170" xr:uid="{A8C70D3B-9069-4841-9383-176E2A139C65}"/>
    <cellStyle name="入力 4 14 3" xfId="12269" xr:uid="{3A0F7DEE-97DA-4A79-A66B-23BE6022F570}"/>
    <cellStyle name="入力 4 14 3 2" xfId="27148" xr:uid="{51D01296-8CEA-4493-B37A-A3EB400DB620}"/>
    <cellStyle name="入力 4 14 4" xfId="13133" xr:uid="{F4791D7F-3E8C-48A8-AA27-31EEE3F567F7}"/>
    <cellStyle name="入力 4 14 4 2" xfId="28012" xr:uid="{D66C67A6-DDAC-4A98-A6FF-B90C3EA2CB66}"/>
    <cellStyle name="入力 4 14 5" xfId="18030" xr:uid="{9F4E1AAA-A139-4BF3-BC35-F79AF8E86555}"/>
    <cellStyle name="入力 4 14 5 2" xfId="32909" xr:uid="{0ECCF3EE-DB24-479A-8B90-74E4CC8E4C48}"/>
    <cellStyle name="入力 4 14 6" xfId="6153" xr:uid="{9A212404-C1AD-45FB-AD29-926A48490BB8}"/>
    <cellStyle name="入力 4 14 7" xfId="21023" xr:uid="{80E4DD31-FD68-44FB-89C0-554BB5EE86FB}"/>
    <cellStyle name="入力 4 15" xfId="6545" xr:uid="{09CEA530-DA33-4DC6-8F63-86A0550D338A}"/>
    <cellStyle name="入力 4 15 2" xfId="21424" xr:uid="{C136EDC9-8CF3-4EFA-8757-5CF819278989}"/>
    <cellStyle name="入力 4 16" xfId="6566" xr:uid="{CA3228D9-6C5B-4B6B-9490-6DB92342EAED}"/>
    <cellStyle name="入力 4 16 2" xfId="21445" xr:uid="{70FB2779-15A1-427E-AF76-014AB4DED6C4}"/>
    <cellStyle name="入力 4 17" xfId="14787" xr:uid="{0C80F200-088E-4D61-8E28-48EF6537D4CF}"/>
    <cellStyle name="入力 4 17 2" xfId="29666" xr:uid="{5B914568-EFAB-4FEA-B2B7-FD4F9D221379}"/>
    <cellStyle name="入力 4 18" xfId="3264" xr:uid="{75D4D6D4-541D-4FD7-BC83-D31674641616}"/>
    <cellStyle name="入力 4 2" xfId="294" xr:uid="{00000000-0005-0000-0000-00009E010000}"/>
    <cellStyle name="入力 4 2 10" xfId="1575" xr:uid="{00000000-0005-0000-0000-00009E010000}"/>
    <cellStyle name="入力 4 2 10 2" xfId="7925" xr:uid="{E392F985-EEED-4476-9DF7-DC9AAF1B34C6}"/>
    <cellStyle name="入力 4 2 10 2 2" xfId="22804" xr:uid="{C6DF0A0A-6B5A-407B-BBCA-9955720346C6}"/>
    <cellStyle name="入力 4 2 10 3" xfId="10912" xr:uid="{7F296CD4-B032-4C80-83DF-F31CC627995E}"/>
    <cellStyle name="入力 4 2 10 3 2" xfId="25791" xr:uid="{30F465BF-C61C-4BBA-A44C-C5E01BBD2F17}"/>
    <cellStyle name="入力 4 2 10 4" xfId="13161" xr:uid="{44EF4B27-D684-45D9-A5D8-0428BDC2F5DE}"/>
    <cellStyle name="入力 4 2 10 4 2" xfId="28040" xr:uid="{E6D8A32E-D14F-406E-A176-BA4A6954E11B}"/>
    <cellStyle name="入力 4 2 10 5" xfId="16713" xr:uid="{2B930BD1-F1BA-41AF-B750-C62128FEAC8A}"/>
    <cellStyle name="入力 4 2 10 5 2" xfId="31592" xr:uid="{73B0F145-390F-4014-9105-BCB9CCD792AB}"/>
    <cellStyle name="入力 4 2 10 6" xfId="4794" xr:uid="{9D893124-B88E-4C65-A52A-E73F58CB485B}"/>
    <cellStyle name="入力 4 2 10 7" xfId="19655" xr:uid="{420DB5E0-6B40-4575-ABDF-E36B4EBEACDC}"/>
    <cellStyle name="入力 4 2 11" xfId="1697" xr:uid="{00000000-0005-0000-0000-00009E010000}"/>
    <cellStyle name="入力 4 2 11 2" xfId="8046" xr:uid="{1E68F96D-6BB2-4045-A9DE-6102F0A5889C}"/>
    <cellStyle name="入力 4 2 11 2 2" xfId="22925" xr:uid="{A338AC05-DB32-40D3-AD26-F447CA03C5A0}"/>
    <cellStyle name="入力 4 2 11 3" xfId="11031" xr:uid="{39B26AD8-69A4-49A0-9DAB-245CB0A76846}"/>
    <cellStyle name="入力 4 2 11 3 2" xfId="25910" xr:uid="{282D2CC9-4EA3-47C7-9F1E-785EBBEB75EF}"/>
    <cellStyle name="入力 4 2 11 4" xfId="13248" xr:uid="{EEC6A301-01C6-4EB9-9064-35C33E082164}"/>
    <cellStyle name="入力 4 2 11 4 2" xfId="28127" xr:uid="{707D12D3-0EF6-4EE1-BF8E-51AE9C028D24}"/>
    <cellStyle name="入力 4 2 11 5" xfId="16827" xr:uid="{0EB92D99-11F4-49E1-AEB3-6BF4F849B3CC}"/>
    <cellStyle name="入力 4 2 11 5 2" xfId="31706" xr:uid="{8C50CEB3-E90E-4000-9B3F-615E9A9CA475}"/>
    <cellStyle name="入力 4 2 11 6" xfId="4916" xr:uid="{77094EA6-2583-47FE-9E26-3DDE3C15C4BF}"/>
    <cellStyle name="入力 4 2 11 7" xfId="19777" xr:uid="{D141386D-2946-417A-927A-A9BE1B1BA86B}"/>
    <cellStyle name="入力 4 2 12" xfId="1780" xr:uid="{00000000-0005-0000-0000-00009E010000}"/>
    <cellStyle name="入力 4 2 12 2" xfId="8128" xr:uid="{64FE508C-A3E3-4E1A-8085-823D5CFBB024}"/>
    <cellStyle name="入力 4 2 12 2 2" xfId="23007" xr:uid="{31E6B2B5-B201-4774-A727-D903421117A9}"/>
    <cellStyle name="入力 4 2 12 3" xfId="11113" xr:uid="{F3F9A280-62B3-4E1F-82CD-A04B95EDB5EB}"/>
    <cellStyle name="入力 4 2 12 3 2" xfId="25992" xr:uid="{3F75E26D-0911-4ED6-A278-37AB999C4FF3}"/>
    <cellStyle name="入力 4 2 12 4" xfId="15074" xr:uid="{2C73B5A9-E8BB-47A3-BCD3-2AA6050DDB8D}"/>
    <cellStyle name="入力 4 2 12 4 2" xfId="29953" xr:uid="{84F556F4-EAF5-49C0-A257-65CECB7E0F90}"/>
    <cellStyle name="入力 4 2 12 5" xfId="16903" xr:uid="{9B24AE07-7AB8-43F7-BEF9-8557C81D3BD2}"/>
    <cellStyle name="入力 4 2 12 5 2" xfId="31782" xr:uid="{2C41BDFB-CBBA-42D8-9C5E-073D7BFA46CC}"/>
    <cellStyle name="入力 4 2 12 6" xfId="4999" xr:uid="{528A4CAF-F0B9-4453-9252-9E1D6AF82970}"/>
    <cellStyle name="入力 4 2 12 7" xfId="19860" xr:uid="{0E6AD6A4-C1D6-4C9E-B60D-B4465278A677}"/>
    <cellStyle name="入力 4 2 13" xfId="1875" xr:uid="{00000000-0005-0000-0000-00009E010000}"/>
    <cellStyle name="入力 4 2 13 2" xfId="8223" xr:uid="{6ED2AC3A-6BD2-4969-A245-5582F61C8D6D}"/>
    <cellStyle name="入力 4 2 13 2 2" xfId="23102" xr:uid="{7BB84574-8712-4980-8EE2-53C5CF739DC6}"/>
    <cellStyle name="入力 4 2 13 3" xfId="11208" xr:uid="{3A0CC8F0-35F3-45D8-B90A-F91D69C2AA79}"/>
    <cellStyle name="入力 4 2 13 3 2" xfId="26087" xr:uid="{2C5F6E8A-B507-4E5A-A7FD-30CC0C9F642E}"/>
    <cellStyle name="入力 4 2 13 4" xfId="14160" xr:uid="{209B9345-8434-490A-B165-2345CAE03700}"/>
    <cellStyle name="入力 4 2 13 4 2" xfId="29039" xr:uid="{035ED18E-DD87-4C84-A8FA-9AE000F8D5B0}"/>
    <cellStyle name="入力 4 2 13 5" xfId="16998" xr:uid="{D3D51B08-E8C8-489D-86FA-6F2A8376EDEE}"/>
    <cellStyle name="入力 4 2 13 5 2" xfId="31877" xr:uid="{89954CE3-26EF-4C61-A90B-072460295651}"/>
    <cellStyle name="入力 4 2 13 6" xfId="5094" xr:uid="{42BF14EC-07F5-46D4-A2FC-EE09E14392D4}"/>
    <cellStyle name="入力 4 2 13 7" xfId="19955" xr:uid="{7A75695E-D19E-4CCA-B4AC-00DCE13CBCA8}"/>
    <cellStyle name="入力 4 2 14" xfId="2047" xr:uid="{00000000-0005-0000-0000-00009E010000}"/>
    <cellStyle name="入力 4 2 14 2" xfId="8395" xr:uid="{A42F45D0-04FC-4FF2-96D7-6EC318950EB9}"/>
    <cellStyle name="入力 4 2 14 2 2" xfId="23274" xr:uid="{4EFE8E85-7D05-4906-8EA9-B6A350699D52}"/>
    <cellStyle name="入力 4 2 14 3" xfId="11377" xr:uid="{225CF717-43A0-45B0-BF10-7E6F108BD63C}"/>
    <cellStyle name="入力 4 2 14 3 2" xfId="26256" xr:uid="{53115893-42FB-4C9C-9C90-6089ECB94B32}"/>
    <cellStyle name="入力 4 2 14 4" xfId="15279" xr:uid="{8C640A8F-4793-465C-B04D-238E59AAC4AC}"/>
    <cellStyle name="入力 4 2 14 4 2" xfId="30158" xr:uid="{9A4510D1-3145-42C4-BF1E-4C322607454E}"/>
    <cellStyle name="入力 4 2 14 5" xfId="17162" xr:uid="{5F2D2900-BDF8-4C2E-B801-A7489C633754}"/>
    <cellStyle name="入力 4 2 14 5 2" xfId="32041" xr:uid="{29F3FF7C-C65E-4534-9926-D19B396FA5C2}"/>
    <cellStyle name="入力 4 2 14 6" xfId="5266" xr:uid="{84A22832-0794-47D9-ABC2-B1C67BFBB318}"/>
    <cellStyle name="入力 4 2 14 7" xfId="20127" xr:uid="{077189BD-1A27-4744-AD6B-44BABDEB1565}"/>
    <cellStyle name="入力 4 2 15" xfId="2216" xr:uid="{00000000-0005-0000-0000-00009E010000}"/>
    <cellStyle name="入力 4 2 15 2" xfId="8564" xr:uid="{2733CA86-5A2A-436D-9CF4-0EFBB524A369}"/>
    <cellStyle name="入力 4 2 15 2 2" xfId="23443" xr:uid="{8E291300-93BF-4D63-B79D-6AF48E28663B}"/>
    <cellStyle name="入力 4 2 15 3" xfId="11545" xr:uid="{9859567A-5BFD-4A7E-B695-4B9E97AAF988}"/>
    <cellStyle name="入力 4 2 15 3 2" xfId="26424" xr:uid="{1E4BF721-B847-4D4B-A7CC-E902BFA8EFB2}"/>
    <cellStyle name="入力 4 2 15 4" xfId="13333" xr:uid="{574FA139-1599-4813-9AEE-7827F249E21F}"/>
    <cellStyle name="入力 4 2 15 4 2" xfId="28212" xr:uid="{E38DBDC0-DBD2-412D-8B7C-5C5F636B509A}"/>
    <cellStyle name="入力 4 2 15 5" xfId="17324" xr:uid="{CFE784F0-BFC5-4DA3-8B61-CE43856213AE}"/>
    <cellStyle name="入力 4 2 15 5 2" xfId="32203" xr:uid="{EDEFF8E8-A789-4162-99B2-F5271BF7D3F9}"/>
    <cellStyle name="入力 4 2 15 6" xfId="5435" xr:uid="{FA05ED67-68AC-4ACF-8A42-082EA7DE9FCD}"/>
    <cellStyle name="入力 4 2 15 7" xfId="20296" xr:uid="{F8DE49F2-1C24-4E24-A92B-DB9D776B7DBD}"/>
    <cellStyle name="入力 4 2 16" xfId="2291" xr:uid="{00000000-0005-0000-0000-00009E010000}"/>
    <cellStyle name="入力 4 2 16 2" xfId="8639" xr:uid="{599B96CA-520C-4404-A9BD-8E92DCE3746C}"/>
    <cellStyle name="入力 4 2 16 2 2" xfId="23518" xr:uid="{A26373E5-E10F-4E77-B1BE-631D2342440B}"/>
    <cellStyle name="入力 4 2 16 3" xfId="11620" xr:uid="{D3C6830F-F9A4-43B2-A989-E5CB0F28D434}"/>
    <cellStyle name="入力 4 2 16 3 2" xfId="26499" xr:uid="{6EEA62F8-B067-424B-AAB5-B5B21A8D1116}"/>
    <cellStyle name="入力 4 2 16 4" xfId="15045" xr:uid="{DEBE411A-6CB7-4EF6-AE9A-9997279DA06E}"/>
    <cellStyle name="入力 4 2 16 4 2" xfId="29924" xr:uid="{7E9E4DE7-6946-472B-AD08-CFAD885F4FD7}"/>
    <cellStyle name="入力 4 2 16 5" xfId="17399" xr:uid="{752C5B17-5599-4D14-867D-15C2821E5602}"/>
    <cellStyle name="入力 4 2 16 5 2" xfId="32278" xr:uid="{FF84D825-8B6A-4134-9737-B3E8B81C7471}"/>
    <cellStyle name="入力 4 2 16 6" xfId="5510" xr:uid="{904D1252-75F3-4BE7-AEB7-2DB5DCB67C16}"/>
    <cellStyle name="入力 4 2 16 7" xfId="20371" xr:uid="{B941E7B4-1E82-4BBA-BF54-2F4945FBA13F}"/>
    <cellStyle name="入力 4 2 17" xfId="2377" xr:uid="{00000000-0005-0000-0000-00009E010000}"/>
    <cellStyle name="入力 4 2 17 2" xfId="8724" xr:uid="{730C1369-27E2-4E92-B925-2D03FF299255}"/>
    <cellStyle name="入力 4 2 17 2 2" xfId="23603" xr:uid="{4EA60BFD-903B-4F3A-A315-02DE03350A3E}"/>
    <cellStyle name="入力 4 2 17 3" xfId="11704" xr:uid="{33B183C5-3A31-4014-A7F8-14D8A3BD2A85}"/>
    <cellStyle name="入力 4 2 17 3 2" xfId="26583" xr:uid="{436A1BC0-7B5E-4935-B23B-7A179DAC7012}"/>
    <cellStyle name="入力 4 2 17 4" xfId="12639" xr:uid="{F04819D4-98BE-484C-8485-DCF220EB32C2}"/>
    <cellStyle name="入力 4 2 17 4 2" xfId="27518" xr:uid="{7D3CFF71-4A1D-4C00-9A7B-26055C62DB34}"/>
    <cellStyle name="入力 4 2 17 5" xfId="17478" xr:uid="{37C202D9-5ECF-43C6-90B3-534F5875F36A}"/>
    <cellStyle name="入力 4 2 17 5 2" xfId="32357" xr:uid="{808F1205-9192-46D0-866C-4B3CF72620FB}"/>
    <cellStyle name="入力 4 2 17 6" xfId="5596" xr:uid="{ECB96AA8-7824-4C1C-A9A4-36B85B3C7ADB}"/>
    <cellStyle name="入力 4 2 17 7" xfId="20457" xr:uid="{442047B4-4B45-40F3-9B67-F08F8E1148EE}"/>
    <cellStyle name="入力 4 2 18" xfId="2530" xr:uid="{00000000-0005-0000-0000-00009E010000}"/>
    <cellStyle name="入力 4 2 18 2" xfId="8877" xr:uid="{7F517151-4BCB-4586-8C59-4D1AF83FBA7D}"/>
    <cellStyle name="入力 4 2 18 2 2" xfId="23756" xr:uid="{4C5B01C8-93E3-4DED-97FC-BC54180EC2C1}"/>
    <cellStyle name="入力 4 2 18 3" xfId="11857" xr:uid="{DB3924FA-D06F-4B7D-926C-80318395C3E8}"/>
    <cellStyle name="入力 4 2 18 3 2" xfId="26736" xr:uid="{16759F46-2E08-4BD6-8138-EFB668B7327A}"/>
    <cellStyle name="入力 4 2 18 4" xfId="13794" xr:uid="{61A9287A-058A-4A1D-A4C8-EAEA3AEECD54}"/>
    <cellStyle name="入力 4 2 18 4 2" xfId="28673" xr:uid="{EE9B8DD1-C616-4C49-9B8A-6C52DAB2ACB8}"/>
    <cellStyle name="入力 4 2 18 5" xfId="17624" xr:uid="{EE1CE8B9-7DCD-4A19-8FEF-C3D4CCC5A08D}"/>
    <cellStyle name="入力 4 2 18 5 2" xfId="32503" xr:uid="{3A6E044C-2BA0-4C4B-A7DD-788D054DA11D}"/>
    <cellStyle name="入力 4 2 18 6" xfId="5746" xr:uid="{5B171B6E-9252-4AA5-9263-226283F6DBD2}"/>
    <cellStyle name="入力 4 2 18 7" xfId="20610" xr:uid="{791BC95D-C072-4F3F-B250-88FF01C1736A}"/>
    <cellStyle name="入力 4 2 19" xfId="2690" xr:uid="{00000000-0005-0000-0000-00009E010000}"/>
    <cellStyle name="入力 4 2 19 2" xfId="9037" xr:uid="{85339569-1A67-42FB-959A-55A100A22523}"/>
    <cellStyle name="入力 4 2 19 2 2" xfId="23916" xr:uid="{BBC23309-78BB-4029-8D84-5651376FFDAC}"/>
    <cellStyle name="入力 4 2 19 3" xfId="12017" xr:uid="{19A3EB92-1055-4E13-AD25-4BB7CCD5B502}"/>
    <cellStyle name="入力 4 2 19 3 2" xfId="26896" xr:uid="{CAA8BFBD-C2D7-460E-831E-4B914584095D}"/>
    <cellStyle name="入力 4 2 19 4" xfId="15358" xr:uid="{D133B714-26CF-47CA-92E1-7CA057296508}"/>
    <cellStyle name="入力 4 2 19 4 2" xfId="30237" xr:uid="{EC3EE404-D775-4711-9366-172CA7151E86}"/>
    <cellStyle name="入力 4 2 19 5" xfId="17783" xr:uid="{2008DFF8-D7EE-411C-9936-3A4264ED9560}"/>
    <cellStyle name="入力 4 2 19 5 2" xfId="32662" xr:uid="{24B0BAB9-2FB8-49C3-859A-C46B596A67FE}"/>
    <cellStyle name="入力 4 2 19 6" xfId="5904" xr:uid="{DCBBDF2F-5C2C-4C5F-AF7C-9951846456CD}"/>
    <cellStyle name="入力 4 2 19 7" xfId="20769" xr:uid="{E8F25F1D-A07D-498E-A3FC-D1224DDABDBD}"/>
    <cellStyle name="入力 4 2 2" xfId="506" xr:uid="{00000000-0005-0000-0000-00009E010000}"/>
    <cellStyle name="入力 4 2 2 2" xfId="6858" xr:uid="{B2EB4534-DCE3-477E-A19E-E5BF580F06F4}"/>
    <cellStyle name="入力 4 2 2 2 2" xfId="21737" xr:uid="{54FA8BB3-B413-4AF8-BDCF-466D43342E68}"/>
    <cellStyle name="入力 4 2 2 3" xfId="9855" xr:uid="{3F1D90C6-0945-4107-B3DE-D7971F859B09}"/>
    <cellStyle name="入力 4 2 2 3 2" xfId="24734" xr:uid="{F8000D13-ABB0-44BF-A04F-7EACC207FF3B}"/>
    <cellStyle name="入力 4 2 2 4" xfId="12696" xr:uid="{9103ABB5-A81C-479A-914B-2B3BA81E1F00}"/>
    <cellStyle name="入力 4 2 2 4 2" xfId="27575" xr:uid="{DB551883-E088-49D5-B151-08B6AD47F635}"/>
    <cellStyle name="入力 4 2 2 5" xfId="15687" xr:uid="{A676A2EB-4B73-4F82-AFF5-809075BD4433}"/>
    <cellStyle name="入力 4 2 2 5 2" xfId="30566" xr:uid="{F2E952AD-EF80-4463-AA56-067A9FFE14AC}"/>
    <cellStyle name="入力 4 2 2 6" xfId="3725" xr:uid="{9117136B-0A1C-48D3-92B7-C5BD4768BA2D}"/>
    <cellStyle name="入力 4 2 2 7" xfId="18586" xr:uid="{3F5B1E3A-3ED2-4C52-B7B6-7D94B1A42A8A}"/>
    <cellStyle name="入力 4 2 20" xfId="2858" xr:uid="{00000000-0005-0000-0000-00009E010000}"/>
    <cellStyle name="入力 4 2 20 2" xfId="9205" xr:uid="{F9146C57-F4E1-4FDB-A30F-A5543165B8EB}"/>
    <cellStyle name="入力 4 2 20 2 2" xfId="24084" xr:uid="{3ECC536D-CB6A-4ACE-971B-74445DD2FC67}"/>
    <cellStyle name="入力 4 2 20 3" xfId="12183" xr:uid="{7AD9DF3C-8FC0-495A-9821-823FCEE5A520}"/>
    <cellStyle name="入力 4 2 20 3 2" xfId="27062" xr:uid="{B52EA22C-9C51-481B-8ABB-BAEBECBFCBB3}"/>
    <cellStyle name="入力 4 2 20 4" xfId="12807" xr:uid="{60D4C634-0FDC-4147-B5C6-A4DF17127E69}"/>
    <cellStyle name="入力 4 2 20 4 2" xfId="27686" xr:uid="{DE88ED62-28FB-45F8-BE3F-882735FAC09B}"/>
    <cellStyle name="入力 4 2 20 5" xfId="17944" xr:uid="{7E68C2BF-156E-473D-AC24-A4BF017FD75F}"/>
    <cellStyle name="入力 4 2 20 5 2" xfId="32823" xr:uid="{2482C093-42E2-4755-8EC5-D3B8104BD056}"/>
    <cellStyle name="入力 4 2 20 6" xfId="6070" xr:uid="{E6EA3C3F-776D-47E7-AE56-EA75F9740EC6}"/>
    <cellStyle name="入力 4 2 20 7" xfId="20937" xr:uid="{4613A977-C289-4308-8EA5-F6900004B274}"/>
    <cellStyle name="入力 4 2 21" xfId="2989" xr:uid="{00000000-0005-0000-0000-00009E010000}"/>
    <cellStyle name="入力 4 2 21 2" xfId="9336" xr:uid="{BD87AABE-E6A1-43EF-846A-733B057A9BF1}"/>
    <cellStyle name="入力 4 2 21 2 2" xfId="24215" xr:uid="{122A249B-F048-4048-9478-BC929E8AA125}"/>
    <cellStyle name="入力 4 2 21 3" xfId="12314" xr:uid="{A35A77EF-D56C-48AC-A33C-0A68F461797C}"/>
    <cellStyle name="入力 4 2 21 3 2" xfId="27193" xr:uid="{C59D524A-98B7-41E9-A5D9-AA95B1ABEC5F}"/>
    <cellStyle name="入力 4 2 21 4" xfId="13231" xr:uid="{31EB3BED-F616-4C23-B1ED-BCFFF00B24ED}"/>
    <cellStyle name="入力 4 2 21 4 2" xfId="28110" xr:uid="{E3F563CB-66D1-419D-89B6-472869B3B728}"/>
    <cellStyle name="入力 4 2 21 5" xfId="18075" xr:uid="{B5F4FB83-9D26-4CED-BC48-9FF926A1C743}"/>
    <cellStyle name="入力 4 2 21 5 2" xfId="32954" xr:uid="{4B676F7E-26AD-405C-8A02-01AC89880F5E}"/>
    <cellStyle name="入力 4 2 21 6" xfId="6191" xr:uid="{5D9C56FC-7E0D-40FE-B32A-0716F2EDD2D1}"/>
    <cellStyle name="入力 4 2 21 7" xfId="21068" xr:uid="{F8BE6BF0-6742-4E4F-84AF-70F761A84675}"/>
    <cellStyle name="入力 4 2 22" xfId="3071" xr:uid="{00000000-0005-0000-0000-00009E010000}"/>
    <cellStyle name="入力 4 2 22 2" xfId="9417" xr:uid="{3A018E99-E734-4C2A-8FF3-BA5080CE2A5C}"/>
    <cellStyle name="入力 4 2 22 2 2" xfId="24296" xr:uid="{F3559C70-5072-4208-9D91-108FE147B663}"/>
    <cellStyle name="入力 4 2 22 3" xfId="12395" xr:uid="{09D014F7-5888-4BA1-AB92-D0BE60B3E142}"/>
    <cellStyle name="入力 4 2 22 3 2" xfId="27274" xr:uid="{EF77C919-05C5-4A31-9D52-F96FE929FA85}"/>
    <cellStyle name="入力 4 2 22 4" xfId="15182" xr:uid="{8F0D9426-CC1A-453A-9812-C3B90209066D}"/>
    <cellStyle name="入力 4 2 22 4 2" xfId="30061" xr:uid="{FE9213A4-6496-4D7F-AC90-CD2638AB121E}"/>
    <cellStyle name="入力 4 2 22 5" xfId="18150" xr:uid="{EDDA20B0-507E-4788-B750-B29EB64C1532}"/>
    <cellStyle name="入力 4 2 22 5 2" xfId="33029" xr:uid="{80719DEF-EA07-44CF-87F5-99C34A089DB5}"/>
    <cellStyle name="入力 4 2 22 6" xfId="6272" xr:uid="{ED5D3B81-C766-48D3-A8CF-85E05390F54E}"/>
    <cellStyle name="入力 4 2 22 7" xfId="21143" xr:uid="{6667D9C7-2696-4B45-9A1F-EFB4CC3166EA}"/>
    <cellStyle name="入力 4 2 23" xfId="3144" xr:uid="{00000000-0005-0000-0000-00009E010000}"/>
    <cellStyle name="入力 4 2 23 2" xfId="9490" xr:uid="{B274091A-4F3F-412C-9E5E-BF7D79AC11DB}"/>
    <cellStyle name="入力 4 2 23 2 2" xfId="24369" xr:uid="{37873AB9-2FBC-4AF3-A3C4-47E43AB39479}"/>
    <cellStyle name="入力 4 2 23 3" xfId="12468" xr:uid="{BB18CFDA-2B42-413F-B0B9-18315FC3BB14}"/>
    <cellStyle name="入力 4 2 23 3 2" xfId="27347" xr:uid="{3BA43F03-09F1-4C54-BCBC-A11612A2001B}"/>
    <cellStyle name="入力 4 2 23 4" xfId="14892" xr:uid="{873A49F0-83DA-4BFE-9C78-C4D13ED8CB7A}"/>
    <cellStyle name="入力 4 2 23 4 2" xfId="29771" xr:uid="{5C4ED6ED-4061-4B60-855D-3CE323C65388}"/>
    <cellStyle name="入力 4 2 23 5" xfId="18223" xr:uid="{8F02F3AD-D1FB-41BB-85D6-5D48A546CDFB}"/>
    <cellStyle name="入力 4 2 23 5 2" xfId="33102" xr:uid="{04B9D09F-0422-4E7F-AA9A-7E70056A64AF}"/>
    <cellStyle name="入力 4 2 23 6" xfId="6345" xr:uid="{1155DF6E-CB8F-4D3E-9D36-BE420DBDF42D}"/>
    <cellStyle name="入力 4 2 23 7" xfId="21216" xr:uid="{B012A0B2-1607-43DA-B1FC-5C9636D9ACCF}"/>
    <cellStyle name="入力 4 2 24" xfId="2928" xr:uid="{00000000-0005-0000-0000-00009E010000}"/>
    <cellStyle name="入力 4 2 24 2" xfId="9275" xr:uid="{100D34A2-A811-461B-912A-D04D1FEBAE5D}"/>
    <cellStyle name="入力 4 2 24 2 2" xfId="24154" xr:uid="{08A23FC8-3936-4C45-9397-B26170CD6F0A}"/>
    <cellStyle name="入力 4 2 24 3" xfId="12253" xr:uid="{EC503235-D0C4-4CB7-9BF2-244CC4118BEA}"/>
    <cellStyle name="入力 4 2 24 3 2" xfId="27132" xr:uid="{E31C3958-F99B-49E5-9832-EB20E4923C5F}"/>
    <cellStyle name="入力 4 2 24 4" xfId="14938" xr:uid="{9299223D-E008-4885-AA5B-6FED5C3374A0}"/>
    <cellStyle name="入力 4 2 24 4 2" xfId="29817" xr:uid="{03E3424E-1C41-4A86-906F-B41C86091770}"/>
    <cellStyle name="入力 4 2 24 5" xfId="18014" xr:uid="{4C9983A2-AFCB-4364-882E-CE762285EC74}"/>
    <cellStyle name="入力 4 2 24 5 2" xfId="32893" xr:uid="{E9FDA158-D6C6-498D-8C09-62525E54D1A9}"/>
    <cellStyle name="入力 4 2 24 6" xfId="21007" xr:uid="{584185ED-6C0F-4B65-B67B-66E9E927A172}"/>
    <cellStyle name="入力 4 2 25" xfId="6646" xr:uid="{CE3993E5-2D0B-40CD-A3D3-FBE18A2523BD}"/>
    <cellStyle name="入力 4 2 25 2" xfId="21525" xr:uid="{C5B49B1E-6D2D-4D81-A982-E3ECB20D9CB0}"/>
    <cellStyle name="入力 4 2 26" xfId="9645" xr:uid="{C46CC244-862F-4D43-9E82-E091540BCCEC}"/>
    <cellStyle name="入力 4 2 26 2" xfId="24524" xr:uid="{BE58E879-B5A1-42E9-9186-8C4AD5339851}"/>
    <cellStyle name="入力 4 2 27" xfId="12821" xr:uid="{2B7029D6-1FC4-4E8D-AF5D-C724009F8C6B}"/>
    <cellStyle name="入力 4 2 27 2" xfId="27700" xr:uid="{A3CD5939-042B-4C09-B8D7-BA35F57E47D7}"/>
    <cellStyle name="入力 4 2 28" xfId="15484" xr:uid="{940D4EE6-C4DA-4821-9E7A-E2E75DC7FFED}"/>
    <cellStyle name="入力 4 2 28 2" xfId="30363" xr:uid="{47D4FF8A-1D0E-47F2-A89E-196B00033FCA}"/>
    <cellStyle name="入力 4 2 29" xfId="18381" xr:uid="{0A57FFC1-DB89-486E-9D85-A8D45903E4A0}"/>
    <cellStyle name="入力 4 2 3" xfId="679" xr:uid="{00000000-0005-0000-0000-00009E010000}"/>
    <cellStyle name="入力 4 2 3 2" xfId="7031" xr:uid="{E83C9223-4B33-4800-AE02-052012589960}"/>
    <cellStyle name="入力 4 2 3 2 2" xfId="21910" xr:uid="{C368C54D-64C7-481E-A0E0-76AD1CEE9EB6}"/>
    <cellStyle name="入力 4 2 3 3" xfId="10025" xr:uid="{4606F289-A632-438A-ACCC-963105A9A588}"/>
    <cellStyle name="入力 4 2 3 3 2" xfId="24904" xr:uid="{79193A2B-0398-42FF-B6CD-ECB9CEB6297C}"/>
    <cellStyle name="入力 4 2 3 4" xfId="12856" xr:uid="{5E3C9B0B-E918-47E6-801C-F518B752FB04}"/>
    <cellStyle name="入力 4 2 3 4 2" xfId="27735" xr:uid="{2942A44D-0B40-4D90-95DB-6D932A8A86BE}"/>
    <cellStyle name="入力 4 2 3 5" xfId="15853" xr:uid="{96DA24A8-CB85-4DF9-90FD-60CFA97EBEF5}"/>
    <cellStyle name="入力 4 2 3 5 2" xfId="30732" xr:uid="{E821321C-0754-433C-9517-C70017B6ED05}"/>
    <cellStyle name="入力 4 2 3 6" xfId="3898" xr:uid="{212B1AAA-26D9-4260-90A7-5395BDA82ED0}"/>
    <cellStyle name="入力 4 2 3 7" xfId="18759" xr:uid="{A7D46A3A-80C7-4690-9487-B9E29A5C1293}"/>
    <cellStyle name="入力 4 2 4" xfId="844" xr:uid="{00000000-0005-0000-0000-00009E010000}"/>
    <cellStyle name="入力 4 2 4 2" xfId="7196" xr:uid="{4F91ADB2-6941-4FCB-B3F2-436A169827CA}"/>
    <cellStyle name="入力 4 2 4 2 2" xfId="22075" xr:uid="{1272E536-9544-4EB4-9BE1-2315A39B83C5}"/>
    <cellStyle name="入力 4 2 4 3" xfId="10190" xr:uid="{40EDA928-DDE5-4ADA-AB5B-C9696D91C639}"/>
    <cellStyle name="入力 4 2 4 3 2" xfId="25069" xr:uid="{F320F145-67B2-4B0A-9E59-030F5FD1ACDF}"/>
    <cellStyle name="入力 4 2 4 4" xfId="12730" xr:uid="{7D869723-27B5-4D23-8557-5D9B4E745D3E}"/>
    <cellStyle name="入力 4 2 4 4 2" xfId="27609" xr:uid="{6FB4F599-74D6-4820-B158-FB3360F3E699}"/>
    <cellStyle name="入力 4 2 4 5" xfId="16018" xr:uid="{8B242F1E-B87E-4C20-BDC1-C30C0327358D}"/>
    <cellStyle name="入力 4 2 4 5 2" xfId="30897" xr:uid="{729BF567-0BDE-4D15-8AFE-22E1BAF35C96}"/>
    <cellStyle name="入力 4 2 4 6" xfId="4063" xr:uid="{06C61D37-2573-49B6-BAF8-CFE2FD49860B}"/>
    <cellStyle name="入力 4 2 4 7" xfId="18924" xr:uid="{81079CC5-FF0E-40CF-9C22-373C0E9DB7A1}"/>
    <cellStyle name="入力 4 2 5" xfId="1017" xr:uid="{00000000-0005-0000-0000-00009E010000}"/>
    <cellStyle name="入力 4 2 5 2" xfId="7369" xr:uid="{FCB427EC-2997-4B61-82DC-4FB9962D0359}"/>
    <cellStyle name="入力 4 2 5 2 2" xfId="22248" xr:uid="{596C254C-71DC-4741-B5F4-96CAB4211921}"/>
    <cellStyle name="入力 4 2 5 3" xfId="10358" xr:uid="{8D55FEEC-BA29-4DD8-9424-9E6FE6811902}"/>
    <cellStyle name="入力 4 2 5 3 2" xfId="25237" xr:uid="{B5E34F87-D9F6-4228-9E5C-962618AFE49B}"/>
    <cellStyle name="入力 4 2 5 4" xfId="13520" xr:uid="{1A748494-AD90-4EAF-B9BB-1820247D9D94}"/>
    <cellStyle name="入力 4 2 5 4 2" xfId="28399" xr:uid="{F9ABAD7D-3423-417D-9985-070ED53D79DE}"/>
    <cellStyle name="入力 4 2 5 5" xfId="16179" xr:uid="{FB088FAB-1DD4-4A64-A03F-C04A5DF49BDA}"/>
    <cellStyle name="入力 4 2 5 5 2" xfId="31058" xr:uid="{6711B464-9151-469F-98FF-77ECF9706EF8}"/>
    <cellStyle name="入力 4 2 5 6" xfId="4236" xr:uid="{D6CF8443-CB76-4F41-AD16-F1D99394AB64}"/>
    <cellStyle name="入力 4 2 5 7" xfId="19097" xr:uid="{F27EA897-D7E9-4496-88A2-980C798028B4}"/>
    <cellStyle name="入力 4 2 6" xfId="1112" xr:uid="{00000000-0005-0000-0000-00009E010000}"/>
    <cellStyle name="入力 4 2 6 2" xfId="7464" xr:uid="{AB24CEA0-4B3D-4417-8527-046400668D0A}"/>
    <cellStyle name="入力 4 2 6 2 2" xfId="22343" xr:uid="{F820F635-CF9E-489A-A625-3748BC975FB0}"/>
    <cellStyle name="入力 4 2 6 3" xfId="10453" xr:uid="{1587915A-F6DE-432A-B67D-100AC9FE13AB}"/>
    <cellStyle name="入力 4 2 6 3 2" xfId="25332" xr:uid="{27292934-E640-4236-9FCF-4D4D81540864}"/>
    <cellStyle name="入力 4 2 6 4" xfId="13954" xr:uid="{2815B6B0-4482-48E4-906F-91110B4F569B}"/>
    <cellStyle name="入力 4 2 6 4 2" xfId="28833" xr:uid="{7A2A2094-390F-4E4B-B3C0-33187AD28CAE}"/>
    <cellStyle name="入力 4 2 6 5" xfId="16273" xr:uid="{A17BC2E8-F5FD-46D0-973E-9E82C7E44B51}"/>
    <cellStyle name="入力 4 2 6 5 2" xfId="31152" xr:uid="{8AB929D5-3E92-4612-9A13-1A58D9E8A6F2}"/>
    <cellStyle name="入力 4 2 6 6" xfId="4331" xr:uid="{7460D89B-B735-44DE-9D87-9653F275D4D5}"/>
    <cellStyle name="入力 4 2 6 7" xfId="19192" xr:uid="{96EA40E4-AC9A-4BE1-B920-3FEDA104A1B8}"/>
    <cellStyle name="入力 4 2 7" xfId="1195" xr:uid="{00000000-0005-0000-0000-00009E010000}"/>
    <cellStyle name="入力 4 2 7 2" xfId="7547" xr:uid="{E64875F0-E393-4862-875D-31FF5720FC4B}"/>
    <cellStyle name="入力 4 2 7 2 2" xfId="22426" xr:uid="{0A3541E1-AC59-48EA-8ACE-EA334D2EF3AD}"/>
    <cellStyle name="入力 4 2 7 3" xfId="10534" xr:uid="{32B8543A-6951-4B53-B1B3-D25B2EB33626}"/>
    <cellStyle name="入力 4 2 7 3 2" xfId="25413" xr:uid="{CFB53D14-4DC8-40D4-842C-7EAA3B208D74}"/>
    <cellStyle name="入力 4 2 7 4" xfId="13044" xr:uid="{CD2BC9A8-52D1-4483-AD84-88E855034726}"/>
    <cellStyle name="入力 4 2 7 4 2" xfId="27923" xr:uid="{DC1B5E76-F512-4E30-881F-09DB16A62B12}"/>
    <cellStyle name="入力 4 2 7 5" xfId="16349" xr:uid="{5CC41F40-C13D-4ADA-AEC8-6417A44C7D7E}"/>
    <cellStyle name="入力 4 2 7 5 2" xfId="31228" xr:uid="{BAC6A330-4457-4276-B3D9-89E869C227A6}"/>
    <cellStyle name="入力 4 2 7 6" xfId="4414" xr:uid="{6945F0FD-DA35-48F1-92E9-D7BE8688E7F8}"/>
    <cellStyle name="入力 4 2 7 7" xfId="19275" xr:uid="{B34921A6-65D7-47FB-8D99-4C6A466D6D22}"/>
    <cellStyle name="入力 4 2 8" xfId="1278" xr:uid="{00000000-0005-0000-0000-00009E010000}"/>
    <cellStyle name="入力 4 2 8 2" xfId="7629" xr:uid="{A27A7CA3-53D5-420B-AFDA-6114EE5D9E9D}"/>
    <cellStyle name="入力 4 2 8 2 2" xfId="22508" xr:uid="{EBEA8B58-E88B-45A2-8EE8-1BCCF63C51B3}"/>
    <cellStyle name="入力 4 2 8 3" xfId="10616" xr:uid="{90A6490E-B639-4AB3-8FF9-75DF488166ED}"/>
    <cellStyle name="入力 4 2 8 3 2" xfId="25495" xr:uid="{40B72D78-A039-493E-A6B0-2E375A8093DE}"/>
    <cellStyle name="入力 4 2 8 4" xfId="14584" xr:uid="{6BB384AC-1118-441A-BE8E-9D7C80E543F6}"/>
    <cellStyle name="入力 4 2 8 4 2" xfId="29463" xr:uid="{B4EE4705-4E3E-4E44-A0EC-1EDE905D1828}"/>
    <cellStyle name="入力 4 2 8 5" xfId="16425" xr:uid="{5FC94658-B315-4A89-81F3-C662D9FDCA61}"/>
    <cellStyle name="入力 4 2 8 5 2" xfId="31304" xr:uid="{7D792607-2DB6-48DA-A47A-3E7EF6AFC368}"/>
    <cellStyle name="入力 4 2 8 6" xfId="4497" xr:uid="{F086E6BF-C237-4152-9AE7-733FD9A5F3B7}"/>
    <cellStyle name="入力 4 2 8 7" xfId="19358" xr:uid="{C84DA166-A405-461A-96CF-8E491CD822D5}"/>
    <cellStyle name="入力 4 2 9" xfId="1451" xr:uid="{00000000-0005-0000-0000-00009E010000}"/>
    <cellStyle name="入力 4 2 9 2" xfId="7802" xr:uid="{840C5256-05F3-45F4-8E5C-21715563DBF9}"/>
    <cellStyle name="入力 4 2 9 2 2" xfId="22681" xr:uid="{40C14AB0-BF25-42C8-937F-80F32386ED90}"/>
    <cellStyle name="入力 4 2 9 3" xfId="10788" xr:uid="{772959B9-7A95-46ED-BB6D-179FF57E149A}"/>
    <cellStyle name="入力 4 2 9 3 2" xfId="25667" xr:uid="{EC0DAF93-798C-45D8-AA4A-D590C78B2891}"/>
    <cellStyle name="入力 4 2 9 4" xfId="13325" xr:uid="{121DD2FE-388E-4C92-A341-C8592B960F29}"/>
    <cellStyle name="入力 4 2 9 4 2" xfId="28204" xr:uid="{A001B148-9243-42D0-A405-8092292FDEE2}"/>
    <cellStyle name="入力 4 2 9 5" xfId="16591" xr:uid="{5F920E19-DDA1-46DA-9E02-66C3D46578D6}"/>
    <cellStyle name="入力 4 2 9 5 2" xfId="31470" xr:uid="{06E668B9-E75C-4973-A13A-ACE0CD3A6948}"/>
    <cellStyle name="入力 4 2 9 6" xfId="4670" xr:uid="{F8C08C90-C21C-4D42-828F-FDA5469A9244}"/>
    <cellStyle name="入力 4 2 9 7" xfId="19531" xr:uid="{6E93911E-9BB6-499A-A236-9605EAB1A92B}"/>
    <cellStyle name="入力 4 3" xfId="399" xr:uid="{00000000-0005-0000-0000-00009E010000}"/>
    <cellStyle name="入力 4 3 2" xfId="6751" xr:uid="{7FB4D15A-181F-4ADC-B95E-8C2A12ABC2AD}"/>
    <cellStyle name="入力 4 3 2 2" xfId="21630" xr:uid="{DDD2CB91-D480-4BE8-9B3D-003E985E5666}"/>
    <cellStyle name="入力 4 3 3" xfId="9748" xr:uid="{A969340A-42DF-4108-82A6-B53C66DA79CE}"/>
    <cellStyle name="入力 4 3 3 2" xfId="24627" xr:uid="{D01FA8DE-434D-4F4D-8C91-BA0A79C9FF45}"/>
    <cellStyle name="入力 4 3 4" xfId="13134" xr:uid="{7C1312C7-4E84-4548-9695-89B287CA7A87}"/>
    <cellStyle name="入力 4 3 4 2" xfId="28013" xr:uid="{D9753D7A-2E13-46B2-A6F7-136C145EA1AD}"/>
    <cellStyle name="入力 4 3 5" xfId="15581" xr:uid="{50988D8B-74C1-451B-8F6C-2E5EFB690C3D}"/>
    <cellStyle name="入力 4 3 5 2" xfId="30460" xr:uid="{87B542D7-E269-4390-8780-F82D11A666B2}"/>
    <cellStyle name="入力 4 3 6" xfId="3618" xr:uid="{1AEB6501-033D-4FD2-9999-EE15BB44DBFF}"/>
    <cellStyle name="入力 4 3 7" xfId="18479" xr:uid="{6DDD550A-9484-4703-91B7-0618C3CD4C08}"/>
    <cellStyle name="入力 4 4" xfId="572" xr:uid="{00000000-0005-0000-0000-00009E010000}"/>
    <cellStyle name="入力 4 4 2" xfId="6924" xr:uid="{14248001-FDF9-4FC9-8AE2-B365063EBEE1}"/>
    <cellStyle name="入力 4 4 2 2" xfId="21803" xr:uid="{CB0501B8-6450-4803-AF22-F126AE5A0EF5}"/>
    <cellStyle name="入力 4 4 3" xfId="9918" xr:uid="{E2993073-B2A0-4A2A-8F8E-3DCB918F835A}"/>
    <cellStyle name="入力 4 4 3 2" xfId="24797" xr:uid="{EAA91317-FA26-4B9F-B5FE-2CEF4FAFD6C1}"/>
    <cellStyle name="入力 4 4 4" xfId="14542" xr:uid="{5FAA8A4B-8674-474E-AFBA-D0F44FBDA125}"/>
    <cellStyle name="入力 4 4 4 2" xfId="29421" xr:uid="{75FFAB6E-9F1A-4860-A9D4-4FAAC44B74EA}"/>
    <cellStyle name="入力 4 4 5" xfId="15746" xr:uid="{36603A54-1C31-4ADE-B5E8-B3014D1CD679}"/>
    <cellStyle name="入力 4 4 5 2" xfId="30625" xr:uid="{1D303ED9-4153-4DE8-843C-0BBADE88D393}"/>
    <cellStyle name="入力 4 4 6" xfId="3791" xr:uid="{EB0AC5C4-06AB-4E4D-BCD3-C1A9AE45CFB0}"/>
    <cellStyle name="入力 4 4 7" xfId="18652" xr:uid="{D23B296B-0AA8-438C-82BB-84A8E888A4AC}"/>
    <cellStyle name="入力 4 5" xfId="111" xr:uid="{00000000-0005-0000-0000-00009E010000}"/>
    <cellStyle name="入力 4 5 2" xfId="6474" xr:uid="{C7C9E529-4914-4B06-AD62-5939ACAD7736}"/>
    <cellStyle name="入力 4 5 2 2" xfId="21353" xr:uid="{6B128B38-6061-4883-A777-239CD860561C}"/>
    <cellStyle name="入力 4 5 3" xfId="7562" xr:uid="{7AF6125D-DE1D-40CA-87DE-AE5EF8C5402E}"/>
    <cellStyle name="入力 4 5 3 2" xfId="22441" xr:uid="{146331B1-77A4-4725-9D07-7376A0D9055D}"/>
    <cellStyle name="入力 4 5 4" xfId="12868" xr:uid="{3750CA10-4CEB-4E2C-976E-6E5EA1C22C6E}"/>
    <cellStyle name="入力 4 5 4 2" xfId="27747" xr:uid="{E8F85E0B-AF97-4014-ACB5-CADDA444DE61}"/>
    <cellStyle name="入力 4 5 5" xfId="13287" xr:uid="{9BF853ED-DE07-4D1C-80A1-20FB72375CDF}"/>
    <cellStyle name="入力 4 5 5 2" xfId="28166" xr:uid="{675E01D6-AB34-48DA-91DD-2209323FF013}"/>
    <cellStyle name="入力 4 5 6" xfId="3382" xr:uid="{7F0DD271-938F-42DF-8D28-800CF90137AB}"/>
    <cellStyle name="入力 4 5 7" xfId="3541" xr:uid="{21F48F5D-EF97-4568-B112-FFCAF47640A8}"/>
    <cellStyle name="入力 4 6" xfId="940" xr:uid="{00000000-0005-0000-0000-00009E010000}"/>
    <cellStyle name="入力 4 6 2" xfId="7292" xr:uid="{E14FE48E-A3EF-4CF7-A034-06B6E5F2A916}"/>
    <cellStyle name="入力 4 6 2 2" xfId="22171" xr:uid="{80D862DA-7EAA-4577-BA85-6CF861D12378}"/>
    <cellStyle name="入力 4 6 3" xfId="10282" xr:uid="{2F937241-BD4B-4D40-9A1E-67196911BE43}"/>
    <cellStyle name="入力 4 6 3 2" xfId="25161" xr:uid="{AD73CEF1-8D9D-4F93-8DDA-F1FD2B52072A}"/>
    <cellStyle name="入力 4 6 4" xfId="15137" xr:uid="{1B3469B1-4BBD-4C90-AEE9-205E8F47DBDF}"/>
    <cellStyle name="入力 4 6 4 2" xfId="30016" xr:uid="{9FDDCFF1-8EF7-4534-B912-F368513701D1}"/>
    <cellStyle name="入力 4 6 5" xfId="16104" xr:uid="{32B81DED-0DA4-4D71-A96B-F7A6E9AC8C1E}"/>
    <cellStyle name="入力 4 6 5 2" xfId="30983" xr:uid="{207A1E6C-9C6D-45C8-A7E2-3C5353EC9BFC}"/>
    <cellStyle name="入力 4 6 6" xfId="4159" xr:uid="{A884A024-A58D-4BF1-84A0-F667975F53AF}"/>
    <cellStyle name="入力 4 6 7" xfId="19020" xr:uid="{D1A0606D-33E2-4906-B873-566978EB8390}"/>
    <cellStyle name="入力 4 7" xfId="1344" xr:uid="{00000000-0005-0000-0000-00009E010000}"/>
    <cellStyle name="入力 4 7 2" xfId="7695" xr:uid="{9028F259-4E51-4B2A-998A-057B7CDFE2F7}"/>
    <cellStyle name="入力 4 7 2 2" xfId="22574" xr:uid="{185F8460-60D6-4AF4-A257-05EA6825C0AB}"/>
    <cellStyle name="入力 4 7 3" xfId="10681" xr:uid="{7C0CEBCD-FAA5-4F91-B17E-A63380AC106A}"/>
    <cellStyle name="入力 4 7 3 2" xfId="25560" xr:uid="{DEACBF00-C69F-429D-BD30-98EA7E51EF4A}"/>
    <cellStyle name="入力 4 7 4" xfId="15421" xr:uid="{B2E3CD17-1498-4702-8F36-1C148BFFC21E}"/>
    <cellStyle name="入力 4 7 4 2" xfId="30300" xr:uid="{72277B8D-23BD-4432-8D36-AB527E971F66}"/>
    <cellStyle name="入力 4 7 5" xfId="16484" xr:uid="{4AD7F929-1387-439F-981C-5B7B897FDE0A}"/>
    <cellStyle name="入力 4 7 5 2" xfId="31363" xr:uid="{49AEA27B-D38C-419F-A8FF-038865D6EB19}"/>
    <cellStyle name="入力 4 7 6" xfId="4563" xr:uid="{EE72F976-6FED-4CA6-B649-8BE37C1BAEAB}"/>
    <cellStyle name="入力 4 7 7" xfId="19424" xr:uid="{B02AE23E-7910-4AC9-B316-D81983B7F924}"/>
    <cellStyle name="入力 4 8" xfId="1797" xr:uid="{00000000-0005-0000-0000-00009E010000}"/>
    <cellStyle name="入力 4 8 2" xfId="8145" xr:uid="{2D7F313E-0385-42D9-BCDA-B83839657997}"/>
    <cellStyle name="入力 4 8 2 2" xfId="23024" xr:uid="{7E7061FC-EE06-4743-AE24-7033F1180791}"/>
    <cellStyle name="入力 4 8 3" xfId="11130" xr:uid="{FDFC19DC-E505-4F38-8730-1EDE9679FAB8}"/>
    <cellStyle name="入力 4 8 3 2" xfId="26009" xr:uid="{81D90733-4233-495D-812C-BC700AAA36AE}"/>
    <cellStyle name="入力 4 8 4" xfId="13145" xr:uid="{7DCE24FA-428D-4083-8235-C8CD8AB469E7}"/>
    <cellStyle name="入力 4 8 4 2" xfId="28024" xr:uid="{43E1BDFA-BB27-4610-81D0-F71B02F9FF08}"/>
    <cellStyle name="入力 4 8 5" xfId="16920" xr:uid="{454174AE-7F53-45B0-8B0E-E45AD502CDAE}"/>
    <cellStyle name="入力 4 8 5 2" xfId="31799" xr:uid="{5EEB960E-67B0-472F-B7D9-DA7341A48434}"/>
    <cellStyle name="入力 4 8 6" xfId="5016" xr:uid="{E79348CC-7435-40DE-B39D-0083EDEBA3A0}"/>
    <cellStyle name="入力 4 8 7" xfId="19877" xr:uid="{2388D43F-6F64-456D-AAEE-56B61FA7F0C1}"/>
    <cellStyle name="入力 4 9" xfId="1941" xr:uid="{00000000-0005-0000-0000-00009E010000}"/>
    <cellStyle name="入力 4 9 2" xfId="8289" xr:uid="{8D3B6BF1-8E22-417D-AE6F-21E19C540961}"/>
    <cellStyle name="入力 4 9 2 2" xfId="23168" xr:uid="{4171340E-46A5-40D8-A35E-5B0D2FB2E22E}"/>
    <cellStyle name="入力 4 9 3" xfId="11271" xr:uid="{7886AF31-536F-48EE-9EBE-71D0B29D8966}"/>
    <cellStyle name="入力 4 9 3 2" xfId="26150" xr:uid="{D3D91306-F51D-43FB-B772-EB9D1C2A5CE2}"/>
    <cellStyle name="入力 4 9 4" xfId="13167" xr:uid="{8B433D9F-5E16-4552-8DE8-52DF7FB8ABEB}"/>
    <cellStyle name="入力 4 9 4 2" xfId="28046" xr:uid="{E5441B3C-3413-4619-BE92-E6052953C25D}"/>
    <cellStyle name="入力 4 9 5" xfId="17057" xr:uid="{7FF9A1A2-FD7C-4E37-878B-B53C3563B898}"/>
    <cellStyle name="入力 4 9 5 2" xfId="31936" xr:uid="{D88017B5-3D0D-4252-9862-17953245BDB3}"/>
    <cellStyle name="入力 4 9 6" xfId="5160" xr:uid="{AE013296-3A37-4FEB-A00F-B72EEB4D7569}"/>
    <cellStyle name="入力 4 9 7" xfId="20021" xr:uid="{6964E222-56AD-4AC3-AEFA-038DDDF7720D}"/>
    <cellStyle name="入力 5" xfId="196" xr:uid="{00000000-0005-0000-0000-00009E010000}"/>
    <cellStyle name="入力 5 10" xfId="1625" xr:uid="{00000000-0005-0000-0000-00009E010000}"/>
    <cellStyle name="入力 5 10 2" xfId="7975" xr:uid="{141C831A-61C9-423D-A26E-DCA9CA76141F}"/>
    <cellStyle name="入力 5 10 2 2" xfId="22854" xr:uid="{1B7BD898-2E2D-4C7E-9CFD-A90110A8F688}"/>
    <cellStyle name="入力 5 10 3" xfId="10961" xr:uid="{DB1C4D70-7F42-4340-85B7-1D27441E6447}"/>
    <cellStyle name="入力 5 10 3 2" xfId="25840" xr:uid="{FA02E89C-D2FD-4CC0-AEDB-EC717019AC57}"/>
    <cellStyle name="入力 5 10 4" xfId="15368" xr:uid="{4835E23F-AD23-4D54-A96C-FCE1A3C26BF2}"/>
    <cellStyle name="入力 5 10 4 2" xfId="30247" xr:uid="{70D65006-D679-47F0-AD21-B47C501F6FC6}"/>
    <cellStyle name="入力 5 10 5" xfId="16761" xr:uid="{4E7D4A42-C617-431B-9A08-6CE16E36C4F8}"/>
    <cellStyle name="入力 5 10 5 2" xfId="31640" xr:uid="{7C6EF884-5601-41E0-8BD0-DCB707FA6BC0}"/>
    <cellStyle name="入力 5 10 6" xfId="4844" xr:uid="{635395A2-78F5-41F9-8C3F-36264F5D90E4}"/>
    <cellStyle name="入力 5 10 7" xfId="19705" xr:uid="{EE0FF0D4-341A-4CA0-BCCA-353BCB0DCB43}"/>
    <cellStyle name="入力 5 11" xfId="2169" xr:uid="{00000000-0005-0000-0000-00009E010000}"/>
    <cellStyle name="入力 5 11 2" xfId="8517" xr:uid="{8AD7014F-FC10-404E-93D6-C650971024C0}"/>
    <cellStyle name="入力 5 11 2 2" xfId="23396" xr:uid="{D0D05618-8795-48E3-81A7-231C23D569D9}"/>
    <cellStyle name="入力 5 11 3" xfId="11498" xr:uid="{A9C3FC4B-65EF-413E-9A9C-3AE0EDEB5D88}"/>
    <cellStyle name="入力 5 11 3 2" xfId="26377" xr:uid="{C92CDACF-9100-4160-B75A-C6517218C03E}"/>
    <cellStyle name="入力 5 11 4" xfId="13992" xr:uid="{3171D5AC-4E18-48AC-83F9-A96F428415CB}"/>
    <cellStyle name="入力 5 11 4 2" xfId="28871" xr:uid="{38583D2E-BD2B-4B91-BFE3-91BE3D987F03}"/>
    <cellStyle name="入力 5 11 5" xfId="17277" xr:uid="{13F89FEC-4A52-4DF8-AC5C-BF165A42F4F1}"/>
    <cellStyle name="入力 5 11 5 2" xfId="32156" xr:uid="{4FBC7FBB-CB04-46F1-8F69-A4DA07A089D0}"/>
    <cellStyle name="入力 5 11 6" xfId="5388" xr:uid="{6895314D-C29C-4AA3-BDA0-C9B6EC6C2629}"/>
    <cellStyle name="入力 5 11 7" xfId="20249" xr:uid="{951B0E4E-20F9-445A-8C0E-31E2920EBE64}"/>
    <cellStyle name="入力 5 12" xfId="2595" xr:uid="{00000000-0005-0000-0000-00009E010000}"/>
    <cellStyle name="入力 5 12 2" xfId="8942" xr:uid="{09CD4B8B-1098-4D5E-8513-A6FBE362ABE2}"/>
    <cellStyle name="入力 5 12 2 2" xfId="23821" xr:uid="{A6A55F68-981A-4AED-8B36-A3E28FB7DD36}"/>
    <cellStyle name="入力 5 12 3" xfId="11922" xr:uid="{79782DB9-D9C0-4E36-A5E9-A33D2E624192}"/>
    <cellStyle name="入力 5 12 3 2" xfId="26801" xr:uid="{D309CEEB-792E-4784-B004-23BA9782074D}"/>
    <cellStyle name="入力 5 12 4" xfId="14437" xr:uid="{DE9E7943-98BC-4871-9AFC-71EB6CC62934}"/>
    <cellStyle name="入力 5 12 4 2" xfId="29316" xr:uid="{A8AEEB7A-73FD-40D6-B405-C8F31C20F800}"/>
    <cellStyle name="入力 5 12 5" xfId="17689" xr:uid="{9C424830-42B6-45AA-9F20-9C6869A4CA66}"/>
    <cellStyle name="入力 5 12 5 2" xfId="32568" xr:uid="{E6A7C13C-D61A-4DC5-90EE-DA91DBAC6AFF}"/>
    <cellStyle name="入力 5 12 6" xfId="5811" xr:uid="{F17BA83C-6988-4D41-8B9B-820C4B3D6910}"/>
    <cellStyle name="入力 5 12 7" xfId="20675" xr:uid="{C074AC65-EE88-466E-A52B-7EE7374A734E}"/>
    <cellStyle name="入力 5 13" xfId="2764" xr:uid="{00000000-0005-0000-0000-00009E010000}"/>
    <cellStyle name="入力 5 13 2" xfId="9111" xr:uid="{914613A0-6368-4625-9B1A-29C451A5A413}"/>
    <cellStyle name="入力 5 13 2 2" xfId="23990" xr:uid="{4446B58A-311B-4DCA-AD46-9F39A641396F}"/>
    <cellStyle name="入力 5 13 3" xfId="12089" xr:uid="{678F017F-A56D-4DC6-BB36-1336BA179E93}"/>
    <cellStyle name="入力 5 13 3 2" xfId="26968" xr:uid="{8AE4309A-1906-44FC-A86C-53F0D992BBA0}"/>
    <cellStyle name="入力 5 13 4" xfId="15300" xr:uid="{5466FDA5-C848-46E0-A089-B17942A4133D}"/>
    <cellStyle name="入力 5 13 4 2" xfId="30179" xr:uid="{620A62C8-35F7-4265-B554-6E7AC7765C14}"/>
    <cellStyle name="入力 5 13 5" xfId="17850" xr:uid="{9191A5FC-1716-440B-9600-1A48B3EDB882}"/>
    <cellStyle name="入力 5 13 5 2" xfId="32729" xr:uid="{2DD1F4B1-DF26-4C9D-848E-AB58564F3363}"/>
    <cellStyle name="入力 5 13 6" xfId="5977" xr:uid="{20089219-5EA6-4994-9447-F9A10B8146D6}"/>
    <cellStyle name="入力 5 13 7" xfId="20843" xr:uid="{FD6DAA22-0726-4A17-A7A6-DEAEF800B583}"/>
    <cellStyle name="入力 5 14" xfId="2813" xr:uid="{00000000-0005-0000-0000-00009E010000}"/>
    <cellStyle name="入力 5 14 2" xfId="9160" xr:uid="{4C5E4849-F1A3-4918-9DC5-04F411BB175D}"/>
    <cellStyle name="入力 5 14 2 2" xfId="24039" xr:uid="{885E6692-8CC3-4311-A68A-018E55336AF2}"/>
    <cellStyle name="入力 5 14 3" xfId="12138" xr:uid="{CCA21606-DC0F-4CC3-90DE-CB069B14863F}"/>
    <cellStyle name="入力 5 14 3 2" xfId="27017" xr:uid="{1CF0163C-CF01-446D-866C-130EDF0C3393}"/>
    <cellStyle name="入力 5 14 4" xfId="13995" xr:uid="{2AA23540-DE76-439E-99A8-27C5AA5DA907}"/>
    <cellStyle name="入力 5 14 4 2" xfId="28874" xr:uid="{EF795478-A50D-472A-ADD6-86C3B95BF034}"/>
    <cellStyle name="入力 5 14 5" xfId="17899" xr:uid="{93EDF0C4-CDF0-4C33-B9D5-A01A5E71224B}"/>
    <cellStyle name="入力 5 14 5 2" xfId="32778" xr:uid="{F2E87003-4816-491F-B264-3090ACFDD50F}"/>
    <cellStyle name="入力 5 14 6" xfId="6025" xr:uid="{BE792C67-45BF-42DE-8C1B-0BB1ADC8D4E9}"/>
    <cellStyle name="入力 5 14 7" xfId="20892" xr:uid="{58A079F4-0529-49D8-A8F9-CDA1B951C81B}"/>
    <cellStyle name="入力 5 15" xfId="6554" xr:uid="{3ACDE272-57C7-4170-A853-D52E6715DFC2}"/>
    <cellStyle name="入力 5 15 2" xfId="21433" xr:uid="{E089ED9B-BB74-4EFF-A020-6CD6F61ACF82}"/>
    <cellStyle name="入力 5 16" xfId="3305" xr:uid="{5244C693-4008-46E5-A651-2F008B570400}"/>
    <cellStyle name="入力 5 16 2" xfId="6113" xr:uid="{046A09A7-7F12-4D33-BEA0-C3BB02ECED9A}"/>
    <cellStyle name="入力 5 17" xfId="12629" xr:uid="{2E082B6C-A9A3-41A4-B38C-B01CF4BC0BE0}"/>
    <cellStyle name="入力 5 17 2" xfId="27508" xr:uid="{8FFB3350-1C67-4473-8948-5220C10C9807}"/>
    <cellStyle name="入力 5 18" xfId="3247" xr:uid="{6456A25C-8F13-46AB-A0DC-1D5C728EDDCF}"/>
    <cellStyle name="入力 5 2" xfId="302" xr:uid="{00000000-0005-0000-0000-00009E010000}"/>
    <cellStyle name="入力 5 2 10" xfId="1595" xr:uid="{00000000-0005-0000-0000-00009E010000}"/>
    <cellStyle name="入力 5 2 10 2" xfId="7945" xr:uid="{ADCD08F5-2728-4113-BB96-E3462FDC63F4}"/>
    <cellStyle name="入力 5 2 10 2 2" xfId="22824" xr:uid="{8C385F11-66B6-4BB7-9C62-F1A639D2EF8A}"/>
    <cellStyle name="入力 5 2 10 3" xfId="10932" xr:uid="{6A64C35C-A0F4-4316-82F2-2F965C07BF50}"/>
    <cellStyle name="入力 5 2 10 3 2" xfId="25811" xr:uid="{D63D81FF-7BAA-462C-B685-B8B3D274B448}"/>
    <cellStyle name="入力 5 2 10 4" xfId="14041" xr:uid="{2B221B7F-28D5-48F7-B37A-B62A5497F300}"/>
    <cellStyle name="入力 5 2 10 4 2" xfId="28920" xr:uid="{941DC572-D588-4A87-9634-2DA43AA28185}"/>
    <cellStyle name="入力 5 2 10 5" xfId="16732" xr:uid="{80A3A70D-616A-44B3-8345-63D8C101E267}"/>
    <cellStyle name="入力 5 2 10 5 2" xfId="31611" xr:uid="{AE24E51D-2D80-4551-889E-37BFDBDC6FF6}"/>
    <cellStyle name="入力 5 2 10 6" xfId="4814" xr:uid="{4A33B0EC-68C7-4D1E-BEE6-BB75103CC428}"/>
    <cellStyle name="入力 5 2 10 7" xfId="19675" xr:uid="{2FD146D6-8AF0-4E23-9BC6-B6DCABF8280E}"/>
    <cellStyle name="入力 5 2 11" xfId="1705" xr:uid="{00000000-0005-0000-0000-00009E010000}"/>
    <cellStyle name="入力 5 2 11 2" xfId="8054" xr:uid="{2E4C5A52-B70D-480F-A038-D619A0E8486A}"/>
    <cellStyle name="入力 5 2 11 2 2" xfId="22933" xr:uid="{97F6DD68-2B55-41BD-B424-C9863F3FF1FF}"/>
    <cellStyle name="入力 5 2 11 3" xfId="11039" xr:uid="{2E208F50-7B6E-4622-B799-355489D2B9A0}"/>
    <cellStyle name="入力 5 2 11 3 2" xfId="25918" xr:uid="{F4DB14DB-7B4F-4058-AC64-E73E290CD9AD}"/>
    <cellStyle name="入力 5 2 11 4" xfId="14701" xr:uid="{840FC1CE-4B58-4CBF-9C6C-C56AF60FE98A}"/>
    <cellStyle name="入力 5 2 11 4 2" xfId="29580" xr:uid="{A8A820F7-8F98-4CF4-893A-41A8419AF13A}"/>
    <cellStyle name="入力 5 2 11 5" xfId="16834" xr:uid="{BC6C0AA8-8734-4609-BFED-D0694133FE51}"/>
    <cellStyle name="入力 5 2 11 5 2" xfId="31713" xr:uid="{4FD77607-E681-4148-AF45-E730715EFFED}"/>
    <cellStyle name="入力 5 2 11 6" xfId="4924" xr:uid="{AF19C927-9926-49DD-9E22-71DB09506035}"/>
    <cellStyle name="入力 5 2 11 7" xfId="19785" xr:uid="{71E2B581-DFBE-4E24-B7E1-5351653C3BA8}"/>
    <cellStyle name="入力 5 2 12" xfId="1788" xr:uid="{00000000-0005-0000-0000-00009E010000}"/>
    <cellStyle name="入力 5 2 12 2" xfId="8136" xr:uid="{5BCE6BD6-1D25-4996-9FE5-C0BC584AD834}"/>
    <cellStyle name="入力 5 2 12 2 2" xfId="23015" xr:uid="{0B44CD17-7D0D-4BA4-AF4A-0F3CE40800DD}"/>
    <cellStyle name="入力 5 2 12 3" xfId="11121" xr:uid="{17068A1F-FEA7-4D0A-9EA0-2769B66C794B}"/>
    <cellStyle name="入力 5 2 12 3 2" xfId="26000" xr:uid="{E29B8A4C-163B-4734-BA0B-5288976901B0}"/>
    <cellStyle name="入力 5 2 12 4" xfId="13065" xr:uid="{08110C36-9AA9-4440-BF0D-31A01488FA8C}"/>
    <cellStyle name="入力 5 2 12 4 2" xfId="27944" xr:uid="{0DC5E655-112F-4736-B87F-503CDD0B2377}"/>
    <cellStyle name="入力 5 2 12 5" xfId="16911" xr:uid="{07F1D8F1-94EA-49ED-BCC6-F89F6446BB85}"/>
    <cellStyle name="入力 5 2 12 5 2" xfId="31790" xr:uid="{59DF6189-FC4E-4887-A48F-2A5006BFB149}"/>
    <cellStyle name="入力 5 2 12 6" xfId="5007" xr:uid="{0D65F645-F8CB-42AB-9BD6-3B5ECBF92532}"/>
    <cellStyle name="入力 5 2 12 7" xfId="19868" xr:uid="{637542D9-8C1D-40B0-980D-42A721904911}"/>
    <cellStyle name="入力 5 2 13" xfId="1883" xr:uid="{00000000-0005-0000-0000-00009E010000}"/>
    <cellStyle name="入力 5 2 13 2" xfId="8231" xr:uid="{5F15D574-4ECA-4664-B1D6-AD021D5B14AB}"/>
    <cellStyle name="入力 5 2 13 2 2" xfId="23110" xr:uid="{46EB1FAF-8A1A-4F32-A2C9-2BD8E1ED7A75}"/>
    <cellStyle name="入力 5 2 13 3" xfId="11215" xr:uid="{3F202E8F-176E-4A86-B467-1D88F64EB94F}"/>
    <cellStyle name="入力 5 2 13 3 2" xfId="26094" xr:uid="{0B628C20-CCAC-440C-957F-35E5B9ADA904}"/>
    <cellStyle name="入力 5 2 13 4" xfId="15243" xr:uid="{F6756606-D8B9-41E2-9FD6-DCCBA4241C48}"/>
    <cellStyle name="入力 5 2 13 4 2" xfId="30122" xr:uid="{E504825E-4E60-4E06-83A2-8B3D6F319FE2}"/>
    <cellStyle name="入力 5 2 13 5" xfId="17005" xr:uid="{1F0624D8-0D2B-4315-815D-9CC7D6C327E6}"/>
    <cellStyle name="入力 5 2 13 5 2" xfId="31884" xr:uid="{5698BDC5-8349-4977-9741-E3688579E359}"/>
    <cellStyle name="入力 5 2 13 6" xfId="5102" xr:uid="{565F082E-6714-471C-8803-7CF1515352D8}"/>
    <cellStyle name="入力 5 2 13 7" xfId="19963" xr:uid="{6DE6A57C-CCFC-4EAA-88A6-ACD5FA7217BF}"/>
    <cellStyle name="入力 5 2 14" xfId="2055" xr:uid="{00000000-0005-0000-0000-00009E010000}"/>
    <cellStyle name="入力 5 2 14 2" xfId="8403" xr:uid="{1BB69A4F-FCFD-4981-A126-08014B2D65C7}"/>
    <cellStyle name="入力 5 2 14 2 2" xfId="23282" xr:uid="{7D9BE25C-BC8F-4D40-9EAE-D1CCBD4BB4B6}"/>
    <cellStyle name="入力 5 2 14 3" xfId="11385" xr:uid="{796583A7-43A5-4E1A-A87D-751F7322E4D7}"/>
    <cellStyle name="入力 5 2 14 3 2" xfId="26264" xr:uid="{48541E69-4307-439F-A578-49FCC4EC2334}"/>
    <cellStyle name="入力 5 2 14 4" xfId="14365" xr:uid="{81CC0266-964D-44D1-A558-89C9B8DAD1FD}"/>
    <cellStyle name="入力 5 2 14 4 2" xfId="29244" xr:uid="{83711570-8944-4C83-90BC-DC053EF1A028}"/>
    <cellStyle name="入力 5 2 14 5" xfId="17169" xr:uid="{2EAAF2E2-08D0-41B2-AD6C-12890FDCFE37}"/>
    <cellStyle name="入力 5 2 14 5 2" xfId="32048" xr:uid="{46488238-6F21-4BD5-B314-ADDA2C7E334C}"/>
    <cellStyle name="入力 5 2 14 6" xfId="5274" xr:uid="{EE6CF591-69EF-4D61-9D61-95B8A85E0FEF}"/>
    <cellStyle name="入力 5 2 14 7" xfId="20135" xr:uid="{C3458D10-5A1A-47B0-BCC4-CD5541CB12CD}"/>
    <cellStyle name="入力 5 2 15" xfId="2224" xr:uid="{00000000-0005-0000-0000-00009E010000}"/>
    <cellStyle name="入力 5 2 15 2" xfId="8572" xr:uid="{CDC1201E-50FE-481A-90C3-63E661197448}"/>
    <cellStyle name="入力 5 2 15 2 2" xfId="23451" xr:uid="{04A9E2A6-62B9-41A0-B468-CD87E8124EFF}"/>
    <cellStyle name="入力 5 2 15 3" xfId="11553" xr:uid="{37BD3925-71AC-406F-A403-A8B4D4A7CDBF}"/>
    <cellStyle name="入力 5 2 15 3 2" xfId="26432" xr:uid="{DF755D4C-5927-4AA2-A3DC-6732F763ACB3}"/>
    <cellStyle name="入力 5 2 15 4" xfId="13337" xr:uid="{F1C1CB88-0208-4B25-9E05-6E4F8F5604E5}"/>
    <cellStyle name="入力 5 2 15 4 2" xfId="28216" xr:uid="{E6B44C26-E664-4C24-830F-C6C3E62C70F8}"/>
    <cellStyle name="入力 5 2 15 5" xfId="17332" xr:uid="{04EE5655-1CB8-4601-8240-2F1876D00DEF}"/>
    <cellStyle name="入力 5 2 15 5 2" xfId="32211" xr:uid="{ED63DB73-ED4C-47F2-AE7F-AB1585E4C63A}"/>
    <cellStyle name="入力 5 2 15 6" xfId="5443" xr:uid="{2900221B-55E7-4DD4-8217-AFFB2CBBA897}"/>
    <cellStyle name="入力 5 2 15 7" xfId="20304" xr:uid="{8E9C5B1B-015A-4356-9542-1BDB3DAA0F55}"/>
    <cellStyle name="入力 5 2 16" xfId="2299" xr:uid="{00000000-0005-0000-0000-00009E010000}"/>
    <cellStyle name="入力 5 2 16 2" xfId="8646" xr:uid="{39B451E0-B2B0-4EC1-85A6-DCAF1F9EDC36}"/>
    <cellStyle name="入力 5 2 16 2 2" xfId="23525" xr:uid="{DB68D2D5-E5DA-47FB-A0B4-E7795B6EC73E}"/>
    <cellStyle name="入力 5 2 16 3" xfId="11628" xr:uid="{F145C8C6-6C61-4613-BB9A-E0C936A493B7}"/>
    <cellStyle name="入力 5 2 16 3 2" xfId="26507" xr:uid="{5E9500A5-2BBF-44B4-BB1D-81976B451AF0}"/>
    <cellStyle name="入力 5 2 16 4" xfId="14707" xr:uid="{4F5953A3-6FC1-456D-BEA5-7ED8B450C20E}"/>
    <cellStyle name="入力 5 2 16 4 2" xfId="29586" xr:uid="{9DFC8A90-D846-42AD-8D53-7BA157E9A3B0}"/>
    <cellStyle name="入力 5 2 16 5" xfId="17406" xr:uid="{252FDFBC-7AC3-4109-8881-3B432E3D80F7}"/>
    <cellStyle name="入力 5 2 16 5 2" xfId="32285" xr:uid="{1DE8F95D-582D-40AA-8C48-2D0D9AA0B5DC}"/>
    <cellStyle name="入力 5 2 16 6" xfId="5518" xr:uid="{5DA04B30-5B80-4076-BAAC-18723ABB71D0}"/>
    <cellStyle name="入力 5 2 16 7" xfId="20379" xr:uid="{396BBA58-93BF-4B97-B83F-48A851B8FDEF}"/>
    <cellStyle name="入力 5 2 17" xfId="2385" xr:uid="{00000000-0005-0000-0000-00009E010000}"/>
    <cellStyle name="入力 5 2 17 2" xfId="8732" xr:uid="{986C343D-EE5F-4CD6-8158-34F68B520E5C}"/>
    <cellStyle name="入力 5 2 17 2 2" xfId="23611" xr:uid="{8405FD56-5423-4FAE-8F70-C5DF72FEA7C8}"/>
    <cellStyle name="入力 5 2 17 3" xfId="11712" xr:uid="{07314B18-9A47-48B7-B303-151F67A74B6F}"/>
    <cellStyle name="入力 5 2 17 3 2" xfId="26591" xr:uid="{630F3C9B-4136-476F-B57C-2B204FE0CBA0}"/>
    <cellStyle name="入力 5 2 17 4" xfId="13923" xr:uid="{B722A320-15B5-4701-B7F8-217AD339304D}"/>
    <cellStyle name="入力 5 2 17 4 2" xfId="28802" xr:uid="{9E1DDCC4-E98B-405E-87A7-3158FF662B2B}"/>
    <cellStyle name="入力 5 2 17 5" xfId="17485" xr:uid="{61686B1A-4D40-469A-9A36-09B7264B2468}"/>
    <cellStyle name="入力 5 2 17 5 2" xfId="32364" xr:uid="{E808DEE6-979C-423D-A68B-3250AE461244}"/>
    <cellStyle name="入力 5 2 17 6" xfId="5603" xr:uid="{62900380-3D52-49B1-A6F3-3CE45F260167}"/>
    <cellStyle name="入力 5 2 17 7" xfId="20465" xr:uid="{C6D968F2-F51A-4B38-B3B7-D8E33191B02F}"/>
    <cellStyle name="入力 5 2 18" xfId="2538" xr:uid="{00000000-0005-0000-0000-00009E010000}"/>
    <cellStyle name="入力 5 2 18 2" xfId="8885" xr:uid="{64FCE328-C867-4C08-A1E8-B56D7931A2D0}"/>
    <cellStyle name="入力 5 2 18 2 2" xfId="23764" xr:uid="{E725E389-3642-4E31-A762-44D87CF84AFC}"/>
    <cellStyle name="入力 5 2 18 3" xfId="11865" xr:uid="{FC6D15FE-61C8-462B-821E-7636AE690EE5}"/>
    <cellStyle name="入力 5 2 18 3 2" xfId="26744" xr:uid="{0676FAAE-4730-4711-8F74-9E808F87267B}"/>
    <cellStyle name="入力 5 2 18 4" xfId="15432" xr:uid="{93BECAB7-EB56-426A-BFEE-A2F9C64B92E3}"/>
    <cellStyle name="入力 5 2 18 4 2" xfId="30311" xr:uid="{8F2F7E92-D59B-4821-8B67-29B0DC6B4494}"/>
    <cellStyle name="入力 5 2 18 5" xfId="17632" xr:uid="{7B57B361-5E08-442B-A1C2-824DC90F2045}"/>
    <cellStyle name="入力 5 2 18 5 2" xfId="32511" xr:uid="{DD98CA77-B690-473C-A56E-0BF748737469}"/>
    <cellStyle name="入力 5 2 18 6" xfId="5754" xr:uid="{A3E9E024-38EC-4DDB-B305-664B72A3DFBE}"/>
    <cellStyle name="入力 5 2 18 7" xfId="20618" xr:uid="{A9B8B7F7-9EB1-4950-8A22-01D87D327390}"/>
    <cellStyle name="入力 5 2 19" xfId="2698" xr:uid="{00000000-0005-0000-0000-00009E010000}"/>
    <cellStyle name="入力 5 2 19 2" xfId="9045" xr:uid="{D12AE27C-F652-4E14-B30B-70A09A75C1EA}"/>
    <cellStyle name="入力 5 2 19 2 2" xfId="23924" xr:uid="{170D95C4-2E53-483F-915F-6860901A08F0}"/>
    <cellStyle name="入力 5 2 19 3" xfId="12025" xr:uid="{7BEDDDCA-576D-4275-A27B-F5A796DE01C9}"/>
    <cellStyle name="入力 5 2 19 3 2" xfId="26904" xr:uid="{252CFD53-FB32-4326-B486-1EE68E3EA322}"/>
    <cellStyle name="入力 5 2 19 4" xfId="14528" xr:uid="{B473FA45-4EC8-497C-8373-6B7BFE18C35F}"/>
    <cellStyle name="入力 5 2 19 4 2" xfId="29407" xr:uid="{AD16DD8B-E600-4BFB-8093-06085089D49C}"/>
    <cellStyle name="入力 5 2 19 5" xfId="17790" xr:uid="{6261A7B7-C751-4493-8D48-FB0BAB4C6D86}"/>
    <cellStyle name="入力 5 2 19 5 2" xfId="32669" xr:uid="{19DEEFA2-6481-4D74-9F57-4747ED2839D5}"/>
    <cellStyle name="入力 5 2 19 6" xfId="5912" xr:uid="{2B5BB3EC-B68F-437C-B9ED-D7F35EB5E646}"/>
    <cellStyle name="入力 5 2 19 7" xfId="20777" xr:uid="{26645260-D17B-4424-814B-40C83E455FB6}"/>
    <cellStyle name="入力 5 2 2" xfId="514" xr:uid="{00000000-0005-0000-0000-00009E010000}"/>
    <cellStyle name="入力 5 2 2 2" xfId="6866" xr:uid="{1213BB8E-FA2B-4DCC-B7B7-3D74230B7C5C}"/>
    <cellStyle name="入力 5 2 2 2 2" xfId="21745" xr:uid="{27EFE55A-DEB8-48DD-94AF-2CA15B911E82}"/>
    <cellStyle name="入力 5 2 2 3" xfId="9863" xr:uid="{F5FD99FC-1684-4B9C-A4BE-F4919880F39B}"/>
    <cellStyle name="入力 5 2 2 3 2" xfId="24742" xr:uid="{93357D35-0E7D-483C-9EA8-2BB74C3ECDF7}"/>
    <cellStyle name="入力 5 2 2 4" xfId="13835" xr:uid="{B89ECA10-1365-4C8B-81E0-CC4EE7415AC6}"/>
    <cellStyle name="入力 5 2 2 4 2" xfId="28714" xr:uid="{FBF5878D-66FB-41FB-A5EA-775C4452AD01}"/>
    <cellStyle name="入力 5 2 2 5" xfId="15694" xr:uid="{158337E9-5E50-49A1-801A-D06673B89F71}"/>
    <cellStyle name="入力 5 2 2 5 2" xfId="30573" xr:uid="{CCA1BF9C-3AF9-42EA-ADDE-57E2FF90BD60}"/>
    <cellStyle name="入力 5 2 2 6" xfId="3733" xr:uid="{E362CADF-AD8C-469C-960B-B7764748BFA6}"/>
    <cellStyle name="入力 5 2 2 7" xfId="18594" xr:uid="{C6BCC5B5-1E67-47AA-9F03-C83E6155973C}"/>
    <cellStyle name="入力 5 2 20" xfId="2866" xr:uid="{00000000-0005-0000-0000-00009E010000}"/>
    <cellStyle name="入力 5 2 20 2" xfId="9213" xr:uid="{23D8B2F1-028A-40D0-B39B-1F2886132CFB}"/>
    <cellStyle name="入力 5 2 20 2 2" xfId="24092" xr:uid="{30FAB81A-ED13-4D14-9695-0B0C0CA6ED0E}"/>
    <cellStyle name="入力 5 2 20 3" xfId="12191" xr:uid="{78E69CD2-D292-4E87-85F2-93FB3126581E}"/>
    <cellStyle name="入力 5 2 20 3 2" xfId="27070" xr:uid="{CB400121-E8D2-4724-A5D9-D88F625CD2C0}"/>
    <cellStyle name="入力 5 2 20 4" xfId="14262" xr:uid="{9DC283D2-54E0-4756-A98F-3E0A2BEACAF4}"/>
    <cellStyle name="入力 5 2 20 4 2" xfId="29141" xr:uid="{548C1580-1CBD-4A09-8FF7-177D4B29CAF6}"/>
    <cellStyle name="入力 5 2 20 5" xfId="17952" xr:uid="{DDA0997C-D2A5-4468-AFC8-767AB64416F2}"/>
    <cellStyle name="入力 5 2 20 5 2" xfId="32831" xr:uid="{D9C7E69D-7A47-4CB8-8947-C84089D7EDD4}"/>
    <cellStyle name="入力 5 2 20 6" xfId="6078" xr:uid="{41B90CE4-047C-4428-9851-75261FE9C2B7}"/>
    <cellStyle name="入力 5 2 20 7" xfId="20945" xr:uid="{F990093E-D5B6-41F2-BF3F-4A20A2EAAF56}"/>
    <cellStyle name="入力 5 2 21" xfId="2997" xr:uid="{00000000-0005-0000-0000-00009E010000}"/>
    <cellStyle name="入力 5 2 21 2" xfId="9344" xr:uid="{77E18928-4323-4C76-A580-23AF4A3BFEFE}"/>
    <cellStyle name="入力 5 2 21 2 2" xfId="24223" xr:uid="{D92BB799-90AD-4A58-915E-01064D68A220}"/>
    <cellStyle name="入力 5 2 21 3" xfId="12322" xr:uid="{26A72D19-74F5-49D3-BC47-6F290D2C6942}"/>
    <cellStyle name="入力 5 2 21 3 2" xfId="27201" xr:uid="{9AB9C139-28A0-466E-932A-1393972E07F9}"/>
    <cellStyle name="入力 5 2 21 4" xfId="12752" xr:uid="{B923770A-D4B8-4F00-B7BD-B4BD83960BAA}"/>
    <cellStyle name="入力 5 2 21 4 2" xfId="27631" xr:uid="{F390FBB4-C3F3-483A-A29A-8893BA5A5EDE}"/>
    <cellStyle name="入力 5 2 21 5" xfId="18082" xr:uid="{7EBB96A0-9CF9-4198-9A4D-621B0B5B147E}"/>
    <cellStyle name="入力 5 2 21 5 2" xfId="32961" xr:uid="{5FE7D4FF-4695-460B-B247-8F3E34E8FBE2}"/>
    <cellStyle name="入力 5 2 21 6" xfId="6199" xr:uid="{A2B6A6B2-16B0-4D39-AE18-D90DCD7EEA42}"/>
    <cellStyle name="入力 5 2 21 7" xfId="21075" xr:uid="{622A121C-88A8-43D0-9556-B3A0E7D23995}"/>
    <cellStyle name="入力 5 2 22" xfId="3078" xr:uid="{00000000-0005-0000-0000-00009E010000}"/>
    <cellStyle name="入力 5 2 22 2" xfId="9424" xr:uid="{CAC019AD-A896-44BF-9BD8-0815F0EC2BA2}"/>
    <cellStyle name="入力 5 2 22 2 2" xfId="24303" xr:uid="{AF49E45B-BEB7-42C6-B910-0B86D8E18D1B}"/>
    <cellStyle name="入力 5 2 22 3" xfId="12402" xr:uid="{3B08620B-3931-4EE9-90C6-4B7FAABA482E}"/>
    <cellStyle name="入力 5 2 22 3 2" xfId="27281" xr:uid="{6D2F1F59-E1A2-4B72-9742-D48E4B588881}"/>
    <cellStyle name="入力 5 2 22 4" xfId="13921" xr:uid="{D227C924-0F8A-44E8-8595-5A6EE7DD37D0}"/>
    <cellStyle name="入力 5 2 22 4 2" xfId="28800" xr:uid="{226AADD9-8DE3-42D1-8C99-4F2427FEF088}"/>
    <cellStyle name="入力 5 2 22 5" xfId="18157" xr:uid="{647BA3AC-96B0-47F3-B5AF-7A361D7373BC}"/>
    <cellStyle name="入力 5 2 22 5 2" xfId="33036" xr:uid="{7C88D58A-FB4B-47B9-9082-9AD87530714A}"/>
    <cellStyle name="入力 5 2 22 6" xfId="6279" xr:uid="{863094CF-3562-4715-9608-19A772BB20B6}"/>
    <cellStyle name="入力 5 2 22 7" xfId="21150" xr:uid="{52F20822-611C-4096-A148-C206B6B70F9D}"/>
    <cellStyle name="入力 5 2 23" xfId="3151" xr:uid="{00000000-0005-0000-0000-00009E010000}"/>
    <cellStyle name="入力 5 2 23 2" xfId="9497" xr:uid="{F8D71717-C022-4FE1-9693-FAD490E37C68}"/>
    <cellStyle name="入力 5 2 23 2 2" xfId="24376" xr:uid="{134A0B18-042A-45B5-8228-70D21CE4A802}"/>
    <cellStyle name="入力 5 2 23 3" xfId="12475" xr:uid="{734EBBD8-5C55-4AE0-BA3D-7FEBA01E0B03}"/>
    <cellStyle name="入力 5 2 23 3 2" xfId="27354" xr:uid="{A579DA95-18F9-43E0-BEC7-EF3B7AC22964}"/>
    <cellStyle name="入力 5 2 23 4" xfId="14835" xr:uid="{89D291F2-B453-4FB5-A3B9-2CB605481404}"/>
    <cellStyle name="入力 5 2 23 4 2" xfId="29714" xr:uid="{980BEAAF-E8DA-4DD5-8D2E-09B5D6DB6F66}"/>
    <cellStyle name="入力 5 2 23 5" xfId="18230" xr:uid="{3BD731CB-8BAF-445D-8F93-10A71399B653}"/>
    <cellStyle name="入力 5 2 23 5 2" xfId="33109" xr:uid="{036BBC03-A561-4B75-91AF-C34FE1A7CBF0}"/>
    <cellStyle name="入力 5 2 23 6" xfId="6352" xr:uid="{39661A07-5B79-417C-B1A1-12DB96492389}"/>
    <cellStyle name="入力 5 2 23 7" xfId="21223" xr:uid="{BF36422E-2B18-4D03-8EC2-0D6C68E3ACF8}"/>
    <cellStyle name="入力 5 2 24" xfId="3213" xr:uid="{00000000-0005-0000-0000-00009E010000}"/>
    <cellStyle name="入力 5 2 24 2" xfId="9559" xr:uid="{46AAE81B-5F44-447D-88CB-FC7F37B98153}"/>
    <cellStyle name="入力 5 2 24 2 2" xfId="24438" xr:uid="{A91B4F85-DBF5-48F3-AA73-298E3289196F}"/>
    <cellStyle name="入力 5 2 24 3" xfId="12537" xr:uid="{526D5009-1E6F-4562-A751-9633667A4B72}"/>
    <cellStyle name="入力 5 2 24 3 2" xfId="27416" xr:uid="{DD0560E0-AE76-452C-AB37-DDFC8C3D9A4F}"/>
    <cellStyle name="入力 5 2 24 4" xfId="3309" xr:uid="{51D1E3EC-4002-497E-91B4-22C9DD764193}"/>
    <cellStyle name="入力 5 2 24 4 2" xfId="3569" xr:uid="{DCC3DE42-000A-4316-B5AC-3CA20DDA4164}"/>
    <cellStyle name="入力 5 2 24 5" xfId="18292" xr:uid="{2927C659-4974-4EC9-835E-A15DC8E113B1}"/>
    <cellStyle name="入力 5 2 24 5 2" xfId="33171" xr:uid="{2A03E622-9289-4F23-A7CD-364E0E981B58}"/>
    <cellStyle name="入力 5 2 24 6" xfId="21285" xr:uid="{28AFB681-D354-42CD-89F6-6AC8EF8F4B36}"/>
    <cellStyle name="入力 5 2 25" xfId="6654" xr:uid="{D1FF50DA-EC65-46F9-890D-1C28EBF7DA3E}"/>
    <cellStyle name="入力 5 2 25 2" xfId="21533" xr:uid="{15E61560-C5A7-460E-91BA-92CD6F64A51A}"/>
    <cellStyle name="入力 5 2 26" xfId="9653" xr:uid="{B532BC9D-A3CC-43E1-AAF7-15AC15830909}"/>
    <cellStyle name="入力 5 2 26 2" xfId="24532" xr:uid="{AFDE7839-B701-464D-8C1D-F0D1901915CE}"/>
    <cellStyle name="入力 5 2 27" xfId="14050" xr:uid="{8402CA34-C4C8-4E65-9BC4-AF1B55BCE022}"/>
    <cellStyle name="入力 5 2 27 2" xfId="28929" xr:uid="{68FAF5FB-4AB8-4EB1-8CBC-9AB2710F7682}"/>
    <cellStyle name="入力 5 2 28" xfId="15491" xr:uid="{96FE7AEF-D7C4-4B19-BACB-EF3D13AE9983}"/>
    <cellStyle name="入力 5 2 28 2" xfId="30370" xr:uid="{E695028C-D9FB-40AA-B5C3-F7CB175B4373}"/>
    <cellStyle name="入力 5 2 29" xfId="18388" xr:uid="{97BE8874-55EB-436E-9344-6584AA4D827F}"/>
    <cellStyle name="入力 5 2 3" xfId="687" xr:uid="{00000000-0005-0000-0000-00009E010000}"/>
    <cellStyle name="入力 5 2 3 2" xfId="7039" xr:uid="{BCA7AAEE-39D6-43D9-9906-3907FCFA3753}"/>
    <cellStyle name="入力 5 2 3 2 2" xfId="21918" xr:uid="{43719D71-7677-4652-A121-D0A43B115750}"/>
    <cellStyle name="入力 5 2 3 3" xfId="10033" xr:uid="{DA0C7776-39C7-475C-8C65-3D4651FC9202}"/>
    <cellStyle name="入力 5 2 3 3 2" xfId="24912" xr:uid="{64B5707D-DFFA-4D9C-A448-D4EEF08B3F78}"/>
    <cellStyle name="入力 5 2 3 4" xfId="14086" xr:uid="{659F8E8D-9AFB-4947-AABA-0CF9BF6EF32A}"/>
    <cellStyle name="入力 5 2 3 4 2" xfId="28965" xr:uid="{B720C041-9382-4A2E-804F-3B54441783EA}"/>
    <cellStyle name="入力 5 2 3 5" xfId="15861" xr:uid="{6AECCFAF-F6B4-4800-8C86-E581DF77B54F}"/>
    <cellStyle name="入力 5 2 3 5 2" xfId="30740" xr:uid="{A38EEEC2-DA04-4BAA-9B9D-1616AF7B78DC}"/>
    <cellStyle name="入力 5 2 3 6" xfId="3906" xr:uid="{BDA54C34-23FD-43D0-8944-803FBF6EF083}"/>
    <cellStyle name="入力 5 2 3 7" xfId="18767" xr:uid="{87236920-5AAB-4090-A536-40AC3690D343}"/>
    <cellStyle name="入力 5 2 4" xfId="852" xr:uid="{00000000-0005-0000-0000-00009E010000}"/>
    <cellStyle name="入力 5 2 4 2" xfId="7204" xr:uid="{2DD5C239-EF47-4737-AB37-5C56CF8DD1C9}"/>
    <cellStyle name="入力 5 2 4 2 2" xfId="22083" xr:uid="{3CFDD77D-8735-4FDF-A630-4F08BAEC7495}"/>
    <cellStyle name="入力 5 2 4 3" xfId="10198" xr:uid="{15BC3C67-A6C5-4BFE-90FA-75A45F136E4D}"/>
    <cellStyle name="入力 5 2 4 3 2" xfId="25077" xr:uid="{DDA75355-0AE4-4C35-8484-C6870927D072}"/>
    <cellStyle name="入力 5 2 4 4" xfId="13316" xr:uid="{281014FE-EDC2-4444-8F7E-CE3E55CAB339}"/>
    <cellStyle name="入力 5 2 4 4 2" xfId="28195" xr:uid="{A56A9504-B7B9-404D-88BA-25B471FD5BB9}"/>
    <cellStyle name="入力 5 2 4 5" xfId="16025" xr:uid="{D1CE9451-9358-477B-9781-A0FF26388BCC}"/>
    <cellStyle name="入力 5 2 4 5 2" xfId="30904" xr:uid="{B4FCC7BE-C0A2-47E4-8D34-D3EE8810CCF9}"/>
    <cellStyle name="入力 5 2 4 6" xfId="4071" xr:uid="{F08A7015-05FD-4655-9D11-CA85931535CC}"/>
    <cellStyle name="入力 5 2 4 7" xfId="18932" xr:uid="{95F6C5E9-453B-49D8-99AC-36C55E43AE88}"/>
    <cellStyle name="入力 5 2 5" xfId="1025" xr:uid="{00000000-0005-0000-0000-00009E010000}"/>
    <cellStyle name="入力 5 2 5 2" xfId="7377" xr:uid="{8CBE8FDB-3BB2-479C-BB90-65E1A4FC4C59}"/>
    <cellStyle name="入力 5 2 5 2 2" xfId="22256" xr:uid="{41D46DB2-8E2A-4E59-8877-F20D144327CE}"/>
    <cellStyle name="入力 5 2 5 3" xfId="10366" xr:uid="{A1C1851C-FC1E-4C10-A282-DC84F68EA478}"/>
    <cellStyle name="入力 5 2 5 3 2" xfId="25245" xr:uid="{0A3CCD2E-78C7-49DD-B072-67885C4405D5}"/>
    <cellStyle name="入力 5 2 5 4" xfId="15260" xr:uid="{C3908F6D-D4FC-47C4-82E8-D1BC0BC0D49E}"/>
    <cellStyle name="入力 5 2 5 4 2" xfId="30139" xr:uid="{9D9BB0AC-0C2E-406D-B844-50BEB64C9596}"/>
    <cellStyle name="入力 5 2 5 5" xfId="16187" xr:uid="{6C0969E8-6B50-483D-9509-815D11CF51C9}"/>
    <cellStyle name="入力 5 2 5 5 2" xfId="31066" xr:uid="{CC187673-83E7-4C32-9F0E-708EC8D9FAE3}"/>
    <cellStyle name="入力 5 2 5 6" xfId="4244" xr:uid="{8D8C98DE-730C-44F3-9BB7-4528AD35F0AA}"/>
    <cellStyle name="入力 5 2 5 7" xfId="19105" xr:uid="{76AA9CCB-B4DF-4FEF-BF8B-5150E41160C8}"/>
    <cellStyle name="入力 5 2 6" xfId="1120" xr:uid="{00000000-0005-0000-0000-00009E010000}"/>
    <cellStyle name="入力 5 2 6 2" xfId="7472" xr:uid="{9A71B342-C1AD-4021-A0AA-526DCC9746A1}"/>
    <cellStyle name="入力 5 2 6 2 2" xfId="22351" xr:uid="{AC3F8E96-E1DA-4BA7-865B-2D0919F5F730}"/>
    <cellStyle name="入力 5 2 6 3" xfId="10461" xr:uid="{93646857-CA3F-4C37-B229-D47CF663951D}"/>
    <cellStyle name="入力 5 2 6 3 2" xfId="25340" xr:uid="{C8C24C6E-EBE2-479F-9F1A-75719B9AF359}"/>
    <cellStyle name="入力 5 2 6 4" xfId="10632" xr:uid="{718B5C36-3ADB-46D4-8ED1-A55A68BEE04F}"/>
    <cellStyle name="入力 5 2 6 4 2" xfId="25511" xr:uid="{EADF8652-795E-4FFD-818F-725A02A4F4AA}"/>
    <cellStyle name="入力 5 2 6 5" xfId="16280" xr:uid="{3B7A130D-6E81-4AA1-93A0-B8699CE53DAF}"/>
    <cellStyle name="入力 5 2 6 5 2" xfId="31159" xr:uid="{B5A00974-C59E-4FD1-8241-131F6060B0E0}"/>
    <cellStyle name="入力 5 2 6 6" xfId="4339" xr:uid="{0D6788CC-4A43-43EB-9C14-52BEFD7971CE}"/>
    <cellStyle name="入力 5 2 6 7" xfId="19200" xr:uid="{83B29286-3AF2-479A-BF4E-4F646B758C34}"/>
    <cellStyle name="入力 5 2 7" xfId="1203" xr:uid="{00000000-0005-0000-0000-00009E010000}"/>
    <cellStyle name="入力 5 2 7 2" xfId="7555" xr:uid="{324A0AE9-C6D2-49C0-B63A-8A708BE74C56}"/>
    <cellStyle name="入力 5 2 7 2 2" xfId="22434" xr:uid="{8E28A184-9BCA-41AF-985F-E7BDF11F2A09}"/>
    <cellStyle name="入力 5 2 7 3" xfId="10542" xr:uid="{E66575AC-6F61-4C36-9504-9A6B099D729D}"/>
    <cellStyle name="入力 5 2 7 3 2" xfId="25421" xr:uid="{14847975-4AF8-41A6-8956-29621C0E1754}"/>
    <cellStyle name="入力 5 2 7 4" xfId="14833" xr:uid="{DF1D0B92-A952-4770-8495-959DC00D0675}"/>
    <cellStyle name="入力 5 2 7 4 2" xfId="29712" xr:uid="{E7A567CC-51F7-4DAA-AB64-942FB1B7FAF5}"/>
    <cellStyle name="入力 5 2 7 5" xfId="16356" xr:uid="{976FCF6B-3819-4922-AC60-6FDC5C85BD49}"/>
    <cellStyle name="入力 5 2 7 5 2" xfId="31235" xr:uid="{2D769F47-E3DC-4B58-9D42-99F437E8CAFB}"/>
    <cellStyle name="入力 5 2 7 6" xfId="4422" xr:uid="{4A311F59-A3C1-43FF-9294-0416177A6367}"/>
    <cellStyle name="入力 5 2 7 7" xfId="19283" xr:uid="{DA52AA4B-8CC6-41F5-8B43-3ECD356CF88E}"/>
    <cellStyle name="入力 5 2 8" xfId="1286" xr:uid="{00000000-0005-0000-0000-00009E010000}"/>
    <cellStyle name="入力 5 2 8 2" xfId="7637" xr:uid="{A9FD1E1D-9ABB-4CE7-BDBC-6E24813CF5DC}"/>
    <cellStyle name="入力 5 2 8 2 2" xfId="22516" xr:uid="{E2BAF1F3-5793-4609-BE7F-3993D39DEBF8}"/>
    <cellStyle name="入力 5 2 8 3" xfId="10624" xr:uid="{D7F73427-E9E8-49F7-868A-2B6B20742A9C}"/>
    <cellStyle name="入力 5 2 8 3 2" xfId="25503" xr:uid="{D4DE90B1-2A42-4CA0-AD17-A99CD80744E4}"/>
    <cellStyle name="入力 5 2 8 4" xfId="14227" xr:uid="{AE452CBE-A360-4A98-A29B-502DE43D1A09}"/>
    <cellStyle name="入力 5 2 8 4 2" xfId="29106" xr:uid="{BA64870D-CCC8-455C-8F64-C84D88193A34}"/>
    <cellStyle name="入力 5 2 8 5" xfId="16432" xr:uid="{75C7DE86-5992-4860-8900-7B1B8142AEC7}"/>
    <cellStyle name="入力 5 2 8 5 2" xfId="31311" xr:uid="{D7FFE451-4CBD-4290-8780-3D62A73733B9}"/>
    <cellStyle name="入力 5 2 8 6" xfId="4505" xr:uid="{39F44710-9AE9-4344-B47F-B20A30C1E772}"/>
    <cellStyle name="入力 5 2 8 7" xfId="19366" xr:uid="{E6749847-FCFE-4E28-95CE-C3D16CD94411}"/>
    <cellStyle name="入力 5 2 9" xfId="1459" xr:uid="{00000000-0005-0000-0000-00009E010000}"/>
    <cellStyle name="入力 5 2 9 2" xfId="7810" xr:uid="{9A3EFCFC-7531-4B92-9617-B36DBA883786}"/>
    <cellStyle name="入力 5 2 9 2 2" xfId="22689" xr:uid="{2E1AA81C-FA5B-49C8-B869-7FD80474FB11}"/>
    <cellStyle name="入力 5 2 9 3" xfId="10796" xr:uid="{F5876775-5933-436D-969D-BCF952E7B5BE}"/>
    <cellStyle name="入力 5 2 9 3 2" xfId="25675" xr:uid="{1BACE079-A00D-4868-BE26-F315972C365E}"/>
    <cellStyle name="入力 5 2 9 4" xfId="12832" xr:uid="{AB30BCEE-4F80-42B5-AC3E-4905EA85A104}"/>
    <cellStyle name="入力 5 2 9 4 2" xfId="27711" xr:uid="{E8DB74FA-F545-4007-8F33-DD22686F227A}"/>
    <cellStyle name="入力 5 2 9 5" xfId="16599" xr:uid="{4CB207AA-E19F-4C85-92D5-763BB2D88291}"/>
    <cellStyle name="入力 5 2 9 5 2" xfId="31478" xr:uid="{2C5F5DFA-A9FA-40E1-B2BB-D88C90F3FC9E}"/>
    <cellStyle name="入力 5 2 9 6" xfId="4678" xr:uid="{B46009CA-EC8A-4B17-9066-07707D178334}"/>
    <cellStyle name="入力 5 2 9 7" xfId="19539" xr:uid="{2DBC3D30-5C68-4DB5-B61A-6D8DE4700380}"/>
    <cellStyle name="入力 5 3" xfId="408" xr:uid="{00000000-0005-0000-0000-00009E010000}"/>
    <cellStyle name="入力 5 3 2" xfId="6760" xr:uid="{0F4673D6-2387-4C6C-97B9-A553C56A552D}"/>
    <cellStyle name="入力 5 3 2 2" xfId="21639" xr:uid="{C3FF3673-4734-4540-8531-DA71083B5C36}"/>
    <cellStyle name="入力 5 3 3" xfId="9757" xr:uid="{CC1E6104-6458-4C7E-9FDB-5EBD384CB755}"/>
    <cellStyle name="入力 5 3 3 2" xfId="24636" xr:uid="{811CFDCF-42AE-48E7-B2E1-B2F70584928B}"/>
    <cellStyle name="入力 5 3 4" xfId="12606" xr:uid="{5A2B4297-9693-49C5-98CC-6CFF43BCE8BF}"/>
    <cellStyle name="入力 5 3 4 2" xfId="27485" xr:uid="{ED4C34D1-D095-48DC-B871-B4D4D0E81991}"/>
    <cellStyle name="入力 5 3 5" xfId="15590" xr:uid="{286DEC22-1C6B-41C8-A0EB-51C40CEC6D64}"/>
    <cellStyle name="入力 5 3 5 2" xfId="30469" xr:uid="{1D8653CB-8286-4A68-B1C0-34BDC677E364}"/>
    <cellStyle name="入力 5 3 6" xfId="3627" xr:uid="{3B7BC3E4-182C-4A63-BD4F-A6C8C6511AD7}"/>
    <cellStyle name="入力 5 3 7" xfId="18488" xr:uid="{B6E22E54-F038-4AC2-9878-15772B18176E}"/>
    <cellStyle name="入力 5 4" xfId="581" xr:uid="{00000000-0005-0000-0000-00009E010000}"/>
    <cellStyle name="入力 5 4 2" xfId="6933" xr:uid="{6B9A004D-08C9-499C-8CB5-968744661CB7}"/>
    <cellStyle name="入力 5 4 2 2" xfId="21812" xr:uid="{ABF2B197-5B44-4E3B-BEEC-5A23767C9580}"/>
    <cellStyle name="入力 5 4 3" xfId="9927" xr:uid="{3C902990-F569-4FF4-8DFB-AC8CA3A84E11}"/>
    <cellStyle name="入力 5 4 3 2" xfId="24806" xr:uid="{C9E08C2A-E654-4551-A360-669043575D88}"/>
    <cellStyle name="入力 5 4 4" xfId="14912" xr:uid="{2121DBF2-27AB-4DC2-93AB-33782E421AA4}"/>
    <cellStyle name="入力 5 4 4 2" xfId="29791" xr:uid="{5DE44E31-D734-46F3-9981-098DF3381C12}"/>
    <cellStyle name="入力 5 4 5" xfId="15755" xr:uid="{EFDB258C-EAB9-45E9-86B4-F7816C96E5AE}"/>
    <cellStyle name="入力 5 4 5 2" xfId="30634" xr:uid="{90030917-B6FF-4696-A954-6C068351A763}"/>
    <cellStyle name="入力 5 4 6" xfId="3800" xr:uid="{2F36F967-3B21-4EC7-93B7-B0F51ED98B7D}"/>
    <cellStyle name="入力 5 4 7" xfId="18661" xr:uid="{3AC266DC-00EE-4ED7-B579-71C29A03338C}"/>
    <cellStyle name="入力 5 5" xfId="746" xr:uid="{00000000-0005-0000-0000-00009E010000}"/>
    <cellStyle name="入力 5 5 2" xfId="7098" xr:uid="{F2A1424E-42A2-4FD3-A2D6-7E65C8CF7A04}"/>
    <cellStyle name="入力 5 5 2 2" xfId="21977" xr:uid="{6FE64C7C-E05F-4CA8-97FA-2F572058124D}"/>
    <cellStyle name="入力 5 5 3" xfId="10092" xr:uid="{11EE433F-4B28-4875-BE89-C4ABB85FD34C}"/>
    <cellStyle name="入力 5 5 3 2" xfId="24971" xr:uid="{0091C176-B8D8-47D9-AA27-AA2F277C74C5}"/>
    <cellStyle name="入力 5 5 4" xfId="12984" xr:uid="{C9BC8DDB-F93F-4A81-BB56-4D4EF844C753}"/>
    <cellStyle name="入力 5 5 4 2" xfId="27863" xr:uid="{02C92CF1-8456-40C4-B5E5-2166EA3A6028}"/>
    <cellStyle name="入力 5 5 5" xfId="15920" xr:uid="{5C3F292C-3E82-4BBB-83E7-6A844DF0C975}"/>
    <cellStyle name="入力 5 5 5 2" xfId="30799" xr:uid="{A41FB248-13AE-4BCE-B3A0-3F4020F8B367}"/>
    <cellStyle name="入力 5 5 6" xfId="3965" xr:uid="{D78A095C-AAE8-4903-BF12-840CADF02EC4}"/>
    <cellStyle name="入力 5 5 7" xfId="18826" xr:uid="{11FE425F-D1AB-4241-822E-2A072E139407}"/>
    <cellStyle name="入力 5 6" xfId="760" xr:uid="{00000000-0005-0000-0000-00009E010000}"/>
    <cellStyle name="入力 5 6 2" xfId="7112" xr:uid="{08DCFB22-3FF3-49CC-AD55-9879DF597487}"/>
    <cellStyle name="入力 5 6 2 2" xfId="21991" xr:uid="{D91F6AB5-DEC2-4577-9906-EFDED1DF4DBB}"/>
    <cellStyle name="入力 5 6 3" xfId="10106" xr:uid="{0DE67771-C099-4760-BDD7-771E909E730F}"/>
    <cellStyle name="入力 5 6 3 2" xfId="24985" xr:uid="{797A21A7-01D2-46A4-B472-DAE94FBAA5F1}"/>
    <cellStyle name="入力 5 6 4" xfId="13966" xr:uid="{25E7FBE9-8E39-4474-9789-0D3CA6A83111}"/>
    <cellStyle name="入力 5 6 4 2" xfId="28845" xr:uid="{03188E46-B1DF-438A-B0D6-5A525168650A}"/>
    <cellStyle name="入力 5 6 5" xfId="15934" xr:uid="{1BEF17D3-4BDB-4809-AB85-A8FDFCAF124D}"/>
    <cellStyle name="入力 5 6 5 2" xfId="30813" xr:uid="{5985B3F1-500D-466C-8B6C-33CFBF307544}"/>
    <cellStyle name="入力 5 6 6" xfId="3979" xr:uid="{93980060-B9AF-4F2E-8BE3-BBB89ED6EF81}"/>
    <cellStyle name="入力 5 6 7" xfId="18840" xr:uid="{1E928927-0B20-4669-A79C-06E3CF10D0E7}"/>
    <cellStyle name="入力 5 7" xfId="1353" xr:uid="{00000000-0005-0000-0000-00009E010000}"/>
    <cellStyle name="入力 5 7 2" xfId="7704" xr:uid="{6527E8CA-8ED2-4226-8688-6F89DB35A31C}"/>
    <cellStyle name="入力 5 7 2 2" xfId="22583" xr:uid="{C03FEB3A-CBA8-4024-B4AF-5D5DEA0161FF}"/>
    <cellStyle name="入力 5 7 3" xfId="10690" xr:uid="{2CD73D65-0660-4FFC-BBD8-7EE1BC5D70A0}"/>
    <cellStyle name="入力 5 7 3 2" xfId="25569" xr:uid="{82CD14DA-1994-4E63-9517-E973EEDF9F47}"/>
    <cellStyle name="入力 5 7 4" xfId="14526" xr:uid="{A0939865-FAB3-45D4-BF8E-3F30F32871C0}"/>
    <cellStyle name="入力 5 7 4 2" xfId="29405" xr:uid="{B995EAA0-7BF4-47FB-B7E2-11B931D6518F}"/>
    <cellStyle name="入力 5 7 5" xfId="16493" xr:uid="{3604F14D-FC33-4ED9-B34B-FB467BAB54FF}"/>
    <cellStyle name="入力 5 7 5 2" xfId="31372" xr:uid="{61B66B01-9ECA-4B26-96B5-833F0DF1C472}"/>
    <cellStyle name="入力 5 7 6" xfId="4572" xr:uid="{BC962502-71E4-40EC-9A79-B3D1F90DF4C1}"/>
    <cellStyle name="入力 5 7 7" xfId="19433" xr:uid="{F901AE89-AEB5-43F5-9B44-E74433706E3F}"/>
    <cellStyle name="入力 5 8" xfId="1592" xr:uid="{00000000-0005-0000-0000-00009E010000}"/>
    <cellStyle name="入力 5 8 2" xfId="7942" xr:uid="{4DE41CD8-2B64-4DD3-A955-8B5205EBE5A2}"/>
    <cellStyle name="入力 5 8 2 2" xfId="22821" xr:uid="{51F4785D-DE24-439A-BB82-40C601522778}"/>
    <cellStyle name="入力 5 8 3" xfId="10929" xr:uid="{A5D1EACC-2C78-4780-AD07-BF59D239C81F}"/>
    <cellStyle name="入力 5 8 3 2" xfId="25808" xr:uid="{9CD67AF1-9DB2-4975-8CA9-3A823C60D37C}"/>
    <cellStyle name="入力 5 8 4" xfId="13326" xr:uid="{630F8388-15BB-4F66-A655-7E7D3091C91F}"/>
    <cellStyle name="入力 5 8 4 2" xfId="28205" xr:uid="{4C251904-E080-4EF7-A33C-AC94920475F3}"/>
    <cellStyle name="入力 5 8 5" xfId="16729" xr:uid="{AB9B2A92-AC1A-47AE-9257-05739E027C29}"/>
    <cellStyle name="入力 5 8 5 2" xfId="31608" xr:uid="{2F75151B-EB6A-45F6-9B44-669E0B2098F2}"/>
    <cellStyle name="入力 5 8 6" xfId="4811" xr:uid="{D3ADD52F-67C5-4449-AFBA-BCFA83BEA107}"/>
    <cellStyle name="入力 5 8 7" xfId="19672" xr:uid="{DBE3B983-B291-4CDF-8236-03DC1BB06DEE}"/>
    <cellStyle name="入力 5 9" xfId="1950" xr:uid="{00000000-0005-0000-0000-00009E010000}"/>
    <cellStyle name="入力 5 9 2" xfId="8298" xr:uid="{90F1CD9E-34D6-472E-80F2-76EDF03D7772}"/>
    <cellStyle name="入力 5 9 2 2" xfId="23177" xr:uid="{5223B5C2-9364-4C90-946E-DB7786F8CE05}"/>
    <cellStyle name="入力 5 9 3" xfId="11280" xr:uid="{49EA69DF-F47B-4103-BEC3-71A7BCE7D053}"/>
    <cellStyle name="入力 5 9 3 2" xfId="26159" xr:uid="{5AD29D2D-DF70-4249-8600-2DC69233ACC2}"/>
    <cellStyle name="入力 5 9 4" xfId="14154" xr:uid="{935EF86A-E7FB-436C-B460-232E5DB3EF09}"/>
    <cellStyle name="入力 5 9 4 2" xfId="29033" xr:uid="{3F30E2E2-10DA-4EBC-A359-26B1FFDA2F6A}"/>
    <cellStyle name="入力 5 9 5" xfId="17066" xr:uid="{298493E9-294D-4C56-9E55-18ECBC357546}"/>
    <cellStyle name="入力 5 9 5 2" xfId="31945" xr:uid="{DC94F2B8-DD0F-4A07-9657-367989464E2C}"/>
    <cellStyle name="入力 5 9 6" xfId="5169" xr:uid="{32E87165-A05E-42AD-A48A-29739E13485B}"/>
    <cellStyle name="入力 5 9 7" xfId="20030" xr:uid="{98A48505-B1C4-4A35-8B47-E23D42B60425}"/>
    <cellStyle name="入力 6" xfId="192" xr:uid="{00000000-0005-0000-0000-00009E010000}"/>
    <cellStyle name="入力 6 10" xfId="2231" xr:uid="{00000000-0005-0000-0000-00009E010000}"/>
    <cellStyle name="入力 6 10 2" xfId="8579" xr:uid="{AFA483BB-9DD2-446E-B343-26914D6A56DC}"/>
    <cellStyle name="入力 6 10 2 2" xfId="23458" xr:uid="{1867EAE5-F9B2-4159-BD71-C96A5CB6475B}"/>
    <cellStyle name="入力 6 10 3" xfId="11560" xr:uid="{53CEDE3F-07DC-48B1-B018-873EE8C402DB}"/>
    <cellStyle name="入力 6 10 3 2" xfId="26439" xr:uid="{CD9CCE01-E45A-4E57-BA8A-106372A70A18}"/>
    <cellStyle name="入力 6 10 4" xfId="15117" xr:uid="{73CBDC8D-85B0-436A-8FE9-F65A22874AC3}"/>
    <cellStyle name="入力 6 10 4 2" xfId="29996" xr:uid="{470C1C61-C9C9-43A0-90C7-7BD416C7E11B}"/>
    <cellStyle name="入力 6 10 5" xfId="17339" xr:uid="{0701DD82-784F-4C4E-BFFB-43DFD13644B4}"/>
    <cellStyle name="入力 6 10 5 2" xfId="32218" xr:uid="{02111CB7-AB52-4901-A04E-FBF0661A7640}"/>
    <cellStyle name="入力 6 10 6" xfId="5450" xr:uid="{F40971B6-1DBB-477A-B94F-EFACD3481953}"/>
    <cellStyle name="入力 6 10 7" xfId="20311" xr:uid="{4674E656-A02C-4031-A5EA-9BD863B57F40}"/>
    <cellStyle name="入力 6 11" xfId="2167" xr:uid="{00000000-0005-0000-0000-00009E010000}"/>
    <cellStyle name="入力 6 11 2" xfId="8515" xr:uid="{C84983E9-EE0D-4C44-A0A0-9F66C91BE572}"/>
    <cellStyle name="入力 6 11 2 2" xfId="23394" xr:uid="{B6C2EAAB-74E9-450B-B250-B39F2C8A45A1}"/>
    <cellStyle name="入力 6 11 3" xfId="11496" xr:uid="{AC6D8879-7BF0-46A1-A66F-8B61FAFAEA5F}"/>
    <cellStyle name="入力 6 11 3 2" xfId="26375" xr:uid="{24134141-1022-4ED0-9F75-B9AFAF3E5EE4}"/>
    <cellStyle name="入力 6 11 4" xfId="14165" xr:uid="{42101675-6501-454F-864C-E70961CC30FF}"/>
    <cellStyle name="入力 6 11 4 2" xfId="29044" xr:uid="{40C836F4-2E2A-4121-9FCF-9A2443A9CE3F}"/>
    <cellStyle name="入力 6 11 5" xfId="17275" xr:uid="{94B6C4A8-B91E-434F-B37C-04CC21E8A08C}"/>
    <cellStyle name="入力 6 11 5 2" xfId="32154" xr:uid="{DE09CC33-2E8C-4181-A567-489C6C19EE88}"/>
    <cellStyle name="入力 6 11 6" xfId="5386" xr:uid="{A9B18A59-84C7-4EB3-8E89-13A2EB229722}"/>
    <cellStyle name="入力 6 11 7" xfId="20247" xr:uid="{89C04D3F-2D43-4BC7-B8F1-D36A469B11B7}"/>
    <cellStyle name="入力 6 12" xfId="1570" xr:uid="{00000000-0005-0000-0000-00009E010000}"/>
    <cellStyle name="入力 6 12 2" xfId="7920" xr:uid="{34476B84-FD39-4F28-98C8-DD0819E525DE}"/>
    <cellStyle name="入力 6 12 2 2" xfId="22799" xr:uid="{C855F66F-10CB-44C7-8838-48351A304486}"/>
    <cellStyle name="入力 6 12 3" xfId="10907" xr:uid="{C45BDDD0-2355-453B-AEB3-6B8B9E8345C6}"/>
    <cellStyle name="入力 6 12 3 2" xfId="25786" xr:uid="{587F64B7-377C-4C40-8E92-1E3FD9532872}"/>
    <cellStyle name="入力 6 12 4" xfId="13746" xr:uid="{E00ACBAE-E863-498B-952F-AC6B67F53359}"/>
    <cellStyle name="入力 6 12 4 2" xfId="28625" xr:uid="{46F968CE-86D1-44F4-803E-BEE0B504D32C}"/>
    <cellStyle name="入力 6 12 5" xfId="16709" xr:uid="{4D1F35C9-7603-4D14-ADCF-DC0877D73AF6}"/>
    <cellStyle name="入力 6 12 5 2" xfId="31588" xr:uid="{6D2AA417-231D-404B-9DEA-A86C4A1B4D30}"/>
    <cellStyle name="入力 6 12 6" xfId="4789" xr:uid="{B63ED81A-543E-49FC-8235-D2D98B4904B9}"/>
    <cellStyle name="入力 6 12 7" xfId="19650" xr:uid="{1F39E180-7418-4EBC-B5C2-BCB7A9F7456E}"/>
    <cellStyle name="入力 6 13" xfId="2761" xr:uid="{00000000-0005-0000-0000-00009E010000}"/>
    <cellStyle name="入力 6 13 2" xfId="9108" xr:uid="{9B6A5D06-8631-4853-92DE-E4B7432FAE6F}"/>
    <cellStyle name="入力 6 13 2 2" xfId="23987" xr:uid="{0A67704E-FC19-4A59-A977-9048F4F641A9}"/>
    <cellStyle name="入力 6 13 3" xfId="12086" xr:uid="{0E7B0D4E-7CBF-4437-8A87-F853FE1133C4}"/>
    <cellStyle name="入力 6 13 3 2" xfId="26965" xr:uid="{C90C264C-B8E0-4A5F-B97E-91518349A2D3}"/>
    <cellStyle name="入力 6 13 4" xfId="12982" xr:uid="{73C4959D-FDA0-4495-80AC-699320D78004}"/>
    <cellStyle name="入力 6 13 4 2" xfId="27861" xr:uid="{EC94901E-2B33-4008-89C6-4C4BC36AE6C4}"/>
    <cellStyle name="入力 6 13 5" xfId="17847" xr:uid="{ED235A5E-8578-4CA1-A1BF-610D6AC5F0D6}"/>
    <cellStyle name="入力 6 13 5 2" xfId="32726" xr:uid="{3CB8A5A2-06E9-4DA7-A4C2-2D3BE76125B4}"/>
    <cellStyle name="入力 6 13 6" xfId="5975" xr:uid="{950F94AF-698B-45AA-BC9C-3F95F87B50B4}"/>
    <cellStyle name="入力 6 13 7" xfId="20840" xr:uid="{AF4C6E3B-342B-438C-BED4-A119911586BA}"/>
    <cellStyle name="入力 6 14" xfId="2933" xr:uid="{00000000-0005-0000-0000-00009E010000}"/>
    <cellStyle name="入力 6 14 2" xfId="9280" xr:uid="{E18E698D-3250-44B9-82C9-4B38368A4061}"/>
    <cellStyle name="入力 6 14 2 2" xfId="24159" xr:uid="{2CBA60AB-1025-4033-9AA5-77E4688A6B7E}"/>
    <cellStyle name="入力 6 14 3" xfId="12258" xr:uid="{8950DAC0-5758-46E7-9719-1B5BFB021887}"/>
    <cellStyle name="入力 6 14 3 2" xfId="27137" xr:uid="{3A16043C-2B11-4F82-B6A5-9A6FE95CED41}"/>
    <cellStyle name="入力 6 14 4" xfId="14316" xr:uid="{D9455E27-D089-43E8-8D66-4416090C488C}"/>
    <cellStyle name="入力 6 14 4 2" xfId="29195" xr:uid="{70281A47-23E1-4848-87B5-6EAEDE92B009}"/>
    <cellStyle name="入力 6 14 5" xfId="18019" xr:uid="{1DD07115-AC01-47C1-A66E-64C17BF05CB0}"/>
    <cellStyle name="入力 6 14 5 2" xfId="32898" xr:uid="{6EB411D2-7536-48E3-9D43-8F28148ED238}"/>
    <cellStyle name="入力 6 14 6" xfId="6142" xr:uid="{D26C492E-21DB-4B98-B94E-9D20422C5D18}"/>
    <cellStyle name="入力 6 14 7" xfId="21012" xr:uid="{A061BE4D-372C-4C71-AAC6-C51921EB9BBD}"/>
    <cellStyle name="入力 6 15" xfId="6550" xr:uid="{29F773A3-6E0A-43DE-B150-D474F045DB11}"/>
    <cellStyle name="入力 6 15 2" xfId="21429" xr:uid="{5EDCFC00-7953-4CAD-B772-4D40544C55CB}"/>
    <cellStyle name="入力 6 16" xfId="6445" xr:uid="{91E334F4-C3B1-4349-BE06-BF4086898834}"/>
    <cellStyle name="入力 6 16 2" xfId="21324" xr:uid="{CB294B9F-B412-44D4-8856-8D9A1D0EA0F4}"/>
    <cellStyle name="入力 6 17" xfId="14152" xr:uid="{A799824A-EF9C-4BCE-8DA1-1AC71FBBB798}"/>
    <cellStyle name="入力 6 17 2" xfId="29031" xr:uid="{E0D126CD-EE56-4FCF-ABAB-DC4C0DC0D35B}"/>
    <cellStyle name="入力 6 18" xfId="3250" xr:uid="{E038A8E4-6513-45E7-8883-D3FBDAEF336D}"/>
    <cellStyle name="入力 6 2" xfId="299" xr:uid="{00000000-0005-0000-0000-00009E010000}"/>
    <cellStyle name="入力 6 2 10" xfId="1635" xr:uid="{00000000-0005-0000-0000-00009E010000}"/>
    <cellStyle name="入力 6 2 10 2" xfId="7985" xr:uid="{413F5EDD-FA5A-4671-B654-F76C0BC6CFFE}"/>
    <cellStyle name="入力 6 2 10 2 2" xfId="22864" xr:uid="{0DBDE6E5-C6F9-4FD9-A9E2-37941FD53939}"/>
    <cellStyle name="入力 6 2 10 3" xfId="10969" xr:uid="{C598D8B0-D854-4045-AC0C-552FB6B71724}"/>
    <cellStyle name="入力 6 2 10 3 2" xfId="25848" xr:uid="{6E1A1026-6DCA-4389-BC27-05D5541BCD7D}"/>
    <cellStyle name="入力 6 2 10 4" xfId="14208" xr:uid="{89595605-7BA6-4855-A212-49960D7260E0}"/>
    <cellStyle name="入力 6 2 10 4 2" xfId="29087" xr:uid="{80981A4C-6809-48CF-8CE6-5EE9EACFDAE6}"/>
    <cellStyle name="入力 6 2 10 5" xfId="16768" xr:uid="{6A867D0F-CAAB-43DB-A824-C2EC7CEF84C7}"/>
    <cellStyle name="入力 6 2 10 5 2" xfId="31647" xr:uid="{1F400C06-DFCF-4A41-89BB-12152D871167}"/>
    <cellStyle name="入力 6 2 10 6" xfId="4854" xr:uid="{56575D48-C59D-41AC-87B8-56FF5D6E1687}"/>
    <cellStyle name="入力 6 2 10 7" xfId="19715" xr:uid="{AFC83D11-0BEE-4EE9-A04B-B7DC6290FACE}"/>
    <cellStyle name="入力 6 2 11" xfId="1702" xr:uid="{00000000-0005-0000-0000-00009E010000}"/>
    <cellStyle name="入力 6 2 11 2" xfId="8051" xr:uid="{024D5FE7-C090-4ABE-BDCD-11E6968F0746}"/>
    <cellStyle name="入力 6 2 11 2 2" xfId="22930" xr:uid="{5766C40B-657F-465A-886D-1C531D7DA942}"/>
    <cellStyle name="入力 6 2 11 3" xfId="11036" xr:uid="{CC0BE5A4-5F3F-40F8-8A1C-9C4215F93219}"/>
    <cellStyle name="入力 6 2 11 3 2" xfId="25915" xr:uid="{63946557-EC91-47AB-BAC1-716E8C8268F6}"/>
    <cellStyle name="入力 6 2 11 4" xfId="15033" xr:uid="{60AF427F-1FA5-4CB2-9BC3-88A08659C725}"/>
    <cellStyle name="入力 6 2 11 4 2" xfId="29912" xr:uid="{D9D8554A-F1FE-4573-B0F4-CAA5263EFDBE}"/>
    <cellStyle name="入力 6 2 11 5" xfId="16832" xr:uid="{84D43417-00E0-4937-906C-1FFC0EF63141}"/>
    <cellStyle name="入力 6 2 11 5 2" xfId="31711" xr:uid="{213E5CD1-56B6-44F5-8805-FFA9D126B2F4}"/>
    <cellStyle name="入力 6 2 11 6" xfId="4921" xr:uid="{0650EA6D-8B69-4991-8A73-D0965B499369}"/>
    <cellStyle name="入力 6 2 11 7" xfId="19782" xr:uid="{90270735-3223-420D-B2CB-E89C7608C565}"/>
    <cellStyle name="入力 6 2 12" xfId="1785" xr:uid="{00000000-0005-0000-0000-00009E010000}"/>
    <cellStyle name="入力 6 2 12 2" xfId="8133" xr:uid="{ACAD3107-4635-41CC-9024-7B4BD0F13CF9}"/>
    <cellStyle name="入力 6 2 12 2 2" xfId="23012" xr:uid="{9120F94E-36D9-4341-A1E6-E904929B8046}"/>
    <cellStyle name="入力 6 2 12 3" xfId="11118" xr:uid="{D9A672AD-240A-4C84-B467-8CA5B1398A5C}"/>
    <cellStyle name="入力 6 2 12 3 2" xfId="25997" xr:uid="{E9C35EAF-54B8-48F6-B1A2-F4A9797E8EBF}"/>
    <cellStyle name="入力 6 2 12 4" xfId="3321" xr:uid="{8DCEE6C7-F80D-47C4-A888-021D9C1EF950}"/>
    <cellStyle name="入力 6 2 12 4 2" xfId="4786" xr:uid="{C80D84AE-5EF7-447F-8CA1-575E6D017E80}"/>
    <cellStyle name="入力 6 2 12 5" xfId="16908" xr:uid="{C8CBF5DC-9129-43F4-8240-671D6AA510A0}"/>
    <cellStyle name="入力 6 2 12 5 2" xfId="31787" xr:uid="{CCCD0154-A6C1-4DEA-B2E1-F1A793770D09}"/>
    <cellStyle name="入力 6 2 12 6" xfId="5004" xr:uid="{01571A02-38A6-42C4-9A06-825F13379BC1}"/>
    <cellStyle name="入力 6 2 12 7" xfId="19865" xr:uid="{38138659-E443-4C3D-907D-CA79AA1A6A45}"/>
    <cellStyle name="入力 6 2 13" xfId="1880" xr:uid="{00000000-0005-0000-0000-00009E010000}"/>
    <cellStyle name="入力 6 2 13 2" xfId="8228" xr:uid="{A98771AD-6285-4351-9E26-8FC6447DE6E9}"/>
    <cellStyle name="入力 6 2 13 2 2" xfId="23107" xr:uid="{ED558DDF-D479-4D12-9FF3-BFA7A39D7B72}"/>
    <cellStyle name="入力 6 2 13 3" xfId="11213" xr:uid="{AE240F9E-9052-4F13-A159-72618959E3B2}"/>
    <cellStyle name="入力 6 2 13 3 2" xfId="26092" xr:uid="{332A79F3-33B4-4AC9-A805-FEEFBF7FAF0F}"/>
    <cellStyle name="入力 6 2 13 4" xfId="13423" xr:uid="{D056CE1C-8893-46BD-A879-D0E940995453}"/>
    <cellStyle name="入力 6 2 13 4 2" xfId="28302" xr:uid="{C6606BFA-B937-4128-8D56-6837E4CEC530}"/>
    <cellStyle name="入力 6 2 13 5" xfId="17003" xr:uid="{6A4E0050-66A8-468C-9BCE-5ECA7BDA17BC}"/>
    <cellStyle name="入力 6 2 13 5 2" xfId="31882" xr:uid="{9D6355D9-BE2D-4E77-A994-C968C9CED08C}"/>
    <cellStyle name="入力 6 2 13 6" xfId="5099" xr:uid="{89AFEDB5-8AE3-4C83-A1D5-0946D35A91E7}"/>
    <cellStyle name="入力 6 2 13 7" xfId="19960" xr:uid="{45494B36-836D-4AA1-8CEE-608D7D83C7B2}"/>
    <cellStyle name="入力 6 2 14" xfId="2052" xr:uid="{00000000-0005-0000-0000-00009E010000}"/>
    <cellStyle name="入力 6 2 14 2" xfId="8400" xr:uid="{C88B1D05-759A-4E0D-BCD9-E26101F46963}"/>
    <cellStyle name="入力 6 2 14 2 2" xfId="23279" xr:uid="{02394BD4-93E9-4EB6-9D93-0D7C25DF5CDF}"/>
    <cellStyle name="入力 6 2 14 3" xfId="11382" xr:uid="{4A489DB7-B43E-4893-AAB0-465F475AD3AD}"/>
    <cellStyle name="入力 6 2 14 3 2" xfId="26261" xr:uid="{E57FA2BD-5E0A-4421-B1B8-2CD4C9FB8DCB}"/>
    <cellStyle name="入力 6 2 14 4" xfId="14681" xr:uid="{0BE18F5E-ABC7-485B-875C-A0352FCFF287}"/>
    <cellStyle name="入力 6 2 14 4 2" xfId="29560" xr:uid="{691080B5-61EA-47B1-8983-26FE4BF86BC3}"/>
    <cellStyle name="入力 6 2 14 5" xfId="17167" xr:uid="{6BBB3D3E-E3E6-4A1E-995A-FFCFB8F68068}"/>
    <cellStyle name="入力 6 2 14 5 2" xfId="32046" xr:uid="{62D399FF-332D-484C-AFA4-4CE46D34614E}"/>
    <cellStyle name="入力 6 2 14 6" xfId="5271" xr:uid="{0CC71560-919D-4F04-B132-6E4003BBC0E7}"/>
    <cellStyle name="入力 6 2 14 7" xfId="20132" xr:uid="{202BC972-E4F1-4611-8A5A-A75B34A46CEB}"/>
    <cellStyle name="入力 6 2 15" xfId="2221" xr:uid="{00000000-0005-0000-0000-00009E010000}"/>
    <cellStyle name="入力 6 2 15 2" xfId="8569" xr:uid="{224050BB-E926-4698-A173-C4C43C5EA0F9}"/>
    <cellStyle name="入力 6 2 15 2 2" xfId="23448" xr:uid="{0C8A75C6-B854-4E7D-85C0-AD39CB1F1994}"/>
    <cellStyle name="入力 6 2 15 3" xfId="11550" xr:uid="{A6AF22B5-175B-4CC7-B470-04AC1D65213A}"/>
    <cellStyle name="入力 6 2 15 3 2" xfId="26429" xr:uid="{6B8B8185-CEAE-46B3-A148-0729BFE4ABD6}"/>
    <cellStyle name="入力 6 2 15 4" xfId="13589" xr:uid="{2C41C145-5904-46B6-BA48-419B93D41960}"/>
    <cellStyle name="入力 6 2 15 4 2" xfId="28468" xr:uid="{31E9D6D7-C4CD-4F6E-8D1F-94BC999BEC26}"/>
    <cellStyle name="入力 6 2 15 5" xfId="17329" xr:uid="{D3E7FB26-7360-4ABB-B31D-E116219F12AE}"/>
    <cellStyle name="入力 6 2 15 5 2" xfId="32208" xr:uid="{56035D13-46B3-4E04-9898-1CC14D263C0D}"/>
    <cellStyle name="入力 6 2 15 6" xfId="5440" xr:uid="{909A45E1-BABA-40A3-A963-62F47B624FEE}"/>
    <cellStyle name="入力 6 2 15 7" xfId="20301" xr:uid="{BE730836-CD9E-48D8-91CB-CC248EA35196}"/>
    <cellStyle name="入力 6 2 16" xfId="2296" xr:uid="{00000000-0005-0000-0000-00009E010000}"/>
    <cellStyle name="入力 6 2 16 2" xfId="8644" xr:uid="{B8770787-D790-421E-A56D-916365BAB6B6}"/>
    <cellStyle name="入力 6 2 16 2 2" xfId="23523" xr:uid="{50762B6A-78AC-4134-8970-E00DF7206979}"/>
    <cellStyle name="入力 6 2 16 3" xfId="11625" xr:uid="{8BBEC086-9668-44BF-9C12-DB9E71E24D4A}"/>
    <cellStyle name="入力 6 2 16 3 2" xfId="26504" xr:uid="{8EB8D08F-F5DF-4914-BD85-5F1170897CDF}"/>
    <cellStyle name="入力 6 2 16 4" xfId="15209" xr:uid="{761FA317-3C4D-47F4-8E12-929DAB53B8E6}"/>
    <cellStyle name="入力 6 2 16 4 2" xfId="30088" xr:uid="{8AB23AF7-86E2-4034-A48B-6F0407B5FDC8}"/>
    <cellStyle name="入力 6 2 16 5" xfId="17404" xr:uid="{480CF665-1DF2-478E-94C8-68F4682C96CE}"/>
    <cellStyle name="入力 6 2 16 5 2" xfId="32283" xr:uid="{6105AB5F-AC4C-4C06-9BDE-4686704AE1A1}"/>
    <cellStyle name="入力 6 2 16 6" xfId="5515" xr:uid="{21722E7E-0B60-4081-B812-68BCF5461ADB}"/>
    <cellStyle name="入力 6 2 16 7" xfId="20376" xr:uid="{527E6D52-E4EC-414E-9AEB-3FE1161FBA53}"/>
    <cellStyle name="入力 6 2 17" xfId="2382" xr:uid="{00000000-0005-0000-0000-00009E010000}"/>
    <cellStyle name="入力 6 2 17 2" xfId="8729" xr:uid="{E1EF01E5-E53E-4594-8248-2F32E14C419B}"/>
    <cellStyle name="入力 6 2 17 2 2" xfId="23608" xr:uid="{D88922B1-E223-478E-A7D7-B20944BD9E0E}"/>
    <cellStyle name="入力 6 2 17 3" xfId="11709" xr:uid="{A75DB8B8-2DE7-4D1E-9CF0-FB57BC9451D7}"/>
    <cellStyle name="入力 6 2 17 3 2" xfId="26588" xr:uid="{D039A949-9625-4BEB-84F4-8625ED876F84}"/>
    <cellStyle name="入力 6 2 17 4" xfId="14270" xr:uid="{D07B7851-BDB1-456D-9AEE-3E46935D24DA}"/>
    <cellStyle name="入力 6 2 17 4 2" xfId="29149" xr:uid="{1EC013EA-CDE7-487C-B19C-057B1FBE486C}"/>
    <cellStyle name="入力 6 2 17 5" xfId="17483" xr:uid="{03166CF3-110F-4AAE-B30F-6CA44D4DB6D4}"/>
    <cellStyle name="入力 6 2 17 5 2" xfId="32362" xr:uid="{E85C63F6-9F98-4040-A966-952AD9DBA48D}"/>
    <cellStyle name="入力 6 2 17 6" xfId="5600" xr:uid="{B470CF82-4517-4033-B064-9C6E00B7B518}"/>
    <cellStyle name="入力 6 2 17 7" xfId="20462" xr:uid="{F62B91FD-59D9-40AF-9DFA-F45F92069000}"/>
    <cellStyle name="入力 6 2 18" xfId="2535" xr:uid="{00000000-0005-0000-0000-00009E010000}"/>
    <cellStyle name="入力 6 2 18 2" xfId="8882" xr:uid="{8E1CC224-2FDF-4CEE-A1DC-38C532C3DDAF}"/>
    <cellStyle name="入力 6 2 18 2 2" xfId="23761" xr:uid="{84ED48F3-EB07-4FA2-BA7F-02B0BEFFA134}"/>
    <cellStyle name="入力 6 2 18 3" xfId="11862" xr:uid="{ADEE9986-56D6-447C-8BE0-CD1C9EF0264D}"/>
    <cellStyle name="入力 6 2 18 3 2" xfId="26741" xr:uid="{FF6794E5-D150-4CB7-9DD2-7A0A24153080}"/>
    <cellStyle name="入力 6 2 18 4" xfId="13208" xr:uid="{36001753-E06B-4F8A-9D1D-3026F0A092AB}"/>
    <cellStyle name="入力 6 2 18 4 2" xfId="28087" xr:uid="{2596712A-F99B-4F77-89C4-08058C11EE5C}"/>
    <cellStyle name="入力 6 2 18 5" xfId="17629" xr:uid="{43771412-DA59-4469-9DE0-7EAF9748FDE7}"/>
    <cellStyle name="入力 6 2 18 5 2" xfId="32508" xr:uid="{C91BD30A-B657-4748-8EF2-F025C5966A7D}"/>
    <cellStyle name="入力 6 2 18 6" xfId="5751" xr:uid="{72EC9361-FE9E-40DC-B207-704BB9226BE1}"/>
    <cellStyle name="入力 6 2 18 7" xfId="20615" xr:uid="{B35F1D63-7048-455D-9550-7C6E0C5DBCE2}"/>
    <cellStyle name="入力 6 2 19" xfId="2695" xr:uid="{00000000-0005-0000-0000-00009E010000}"/>
    <cellStyle name="入力 6 2 19 2" xfId="9042" xr:uid="{2B83A6E9-2515-43CA-B985-837F3E966549}"/>
    <cellStyle name="入力 6 2 19 2 2" xfId="23921" xr:uid="{7A23969D-7DBB-429F-A28D-58813712240E}"/>
    <cellStyle name="入力 6 2 19 3" xfId="12022" xr:uid="{9D803354-4AF5-4546-86D4-648491CC4340}"/>
    <cellStyle name="入力 6 2 19 3 2" xfId="26901" xr:uid="{7101CE59-2242-42D8-86A4-149D27645C2E}"/>
    <cellStyle name="入力 6 2 19 4" xfId="14830" xr:uid="{EECFF914-6E33-49B7-99B7-F48641A5C3BB}"/>
    <cellStyle name="入力 6 2 19 4 2" xfId="29709" xr:uid="{8BE970F6-C2AD-43A2-9AA9-69B7753E47CE}"/>
    <cellStyle name="入力 6 2 19 5" xfId="17788" xr:uid="{24AFD04D-A76A-414B-94F4-5661C2F00B3A}"/>
    <cellStyle name="入力 6 2 19 5 2" xfId="32667" xr:uid="{1655F9AA-D263-4992-A350-91122986E4B1}"/>
    <cellStyle name="入力 6 2 19 6" xfId="5909" xr:uid="{7EF23323-29C4-4B76-869F-8AED382CAB5A}"/>
    <cellStyle name="入力 6 2 19 7" xfId="20774" xr:uid="{7A831B38-AB62-4E3F-B341-8C85A2F23F43}"/>
    <cellStyle name="入力 6 2 2" xfId="511" xr:uid="{00000000-0005-0000-0000-00009E010000}"/>
    <cellStyle name="入力 6 2 2 2" xfId="6863" xr:uid="{81A52ABA-6596-4EB9-A8A0-A0E5E3A865AF}"/>
    <cellStyle name="入力 6 2 2 2 2" xfId="21742" xr:uid="{90FCA4F0-C135-49D9-9AF2-BD3F97B39ACF}"/>
    <cellStyle name="入力 6 2 2 3" xfId="9860" xr:uid="{029EDFD0-6DD8-4D3F-9A6C-B9D7165C71D8}"/>
    <cellStyle name="入力 6 2 2 3 2" xfId="24739" xr:uid="{45302E9C-6E8C-4D06-A1B7-EA52C4A6ED87}"/>
    <cellStyle name="入力 6 2 2 4" xfId="13392" xr:uid="{4A997EDC-285A-405F-B028-2071DEBD2E78}"/>
    <cellStyle name="入力 6 2 2 4 2" xfId="28271" xr:uid="{2387BC08-7E2F-4AEC-B781-520816D3F521}"/>
    <cellStyle name="入力 6 2 2 5" xfId="15692" xr:uid="{85D18C79-072D-4E17-9683-35AC249DD0E1}"/>
    <cellStyle name="入力 6 2 2 5 2" xfId="30571" xr:uid="{47BE8B14-4DEA-4B82-852C-F26DCEAD1E4B}"/>
    <cellStyle name="入力 6 2 2 6" xfId="3730" xr:uid="{74A00B4F-294E-44FE-9CE9-971C58A73F82}"/>
    <cellStyle name="入力 6 2 2 7" xfId="18591" xr:uid="{A44BF6F5-7E08-4307-A67E-FFA1830E3917}"/>
    <cellStyle name="入力 6 2 20" xfId="2863" xr:uid="{00000000-0005-0000-0000-00009E010000}"/>
    <cellStyle name="入力 6 2 20 2" xfId="9210" xr:uid="{474D3F5C-6C52-4082-A82F-EC90A189AE0F}"/>
    <cellStyle name="入力 6 2 20 2 2" xfId="24089" xr:uid="{B8BA2329-72D3-4039-8320-3184B043C4C7}"/>
    <cellStyle name="入力 6 2 20 3" xfId="12188" xr:uid="{3529A7C7-C7B1-47A4-9FE5-B52D442ADE26}"/>
    <cellStyle name="入力 6 2 20 3 2" xfId="27067" xr:uid="{4AE21FDF-EAED-4B0B-BE18-A43B7F3CC6E2}"/>
    <cellStyle name="入力 6 2 20 4" xfId="14616" xr:uid="{0A042F43-4D1F-4333-A22D-F7834E23C99A}"/>
    <cellStyle name="入力 6 2 20 4 2" xfId="29495" xr:uid="{8285687E-D470-4B65-B2A8-CFD3957729FC}"/>
    <cellStyle name="入力 6 2 20 5" xfId="17949" xr:uid="{BC387732-A684-48CB-9F5F-817C02A21454}"/>
    <cellStyle name="入力 6 2 20 5 2" xfId="32828" xr:uid="{8FB8B2B3-6B03-4693-B9C6-8B3A140D11AC}"/>
    <cellStyle name="入力 6 2 20 6" xfId="6075" xr:uid="{968ADAF8-AA98-476F-8AE5-7A0CC4DB6A52}"/>
    <cellStyle name="入力 6 2 20 7" xfId="20942" xr:uid="{984F8E31-1577-40E5-861C-1B95101EF0B8}"/>
    <cellStyle name="入力 6 2 21" xfId="2994" xr:uid="{00000000-0005-0000-0000-00009E010000}"/>
    <cellStyle name="入力 6 2 21 2" xfId="9341" xr:uid="{412BF920-B06F-4C9A-B798-C28C74928509}"/>
    <cellStyle name="入力 6 2 21 2 2" xfId="24220" xr:uid="{A24ADE31-90F0-4EE6-8386-DC85E92B4349}"/>
    <cellStyle name="入力 6 2 21 3" xfId="12319" xr:uid="{DBEA3AFD-18F6-496D-AC80-FE08F027BA86}"/>
    <cellStyle name="入力 6 2 21 3 2" xfId="27198" xr:uid="{571700BE-3E96-4D56-BF54-4B2EB3735FE7}"/>
    <cellStyle name="入力 6 2 21 4" xfId="12897" xr:uid="{F43EC242-9466-493C-A2E2-6A1601E5E828}"/>
    <cellStyle name="入力 6 2 21 4 2" xfId="27776" xr:uid="{EE19169C-3B52-48CD-A884-2646976ADD55}"/>
    <cellStyle name="入力 6 2 21 5" xfId="18080" xr:uid="{81989D48-D435-43C3-91A4-99D15D95218D}"/>
    <cellStyle name="入力 6 2 21 5 2" xfId="32959" xr:uid="{8C415187-20F2-4B81-A7CD-DE01156C6EEA}"/>
    <cellStyle name="入力 6 2 21 6" xfId="6196" xr:uid="{D5F3128C-9340-4CA5-A8FB-CFCBECB81F7B}"/>
    <cellStyle name="入力 6 2 21 7" xfId="21073" xr:uid="{DEE2B6D2-EA7E-479E-A1F7-9CB7B48FB4DF}"/>
    <cellStyle name="入力 6 2 22" xfId="3076" xr:uid="{00000000-0005-0000-0000-00009E010000}"/>
    <cellStyle name="入力 6 2 22 2" xfId="9422" xr:uid="{502227C8-A633-4892-A0E5-CC1CFD820CD5}"/>
    <cellStyle name="入力 6 2 22 2 2" xfId="24301" xr:uid="{1A18AB89-39BE-48DF-835E-84FAAB696FCC}"/>
    <cellStyle name="入力 6 2 22 3" xfId="12400" xr:uid="{2E547F2A-12A9-429D-83C9-6AE0FC6A596F}"/>
    <cellStyle name="入力 6 2 22 3 2" xfId="27279" xr:uid="{1BA829C1-E913-4A94-A3ED-9439D5DF9A0E}"/>
    <cellStyle name="入力 6 2 22 4" xfId="13307" xr:uid="{DA3852B6-3055-470E-8378-C2EF7E735298}"/>
    <cellStyle name="入力 6 2 22 4 2" xfId="28186" xr:uid="{05AD8E60-EA7A-4953-AB9A-9FB4707DD97F}"/>
    <cellStyle name="入力 6 2 22 5" xfId="18155" xr:uid="{616A98B7-6359-4D7C-AD47-A207EEB603D4}"/>
    <cellStyle name="入力 6 2 22 5 2" xfId="33034" xr:uid="{56BFB08A-BDD5-4F33-8F9E-663D7F7963E7}"/>
    <cellStyle name="入力 6 2 22 6" xfId="6277" xr:uid="{5D1CFA7E-C2B9-4D2E-AA56-0EFC27E4CB1B}"/>
    <cellStyle name="入力 6 2 22 7" xfId="21148" xr:uid="{D23322B7-BCE7-48EB-8C55-C758299ACBF1}"/>
    <cellStyle name="入力 6 2 23" xfId="3149" xr:uid="{00000000-0005-0000-0000-00009E010000}"/>
    <cellStyle name="入力 6 2 23 2" xfId="9495" xr:uid="{DC17EBF2-5F5E-4F13-9E91-A57E9F29C4A9}"/>
    <cellStyle name="入力 6 2 23 2 2" xfId="24374" xr:uid="{1C14B764-EC59-4F28-8C7E-0816632666B8}"/>
    <cellStyle name="入力 6 2 23 3" xfId="12473" xr:uid="{E70C9827-746B-4C27-9EAF-0130FF77C1AB}"/>
    <cellStyle name="入力 6 2 23 3 2" xfId="27352" xr:uid="{FC38B984-27CE-4782-9C66-9669C8370AC3}"/>
    <cellStyle name="入力 6 2 23 4" xfId="12882" xr:uid="{6118BEEE-C075-43B1-A04A-93E32AFAFD4C}"/>
    <cellStyle name="入力 6 2 23 4 2" xfId="27761" xr:uid="{80BF6D47-6B54-482A-8227-29664264C56B}"/>
    <cellStyle name="入力 6 2 23 5" xfId="18228" xr:uid="{18C080FD-0F95-46C3-AAE3-D66D9A82E944}"/>
    <cellStyle name="入力 6 2 23 5 2" xfId="33107" xr:uid="{9E64EF0F-0DAF-4EAD-B082-EFBFF1AE01C4}"/>
    <cellStyle name="入力 6 2 23 6" xfId="6350" xr:uid="{AC615BAA-41B7-4B2C-9177-13A699F39DB6}"/>
    <cellStyle name="入力 6 2 23 7" xfId="21221" xr:uid="{00A831C9-9B0C-45C8-B9B7-A98BE693D042}"/>
    <cellStyle name="入力 6 2 24" xfId="3223" xr:uid="{00000000-0005-0000-0000-00009E010000}"/>
    <cellStyle name="入力 6 2 24 2" xfId="9569" xr:uid="{6CFEB883-6E3A-4342-BFD4-2F119EE1B210}"/>
    <cellStyle name="入力 6 2 24 2 2" xfId="24448" xr:uid="{AC119242-9961-46F9-8720-103C0768D0AA}"/>
    <cellStyle name="入力 6 2 24 3" xfId="12547" xr:uid="{10EED899-6C66-4030-9FA3-00412588B5B1}"/>
    <cellStyle name="入力 6 2 24 3 2" xfId="27426" xr:uid="{420281D0-7381-4C99-B1CE-8B7D1DB9F2D0}"/>
    <cellStyle name="入力 6 2 24 4" xfId="6428" xr:uid="{A36B465E-380D-4D65-B764-D451E4EFF21E}"/>
    <cellStyle name="入力 6 2 24 4 2" xfId="21307" xr:uid="{905BEF71-1BC2-4F1A-BF42-3BA7C22FEA6D}"/>
    <cellStyle name="入力 6 2 24 5" xfId="18302" xr:uid="{B56F1946-43CC-4FF7-A1B8-8FB0DBAD5690}"/>
    <cellStyle name="入力 6 2 24 5 2" xfId="33181" xr:uid="{85D5C76A-8FF3-40DB-A56C-F1D48C83E69D}"/>
    <cellStyle name="入力 6 2 24 6" xfId="21295" xr:uid="{6E78DC77-B99B-48F9-86F4-4DD67F3C3504}"/>
    <cellStyle name="入力 6 2 25" xfId="6651" xr:uid="{D0B409A5-B96A-4D08-A5F8-3AA1EF592B3A}"/>
    <cellStyle name="入力 6 2 25 2" xfId="21530" xr:uid="{F2F107BB-8334-4C49-8ABA-9E582BAF3E3B}"/>
    <cellStyle name="入力 6 2 26" xfId="9650" xr:uid="{79E9C996-DBFD-4456-9561-E06ED1DE683B}"/>
    <cellStyle name="入力 6 2 26 2" xfId="24529" xr:uid="{64231C77-F3C1-4CEE-AA95-61F2A1031A3C}"/>
    <cellStyle name="入力 6 2 27" xfId="14475" xr:uid="{FDAAB558-DF33-466F-8B6F-60CCC39313DD}"/>
    <cellStyle name="入力 6 2 27 2" xfId="29354" xr:uid="{25FFFDE6-FDB0-4B45-8EAD-3AA30E36F83C}"/>
    <cellStyle name="入力 6 2 28" xfId="15489" xr:uid="{557A4D9C-E5D3-418A-A499-7E0A6006633C}"/>
    <cellStyle name="入力 6 2 28 2" xfId="30368" xr:uid="{05667341-14D5-4862-9AB3-4E2F4CCA64B8}"/>
    <cellStyle name="入力 6 2 29" xfId="18386" xr:uid="{DC8F007A-F598-4EB9-A3C6-C10624D97EBA}"/>
    <cellStyle name="入力 6 2 3" xfId="684" xr:uid="{00000000-0005-0000-0000-00009E010000}"/>
    <cellStyle name="入力 6 2 3 2" xfId="7036" xr:uid="{5978C852-28B7-423F-90B1-25320E451A29}"/>
    <cellStyle name="入力 6 2 3 2 2" xfId="21915" xr:uid="{7CBC5DE8-BCBA-4002-9543-660269553743}"/>
    <cellStyle name="入力 6 2 3 3" xfId="10030" xr:uid="{4B214793-A6F9-47C4-8029-10CB3A267F8A}"/>
    <cellStyle name="入力 6 2 3 3 2" xfId="24909" xr:uid="{DAE2B769-73A7-473A-A300-488089615250}"/>
    <cellStyle name="入力 6 2 3 4" xfId="14510" xr:uid="{A62AAAE5-1A03-4891-B6B5-B432EDB02C5E}"/>
    <cellStyle name="入力 6 2 3 4 2" xfId="29389" xr:uid="{6626E464-8470-4FDC-9816-C63DC5CA0720}"/>
    <cellStyle name="入力 6 2 3 5" xfId="15858" xr:uid="{E2359688-C60B-4042-A101-76435BC022A2}"/>
    <cellStyle name="入力 6 2 3 5 2" xfId="30737" xr:uid="{B0BDB17E-6870-4D86-9BDE-0EBD615E4F01}"/>
    <cellStyle name="入力 6 2 3 6" xfId="3903" xr:uid="{B6857AFC-6EC6-4B7D-9C06-76FBB255D6C9}"/>
    <cellStyle name="入力 6 2 3 7" xfId="18764" xr:uid="{3816E889-25C5-4B03-B60E-02F6CEACA5CA}"/>
    <cellStyle name="入力 6 2 4" xfId="849" xr:uid="{00000000-0005-0000-0000-00009E010000}"/>
    <cellStyle name="入力 6 2 4 2" xfId="7201" xr:uid="{F79CF747-D48C-4C02-8D49-BBBE9BB47A03}"/>
    <cellStyle name="入力 6 2 4 2 2" xfId="22080" xr:uid="{9DCB2E54-D6FC-4A54-A1A6-E9CD734ECC99}"/>
    <cellStyle name="入力 6 2 4 3" xfId="10195" xr:uid="{A5383ACA-AA10-45AD-BCD9-36150174C62F}"/>
    <cellStyle name="入力 6 2 4 3 2" xfId="25074" xr:uid="{20715C4D-C76D-401D-B56B-56C739939127}"/>
    <cellStyle name="入力 6 2 4 4" xfId="13569" xr:uid="{DB2BB665-2952-4E15-AEF8-77C95DD83237}"/>
    <cellStyle name="入力 6 2 4 4 2" xfId="28448" xr:uid="{E7E9F3BD-B992-4C83-A616-FE91E8527BE2}"/>
    <cellStyle name="入力 6 2 4 5" xfId="16023" xr:uid="{7E30F781-1C38-40F3-8DBE-4BED7C932DE2}"/>
    <cellStyle name="入力 6 2 4 5 2" xfId="30902" xr:uid="{2AFC4422-E210-4D19-80E1-023B220307C9}"/>
    <cellStyle name="入力 6 2 4 6" xfId="4068" xr:uid="{C4F31FB9-0EB0-4320-A48C-A3815B59509B}"/>
    <cellStyle name="入力 6 2 4 7" xfId="18929" xr:uid="{2627F627-ACA6-4625-80D1-42E3CC4DF2D6}"/>
    <cellStyle name="入力 6 2 5" xfId="1022" xr:uid="{00000000-0005-0000-0000-00009E010000}"/>
    <cellStyle name="入力 6 2 5 2" xfId="7374" xr:uid="{D02EC053-4E9B-4130-91FB-27595B4CA8D2}"/>
    <cellStyle name="入力 6 2 5 2 2" xfId="22253" xr:uid="{164B588F-0837-4EA4-87A9-4FF076B5E168}"/>
    <cellStyle name="入力 6 2 5 3" xfId="10363" xr:uid="{88B4A2B4-6D26-4904-BF25-767A7A9A02D9}"/>
    <cellStyle name="入力 6 2 5 3 2" xfId="25242" xr:uid="{CDC0A2A2-CE07-46C1-AB3A-B271A2AD651B}"/>
    <cellStyle name="入力 6 2 5 4" xfId="15463" xr:uid="{4C3964B5-1BDF-45BC-8096-67F2FF8C45FC}"/>
    <cellStyle name="入力 6 2 5 4 2" xfId="30342" xr:uid="{8B71C6AD-9A0A-4755-8021-CCC91FD5CBD1}"/>
    <cellStyle name="入力 6 2 5 5" xfId="16184" xr:uid="{F0DAF9D3-8765-474D-BBF3-D9DB6F2A2C77}"/>
    <cellStyle name="入力 6 2 5 5 2" xfId="31063" xr:uid="{BA367DD5-A5B1-4E28-AE5B-5CD24AEE9CFB}"/>
    <cellStyle name="入力 6 2 5 6" xfId="4241" xr:uid="{3006A788-113A-469C-9A8C-A35DC98DD9A7}"/>
    <cellStyle name="入力 6 2 5 7" xfId="19102" xr:uid="{B46F68CC-EFDE-4685-BD35-F59394F3147D}"/>
    <cellStyle name="入力 6 2 6" xfId="1117" xr:uid="{00000000-0005-0000-0000-00009E010000}"/>
    <cellStyle name="入力 6 2 6 2" xfId="7469" xr:uid="{A5EFBF9B-103C-48E2-9E42-90DB6CF78A28}"/>
    <cellStyle name="入力 6 2 6 2 2" xfId="22348" xr:uid="{1EAD8D6B-F6F2-44B6-AC5F-8031D9D4B354}"/>
    <cellStyle name="入力 6 2 6 3" xfId="10458" xr:uid="{BAAC9B5D-DF63-440B-8053-31391420ACED}"/>
    <cellStyle name="入力 6 2 6 3 2" xfId="25337" xr:uid="{79BEC68E-2C8E-4326-926B-45B4D6EED7AF}"/>
    <cellStyle name="入力 6 2 6 4" xfId="13061" xr:uid="{3D2A5ADB-B52E-4C46-98C9-8F693349183C}"/>
    <cellStyle name="入力 6 2 6 4 2" xfId="27940" xr:uid="{ABDACBD4-D899-4B86-B88B-D4131885B0CB}"/>
    <cellStyle name="入力 6 2 6 5" xfId="16278" xr:uid="{D390927D-C99F-4616-80A6-D4BA3BC70882}"/>
    <cellStyle name="入力 6 2 6 5 2" xfId="31157" xr:uid="{B081F2A7-6D94-44B2-B339-45E16A91A719}"/>
    <cellStyle name="入力 6 2 6 6" xfId="4336" xr:uid="{CC2CF9E7-B4FA-4D85-A1A6-085FBED24367}"/>
    <cellStyle name="入力 6 2 6 7" xfId="19197" xr:uid="{0572C911-3B47-4940-BFCC-F3F2CC25EA2C}"/>
    <cellStyle name="入力 6 2 7" xfId="1200" xr:uid="{00000000-0005-0000-0000-00009E010000}"/>
    <cellStyle name="入力 6 2 7 2" xfId="7552" xr:uid="{2FE7163A-166E-4930-919F-9BC19D1DDE44}"/>
    <cellStyle name="入力 6 2 7 2 2" xfId="22431" xr:uid="{B88D74B4-53E1-4573-BD35-36B584A495CD}"/>
    <cellStyle name="入力 6 2 7 3" xfId="10539" xr:uid="{2772DD1D-17C9-41B9-9102-A8436EA0044C}"/>
    <cellStyle name="入力 6 2 7 3 2" xfId="25418" xr:uid="{684F3D9D-79CF-4448-B73A-52C7D7FA3359}"/>
    <cellStyle name="入力 6 2 7 4" xfId="12879" xr:uid="{503D19EF-567E-42A8-846B-E7B7EA411784}"/>
    <cellStyle name="入力 6 2 7 4 2" xfId="27758" xr:uid="{252C9940-9DEB-46F7-A26C-A3688B3518A8}"/>
    <cellStyle name="入力 6 2 7 5" xfId="16354" xr:uid="{913B0388-7845-45C6-9351-82C22F25FBE2}"/>
    <cellStyle name="入力 6 2 7 5 2" xfId="31233" xr:uid="{38FD641A-03D6-43C2-B153-5BE5430B3B7C}"/>
    <cellStyle name="入力 6 2 7 6" xfId="4419" xr:uid="{50717326-8B2D-4D88-8B08-0C32D16E38BB}"/>
    <cellStyle name="入力 6 2 7 7" xfId="19280" xr:uid="{1AF5463E-2DBA-4618-A5A2-0C6102139B0D}"/>
    <cellStyle name="入力 6 2 8" xfId="1283" xr:uid="{00000000-0005-0000-0000-00009E010000}"/>
    <cellStyle name="入力 6 2 8 2" xfId="7634" xr:uid="{869F3832-5079-4757-B554-BDE3E6DA5CB4}"/>
    <cellStyle name="入力 6 2 8 2 2" xfId="22513" xr:uid="{129AD7AA-C8F1-4D60-A9F5-C6BD9C096C39}"/>
    <cellStyle name="入力 6 2 8 3" xfId="10621" xr:uid="{E8E5A3BF-6D60-4261-86AE-102954B40AF4}"/>
    <cellStyle name="入力 6 2 8 3 2" xfId="25500" xr:uid="{1B1E71FC-C655-4540-B42E-579F2FBD3056}"/>
    <cellStyle name="入力 6 2 8 4" xfId="14008" xr:uid="{468C0FA6-CEA6-4FF7-895B-64B44A6F51F3}"/>
    <cellStyle name="入力 6 2 8 4 2" xfId="28887" xr:uid="{27FF64FF-435D-4AA6-99B1-C5356FF70A3B}"/>
    <cellStyle name="入力 6 2 8 5" xfId="16430" xr:uid="{63AB89A5-D1AB-4382-91B9-3F989746E95F}"/>
    <cellStyle name="入力 6 2 8 5 2" xfId="31309" xr:uid="{70C15714-B520-4A3F-A338-5A91E11821B0}"/>
    <cellStyle name="入力 6 2 8 6" xfId="4502" xr:uid="{3BD2C328-F3B6-4FA0-883C-AFEF040EEE8B}"/>
    <cellStyle name="入力 6 2 8 7" xfId="19363" xr:uid="{9B705838-7722-40F2-8E40-435804E8999E}"/>
    <cellStyle name="入力 6 2 9" xfId="1456" xr:uid="{00000000-0005-0000-0000-00009E010000}"/>
    <cellStyle name="入力 6 2 9 2" xfId="7807" xr:uid="{97DB0162-99AC-4B1E-A6EA-75D716B3D741}"/>
    <cellStyle name="入力 6 2 9 2 2" xfId="22686" xr:uid="{83700CD9-87C7-4949-92BD-63F36F050ED0}"/>
    <cellStyle name="入力 6 2 9 3" xfId="10793" xr:uid="{159782B3-3BB1-4A64-AB2C-964C9808F7FE}"/>
    <cellStyle name="入力 6 2 9 3 2" xfId="25672" xr:uid="{7DCB1AF1-23A8-48CD-909B-C75FBDAB59EC}"/>
    <cellStyle name="入力 6 2 9 4" xfId="15315" xr:uid="{E60EF8D6-71E6-478F-8FFE-52477DE41BBE}"/>
    <cellStyle name="入力 6 2 9 4 2" xfId="30194" xr:uid="{EC1DB9EF-DCBE-4B87-8B12-18B24365B8FD}"/>
    <cellStyle name="入力 6 2 9 5" xfId="16596" xr:uid="{62AC01DD-5C21-43B5-96BE-98F57623E72C}"/>
    <cellStyle name="入力 6 2 9 5 2" xfId="31475" xr:uid="{DD588248-DE0B-4156-901D-D19652F1E470}"/>
    <cellStyle name="入力 6 2 9 6" xfId="4675" xr:uid="{E68F490A-316E-4665-A68F-500D36573433}"/>
    <cellStyle name="入力 6 2 9 7" xfId="19536" xr:uid="{C07F8CE3-610B-4452-9B88-B7E5A81B1282}"/>
    <cellStyle name="入力 6 3" xfId="404" xr:uid="{00000000-0005-0000-0000-00009E010000}"/>
    <cellStyle name="入力 6 3 2" xfId="6756" xr:uid="{E54EFEC0-E360-4E2F-A1F1-CA210AC607E4}"/>
    <cellStyle name="入力 6 3 2 2" xfId="21635" xr:uid="{BC849F97-AADE-4D93-A32E-D98291EAF756}"/>
    <cellStyle name="入力 6 3 3" xfId="9753" xr:uid="{D0671AEB-B89D-495E-9543-BA39CCAF9C75}"/>
    <cellStyle name="入力 6 3 3 2" xfId="24632" xr:uid="{30673BC3-2C5A-4090-8BAF-C3768E6A38E5}"/>
    <cellStyle name="入力 6 3 4" xfId="14920" xr:uid="{B652B800-63A6-4A88-9422-AF3AD4F9FE7D}"/>
    <cellStyle name="入力 6 3 4 2" xfId="29799" xr:uid="{D4F54941-9D22-42EB-AD73-F3CA7F2146CC}"/>
    <cellStyle name="入力 6 3 5" xfId="15586" xr:uid="{D254F6F4-6203-4AD8-A6EC-0F36182D9187}"/>
    <cellStyle name="入力 6 3 5 2" xfId="30465" xr:uid="{37AE8AF4-FC6F-4600-BB74-44BBC55ED215}"/>
    <cellStyle name="入力 6 3 6" xfId="3623" xr:uid="{9C4CA14C-2EBC-451B-ABFF-20BBC7525815}"/>
    <cellStyle name="入力 6 3 7" xfId="18484" xr:uid="{68F43C7D-452A-4F79-B26B-2B304A022199}"/>
    <cellStyle name="入力 6 4" xfId="577" xr:uid="{00000000-0005-0000-0000-00009E010000}"/>
    <cellStyle name="入力 6 4 2" xfId="6929" xr:uid="{80445531-732A-438A-ADF4-B20DED7FBFFE}"/>
    <cellStyle name="入力 6 4 2 2" xfId="21808" xr:uid="{9E8E76BC-B0FA-4470-B739-0FEA8B80FF37}"/>
    <cellStyle name="入力 6 4 3" xfId="9923" xr:uid="{222C84A4-6659-40EE-A3A4-55192A49E965}"/>
    <cellStyle name="入力 6 4 3 2" xfId="24802" xr:uid="{09D6A533-7A5C-4157-97AD-D4FC424D0E35}"/>
    <cellStyle name="入力 6 4 4" xfId="13965" xr:uid="{DFB58D5A-BD32-48C2-9A63-60E964026F6C}"/>
    <cellStyle name="入力 6 4 4 2" xfId="28844" xr:uid="{2B443129-3D5E-44AE-B727-34956A536A1C}"/>
    <cellStyle name="入力 6 4 5" xfId="15751" xr:uid="{194065C0-283C-4571-B56B-584C88DE2272}"/>
    <cellStyle name="入力 6 4 5 2" xfId="30630" xr:uid="{64C3FD23-4960-4010-9BAE-1D507E49D380}"/>
    <cellStyle name="入力 6 4 6" xfId="3796" xr:uid="{D5B41CE6-6508-4712-AA6D-5B61CAD59BDB}"/>
    <cellStyle name="入力 6 4 7" xfId="18657" xr:uid="{478506F9-092A-4235-BBA2-3A2784B9EDEB}"/>
    <cellStyle name="入力 6 5" xfId="103" xr:uid="{00000000-0005-0000-0000-00009E010000}"/>
    <cellStyle name="入力 6 5 2" xfId="6466" xr:uid="{8C9B5C44-A896-4F3C-A386-CD41E014D7A4}"/>
    <cellStyle name="入力 6 5 2 2" xfId="21345" xr:uid="{146FC44E-97E4-4A5B-9B76-534B2291C559}"/>
    <cellStyle name="入力 6 5 3" xfId="8683" xr:uid="{4081A858-078D-4E9B-B6F0-E84990FDB4D5}"/>
    <cellStyle name="入力 6 5 3 2" xfId="23562" xr:uid="{30FE36CC-A624-4B66-9E96-AD2EAE232E2D}"/>
    <cellStyle name="入力 6 5 4" xfId="13361" xr:uid="{175F4CA3-88F4-4C1F-B4DF-71039D402893}"/>
    <cellStyle name="入力 6 5 4 2" xfId="28240" xr:uid="{1E5C3C47-44C9-4DD5-96B4-3ADE66934D37}"/>
    <cellStyle name="入力 6 5 5" xfId="13303" xr:uid="{BC596D4A-4094-4351-BADD-46B4D92E018D}"/>
    <cellStyle name="入力 6 5 5 2" xfId="28182" xr:uid="{4B13B03C-3A17-486A-B969-D5982B9CDA72}"/>
    <cellStyle name="入力 6 5 6" xfId="3374" xr:uid="{B4477B03-FBC6-438E-8BD1-F743CF0C4488}"/>
    <cellStyle name="入力 6 5 7" xfId="3501" xr:uid="{6BFDE93F-6AB4-43E6-BC3F-C8F0A70AE2E0}"/>
    <cellStyle name="入力 6 6" xfId="943" xr:uid="{00000000-0005-0000-0000-00009E010000}"/>
    <cellStyle name="入力 6 6 2" xfId="7295" xr:uid="{E52BB461-3CA6-4C83-8832-EECFC484569E}"/>
    <cellStyle name="入力 6 6 2 2" xfId="22174" xr:uid="{8B2DC5D5-7C65-494E-8ABE-4DF589C3930E}"/>
    <cellStyle name="入力 6 6 3" xfId="10285" xr:uid="{7ABAD6F2-058A-477D-B57F-94705A1AB53C}"/>
    <cellStyle name="入力 6 6 3 2" xfId="25164" xr:uid="{BC96501B-F461-4549-A604-2E221D738B75}"/>
    <cellStyle name="入力 6 6 4" xfId="14589" xr:uid="{A51205A9-3968-44D3-AABF-2713715D0079}"/>
    <cellStyle name="入力 6 6 4 2" xfId="29468" xr:uid="{85399504-7218-4EB9-91CE-6DF86B9F4BFC}"/>
    <cellStyle name="入力 6 6 5" xfId="16107" xr:uid="{32302DF4-75D7-4A15-9815-04EFA7EA8884}"/>
    <cellStyle name="入力 6 6 5 2" xfId="30986" xr:uid="{D972AD3A-525A-4C39-BADE-101DFBC789FB}"/>
    <cellStyle name="入力 6 6 6" xfId="4162" xr:uid="{B85BA7AE-0FAF-4A20-B026-359644D8F4DC}"/>
    <cellStyle name="入力 6 6 7" xfId="19023" xr:uid="{B08E8F5F-1381-49B2-A0A1-2BBCF998F398}"/>
    <cellStyle name="入力 6 7" xfId="1349" xr:uid="{00000000-0005-0000-0000-00009E010000}"/>
    <cellStyle name="入力 6 7 2" xfId="7700" xr:uid="{F9B16137-E3EE-4D93-9DCD-76AAF9638A7C}"/>
    <cellStyle name="入力 6 7 2 2" xfId="22579" xr:uid="{6D2AEE82-CBC0-4DA6-BB40-16A233013580}"/>
    <cellStyle name="入力 6 7 3" xfId="10686" xr:uid="{CACA8032-E1DE-44BC-B36C-2FCBDA6F976E}"/>
    <cellStyle name="入力 6 7 3 2" xfId="25565" xr:uid="{2A2CA369-4E84-47AF-860B-80C2B0EA3317}"/>
    <cellStyle name="入力 6 7 4" xfId="14984" xr:uid="{069C907D-7AB8-4213-8980-6BF69A1BC356}"/>
    <cellStyle name="入力 6 7 4 2" xfId="29863" xr:uid="{7A09BC4D-8675-4F03-A4D9-CAFF863EDC0F}"/>
    <cellStyle name="入力 6 7 5" xfId="16489" xr:uid="{DCCA3FD8-105B-4FF5-A3F0-36DA0291D128}"/>
    <cellStyle name="入力 6 7 5 2" xfId="31368" xr:uid="{EB9CF3F7-6B45-4030-8E55-2E9F107FE99A}"/>
    <cellStyle name="入力 6 7 6" xfId="4568" xr:uid="{7A237EF1-1CEE-4835-8723-BC875EC226D2}"/>
    <cellStyle name="入力 6 7 7" xfId="19429" xr:uid="{D3600746-A325-40E5-95EE-632B0EAFCE57}"/>
    <cellStyle name="入力 6 8" xfId="1464" xr:uid="{00000000-0005-0000-0000-00009E010000}"/>
    <cellStyle name="入力 6 8 2" xfId="7815" xr:uid="{5E2B429E-4A85-4C1D-BAD3-917EC8A40082}"/>
    <cellStyle name="入力 6 8 2 2" xfId="22694" xr:uid="{312A5365-1082-458D-BEC9-8C7EECBC8AAF}"/>
    <cellStyle name="入力 6 8 3" xfId="10801" xr:uid="{E372E782-2D20-43CA-AB35-EC54D3D2DCA0}"/>
    <cellStyle name="入力 6 8 3 2" xfId="25680" xr:uid="{F22C4727-65CA-4257-87E0-BEB18B927578}"/>
    <cellStyle name="入力 6 8 4" xfId="14486" xr:uid="{B603314F-8ABE-4284-8C3F-83AC67A97C0C}"/>
    <cellStyle name="入力 6 8 4 2" xfId="29365" xr:uid="{8D31316C-5C7C-435C-9DD6-801696DA954F}"/>
    <cellStyle name="入力 6 8 5" xfId="16604" xr:uid="{9F451C68-C2C6-4602-8266-FE2AA5F3F61C}"/>
    <cellStyle name="入力 6 8 5 2" xfId="31483" xr:uid="{431E5AFA-91AF-413D-A79C-1319944CD254}"/>
    <cellStyle name="入力 6 8 6" xfId="4683" xr:uid="{AB1A6057-385A-41EE-9258-17F72F4C8E47}"/>
    <cellStyle name="入力 6 8 7" xfId="19544" xr:uid="{1830F121-79BD-422D-A6DB-316E30F813F4}"/>
    <cellStyle name="入力 6 9" xfId="1946" xr:uid="{00000000-0005-0000-0000-00009E010000}"/>
    <cellStyle name="入力 6 9 2" xfId="8294" xr:uid="{954E073F-A033-4C98-AA35-F8AEBF2DC3A5}"/>
    <cellStyle name="入力 6 9 2 2" xfId="23173" xr:uid="{D0737228-CD5F-497E-ADDE-789424A142C3}"/>
    <cellStyle name="入力 6 9 3" xfId="11276" xr:uid="{4D0D60B8-0C75-42E7-B42A-8490F7BF3C91}"/>
    <cellStyle name="入力 6 9 3 2" xfId="26155" xr:uid="{6C634A29-8068-49E8-A3AD-888E874D5B0F}"/>
    <cellStyle name="入力 6 9 4" xfId="14568" xr:uid="{7C6CEC51-1E59-417A-9C44-87F22ECA960E}"/>
    <cellStyle name="入力 6 9 4 2" xfId="29447" xr:uid="{AA5BC47B-10DA-42AE-BC58-C77A5F640213}"/>
    <cellStyle name="入力 6 9 5" xfId="17062" xr:uid="{1659CB95-0AFE-4326-B3F5-9E8B3B4A290B}"/>
    <cellStyle name="入力 6 9 5 2" xfId="31941" xr:uid="{51D6256F-753F-487A-8D72-A4DC59376BA9}"/>
    <cellStyle name="入力 6 9 6" xfId="5165" xr:uid="{E166FF4A-CC3F-4FD6-BF92-6073DC8AF748}"/>
    <cellStyle name="入力 6 9 7" xfId="20026" xr:uid="{9BD9D9E4-DCFE-4AEA-A5AE-85E30F5534CD}"/>
    <cellStyle name="入力 7" xfId="191" xr:uid="{00000000-0005-0000-0000-00009E010000}"/>
    <cellStyle name="入力 7 10" xfId="2176" xr:uid="{00000000-0005-0000-0000-00009E010000}"/>
    <cellStyle name="入力 7 10 2" xfId="8524" xr:uid="{B1F18A5C-6600-4CEA-98A7-4D53BF536C14}"/>
    <cellStyle name="入力 7 10 2 2" xfId="23403" xr:uid="{26E505F6-DB01-496A-99D9-F31D0776463F}"/>
    <cellStyle name="入力 7 10 3" xfId="11505" xr:uid="{A95BD77A-948F-4D72-A900-D89D9FA3071C}"/>
    <cellStyle name="入力 7 10 3 2" xfId="26384" xr:uid="{D3B81A38-1076-454D-8894-6C79353C3124}"/>
    <cellStyle name="入力 7 10 4" xfId="13952" xr:uid="{E5390F07-CD9A-42C0-A299-EA010ADB78EB}"/>
    <cellStyle name="入力 7 10 4 2" xfId="28831" xr:uid="{F79ED105-906D-4639-A56C-12F09B1E188F}"/>
    <cellStyle name="入力 7 10 5" xfId="17284" xr:uid="{0B0A1E2E-90E1-4A46-8324-D04E43F90FD7}"/>
    <cellStyle name="入力 7 10 5 2" xfId="32163" xr:uid="{E6D5515A-F140-4634-AA57-F1891025BC02}"/>
    <cellStyle name="入力 7 10 6" xfId="5395" xr:uid="{CB2E4B4E-560E-4241-9D3A-CA6943C1599F}"/>
    <cellStyle name="入力 7 10 7" xfId="20256" xr:uid="{7124F0DB-63BE-416F-87CE-8761DE84ABB9}"/>
    <cellStyle name="入力 7 11" xfId="2170" xr:uid="{00000000-0005-0000-0000-00009E010000}"/>
    <cellStyle name="入力 7 11 2" xfId="8518" xr:uid="{F49D0654-6EDC-4D19-8955-C8F6F4246D59}"/>
    <cellStyle name="入力 7 11 2 2" xfId="23397" xr:uid="{55E727A5-AAA0-4BA9-AF0D-7A97482D3DD1}"/>
    <cellStyle name="入力 7 11 3" xfId="11499" xr:uid="{29CB9FC9-2D65-464D-9C0F-71E98DA75720}"/>
    <cellStyle name="入力 7 11 3 2" xfId="26378" xr:uid="{087A9FCE-8566-4186-B39C-A5E0C8FE7B47}"/>
    <cellStyle name="入力 7 11 4" xfId="13479" xr:uid="{822BE499-9D8F-44B9-80B2-21A10709FAEB}"/>
    <cellStyle name="入力 7 11 4 2" xfId="28358" xr:uid="{F2D711BD-EA62-428C-B89F-9FAEF988D7B7}"/>
    <cellStyle name="入力 7 11 5" xfId="17278" xr:uid="{990BB132-F703-4289-9E67-3BFF85C7672D}"/>
    <cellStyle name="入力 7 11 5 2" xfId="32157" xr:uid="{1BC89340-E93E-47C5-BE55-15A015B5E542}"/>
    <cellStyle name="入力 7 11 6" xfId="5389" xr:uid="{05D82E4B-83FB-46FA-8750-9D132E58836A}"/>
    <cellStyle name="入力 7 11 7" xfId="20250" xr:uid="{C4F339D5-7EA6-4B41-BA03-7D068888BB5F}"/>
    <cellStyle name="入力 7 12" xfId="1607" xr:uid="{00000000-0005-0000-0000-00009E010000}"/>
    <cellStyle name="入力 7 12 2" xfId="7957" xr:uid="{7065E344-DB3E-40F3-BA26-2D3085FEDDAD}"/>
    <cellStyle name="入力 7 12 2 2" xfId="22836" xr:uid="{D913AE60-B3F3-44AB-ACA7-F2A4039675E7}"/>
    <cellStyle name="入力 7 12 3" xfId="10944" xr:uid="{75A109EA-9383-4463-BF5F-9E8BA386D6EC}"/>
    <cellStyle name="入力 7 12 3 2" xfId="25823" xr:uid="{C418617E-D0F7-4674-A8E9-FA0464FAAA86}"/>
    <cellStyle name="入力 7 12 4" xfId="14301" xr:uid="{B5E38942-B2A1-41C0-9A1F-E0C9F903E0F1}"/>
    <cellStyle name="入力 7 12 4 2" xfId="29180" xr:uid="{8ED9BE64-6F52-45A5-8C2D-67776AB883CE}"/>
    <cellStyle name="入力 7 12 5" xfId="16744" xr:uid="{78FB58E0-8D67-4DEB-8CB7-E94CEC80F5EA}"/>
    <cellStyle name="入力 7 12 5 2" xfId="31623" xr:uid="{4F302EA1-E4AB-4143-B0B0-91AC0793F582}"/>
    <cellStyle name="入力 7 12 6" xfId="4826" xr:uid="{4D9A8F76-516A-45E3-80DA-E22E23154CAB}"/>
    <cellStyle name="入力 7 12 7" xfId="19687" xr:uid="{822D7627-04C7-463E-9F7F-89A6F3CF705E}"/>
    <cellStyle name="入力 7 13" xfId="2760" xr:uid="{00000000-0005-0000-0000-00009E010000}"/>
    <cellStyle name="入力 7 13 2" xfId="9107" xr:uid="{5BE08434-E509-43D4-90D0-1584532624F1}"/>
    <cellStyle name="入力 7 13 2 2" xfId="23986" xr:uid="{4ED0E890-D032-4290-BF9D-9A0F1ADA285B}"/>
    <cellStyle name="入力 7 13 3" xfId="12085" xr:uid="{C048F950-EE73-4504-8BE4-E9C5327EC978}"/>
    <cellStyle name="入力 7 13 3 2" xfId="26964" xr:uid="{44CF149B-B977-4D5C-BDE0-96A7A63BA269}"/>
    <cellStyle name="入力 7 13 4" xfId="13141" xr:uid="{D0AE9C5A-22EC-45A4-9CEA-4E0161773EF0}"/>
    <cellStyle name="入力 7 13 4 2" xfId="28020" xr:uid="{EAC5179A-18F4-4D7E-A749-45B08A66F975}"/>
    <cellStyle name="入力 7 13 5" xfId="17846" xr:uid="{2933A624-C0B4-471E-9AA2-78B8F854D963}"/>
    <cellStyle name="入力 7 13 5 2" xfId="32725" xr:uid="{CEF9DAE0-1122-404C-B971-8A940E3B9140}"/>
    <cellStyle name="入力 7 13 6" xfId="5974" xr:uid="{964E9FB0-65DF-4E8F-B5BE-A0BBD7843152}"/>
    <cellStyle name="入力 7 13 7" xfId="20839" xr:uid="{01C9ADD9-0154-411D-8D44-3069FC9184C5}"/>
    <cellStyle name="入力 7 14" xfId="3083" xr:uid="{00000000-0005-0000-0000-00009E010000}"/>
    <cellStyle name="入力 7 14 2" xfId="9429" xr:uid="{5722C279-E55F-4870-9F93-575B6B66996D}"/>
    <cellStyle name="入力 7 14 2 2" xfId="24308" xr:uid="{BD3DF015-4B35-424E-8FCE-DB94CD0DBBDC}"/>
    <cellStyle name="入力 7 14 3" xfId="12407" xr:uid="{09309F68-A706-4698-8B7D-4AED1938B516}"/>
    <cellStyle name="入力 7 14 3 2" xfId="27286" xr:uid="{011E1305-7736-48B6-BBBA-14B1061CB0A7}"/>
    <cellStyle name="入力 7 14 4" xfId="12746" xr:uid="{EC2F9C02-BA90-47E9-92EB-609EBCF97F84}"/>
    <cellStyle name="入力 7 14 4 2" xfId="27625" xr:uid="{1FA7938A-E075-45EB-A1A2-5CCA470AFF99}"/>
    <cellStyle name="入力 7 14 5" xfId="18162" xr:uid="{D6EB2E10-DF99-41DD-84BA-23302B9271EC}"/>
    <cellStyle name="入力 7 14 5 2" xfId="33041" xr:uid="{5A1D3BA9-2584-4E38-88D7-3121B697D514}"/>
    <cellStyle name="入力 7 14 6" xfId="6284" xr:uid="{6D97F5BF-6236-4D19-9DE6-F80388BAF828}"/>
    <cellStyle name="入力 7 14 7" xfId="21155" xr:uid="{32D5FEB3-C0D1-40AA-B2D7-9271F00182B4}"/>
    <cellStyle name="入力 7 15" xfId="6549" xr:uid="{FE4E50A5-C45D-4E6B-B387-B6C63FDDB36C}"/>
    <cellStyle name="入力 7 15 2" xfId="21428" xr:uid="{E9EE9D2B-DCCD-49A6-AD92-68F1B2049840}"/>
    <cellStyle name="入力 7 16" xfId="6514" xr:uid="{A75CFF8E-77B6-4BAC-B8C6-C23F3249BAFE}"/>
    <cellStyle name="入力 7 16 2" xfId="21393" xr:uid="{5082A700-AFFC-493E-83C2-ADFB096C227A}"/>
    <cellStyle name="入力 7 17" xfId="14320" xr:uid="{2B2086C2-DE27-4271-AF03-39294FED7FB7}"/>
    <cellStyle name="入力 7 17 2" xfId="29199" xr:uid="{B60F0BA5-2444-4BE1-BBF3-9F1FBC47E29F}"/>
    <cellStyle name="入力 7 18" xfId="3251" xr:uid="{1753260A-9CC3-463F-A373-6968C198DA7E}"/>
    <cellStyle name="入力 7 2" xfId="298" xr:uid="{00000000-0005-0000-0000-00009E010000}"/>
    <cellStyle name="入力 7 2 10" xfId="986" xr:uid="{00000000-0005-0000-0000-00009E010000}"/>
    <cellStyle name="入力 7 2 10 2" xfId="7338" xr:uid="{E1E0716A-2A4E-4B35-AD91-CE73F42762EF}"/>
    <cellStyle name="入力 7 2 10 2 2" xfId="22217" xr:uid="{E8731555-CBA3-4419-BC7A-D9756D734A3D}"/>
    <cellStyle name="入力 7 2 10 3" xfId="10327" xr:uid="{388324A3-4E24-45FD-8AEC-90256894A771}"/>
    <cellStyle name="入力 7 2 10 3 2" xfId="25206" xr:uid="{ACAE3879-F7A7-458E-BE1A-58E1DEBCE5D4}"/>
    <cellStyle name="入力 7 2 10 4" xfId="14318" xr:uid="{150ED671-6BF5-4542-BC92-CE075A9B24BA}"/>
    <cellStyle name="入力 7 2 10 4 2" xfId="29197" xr:uid="{E5AB7A9E-3AC4-4AF1-A827-09908A81C150}"/>
    <cellStyle name="入力 7 2 10 5" xfId="16148" xr:uid="{4F20799F-0978-47C6-A6F8-1B2D2DF8AA52}"/>
    <cellStyle name="入力 7 2 10 5 2" xfId="31027" xr:uid="{B8B6B584-983A-4ED3-9C50-E12739238651}"/>
    <cellStyle name="入力 7 2 10 6" xfId="4205" xr:uid="{53458536-50C8-49FF-8529-A6FF15A27DA0}"/>
    <cellStyle name="入力 7 2 10 7" xfId="19066" xr:uid="{C4F47ACF-90A0-4699-B28A-0AAD40A106E5}"/>
    <cellStyle name="入力 7 2 11" xfId="1701" xr:uid="{00000000-0005-0000-0000-00009E010000}"/>
    <cellStyle name="入力 7 2 11 2" xfId="8050" xr:uid="{E8CBA53F-EB1D-4E40-87B4-0AB30C795C5F}"/>
    <cellStyle name="入力 7 2 11 2 2" xfId="22929" xr:uid="{4E19EA53-AE92-459B-9334-4FB783D2E13E}"/>
    <cellStyle name="入力 7 2 11 3" xfId="11035" xr:uid="{5C609F0B-5B4F-4F98-A56B-9BEDB9E3E444}"/>
    <cellStyle name="入力 7 2 11 3 2" xfId="25914" xr:uid="{AE345F52-688A-4D58-B201-808863E77063}"/>
    <cellStyle name="入力 7 2 11 4" xfId="15186" xr:uid="{F480296A-CC73-4C36-BDD8-CDC2B6A7B8D6}"/>
    <cellStyle name="入力 7 2 11 4 2" xfId="30065" xr:uid="{F545B270-39DB-4912-BC4C-3E76C51E1792}"/>
    <cellStyle name="入力 7 2 11 5" xfId="16831" xr:uid="{584BA2D0-DF1C-4AD3-BE0C-C747FC3991F9}"/>
    <cellStyle name="入力 7 2 11 5 2" xfId="31710" xr:uid="{85A30D29-F7C5-4D16-9643-5E256F48F448}"/>
    <cellStyle name="入力 7 2 11 6" xfId="4920" xr:uid="{C5D41879-C26A-497F-AEE5-96D2CA5AD973}"/>
    <cellStyle name="入力 7 2 11 7" xfId="19781" xr:uid="{39B48791-9E47-4CB0-86AB-E243E5F14175}"/>
    <cellStyle name="入力 7 2 12" xfId="1784" xr:uid="{00000000-0005-0000-0000-00009E010000}"/>
    <cellStyle name="入力 7 2 12 2" xfId="8132" xr:uid="{7643F7F3-A946-4037-A230-6FFA3AB15566}"/>
    <cellStyle name="入力 7 2 12 2 2" xfId="23011" xr:uid="{3C8EB542-C20F-44D8-B719-69AB0CC0986D}"/>
    <cellStyle name="入力 7 2 12 3" xfId="11117" xr:uid="{4FE767EE-A0BC-485A-8E8F-7E74F451C168}"/>
    <cellStyle name="入力 7 2 12 3 2" xfId="25996" xr:uid="{D26DA507-7716-41F4-8232-18295A51FC3D}"/>
    <cellStyle name="入力 7 2 12 4" xfId="12596" xr:uid="{284C2FDC-2FCC-4E12-8049-ACF65ADE8D7B}"/>
    <cellStyle name="入力 7 2 12 4 2" xfId="27475" xr:uid="{02CF2D42-924F-45F5-8A7B-FAB991444129}"/>
    <cellStyle name="入力 7 2 12 5" xfId="16907" xr:uid="{AE0DB146-BEC4-4C07-8C04-5E73F107AA12}"/>
    <cellStyle name="入力 7 2 12 5 2" xfId="31786" xr:uid="{68C660F5-0FF3-4585-B96A-938003D2BF21}"/>
    <cellStyle name="入力 7 2 12 6" xfId="5003" xr:uid="{DE467574-C94C-4098-997B-E605A50FC905}"/>
    <cellStyle name="入力 7 2 12 7" xfId="19864" xr:uid="{0FACF344-6765-4A73-AB8D-C7498553619D}"/>
    <cellStyle name="入力 7 2 13" xfId="1879" xr:uid="{00000000-0005-0000-0000-00009E010000}"/>
    <cellStyle name="入力 7 2 13 2" xfId="8227" xr:uid="{31D300DE-957F-46E9-A450-C5175A58BECC}"/>
    <cellStyle name="入力 7 2 13 2 2" xfId="23106" xr:uid="{D07C5215-4345-4E0D-AFEE-743A8639415F}"/>
    <cellStyle name="入力 7 2 13 3" xfId="11212" xr:uid="{D47C886B-ACE9-4181-8891-F0BDC4AB9976}"/>
    <cellStyle name="入力 7 2 13 3 2" xfId="26091" xr:uid="{D98FCD3F-75AF-47CA-B5A8-002D1A3A3C3A}"/>
    <cellStyle name="入力 7 2 13 4" xfId="13503" xr:uid="{806C8FEA-ADEB-4CA0-A5EE-2C8830070562}"/>
    <cellStyle name="入力 7 2 13 4 2" xfId="28382" xr:uid="{94142B8C-67EC-4699-8E2C-13E6C4C2A2B2}"/>
    <cellStyle name="入力 7 2 13 5" xfId="17002" xr:uid="{1157A96B-D6B9-4F3C-979B-60256F0CE1A2}"/>
    <cellStyle name="入力 7 2 13 5 2" xfId="31881" xr:uid="{E8149820-B798-4C72-8E4E-BC3CAF74DD37}"/>
    <cellStyle name="入力 7 2 13 6" xfId="5098" xr:uid="{5A6AAEBC-3D20-417A-A016-CF23469AFF81}"/>
    <cellStyle name="入力 7 2 13 7" xfId="19959" xr:uid="{728810C4-40EE-4002-976A-192F6A7CFD0B}"/>
    <cellStyle name="入力 7 2 14" xfId="2051" xr:uid="{00000000-0005-0000-0000-00009E010000}"/>
    <cellStyle name="入力 7 2 14 2" xfId="8399" xr:uid="{5A4748BA-2F85-470A-A575-641DDF34D299}"/>
    <cellStyle name="入力 7 2 14 2 2" xfId="23278" xr:uid="{0CED73CE-73B8-4493-999E-26C336B4829A}"/>
    <cellStyle name="入力 7 2 14 3" xfId="11381" xr:uid="{03121EDC-D0D6-4695-BBB0-FC19D47372B0}"/>
    <cellStyle name="入力 7 2 14 3 2" xfId="26260" xr:uid="{14E696AB-45AF-4FC0-9348-392CA5DA9777}"/>
    <cellStyle name="入力 7 2 14 4" xfId="14829" xr:uid="{EC7BD6A2-B0B9-4357-8968-4932148F04EE}"/>
    <cellStyle name="入力 7 2 14 4 2" xfId="29708" xr:uid="{3069743B-764B-47C0-B71A-AFB115EE336F}"/>
    <cellStyle name="入力 7 2 14 5" xfId="17166" xr:uid="{F1900E8A-A6B8-470A-B03C-B2D100BFA25F}"/>
    <cellStyle name="入力 7 2 14 5 2" xfId="32045" xr:uid="{8768F7A4-DEC8-41C0-B0C0-FBE78D5A4701}"/>
    <cellStyle name="入力 7 2 14 6" xfId="5270" xr:uid="{2F23A43D-7359-4345-8E60-AAC36FA40D63}"/>
    <cellStyle name="入力 7 2 14 7" xfId="20131" xr:uid="{F4B0BFBC-6B84-437F-8554-B7F6B8E2B1A1}"/>
    <cellStyle name="入力 7 2 15" xfId="2220" xr:uid="{00000000-0005-0000-0000-00009E010000}"/>
    <cellStyle name="入力 7 2 15 2" xfId="8568" xr:uid="{6050782A-CDAD-4592-9A6F-B1881746B318}"/>
    <cellStyle name="入力 7 2 15 2 2" xfId="23447" xr:uid="{51265C1B-2055-4AB5-A3A1-23EFD55CF57D}"/>
    <cellStyle name="入力 7 2 15 3" xfId="11549" xr:uid="{8917826C-2064-4C8B-85F8-5FC10F9704E2}"/>
    <cellStyle name="入力 7 2 15 3 2" xfId="26428" xr:uid="{70C04324-87E8-42A7-A5DC-ADE589477CF5}"/>
    <cellStyle name="入力 7 2 15 4" xfId="13754" xr:uid="{47215A92-C8FF-4FD3-84FA-9FCBDFD9BC36}"/>
    <cellStyle name="入力 7 2 15 4 2" xfId="28633" xr:uid="{384658B0-0388-48CD-9476-0F251B457AF1}"/>
    <cellStyle name="入力 7 2 15 5" xfId="17328" xr:uid="{CDA3ADE3-CE5B-49A7-921C-DED68898C487}"/>
    <cellStyle name="入力 7 2 15 5 2" xfId="32207" xr:uid="{2B27C725-5499-418E-ABC6-83B973DE02A8}"/>
    <cellStyle name="入力 7 2 15 6" xfId="5439" xr:uid="{05398B0F-AEFC-4849-8E67-07FEBE8043FC}"/>
    <cellStyle name="入力 7 2 15 7" xfId="20300" xr:uid="{CA0199F4-27CA-4AA8-B589-9DBFD1FADE0B}"/>
    <cellStyle name="入力 7 2 16" xfId="2295" xr:uid="{00000000-0005-0000-0000-00009E010000}"/>
    <cellStyle name="入力 7 2 16 2" xfId="8643" xr:uid="{33DC76FA-C442-489D-8D77-79DB44FCFD56}"/>
    <cellStyle name="入力 7 2 16 2 2" xfId="23522" xr:uid="{21768C47-1340-4C1D-8C81-704B4CCD089A}"/>
    <cellStyle name="入力 7 2 16 3" xfId="11624" xr:uid="{E38F0E18-8E80-4CFA-994D-DC06367FD82C}"/>
    <cellStyle name="入力 7 2 16 3 2" xfId="26503" xr:uid="{26331F1D-6CA8-48A0-A7F5-7AA4E7E71F61}"/>
    <cellStyle name="入力 7 2 16 4" xfId="12571" xr:uid="{F2BEBAB1-4B04-408C-9162-4C123DCCB3F9}"/>
    <cellStyle name="入力 7 2 16 4 2" xfId="27450" xr:uid="{E626BEDF-A5A0-4EF5-8BB4-24E27DB0FD8E}"/>
    <cellStyle name="入力 7 2 16 5" xfId="17403" xr:uid="{3EAA13D1-AA6A-4474-AE8B-EE5CFA69BC7E}"/>
    <cellStyle name="入力 7 2 16 5 2" xfId="32282" xr:uid="{8D12CC7C-C609-4B71-9BEC-C37D096FCBE7}"/>
    <cellStyle name="入力 7 2 16 6" xfId="5514" xr:uid="{6BA56489-E632-4DA9-99DE-1D1E9E00BD09}"/>
    <cellStyle name="入力 7 2 16 7" xfId="20375" xr:uid="{B44A7641-86FD-4A89-8050-B86E1D83634C}"/>
    <cellStyle name="入力 7 2 17" xfId="2381" xr:uid="{00000000-0005-0000-0000-00009E010000}"/>
    <cellStyle name="入力 7 2 17 2" xfId="8728" xr:uid="{E272CAEB-7C05-476D-A249-255E93C4EB53}"/>
    <cellStyle name="入力 7 2 17 2 2" xfId="23607" xr:uid="{34FCB0C4-930D-4B4A-991F-77B9292530EB}"/>
    <cellStyle name="入力 7 2 17 3" xfId="11708" xr:uid="{FF613656-2A20-42C5-9690-0B51D0445AB3}"/>
    <cellStyle name="入力 7 2 17 3 2" xfId="26587" xr:uid="{8FB5F6E1-95DA-41E2-9569-34E26B17FF51}"/>
    <cellStyle name="入力 7 2 17 4" xfId="14704" xr:uid="{74EE16C7-C2D1-4E56-846E-444567C1FAFD}"/>
    <cellStyle name="入力 7 2 17 4 2" xfId="29583" xr:uid="{61E17615-0AC3-4562-8AE9-009D06BE459D}"/>
    <cellStyle name="入力 7 2 17 5" xfId="17482" xr:uid="{B657D8EC-C6B7-4E98-B194-20A56CBE6407}"/>
    <cellStyle name="入力 7 2 17 5 2" xfId="32361" xr:uid="{418AF87E-CAEF-4688-93AF-5ED2D30337C3}"/>
    <cellStyle name="入力 7 2 17 6" xfId="5599" xr:uid="{8E491C51-FF4E-4CF9-8945-A1EC888C0589}"/>
    <cellStyle name="入力 7 2 17 7" xfId="20461" xr:uid="{6A606680-1D7F-4B8C-94A0-D91F247D1F39}"/>
    <cellStyle name="入力 7 2 18" xfId="2534" xr:uid="{00000000-0005-0000-0000-00009E010000}"/>
    <cellStyle name="入力 7 2 18 2" xfId="8881" xr:uid="{F73FD145-B972-4331-8B52-7803ED49B682}"/>
    <cellStyle name="入力 7 2 18 2 2" xfId="23760" xr:uid="{5ACEE33C-11DD-4CBF-8EC4-66F451FBEBF9}"/>
    <cellStyle name="入力 7 2 18 3" xfId="11861" xr:uid="{52F5614E-DD9D-41FD-B6CB-01F946109F04}"/>
    <cellStyle name="入力 7 2 18 3 2" xfId="26740" xr:uid="{C1F2E6E2-3434-4CD8-9BF5-698D556E6020}"/>
    <cellStyle name="入力 7 2 18 4" xfId="13377" xr:uid="{4DC498D9-8909-4F23-9FFF-5DC2526A52CB}"/>
    <cellStyle name="入力 7 2 18 4 2" xfId="28256" xr:uid="{A2F8CDD3-499A-4B06-9A43-252DFC90C320}"/>
    <cellStyle name="入力 7 2 18 5" xfId="17628" xr:uid="{00E878C3-AFC4-469F-ABB0-1A475C4B564E}"/>
    <cellStyle name="入力 7 2 18 5 2" xfId="32507" xr:uid="{E57FF18E-D609-452B-B91F-32D59510E6C7}"/>
    <cellStyle name="入力 7 2 18 6" xfId="5750" xr:uid="{588F8903-D830-4AC4-A2C6-3B3A99A79521}"/>
    <cellStyle name="入力 7 2 18 7" xfId="20614" xr:uid="{1499D22B-1A70-4F4B-BFCF-96BED775ABCC}"/>
    <cellStyle name="入力 7 2 19" xfId="2694" xr:uid="{00000000-0005-0000-0000-00009E010000}"/>
    <cellStyle name="入力 7 2 19 2" xfId="9041" xr:uid="{9D1FB88C-C559-48E9-9982-362A4E5B6ABF}"/>
    <cellStyle name="入力 7 2 19 2 2" xfId="23920" xr:uid="{7445252C-7AA6-41C2-A64A-F167E2786A9A}"/>
    <cellStyle name="入力 7 2 19 3" xfId="12021" xr:uid="{2FE2B735-7062-4420-BDB4-A5DE6E01BE3E}"/>
    <cellStyle name="入力 7 2 19 3 2" xfId="26900" xr:uid="{C4D45B55-58A6-4C0B-A116-4CC24DC6A7FF}"/>
    <cellStyle name="入力 7 2 19 4" xfId="14987" xr:uid="{CCEFF400-5EBD-422C-8D8B-C6B945B1EDD9}"/>
    <cellStyle name="入力 7 2 19 4 2" xfId="29866" xr:uid="{F9826DF3-5A3A-47E3-A627-9FE7FD6403F9}"/>
    <cellStyle name="入力 7 2 19 5" xfId="17787" xr:uid="{6508A3D5-AF28-4402-B9AA-076C7AE77BA3}"/>
    <cellStyle name="入力 7 2 19 5 2" xfId="32666" xr:uid="{A1DB7F4A-8A6F-4BEE-91DA-0A02A27E0C45}"/>
    <cellStyle name="入力 7 2 19 6" xfId="5908" xr:uid="{7286740E-0066-4E11-A466-22C50A22ECA5}"/>
    <cellStyle name="入力 7 2 19 7" xfId="20773" xr:uid="{DF65AE90-A09F-4B12-AB9E-9A8CFF23B7E8}"/>
    <cellStyle name="入力 7 2 2" xfId="510" xr:uid="{00000000-0005-0000-0000-00009E010000}"/>
    <cellStyle name="入力 7 2 2 2" xfId="6862" xr:uid="{C4E18DE7-8CF0-4D32-BA25-C63227B57F71}"/>
    <cellStyle name="入力 7 2 2 2 2" xfId="21741" xr:uid="{5FD92959-7ED3-49FA-87CA-3B10D169A273}"/>
    <cellStyle name="入力 7 2 2 3" xfId="9859" xr:uid="{F7F48D8F-ED97-4EDF-8F14-33D6CC7F4374}"/>
    <cellStyle name="入力 7 2 2 3 2" xfId="24738" xr:uid="{9D0C1567-8498-4FDF-B9B8-8374D6E075AE}"/>
    <cellStyle name="入力 7 2 2 4" xfId="13895" xr:uid="{E2314C29-F49A-4534-939A-02543CE37014}"/>
    <cellStyle name="入力 7 2 2 4 2" xfId="28774" xr:uid="{CBCFA9D4-4F22-46FE-A8A1-8EEA02F2C3E3}"/>
    <cellStyle name="入力 7 2 2 5" xfId="15691" xr:uid="{17CC9DA8-3EA2-4B63-BC51-9654AA4B636D}"/>
    <cellStyle name="入力 7 2 2 5 2" xfId="30570" xr:uid="{D23B7708-E83C-401C-AE82-D76D4AE30C32}"/>
    <cellStyle name="入力 7 2 2 6" xfId="3729" xr:uid="{693976A8-43E2-474E-892B-54A85079801B}"/>
    <cellStyle name="入力 7 2 2 7" xfId="18590" xr:uid="{CE15F97C-34D4-4E6F-A1F4-F76BAE8E8FE0}"/>
    <cellStyle name="入力 7 2 20" xfId="2862" xr:uid="{00000000-0005-0000-0000-00009E010000}"/>
    <cellStyle name="入力 7 2 20 2" xfId="9209" xr:uid="{BFF66CCC-E90E-4872-A4BF-E95B2ADC80A9}"/>
    <cellStyle name="入力 7 2 20 2 2" xfId="24088" xr:uid="{EDB013FF-42F5-4BF7-8F67-DB92A516ED6C}"/>
    <cellStyle name="入力 7 2 20 3" xfId="12187" xr:uid="{94077AA2-DB96-4625-BB3E-8B6A657777E6}"/>
    <cellStyle name="入力 7 2 20 3 2" xfId="27066" xr:uid="{CA5F0160-8912-43ED-AF42-F78C574F2C42}"/>
    <cellStyle name="入力 7 2 20 4" xfId="14764" xr:uid="{697891E2-C622-4A4F-AB39-944C95B6229F}"/>
    <cellStyle name="入力 7 2 20 4 2" xfId="29643" xr:uid="{D0619F0B-A97D-4428-9A7A-2504AB8161D5}"/>
    <cellStyle name="入力 7 2 20 5" xfId="17948" xr:uid="{AFBD2515-2BBF-40F8-97C3-A228BFA13B8F}"/>
    <cellStyle name="入力 7 2 20 5 2" xfId="32827" xr:uid="{FCE20EF3-BA4C-4D1A-8C52-31423DC142BC}"/>
    <cellStyle name="入力 7 2 20 6" xfId="6074" xr:uid="{EDD67576-7341-431D-B95E-FCC7C6D48F2F}"/>
    <cellStyle name="入力 7 2 20 7" xfId="20941" xr:uid="{BCF58819-7696-4578-B25D-D43278F9220D}"/>
    <cellStyle name="入力 7 2 21" xfId="2993" xr:uid="{00000000-0005-0000-0000-00009E010000}"/>
    <cellStyle name="入力 7 2 21 2" xfId="9340" xr:uid="{43E778B5-443C-42FB-85B0-863FB66560D5}"/>
    <cellStyle name="入力 7 2 21 2 2" xfId="24219" xr:uid="{76446D81-12DD-4A62-B795-32FC722AE348}"/>
    <cellStyle name="入力 7 2 21 3" xfId="12318" xr:uid="{4474568A-7F4A-497D-8321-BF00256C1577}"/>
    <cellStyle name="入力 7 2 21 3 2" xfId="27197" xr:uid="{E9FB0968-4BCE-48C2-80F6-BD1883804582}"/>
    <cellStyle name="入力 7 2 21 4" xfId="13666" xr:uid="{2C1DE5D1-FFCE-4A2E-BE06-3667AFD09915}"/>
    <cellStyle name="入力 7 2 21 4 2" xfId="28545" xr:uid="{3805A4E3-EE98-44FC-952F-F47CC4664550}"/>
    <cellStyle name="入力 7 2 21 5" xfId="18079" xr:uid="{A548A0FA-4300-41C0-943A-497AF22FA359}"/>
    <cellStyle name="入力 7 2 21 5 2" xfId="32958" xr:uid="{98B87C0D-AD91-46C6-B9A5-AC5E0AFC0A17}"/>
    <cellStyle name="入力 7 2 21 6" xfId="6195" xr:uid="{5DC592DA-33F4-4537-8F5A-B90651CFE8CF}"/>
    <cellStyle name="入力 7 2 21 7" xfId="21072" xr:uid="{29EE7120-05E1-476D-ADB8-451430DF1F27}"/>
    <cellStyle name="入力 7 2 22" xfId="3075" xr:uid="{00000000-0005-0000-0000-00009E010000}"/>
    <cellStyle name="入力 7 2 22 2" xfId="9421" xr:uid="{BA4DB317-5A66-494F-8989-CD65142640AB}"/>
    <cellStyle name="入力 7 2 22 2 2" xfId="24300" xr:uid="{E634AC6B-94C5-42D7-9EE3-0FE1D40B099E}"/>
    <cellStyle name="入力 7 2 22 3" xfId="12399" xr:uid="{B5DF4177-345A-490A-A5ED-B7ED7A27D3B7}"/>
    <cellStyle name="入力 7 2 22 3 2" xfId="27278" xr:uid="{0151F490-8D41-4EFA-B60D-4CB953871189}"/>
    <cellStyle name="入力 7 2 22 4" xfId="12898" xr:uid="{416739DE-45F5-4E6B-B05E-1506DFE15579}"/>
    <cellStyle name="入力 7 2 22 4 2" xfId="27777" xr:uid="{F881B6D4-24CD-4A98-BC28-6D188F429E87}"/>
    <cellStyle name="入力 7 2 22 5" xfId="18154" xr:uid="{E4ABF356-2F4E-4574-9E9E-119D54CC4958}"/>
    <cellStyle name="入力 7 2 22 5 2" xfId="33033" xr:uid="{21B2FCBF-30EF-43C9-BA64-7F963BE52190}"/>
    <cellStyle name="入力 7 2 22 6" xfId="6276" xr:uid="{00E1DA9A-7BD4-4F5C-98C7-6DA8F49DFBCC}"/>
    <cellStyle name="入力 7 2 22 7" xfId="21147" xr:uid="{A1DE6DDE-80AE-48ED-919A-DD741F3998F9}"/>
    <cellStyle name="入力 7 2 23" xfId="3148" xr:uid="{00000000-0005-0000-0000-00009E010000}"/>
    <cellStyle name="入力 7 2 23 2" xfId="9494" xr:uid="{5E254649-C47A-474A-A226-B2A145CC6974}"/>
    <cellStyle name="入力 7 2 23 2 2" xfId="24373" xr:uid="{43B4BFAB-4ADD-41AD-9F67-62BF1DBB44E2}"/>
    <cellStyle name="入力 7 2 23 3" xfId="12472" xr:uid="{E8CCDCE5-1CE9-47A3-B5F3-6F9691C91079}"/>
    <cellStyle name="入力 7 2 23 3 2" xfId="27351" xr:uid="{5DEE267C-8085-47F1-8E14-70B781A1ABC5}"/>
    <cellStyle name="入力 7 2 23 4" xfId="15155" xr:uid="{F66786D3-EE72-4BEA-843C-16C06769C165}"/>
    <cellStyle name="入力 7 2 23 4 2" xfId="30034" xr:uid="{1CB7EBDF-CAC3-4286-9489-1BF50727D3AD}"/>
    <cellStyle name="入力 7 2 23 5" xfId="18227" xr:uid="{3ABB09FF-9370-4824-B1B5-1CA76BC44412}"/>
    <cellStyle name="入力 7 2 23 5 2" xfId="33106" xr:uid="{3E188586-D58E-4E63-B770-31EF10513D7E}"/>
    <cellStyle name="入力 7 2 23 6" xfId="6349" xr:uid="{C031ADE2-F0E8-4480-847F-530E1736A3D9}"/>
    <cellStyle name="入力 7 2 23 7" xfId="21220" xr:uid="{58705F57-2215-402B-B8C1-9765B7696076}"/>
    <cellStyle name="入力 7 2 24" xfId="3214" xr:uid="{00000000-0005-0000-0000-00009E010000}"/>
    <cellStyle name="入力 7 2 24 2" xfId="9560" xr:uid="{D5016062-3128-41ED-9429-7962F00D5CF1}"/>
    <cellStyle name="入力 7 2 24 2 2" xfId="24439" xr:uid="{4D7C8F28-8EC8-4535-9557-A7ADD0D6BD4D}"/>
    <cellStyle name="入力 7 2 24 3" xfId="12538" xr:uid="{40E60833-22E5-4F49-AAD8-332AC9FD79CC}"/>
    <cellStyle name="入力 7 2 24 3 2" xfId="27417" xr:uid="{06E7A9EC-97BC-4869-BA06-03E2B1E4F25C}"/>
    <cellStyle name="入力 7 2 24 4" xfId="7642" xr:uid="{51333946-8BB3-4ADB-91F8-6E7C393EF6C2}"/>
    <cellStyle name="入力 7 2 24 4 2" xfId="22521" xr:uid="{D90DFA43-CE00-48C1-AB34-E00763D6299F}"/>
    <cellStyle name="入力 7 2 24 5" xfId="18293" xr:uid="{4D14F690-DFC4-4174-9558-8CFFA44930D9}"/>
    <cellStyle name="入力 7 2 24 5 2" xfId="33172" xr:uid="{65522FAA-79E1-4A5A-9F49-AFA596222915}"/>
    <cellStyle name="入力 7 2 24 6" xfId="21286" xr:uid="{9EF10642-D909-4D6E-8570-2E3AC749A06E}"/>
    <cellStyle name="入力 7 2 25" xfId="6650" xr:uid="{A733CC22-81CE-434E-A729-67553F26C2A3}"/>
    <cellStyle name="入力 7 2 25 2" xfId="21529" xr:uid="{CD62732C-E3B7-4FEB-A3D5-497BDFC4E32F}"/>
    <cellStyle name="入力 7 2 26" xfId="9649" xr:uid="{8594601E-115B-4214-A724-732A58EC0A56}"/>
    <cellStyle name="入力 7 2 26 2" xfId="24528" xr:uid="{6910277F-D2D0-4500-BCEC-CCFCCB6EC54E}"/>
    <cellStyle name="入力 7 2 27" xfId="14547" xr:uid="{4C4695CB-D322-4679-A49F-7C77F9995CE2}"/>
    <cellStyle name="入力 7 2 27 2" xfId="29426" xr:uid="{56E7CE34-1A20-404D-94C0-830BF5C39A6C}"/>
    <cellStyle name="入力 7 2 28" xfId="15488" xr:uid="{616E2E66-8513-4CB7-A92A-A7CB8AE1ED3F}"/>
    <cellStyle name="入力 7 2 28 2" xfId="30367" xr:uid="{BD8C4DAE-BCB7-48F4-93BB-AC5DEB4753DB}"/>
    <cellStyle name="入力 7 2 29" xfId="18385" xr:uid="{6B3F0254-7FEC-4D94-980D-4D855969F83E}"/>
    <cellStyle name="入力 7 2 3" xfId="683" xr:uid="{00000000-0005-0000-0000-00009E010000}"/>
    <cellStyle name="入力 7 2 3 2" xfId="7035" xr:uid="{D99DD5A7-D163-47F8-AEE3-C00D569E398B}"/>
    <cellStyle name="入力 7 2 3 2 2" xfId="21914" xr:uid="{96466F00-0EB3-41BB-ADA9-7CC52F7B4FA4}"/>
    <cellStyle name="入力 7 2 3 3" xfId="10029" xr:uid="{216F664E-F1F3-412F-A5F2-FE030E9C804B}"/>
    <cellStyle name="入力 7 2 3 3 2" xfId="24908" xr:uid="{CA8688CC-1BF6-4EE2-8353-704B16DBC0D8}"/>
    <cellStyle name="入力 7 2 3 4" xfId="14581" xr:uid="{35504C7D-F0F3-4F02-B44F-9E6BA579338C}"/>
    <cellStyle name="入力 7 2 3 4 2" xfId="29460" xr:uid="{13395381-7E9B-40CC-809E-9688584D9356}"/>
    <cellStyle name="入力 7 2 3 5" xfId="15857" xr:uid="{09E62DD8-045B-461E-81ED-42BC6CE3A779}"/>
    <cellStyle name="入力 7 2 3 5 2" xfId="30736" xr:uid="{7E0CFE2A-B8A7-4759-A514-E13128640CBE}"/>
    <cellStyle name="入力 7 2 3 6" xfId="3902" xr:uid="{CDA41878-38F2-46AB-921E-E5D357EAC198}"/>
    <cellStyle name="入力 7 2 3 7" xfId="18763" xr:uid="{192201EA-3AA5-442E-87BB-38E0953A011F}"/>
    <cellStyle name="入力 7 2 4" xfId="848" xr:uid="{00000000-0005-0000-0000-00009E010000}"/>
    <cellStyle name="入力 7 2 4 2" xfId="7200" xr:uid="{0233C562-7228-4A8A-99A2-EBD9DED12124}"/>
    <cellStyle name="入力 7 2 4 2 2" xfId="22079" xr:uid="{996999D5-C79E-4B28-A542-01FDCCA43687}"/>
    <cellStyle name="入力 7 2 4 3" xfId="10194" xr:uid="{2145BBEE-1B27-4FD4-B6CC-7656D9F7EDB6}"/>
    <cellStyle name="入力 7 2 4 3 2" xfId="25073" xr:uid="{4A588BD8-1906-4223-9C4D-4CBBF3657FD9}"/>
    <cellStyle name="入力 7 2 4 4" xfId="13735" xr:uid="{D8EBB4F8-CACF-44C2-B4F1-FA25B34217D4}"/>
    <cellStyle name="入力 7 2 4 4 2" xfId="28614" xr:uid="{5F7682D0-8147-4616-B8AD-4D63D78FB703}"/>
    <cellStyle name="入力 7 2 4 5" xfId="16022" xr:uid="{ABD1903B-DD12-4F0C-9A6A-1DC4A01CB925}"/>
    <cellStyle name="入力 7 2 4 5 2" xfId="30901" xr:uid="{5AC9E228-79A9-4662-AB0D-0C261EBA04E3}"/>
    <cellStyle name="入力 7 2 4 6" xfId="4067" xr:uid="{638A70E9-0A34-4B94-A2B9-4EB81C388664}"/>
    <cellStyle name="入力 7 2 4 7" xfId="18928" xr:uid="{F00B369F-14A6-4857-A8D9-AFEAA45DB3F5}"/>
    <cellStyle name="入力 7 2 5" xfId="1021" xr:uid="{00000000-0005-0000-0000-00009E010000}"/>
    <cellStyle name="入力 7 2 5 2" xfId="7373" xr:uid="{81C635DC-B7A0-4A4E-8752-FD8BE8E5C1E0}"/>
    <cellStyle name="入力 7 2 5 2 2" xfId="22252" xr:uid="{9DEDF981-F18F-4649-AE0D-C6AA52775999}"/>
    <cellStyle name="入力 7 2 5 3" xfId="10362" xr:uid="{397D412E-1C7E-487B-AE32-46B22C4B0F56}"/>
    <cellStyle name="入力 7 2 5 3 2" xfId="25241" xr:uid="{27EB6575-EB57-4A57-99DA-458FFB1FECAD}"/>
    <cellStyle name="入力 7 2 5 4" xfId="13021" xr:uid="{1D67EA71-5AB1-4ED8-A4FF-4BC0C8FBAE8B}"/>
    <cellStyle name="入力 7 2 5 4 2" xfId="27900" xr:uid="{BA09F86E-1067-46F4-8F1F-9F03E30E0913}"/>
    <cellStyle name="入力 7 2 5 5" xfId="16183" xr:uid="{375F5DA6-06F5-4151-B5BF-33ADE9C62634}"/>
    <cellStyle name="入力 7 2 5 5 2" xfId="31062" xr:uid="{1D92019E-5397-447C-97B0-C5D97ED8B27D}"/>
    <cellStyle name="入力 7 2 5 6" xfId="4240" xr:uid="{319E4E87-3BE4-4B19-988A-02B1D2AA6713}"/>
    <cellStyle name="入力 7 2 5 7" xfId="19101" xr:uid="{02B8233B-BAC4-48D9-ACA0-6FFE216CD0A0}"/>
    <cellStyle name="入力 7 2 6" xfId="1116" xr:uid="{00000000-0005-0000-0000-00009E010000}"/>
    <cellStyle name="入力 7 2 6 2" xfId="7468" xr:uid="{3AC40DCD-6D4F-443F-8479-E37B80EDF16C}"/>
    <cellStyle name="入力 7 2 6 2 2" xfId="22347" xr:uid="{AFD6265C-1D00-4B7E-8B2C-B197C93FC43F}"/>
    <cellStyle name="入力 7 2 6 3" xfId="10457" xr:uid="{16502E61-897B-47E7-A230-814D098FAA5C}"/>
    <cellStyle name="入力 7 2 6 3 2" xfId="25336" xr:uid="{E30C16EB-993E-4E3C-8654-3BAF398D506E}"/>
    <cellStyle name="入力 7 2 6 4" xfId="11045" xr:uid="{21969C23-CC85-4B3D-AF75-EFD804349ED5}"/>
    <cellStyle name="入力 7 2 6 4 2" xfId="25924" xr:uid="{6AF6D1D8-31BB-45CE-A59D-D5D1867D79F5}"/>
    <cellStyle name="入力 7 2 6 5" xfId="16277" xr:uid="{AF975E1F-FC51-445D-9E90-B4422C6C2D09}"/>
    <cellStyle name="入力 7 2 6 5 2" xfId="31156" xr:uid="{C0458161-AF1B-4813-9C2E-EC51DE9857F8}"/>
    <cellStyle name="入力 7 2 6 6" xfId="4335" xr:uid="{BA32A92C-57E9-4EB1-893C-2637AD836350}"/>
    <cellStyle name="入力 7 2 6 7" xfId="19196" xr:uid="{3FE35119-2BDE-4317-B0A6-A3C7F2E58FF8}"/>
    <cellStyle name="入力 7 2 7" xfId="1199" xr:uid="{00000000-0005-0000-0000-00009E010000}"/>
    <cellStyle name="入力 7 2 7 2" xfId="7551" xr:uid="{C6F1E747-6E37-49BA-9EE7-F95F4C2C3866}"/>
    <cellStyle name="入力 7 2 7 2 2" xfId="22430" xr:uid="{03E41F18-CE0E-4AAE-9E64-67179A11AE13}"/>
    <cellStyle name="入力 7 2 7 3" xfId="10538" xr:uid="{C796C886-308B-4F53-84B4-65CA654E2A66}"/>
    <cellStyle name="入力 7 2 7 3 2" xfId="25417" xr:uid="{5CEFD46E-A519-4479-BC0D-61E6848681BF}"/>
    <cellStyle name="入力 7 2 7 4" xfId="15283" xr:uid="{66B52A02-1158-4345-805B-AFDEDF89AB3E}"/>
    <cellStyle name="入力 7 2 7 4 2" xfId="30162" xr:uid="{DF40373A-E2F6-47F5-BEE8-D9110EF0238A}"/>
    <cellStyle name="入力 7 2 7 5" xfId="16353" xr:uid="{29F360B3-AA54-41BE-9AFB-4D9B73E83986}"/>
    <cellStyle name="入力 7 2 7 5 2" xfId="31232" xr:uid="{D81ACE6D-233A-4F86-901B-767068501386}"/>
    <cellStyle name="入力 7 2 7 6" xfId="4418" xr:uid="{962CB6A9-EF3A-4293-9F8E-454D883A3E58}"/>
    <cellStyle name="入力 7 2 7 7" xfId="19279" xr:uid="{A6B8FFCC-B00C-4759-A176-7B398C2457F2}"/>
    <cellStyle name="入力 7 2 8" xfId="1282" xr:uid="{00000000-0005-0000-0000-00009E010000}"/>
    <cellStyle name="入力 7 2 8 2" xfId="7633" xr:uid="{6AB2144D-AF17-4873-B0C3-A1CBF886A70C}"/>
    <cellStyle name="入力 7 2 8 2 2" xfId="22512" xr:uid="{367EE11C-6CFE-48E4-AF7B-1951D5789D9B}"/>
    <cellStyle name="入力 7 2 8 3" xfId="10620" xr:uid="{66AC1A03-D198-4664-A513-CC39545053BA}"/>
    <cellStyle name="入力 7 2 8 3 2" xfId="25499" xr:uid="{A0F97E31-221F-40C4-BCF4-82465B43B238}"/>
    <cellStyle name="入力 7 2 8 4" xfId="14089" xr:uid="{BE4598B3-F974-4368-AEC6-A7BA5D1F3FF9}"/>
    <cellStyle name="入力 7 2 8 4 2" xfId="28968" xr:uid="{6EE6B2A7-ADB4-49C7-A158-D33D708A7A30}"/>
    <cellStyle name="入力 7 2 8 5" xfId="16429" xr:uid="{DCEE3FF8-991C-423F-AD3B-188386F8B598}"/>
    <cellStyle name="入力 7 2 8 5 2" xfId="31308" xr:uid="{34A28C6B-B69B-426D-AAA2-40D429AD1E5C}"/>
    <cellStyle name="入力 7 2 8 6" xfId="4501" xr:uid="{3C7FE7A9-6898-4622-89D3-E0192193CD2D}"/>
    <cellStyle name="入力 7 2 8 7" xfId="19362" xr:uid="{865D21AF-AD9C-407E-8035-AF0C78DE94AB}"/>
    <cellStyle name="入力 7 2 9" xfId="1455" xr:uid="{00000000-0005-0000-0000-00009E010000}"/>
    <cellStyle name="入力 7 2 9 2" xfId="7806" xr:uid="{9B9B3D2E-2689-4C23-B7FB-114DD7A908EA}"/>
    <cellStyle name="入力 7 2 9 2 2" xfId="22685" xr:uid="{9A295494-B95C-4D70-86E4-C238C3C3A236}"/>
    <cellStyle name="入力 7 2 9 3" xfId="10792" xr:uid="{005914B0-BA0A-4970-90E4-7F6EEF87A5DD}"/>
    <cellStyle name="入力 7 2 9 3 2" xfId="25671" xr:uid="{4F009A56-212C-4508-A2FE-5E1EB40F4740}"/>
    <cellStyle name="入力 7 2 9 4" xfId="15388" xr:uid="{25A134B7-3777-4C3F-A3D3-CB91A5A4631F}"/>
    <cellStyle name="入力 7 2 9 4 2" xfId="30267" xr:uid="{9B7CC05D-B621-4C9B-90C3-DD9879992728}"/>
    <cellStyle name="入力 7 2 9 5" xfId="16595" xr:uid="{5E8396B3-ADA5-4C39-9F20-DACBD21F1ED5}"/>
    <cellStyle name="入力 7 2 9 5 2" xfId="31474" xr:uid="{90B2C7BB-D3AE-4EE7-AE57-208236FB9252}"/>
    <cellStyle name="入力 7 2 9 6" xfId="4674" xr:uid="{F0E1D594-1A3F-4BB4-9801-DC26C3FA2907}"/>
    <cellStyle name="入力 7 2 9 7" xfId="19535" xr:uid="{DBFF9059-94D1-449F-BA84-DB23A3F69A2C}"/>
    <cellStyle name="入力 7 3" xfId="403" xr:uid="{00000000-0005-0000-0000-00009E010000}"/>
    <cellStyle name="入力 7 3 2" xfId="6755" xr:uid="{7D3EB512-27AA-4C22-B952-972A8915E320}"/>
    <cellStyle name="入力 7 3 2 2" xfId="21634" xr:uid="{7900672B-8144-42AC-A704-0C5B1EA71DCE}"/>
    <cellStyle name="入力 7 3 3" xfId="9752" xr:uid="{47F43CDF-903C-4924-8F84-FE8675354032}"/>
    <cellStyle name="入力 7 3 3 2" xfId="24631" xr:uid="{BEFE3A3E-AEF3-4BC0-B56E-BCEADEBAA243}"/>
    <cellStyle name="入力 7 3 4" xfId="15084" xr:uid="{FB5BA8A4-EA65-4FC9-B2B2-8568AA37DE25}"/>
    <cellStyle name="入力 7 3 4 2" xfId="29963" xr:uid="{DB05527D-25AC-4BE2-86AD-D43484B9D71F}"/>
    <cellStyle name="入力 7 3 5" xfId="15585" xr:uid="{43071ABB-EEC4-4370-AAD0-6D418CDBAF52}"/>
    <cellStyle name="入力 7 3 5 2" xfId="30464" xr:uid="{EF34DD41-FDF5-42CA-A6AE-C316AE19A852}"/>
    <cellStyle name="入力 7 3 6" xfId="3622" xr:uid="{CB1FABA3-08D8-400E-A090-A6962D5C1DB5}"/>
    <cellStyle name="入力 7 3 7" xfId="18483" xr:uid="{A286A5EF-FE6E-4BCB-84AF-CB5096AB4FD7}"/>
    <cellStyle name="入力 7 4" xfId="576" xr:uid="{00000000-0005-0000-0000-00009E010000}"/>
    <cellStyle name="入力 7 4 2" xfId="6928" xr:uid="{DF9E26DB-4BFA-44F5-B6EE-64A5B531D969}"/>
    <cellStyle name="入力 7 4 2 2" xfId="21807" xr:uid="{BA813C0A-E665-41C1-B9E7-DADAFF748F9B}"/>
    <cellStyle name="入力 7 4 3" xfId="9922" xr:uid="{20C9082E-BD3B-486C-A6CE-3F06EE000D94}"/>
    <cellStyle name="入力 7 4 3 2" xfId="24801" xr:uid="{A514B097-BF3A-4233-A68C-4C8BAABCFB68}"/>
    <cellStyle name="入力 7 4 4" xfId="14038" xr:uid="{2107B306-DD48-4E85-84D4-7AF3826B2527}"/>
    <cellStyle name="入力 7 4 4 2" xfId="28917" xr:uid="{E436CC51-E61F-41D0-8B39-96C600E47F97}"/>
    <cellStyle name="入力 7 4 5" xfId="15750" xr:uid="{6F99E85B-C2D7-4719-8FEB-3AE7C4F8647C}"/>
    <cellStyle name="入力 7 4 5 2" xfId="30629" xr:uid="{9ECBD9D9-C97C-4366-BDD1-1BEED97B94F0}"/>
    <cellStyle name="入力 7 4 6" xfId="3795" xr:uid="{9A898FF1-CD4D-462B-9147-01B8DB111D7C}"/>
    <cellStyle name="入力 7 4 7" xfId="18656" xr:uid="{83F9585A-CB3F-4684-868E-367931AE2064}"/>
    <cellStyle name="入力 7 5" xfId="108" xr:uid="{00000000-0005-0000-0000-00009E010000}"/>
    <cellStyle name="入力 7 5 2" xfId="6471" xr:uid="{D2F86AC7-23AF-4178-915B-45AC96BA6EB6}"/>
    <cellStyle name="入力 7 5 2 2" xfId="21350" xr:uid="{591D5596-4953-4858-933D-ED7A956ECE3B}"/>
    <cellStyle name="入力 7 5 3" xfId="8060" xr:uid="{82DC1C47-3AA9-4CCE-9BC2-D6776311E694}"/>
    <cellStyle name="入力 7 5 3 2" xfId="22939" xr:uid="{266DBA25-28A2-4961-9F5E-45A4AB7788A4}"/>
    <cellStyle name="入力 7 5 4" xfId="15350" xr:uid="{A1C14337-9BE4-4ECF-A2EE-AEE612433762}"/>
    <cellStyle name="入力 7 5 4 2" xfId="30229" xr:uid="{FADF2BA0-C79A-4FED-8FD4-68ADC2A25DF0}"/>
    <cellStyle name="入力 7 5 5" xfId="13893" xr:uid="{67AC327F-95FD-4427-B558-9B455F4E7F76}"/>
    <cellStyle name="入力 7 5 5 2" xfId="28772" xr:uid="{2A13D066-A115-4B13-BCE7-C5C93ED931F1}"/>
    <cellStyle name="入力 7 5 6" xfId="3379" xr:uid="{421E9725-9AD7-4F81-B55F-B74D24A30FF2}"/>
    <cellStyle name="入力 7 5 7" xfId="3545" xr:uid="{A5D75F05-5C74-4C6B-820A-43DE93BBA95B}"/>
    <cellStyle name="入力 7 6" xfId="978" xr:uid="{00000000-0005-0000-0000-00009E010000}"/>
    <cellStyle name="入力 7 6 2" xfId="7330" xr:uid="{54EA10CD-C651-4A0A-A9E2-EEC89D7FCC26}"/>
    <cellStyle name="入力 7 6 2 2" xfId="22209" xr:uid="{40F5FEDD-07F9-4C26-9F47-ABCF84E4BCE0}"/>
    <cellStyle name="入力 7 6 3" xfId="10319" xr:uid="{52C52704-B466-42CE-B6FC-8F142AF66BCD}"/>
    <cellStyle name="入力 7 6 3 2" xfId="25198" xr:uid="{68D43CC2-586B-465D-B473-7C5655214CA5}"/>
    <cellStyle name="入力 7 6 4" xfId="15313" xr:uid="{E94AA97A-05CC-4D49-BA8E-2557682C2DCB}"/>
    <cellStyle name="入力 7 6 4 2" xfId="30192" xr:uid="{6605CA19-EBC8-48B2-AB77-310255378586}"/>
    <cellStyle name="入力 7 6 5" xfId="16140" xr:uid="{BBD61995-D520-407E-80D6-511FF2AFF04C}"/>
    <cellStyle name="入力 7 6 5 2" xfId="31019" xr:uid="{EA972AFA-20F0-47AC-B2D9-3EA4CB6E7269}"/>
    <cellStyle name="入力 7 6 6" xfId="4197" xr:uid="{19BCA9F1-5640-47CD-A28B-AC045D09AE47}"/>
    <cellStyle name="入力 7 6 7" xfId="19058" xr:uid="{0C45C605-EB33-43D4-97C0-08421F248696}"/>
    <cellStyle name="入力 7 7" xfId="1348" xr:uid="{00000000-0005-0000-0000-00009E010000}"/>
    <cellStyle name="入力 7 7 2" xfId="7699" xr:uid="{8ED60985-9827-4063-B26C-080CBEBCB129}"/>
    <cellStyle name="入力 7 7 2 2" xfId="22578" xr:uid="{FB731506-85B2-4A9A-8667-AADFA28AD71E}"/>
    <cellStyle name="入力 7 7 3" xfId="10685" xr:uid="{F02A5C59-EDF4-45FB-B43D-01BE663849A0}"/>
    <cellStyle name="入力 7 7 3 2" xfId="25564" xr:uid="{EF52E460-6E8C-42F9-A90C-9362F82D4524}"/>
    <cellStyle name="入力 7 7 4" xfId="12873" xr:uid="{48224D9C-4A9A-4CA0-AD79-6530A2BB5D1D}"/>
    <cellStyle name="入力 7 7 4 2" xfId="27752" xr:uid="{347FE475-3758-4E08-8EFA-EBAEB9CC8BF6}"/>
    <cellStyle name="入力 7 7 5" xfId="16488" xr:uid="{31D43DDA-2B24-401C-B9AF-D6BBD4A5481C}"/>
    <cellStyle name="入力 7 7 5 2" xfId="31367" xr:uid="{052C6B4C-1116-487A-8D64-85C11458B2AE}"/>
    <cellStyle name="入力 7 7 6" xfId="4567" xr:uid="{1D241701-167F-4334-9F8E-4CF0DE367CAD}"/>
    <cellStyle name="入力 7 7 7" xfId="19428" xr:uid="{5EFE3ECC-D428-4E22-BEAF-3F6E7DF17DD1}"/>
    <cellStyle name="入力 7 8" xfId="631" xr:uid="{00000000-0005-0000-0000-00009E010000}"/>
    <cellStyle name="入力 7 8 2" xfId="6983" xr:uid="{590436C1-9DF8-4306-8411-92C2442F98A6}"/>
    <cellStyle name="入力 7 8 2 2" xfId="21862" xr:uid="{19EF58AF-7D88-4875-B132-32EBE7119F56}"/>
    <cellStyle name="入力 7 8 3" xfId="9977" xr:uid="{A01167FE-764A-4A5F-8A80-9D79DC56DD64}"/>
    <cellStyle name="入力 7 8 3 2" xfId="24856" xr:uid="{FF0CA22E-8641-49FD-81B0-F199DD4F80BA}"/>
    <cellStyle name="入力 7 8 4" xfId="13550" xr:uid="{8A57BBDC-EB96-41BA-9E4D-BB7841F7DF34}"/>
    <cellStyle name="入力 7 8 4 2" xfId="28429" xr:uid="{EEA7958E-E0DE-438E-AAB8-FEE962481D79}"/>
    <cellStyle name="入力 7 8 5" xfId="15805" xr:uid="{258B426F-C209-4F36-BE48-E9B53ADE47BE}"/>
    <cellStyle name="入力 7 8 5 2" xfId="30684" xr:uid="{BDCA0002-E075-414F-BEA5-89255FCB2CE5}"/>
    <cellStyle name="入力 7 8 6" xfId="3850" xr:uid="{9A7FD918-D919-45B0-9FF6-81E3F77C2B0F}"/>
    <cellStyle name="入力 7 8 7" xfId="18711" xr:uid="{E6EE8C71-8F07-4ED4-96EA-1E1E452BAB3C}"/>
    <cellStyle name="入力 7 9" xfId="1945" xr:uid="{00000000-0005-0000-0000-00009E010000}"/>
    <cellStyle name="入力 7 9 2" xfId="8293" xr:uid="{24C06788-FA55-4EA8-BDEF-28159D9CB73D}"/>
    <cellStyle name="入力 7 9 2 2" xfId="23172" xr:uid="{829BB69D-E4C4-4C71-8B7F-A9F7BC9DD286}"/>
    <cellStyle name="入力 7 9 3" xfId="11275" xr:uid="{BCD098B2-EBB7-476B-8130-37BA65AB56F8}"/>
    <cellStyle name="入力 7 9 3 2" xfId="26154" xr:uid="{3662C01D-3726-41B5-95E1-D6F401275177}"/>
    <cellStyle name="入力 7 9 4" xfId="14649" xr:uid="{F64F5C7E-9BBD-4453-A479-434F8F8B83AC}"/>
    <cellStyle name="入力 7 9 4 2" xfId="29528" xr:uid="{23E01FCD-CB6F-4027-B257-3176FBA14563}"/>
    <cellStyle name="入力 7 9 5" xfId="17061" xr:uid="{AA132DB4-EFC8-4D1F-B06D-A0C1C66C05F3}"/>
    <cellStyle name="入力 7 9 5 2" xfId="31940" xr:uid="{DEA3D6D6-F6DA-4B88-94C3-237DFEB1863E}"/>
    <cellStyle name="入力 7 9 6" xfId="5164" xr:uid="{AE4C2617-287B-42E5-B04E-7AC1E1BFF3AA}"/>
    <cellStyle name="入力 7 9 7" xfId="20025" xr:uid="{4AEA4A59-21C8-4F03-B342-9E31B339D18D}"/>
    <cellStyle name="入力 8" xfId="242" xr:uid="{00000000-0005-0000-0000-00009E010000}"/>
    <cellStyle name="入力 8 10" xfId="931" xr:uid="{00000000-0005-0000-0000-00009E010000}"/>
    <cellStyle name="入力 8 10 2" xfId="7283" xr:uid="{9657EE66-58A9-4B57-87CA-FF429B2B6C19}"/>
    <cellStyle name="入力 8 10 2 2" xfId="22162" xr:uid="{57EE6B45-0F21-42C7-969F-CC8888D0CAA1}"/>
    <cellStyle name="入力 8 10 3" xfId="10273" xr:uid="{C8EA2A23-8E38-4A3F-B8C6-2F6262033AEF}"/>
    <cellStyle name="入力 8 10 3 2" xfId="25152" xr:uid="{695A96D3-C8D1-4BE4-95AD-54220708DEAF}"/>
    <cellStyle name="入力 8 10 4" xfId="13448" xr:uid="{48276DF4-D008-4FB7-9864-199F3528EE8C}"/>
    <cellStyle name="入力 8 10 4 2" xfId="28327" xr:uid="{7E0AB295-382A-4DB7-868B-FF5EBE1AEE45}"/>
    <cellStyle name="入力 8 10 5" xfId="16095" xr:uid="{8726A95D-D220-4CAC-AA3E-E863790588BD}"/>
    <cellStyle name="入力 8 10 5 2" xfId="30974" xr:uid="{82B43599-A24A-4599-8937-275B13801ED1}"/>
    <cellStyle name="入力 8 10 6" xfId="4150" xr:uid="{75B6F2AE-1B86-4886-B274-A24014B58CA0}"/>
    <cellStyle name="入力 8 10 7" xfId="19011" xr:uid="{279F0E7D-C16C-421B-B6B6-52C9E697CBC2}"/>
    <cellStyle name="入力 8 11" xfId="2479" xr:uid="{00000000-0005-0000-0000-00009E010000}"/>
    <cellStyle name="入力 8 11 2" xfId="8826" xr:uid="{CA5A8D91-EA8E-4374-8249-9DB7B152E9BF}"/>
    <cellStyle name="入力 8 11 2 2" xfId="23705" xr:uid="{FFADF9A3-A144-49DA-BCB3-0C8E1538D16C}"/>
    <cellStyle name="入力 8 11 3" xfId="11806" xr:uid="{8D138A91-F9C1-4C7A-BBAA-DEC8336D17B2}"/>
    <cellStyle name="入力 8 11 3 2" xfId="26685" xr:uid="{3E9E28AC-DB42-48FC-AE96-25F1FDA99EC2}"/>
    <cellStyle name="入力 8 11 4" xfId="15181" xr:uid="{FEB84D98-BEBA-466E-BBAA-265E3EF40DA5}"/>
    <cellStyle name="入力 8 11 4 2" xfId="30060" xr:uid="{C9B24F3C-51AF-464A-A93E-5E9C9BEE6244}"/>
    <cellStyle name="入力 8 11 5" xfId="17573" xr:uid="{415B0288-122F-4BEC-AF21-B9BA0B11554C}"/>
    <cellStyle name="入力 8 11 5 2" xfId="32452" xr:uid="{2AAA42C2-19E3-4161-8E39-141F163CB10B}"/>
    <cellStyle name="入力 8 11 6" xfId="5695" xr:uid="{9AF5E23D-737D-4966-93FB-D0AF51D1C4EA}"/>
    <cellStyle name="入力 8 11 7" xfId="20559" xr:uid="{E98E4BCB-6E88-4F74-B10C-8BC967CC1A3F}"/>
    <cellStyle name="入力 8 12" xfId="2638" xr:uid="{00000000-0005-0000-0000-00009E010000}"/>
    <cellStyle name="入力 8 12 2" xfId="8985" xr:uid="{BD6787ED-1359-4740-A745-FA55C6DB714A}"/>
    <cellStyle name="入力 8 12 2 2" xfId="23864" xr:uid="{CDF6927D-889C-4EF3-859C-5B5AEED7BB97}"/>
    <cellStyle name="入力 8 12 3" xfId="11965" xr:uid="{9C6CD2E5-F199-4154-B1CB-18978FE72C01}"/>
    <cellStyle name="入力 8 12 3 2" xfId="26844" xr:uid="{A61A94DF-9486-4F21-8C07-4184BFE6E52A}"/>
    <cellStyle name="入力 8 12 4" xfId="13903" xr:uid="{4C168C38-F4F1-4732-9880-8FF0093F886A}"/>
    <cellStyle name="入力 8 12 4 2" xfId="28782" xr:uid="{BD8D1703-15F5-4ECE-86D7-75DADF8D7365}"/>
    <cellStyle name="入力 8 12 5" xfId="17731" xr:uid="{E23E19E7-563F-40D0-A86F-43695786B356}"/>
    <cellStyle name="入力 8 12 5 2" xfId="32610" xr:uid="{3DC5CDD1-B621-4413-8AF4-1F66CB9370C7}"/>
    <cellStyle name="入力 8 12 6" xfId="5853" xr:uid="{81EFCDF7-B233-40E7-8B3D-D723B95C3F63}"/>
    <cellStyle name="入力 8 12 7" xfId="20717" xr:uid="{38F88FFC-8D7B-47E8-B733-D0AE3DF42D34}"/>
    <cellStyle name="入力 8 13" xfId="2807" xr:uid="{00000000-0005-0000-0000-00009E010000}"/>
    <cellStyle name="入力 8 13 2" xfId="9154" xr:uid="{0D7675A2-9A18-43C9-B9E5-9E324BFFAF4A}"/>
    <cellStyle name="入力 8 13 2 2" xfId="24033" xr:uid="{36D3FB67-2759-4DD7-BDE6-FDDB626ADC72}"/>
    <cellStyle name="入力 8 13 3" xfId="12132" xr:uid="{5C891B91-A7CD-4FA4-B41D-B35DB18E3CCD}"/>
    <cellStyle name="入力 8 13 3 2" xfId="27011" xr:uid="{088890A8-617C-4214-BEC5-8D8CA2D7A379}"/>
    <cellStyle name="入力 8 13 4" xfId="14653" xr:uid="{78CC3899-9DFA-4410-B5E0-FD2D94FA731B}"/>
    <cellStyle name="入力 8 13 4 2" xfId="29532" xr:uid="{F880D3BC-428A-4BBC-A4A9-ED950530A967}"/>
    <cellStyle name="入力 8 13 5" xfId="17893" xr:uid="{201DAD1D-5877-4C11-AB56-EAE712CAF94C}"/>
    <cellStyle name="入力 8 13 5 2" xfId="32772" xr:uid="{A88EB5E6-9809-41E8-BEF3-058441C44D48}"/>
    <cellStyle name="入力 8 13 6" xfId="6019" xr:uid="{94C0BDFC-A45A-4875-855B-27F78C06C660}"/>
    <cellStyle name="入力 8 13 7" xfId="20886" xr:uid="{5E6E4E0A-C461-4CB4-836F-DCC4414C3E28}"/>
    <cellStyle name="入力 8 14" xfId="2973" xr:uid="{00000000-0005-0000-0000-00009E010000}"/>
    <cellStyle name="入力 8 14 2" xfId="9320" xr:uid="{9107D21F-2EA4-4321-B297-8FE3ACFE4CB6}"/>
    <cellStyle name="入力 8 14 2 2" xfId="24199" xr:uid="{2773B4DD-BBB0-48C3-9499-39A813337D37}"/>
    <cellStyle name="入力 8 14 3" xfId="12298" xr:uid="{29863308-1BE4-4681-90A2-62DEF06FCA0D}"/>
    <cellStyle name="入力 8 14 3 2" xfId="27177" xr:uid="{07A7A53B-07AE-45B2-AB89-3880623DBB90}"/>
    <cellStyle name="入力 8 14 4" xfId="12874" xr:uid="{2005AA5C-8040-49A6-945B-347831A6CC8F}"/>
    <cellStyle name="入力 8 14 4 2" xfId="27753" xr:uid="{EC986FD8-377F-47D2-9D20-91D15DCB3CC8}"/>
    <cellStyle name="入力 8 14 5" xfId="18059" xr:uid="{7D2B3D54-93BC-4AB2-B6B5-982EC715753F}"/>
    <cellStyle name="入力 8 14 5 2" xfId="32938" xr:uid="{2CDC7B56-59F6-4A9E-A4C2-50B4B5D2381B}"/>
    <cellStyle name="入力 8 14 6" xfId="6176" xr:uid="{7CB41C0D-A2C1-484C-B85F-D0C89ADB4DE2}"/>
    <cellStyle name="入力 8 14 7" xfId="21052" xr:uid="{C06BE01E-8912-48E0-A2B6-47D5A5D739D8}"/>
    <cellStyle name="入力 8 15" xfId="6599" xr:uid="{F2BB9A35-CAE0-48BD-A387-ADC4BAE23804}"/>
    <cellStyle name="入力 8 15 2" xfId="21478" xr:uid="{97C67716-18FA-40B2-8501-858C26F8ECBD}"/>
    <cellStyle name="入力 8 16" xfId="9596" xr:uid="{E67E1FC5-36AD-4545-810B-9E57F44643DA}"/>
    <cellStyle name="入力 8 16 2" xfId="24475" xr:uid="{C1FA1B1B-0B55-44E2-B98F-6F3D8BA0F1AE}"/>
    <cellStyle name="入力 8 17" xfId="13636" xr:uid="{5746E870-99D5-408F-B424-9267EB6DB8EE}"/>
    <cellStyle name="入力 8 17 2" xfId="28515" xr:uid="{ED8402E5-E2A6-42D6-88F5-86AC6A5EF8BE}"/>
    <cellStyle name="入力 8 18" xfId="18337" xr:uid="{BBB8FF7B-6D40-4991-81D0-6E6C250D05A8}"/>
    <cellStyle name="入力 8 2" xfId="337" xr:uid="{00000000-0005-0000-0000-00009E010000}"/>
    <cellStyle name="入力 8 2 10" xfId="832" xr:uid="{00000000-0005-0000-0000-00009E010000}"/>
    <cellStyle name="入力 8 2 10 2" xfId="7184" xr:uid="{90E20371-4F55-41E4-96F2-A9BC42DC0208}"/>
    <cellStyle name="入力 8 2 10 2 2" xfId="22063" xr:uid="{7DEDB315-A483-4E00-B48E-E7779B9129A4}"/>
    <cellStyle name="入力 8 2 10 3" xfId="10178" xr:uid="{BDDB9574-7278-4AF7-8201-5182630A3595}"/>
    <cellStyle name="入力 8 2 10 3 2" xfId="25057" xr:uid="{98523629-4E00-4D21-A1DE-17A26FACE1A3}"/>
    <cellStyle name="入力 8 2 10 4" xfId="14020" xr:uid="{DB08B687-9E7B-450D-98DA-BD4F53326407}"/>
    <cellStyle name="入力 8 2 10 4 2" xfId="28899" xr:uid="{500F3F09-7F5C-49EA-BB78-4FF03520549D}"/>
    <cellStyle name="入力 8 2 10 5" xfId="16006" xr:uid="{AF65BEC7-2777-4DD8-8E85-23C4452B5AF7}"/>
    <cellStyle name="入力 8 2 10 5 2" xfId="30885" xr:uid="{A381CEE6-C62B-4F25-9057-9379D7D8069D}"/>
    <cellStyle name="入力 8 2 10 6" xfId="4051" xr:uid="{B77BD2A1-6BEE-4C60-A2EC-93EA603E421D}"/>
    <cellStyle name="入力 8 2 10 7" xfId="18912" xr:uid="{BA6CD20F-0B2F-44D1-8F43-FCCB59951D83}"/>
    <cellStyle name="入力 8 2 11" xfId="1740" xr:uid="{00000000-0005-0000-0000-00009E010000}"/>
    <cellStyle name="入力 8 2 11 2" xfId="8088" xr:uid="{1428E1DE-277E-46D7-B3C4-11BC760601DE}"/>
    <cellStyle name="入力 8 2 11 2 2" xfId="22967" xr:uid="{E001B8B1-B692-42E8-B3B0-1C7C5DA7F99B}"/>
    <cellStyle name="入力 8 2 11 3" xfId="11073" xr:uid="{BE8885DC-5CB5-4EA7-910C-B7E153EC84F2}"/>
    <cellStyle name="入力 8 2 11 3 2" xfId="25952" xr:uid="{E45AE706-5593-4FC2-B106-EE4093E8A3F0}"/>
    <cellStyle name="入力 8 2 11 4" xfId="12707" xr:uid="{7614C35C-2745-477F-8D81-251BC79179EE}"/>
    <cellStyle name="入力 8 2 11 4 2" xfId="27586" xr:uid="{8E4E98FE-3CB6-43C5-A21E-4FC5763BEA6A}"/>
    <cellStyle name="入力 8 2 11 5" xfId="16865" xr:uid="{E31E7CFD-E7C9-4AF9-9F61-0B7038E2382F}"/>
    <cellStyle name="入力 8 2 11 5 2" xfId="31744" xr:uid="{5D9BD045-1469-40D6-8A63-CE0306B8AD0C}"/>
    <cellStyle name="入力 8 2 11 6" xfId="4959" xr:uid="{6B7DDF52-9C60-449B-8794-93E65B680174}"/>
    <cellStyle name="入力 8 2 11 7" xfId="19820" xr:uid="{D3C3C815-8EC2-44BC-B692-CDE476D08338}"/>
    <cellStyle name="入力 8 2 12" xfId="1823" xr:uid="{00000000-0005-0000-0000-00009E010000}"/>
    <cellStyle name="入力 8 2 12 2" xfId="8171" xr:uid="{D79337E2-65FA-4AFA-B129-93C03FD8EEED}"/>
    <cellStyle name="入力 8 2 12 2 2" xfId="23050" xr:uid="{70884463-C14E-4B7F-BC4E-25EE5B1D5A25}"/>
    <cellStyle name="入力 8 2 12 3" xfId="11156" xr:uid="{BE42ACF7-95E8-4259-A09E-0C1B1885EC2E}"/>
    <cellStyle name="入力 8 2 12 3 2" xfId="26035" xr:uid="{6A9CA77E-E581-43C3-B614-EC10765C4033}"/>
    <cellStyle name="入力 8 2 12 4" xfId="13854" xr:uid="{EE923598-89CD-4DA5-B824-2F5FBBF260B1}"/>
    <cellStyle name="入力 8 2 12 4 2" xfId="28733" xr:uid="{E9BEAA50-8353-4C00-B72F-970080D366A8}"/>
    <cellStyle name="入力 8 2 12 5" xfId="16946" xr:uid="{EE6014F0-515E-47C9-8053-60935A0AA7AA}"/>
    <cellStyle name="入力 8 2 12 5 2" xfId="31825" xr:uid="{086AE922-81D2-457C-B4D8-E68B8168F540}"/>
    <cellStyle name="入力 8 2 12 6" xfId="5042" xr:uid="{998D90F3-23D7-4DF4-8C2F-979445AE68C7}"/>
    <cellStyle name="入力 8 2 12 7" xfId="19903" xr:uid="{01D60F1D-1AEE-4743-B235-FC62CDA31796}"/>
    <cellStyle name="入力 8 2 13" xfId="1918" xr:uid="{00000000-0005-0000-0000-00009E010000}"/>
    <cellStyle name="入力 8 2 13 2" xfId="8266" xr:uid="{1C726052-0AD4-41CB-AF30-074040A86088}"/>
    <cellStyle name="入力 8 2 13 2 2" xfId="23145" xr:uid="{000FC31A-9355-4716-AB8E-04C3B3331790}"/>
    <cellStyle name="入力 8 2 13 3" xfId="11249" xr:uid="{AA15FC8F-A226-4590-8B50-018CF22D7B0B}"/>
    <cellStyle name="入力 8 2 13 3 2" xfId="26128" xr:uid="{EDF4B298-375B-4CEA-9A18-8728900E9456}"/>
    <cellStyle name="入力 8 2 13 4" xfId="12638" xr:uid="{8303728A-517F-4D67-80AF-85ACE1C7AFA4}"/>
    <cellStyle name="入力 8 2 13 4 2" xfId="27517" xr:uid="{BC66047E-FD0E-4676-8B09-1028EEBE3955}"/>
    <cellStyle name="入力 8 2 13 5" xfId="17036" xr:uid="{A5E2585B-D1DB-48F5-93D8-873C20F592AE}"/>
    <cellStyle name="入力 8 2 13 5 2" xfId="31915" xr:uid="{027697F3-A168-45CE-ABB4-6E60E3323153}"/>
    <cellStyle name="入力 8 2 13 6" xfId="5137" xr:uid="{41A7A35E-5FF8-4104-9F78-272AD565E98E}"/>
    <cellStyle name="入力 8 2 13 7" xfId="19998" xr:uid="{8DA1BF54-B459-4C30-931A-E403DE644F0C}"/>
    <cellStyle name="入力 8 2 14" xfId="2090" xr:uid="{00000000-0005-0000-0000-00009E010000}"/>
    <cellStyle name="入力 8 2 14 2" xfId="8438" xr:uid="{F6BA6E18-8234-4D1F-A083-A976DE5F0CDB}"/>
    <cellStyle name="入力 8 2 14 2 2" xfId="23317" xr:uid="{7FBECF5F-4B15-4480-8033-99685FEE6AFE}"/>
    <cellStyle name="入力 8 2 14 3" xfId="11419" xr:uid="{1D2622C1-0D1A-4297-9C16-036B428250BF}"/>
    <cellStyle name="入力 8 2 14 3 2" xfId="26298" xr:uid="{BB8D168D-8A23-4A38-84A4-0C52BCFEA01E}"/>
    <cellStyle name="入力 8 2 14 4" xfId="14597" xr:uid="{8CE9ABF2-3032-4686-BA7B-F4A7D12F9798}"/>
    <cellStyle name="入力 8 2 14 4 2" xfId="29476" xr:uid="{505AF49F-58F1-4AB7-A156-95D58D8FCD4D}"/>
    <cellStyle name="入力 8 2 14 5" xfId="17200" xr:uid="{42377CA2-672F-4895-B27E-172DEDF3A54D}"/>
    <cellStyle name="入力 8 2 14 5 2" xfId="32079" xr:uid="{B61B1B4A-88C0-4517-B276-E170933915F1}"/>
    <cellStyle name="入力 8 2 14 6" xfId="5309" xr:uid="{27D41F24-7E24-4BD8-9DD7-6F96416B5940}"/>
    <cellStyle name="入力 8 2 14 7" xfId="20170" xr:uid="{E94B43AF-01C2-487B-9FC2-61945283AFB8}"/>
    <cellStyle name="入力 8 2 15" xfId="2259" xr:uid="{00000000-0005-0000-0000-00009E010000}"/>
    <cellStyle name="入力 8 2 15 2" xfId="8607" xr:uid="{B65AB4B6-8D79-4A08-AAF3-A914D056E20A}"/>
    <cellStyle name="入力 8 2 15 2 2" xfId="23486" xr:uid="{CCC37B4F-9944-45A1-8FB9-0019DAA4C78F}"/>
    <cellStyle name="入力 8 2 15 3" xfId="11588" xr:uid="{32C7CD02-9C69-4666-BEB1-E7F7F74C4F68}"/>
    <cellStyle name="入力 8 2 15 3 2" xfId="26467" xr:uid="{3AFF80E9-3A07-4BA7-9511-E094CC4A8D1B}"/>
    <cellStyle name="入力 8 2 15 4" xfId="14260" xr:uid="{768CD2DC-43F9-4D73-ADC6-0AAD75141BF7}"/>
    <cellStyle name="入力 8 2 15 4 2" xfId="29139" xr:uid="{666D9285-4BD8-4042-B0C9-CE2E0D53AFF5}"/>
    <cellStyle name="入力 8 2 15 5" xfId="17367" xr:uid="{0BA2F74D-9CE4-417C-BB54-E026EDAB5615}"/>
    <cellStyle name="入力 8 2 15 5 2" xfId="32246" xr:uid="{94B93062-F420-4C80-B7CA-6AA654D01431}"/>
    <cellStyle name="入力 8 2 15 6" xfId="5478" xr:uid="{9EF89940-C085-47EA-B955-3C1B42CE98F3}"/>
    <cellStyle name="入力 8 2 15 7" xfId="20339" xr:uid="{0FC755E7-008D-4EA9-AF76-446ED4AD17F5}"/>
    <cellStyle name="入力 8 2 16" xfId="2334" xr:uid="{00000000-0005-0000-0000-00009E010000}"/>
    <cellStyle name="入力 8 2 16 2" xfId="8681" xr:uid="{53B58828-DCC1-45C8-A1B2-8EA18F3E300A}"/>
    <cellStyle name="入力 8 2 16 2 2" xfId="23560" xr:uid="{E9164EC2-F8F8-4BD6-A931-81BD52C30348}"/>
    <cellStyle name="入力 8 2 16 3" xfId="11662" xr:uid="{2B2A171B-6E9A-4872-A166-26A19350A00B}"/>
    <cellStyle name="入力 8 2 16 3 2" xfId="26541" xr:uid="{3DB8754D-EA4C-4D38-95FE-29E097BEB00E}"/>
    <cellStyle name="入力 8 2 16 4" xfId="13724" xr:uid="{A704DB4D-C41E-4F57-9484-F18F8F3034AD}"/>
    <cellStyle name="入力 8 2 16 4 2" xfId="28603" xr:uid="{E37AE57F-7D49-47FB-886D-9758860E0CC6}"/>
    <cellStyle name="入力 8 2 16 5" xfId="17437" xr:uid="{D52CE7AB-F0E1-4BFE-B931-CA8717C1660C}"/>
    <cellStyle name="入力 8 2 16 5 2" xfId="32316" xr:uid="{33C2DF00-FB69-4BB2-99E1-0261DE172216}"/>
    <cellStyle name="入力 8 2 16 6" xfId="5553" xr:uid="{86F019F4-DC50-4CD0-B429-3DF82D89923B}"/>
    <cellStyle name="入力 8 2 16 7" xfId="20414" xr:uid="{0E402856-7907-419F-8749-8C054BCD6932}"/>
    <cellStyle name="入力 8 2 17" xfId="2419" xr:uid="{00000000-0005-0000-0000-00009E010000}"/>
    <cellStyle name="入力 8 2 17 2" xfId="8766" xr:uid="{DC95EF91-885F-45FF-A498-B9FE356D6AEF}"/>
    <cellStyle name="入力 8 2 17 2 2" xfId="23645" xr:uid="{00C7FD43-C58F-4B75-B926-D88A5E9A0F58}"/>
    <cellStyle name="入力 8 2 17 3" xfId="11746" xr:uid="{79526341-2162-48E2-836E-4E6085C51CC4}"/>
    <cellStyle name="入力 8 2 17 3 2" xfId="26625" xr:uid="{200BD431-6A02-403B-ABA0-B8BD3BC2BD65}"/>
    <cellStyle name="入力 8 2 17 4" xfId="14389" xr:uid="{CFB4ACF6-52ED-49F4-A5B2-9C52671FB75B}"/>
    <cellStyle name="入力 8 2 17 4 2" xfId="29268" xr:uid="{003152AB-968D-4055-9A0D-B83D687A33AC}"/>
    <cellStyle name="入力 8 2 17 5" xfId="17515" xr:uid="{46CC8D90-A912-449D-983B-9DFB16BBA19E}"/>
    <cellStyle name="入力 8 2 17 5 2" xfId="32394" xr:uid="{A30CB12A-9F41-405B-B0AC-1162332F3E12}"/>
    <cellStyle name="入力 8 2 17 6" xfId="5635" xr:uid="{A705B54F-9F67-4FC7-A903-0E9C82F7C70E}"/>
    <cellStyle name="入力 8 2 17 7" xfId="20499" xr:uid="{E36756F6-2AD0-4E31-81F3-7A916EE3F341}"/>
    <cellStyle name="入力 8 2 18" xfId="2571" xr:uid="{00000000-0005-0000-0000-00009E010000}"/>
    <cellStyle name="入力 8 2 18 2" xfId="8918" xr:uid="{B0CBB02F-3FE9-4B64-8FAF-7D51649B14E5}"/>
    <cellStyle name="入力 8 2 18 2 2" xfId="23797" xr:uid="{12957128-3990-40CE-8E52-1B0D039FE12D}"/>
    <cellStyle name="入力 8 2 18 3" xfId="11898" xr:uid="{3EF6E0B0-A04E-428E-8D62-ED1150A58A80}"/>
    <cellStyle name="入力 8 2 18 3 2" xfId="26777" xr:uid="{E3E6C966-CCFB-4A19-9C82-7310C09AA9DC}"/>
    <cellStyle name="入力 8 2 18 4" xfId="13318" xr:uid="{99580D3C-3393-4F91-BAD6-B7009BEC054C}"/>
    <cellStyle name="入力 8 2 18 4 2" xfId="28197" xr:uid="{79D5AF1F-48CB-43B6-9769-305B581D4E04}"/>
    <cellStyle name="入力 8 2 18 5" xfId="17665" xr:uid="{346D4CFE-26C5-4CDC-AE5E-9E4466EAA169}"/>
    <cellStyle name="入力 8 2 18 5 2" xfId="32544" xr:uid="{24C50B7B-B30C-4B03-9A6A-860030FA7AF3}"/>
    <cellStyle name="入力 8 2 18 6" xfId="5787" xr:uid="{51293410-A9F7-4830-AD1C-EA20898153A6}"/>
    <cellStyle name="入力 8 2 18 7" xfId="20651" xr:uid="{A4A0222C-86BD-4AF3-8BC4-C5BE8380F634}"/>
    <cellStyle name="入力 8 2 19" xfId="2733" xr:uid="{00000000-0005-0000-0000-00009E010000}"/>
    <cellStyle name="入力 8 2 19 2" xfId="9080" xr:uid="{9B9EE595-6AB3-4CF2-ABD3-B356BC48B745}"/>
    <cellStyle name="入力 8 2 19 2 2" xfId="23959" xr:uid="{B87F0F7B-4D59-43CB-AE9D-17CD71BB36E7}"/>
    <cellStyle name="入力 8 2 19 3" xfId="12059" xr:uid="{D2EF6598-8E7E-4E70-87A9-8C0C30FC79C7}"/>
    <cellStyle name="入力 8 2 19 3 2" xfId="26938" xr:uid="{4AB0A396-B343-4E2F-8536-626FEEA2F5AA}"/>
    <cellStyle name="入力 8 2 19 4" xfId="14659" xr:uid="{4273C511-18BE-46A8-9849-0212F2692C2F}"/>
    <cellStyle name="入力 8 2 19 4 2" xfId="29538" xr:uid="{F196F007-3612-41F5-917E-A72130F3667C}"/>
    <cellStyle name="入力 8 2 19 5" xfId="17821" xr:uid="{455F52A0-A10C-432B-BEC7-64D125EB11DA}"/>
    <cellStyle name="入力 8 2 19 5 2" xfId="32700" xr:uid="{1784AE82-F0B9-48F9-88DE-A3B92DE2EE57}"/>
    <cellStyle name="入力 8 2 19 6" xfId="5947" xr:uid="{8FD80AFB-8D83-48E2-B483-207FE07BCE03}"/>
    <cellStyle name="入力 8 2 19 7" xfId="20812" xr:uid="{61EC37D7-AE84-43AE-928A-B660041655EA}"/>
    <cellStyle name="入力 8 2 2" xfId="549" xr:uid="{00000000-0005-0000-0000-00009E010000}"/>
    <cellStyle name="入力 8 2 2 2" xfId="6901" xr:uid="{72AFE0C8-1093-4585-AB61-A887EB4FCE21}"/>
    <cellStyle name="入力 8 2 2 2 2" xfId="21780" xr:uid="{0E36AED9-EDF6-4C1E-928E-80FA99369D3D}"/>
    <cellStyle name="入力 8 2 2 3" xfId="9896" xr:uid="{879048BF-EC2E-4018-966F-E8464D9C12C1}"/>
    <cellStyle name="入力 8 2 2 3 2" xfId="24775" xr:uid="{12F27530-BAFC-4627-A1B8-3952ED8A2F98}"/>
    <cellStyle name="入力 8 2 2 4" xfId="14123" xr:uid="{9CBD1ACA-68C4-47EC-9E61-0C6743DBD333}"/>
    <cellStyle name="入力 8 2 2 4 2" xfId="29002" xr:uid="{2A5090AF-4580-4A04-BAE3-5B21AABADA43}"/>
    <cellStyle name="入力 8 2 2 5" xfId="15725" xr:uid="{6D215403-97DF-451D-BE0C-B198C6391401}"/>
    <cellStyle name="入力 8 2 2 5 2" xfId="30604" xr:uid="{1BDCDDDE-2D0E-44A8-8C50-00FFD2421329}"/>
    <cellStyle name="入力 8 2 2 6" xfId="3768" xr:uid="{35F38314-F954-415C-84E0-65B3884A6C88}"/>
    <cellStyle name="入力 8 2 2 7" xfId="18629" xr:uid="{FA836CD5-81E9-47E1-AFE2-42CA8A7D0174}"/>
    <cellStyle name="入力 8 2 20" xfId="2899" xr:uid="{00000000-0005-0000-0000-00009E010000}"/>
    <cellStyle name="入力 8 2 20 2" xfId="9246" xr:uid="{7356119A-14EF-424C-92A8-B079EAF5700D}"/>
    <cellStyle name="入力 8 2 20 2 2" xfId="24125" xr:uid="{144EB2FF-1F5F-45FA-877A-7A1CB8EB097A}"/>
    <cellStyle name="入力 8 2 20 3" xfId="12224" xr:uid="{4498058F-2EAE-48A6-A4BF-76B73124607A}"/>
    <cellStyle name="入力 8 2 20 3 2" xfId="27103" xr:uid="{63FDD9FB-66F0-43A6-A857-63FC2136248E}"/>
    <cellStyle name="入力 8 2 20 4" xfId="14884" xr:uid="{FC0B1105-5983-42D4-9467-60624A720458}"/>
    <cellStyle name="入力 8 2 20 4 2" xfId="29763" xr:uid="{0438B667-9299-4E9F-8C25-76C08BDBB0EA}"/>
    <cellStyle name="入力 8 2 20 5" xfId="17985" xr:uid="{0B279177-F3C5-4AF7-ACBF-BE666A543C39}"/>
    <cellStyle name="入力 8 2 20 5 2" xfId="32864" xr:uid="{7B35D29E-34BB-4B32-B75D-DBE9A6993FA3}"/>
    <cellStyle name="入力 8 2 20 6" xfId="6111" xr:uid="{2FA5C569-5C94-40E1-B9A9-282293EBDC21}"/>
    <cellStyle name="入力 8 2 20 7" xfId="20978" xr:uid="{7D30C089-B250-404E-94AC-B1805AE72375}"/>
    <cellStyle name="入力 8 2 21" xfId="3032" xr:uid="{00000000-0005-0000-0000-00009E010000}"/>
    <cellStyle name="入力 8 2 21 2" xfId="9378" xr:uid="{DF9D28CC-F4DE-469B-83C7-7E9642FE85D1}"/>
    <cellStyle name="入力 8 2 21 2 2" xfId="24257" xr:uid="{75BBA423-195F-484B-8D8F-31CAF3AFA45A}"/>
    <cellStyle name="入力 8 2 21 3" xfId="12356" xr:uid="{D528F4C8-1AC6-4430-AA22-4B02E4728738}"/>
    <cellStyle name="入力 8 2 21 3 2" xfId="27235" xr:uid="{405C34DF-A428-4D2B-8F29-A83A94A3B3D7}"/>
    <cellStyle name="入力 8 2 21 4" xfId="12688" xr:uid="{5E311E52-3977-4FE9-B621-D8818393C5F2}"/>
    <cellStyle name="入力 8 2 21 4 2" xfId="27567" xr:uid="{EA290944-842E-4B27-BCAC-DAB4A46A10F7}"/>
    <cellStyle name="入力 8 2 21 5" xfId="18113" xr:uid="{DE1F19DA-9BA6-4E59-AB89-DD58881F1003}"/>
    <cellStyle name="入力 8 2 21 5 2" xfId="32992" xr:uid="{709B979F-80E2-497B-B1C1-99F019EEA3B3}"/>
    <cellStyle name="入力 8 2 21 6" xfId="6234" xr:uid="{18EA4098-9CCE-4170-9655-5FB2E908A045}"/>
    <cellStyle name="入力 8 2 21 7" xfId="21106" xr:uid="{23B305D7-AB76-4A29-A7A2-FD9259B59EEC}"/>
    <cellStyle name="入力 8 2 22" xfId="3112" xr:uid="{00000000-0005-0000-0000-00009E010000}"/>
    <cellStyle name="入力 8 2 22 2" xfId="9458" xr:uid="{D8630C80-203A-4147-8867-CCE32345AE0F}"/>
    <cellStyle name="入力 8 2 22 2 2" xfId="24337" xr:uid="{38001740-4D88-4F04-82DB-C529227D3377}"/>
    <cellStyle name="入力 8 2 22 3" xfId="12436" xr:uid="{CA0670D4-5A47-440A-8BEA-3E95B9DCA225}"/>
    <cellStyle name="入力 8 2 22 3 2" xfId="27315" xr:uid="{5E51A4A7-53FC-4611-A377-4810594749D9}"/>
    <cellStyle name="入力 8 2 22 4" xfId="12857" xr:uid="{B4603174-56C2-4C6C-871A-78BD27F96DDC}"/>
    <cellStyle name="入力 8 2 22 4 2" xfId="27736" xr:uid="{04311544-B2D9-49D8-BE68-D89B253BE0A3}"/>
    <cellStyle name="入力 8 2 22 5" xfId="18191" xr:uid="{60769620-A316-45FC-84F8-5962AD971ED2}"/>
    <cellStyle name="入力 8 2 22 5 2" xfId="33070" xr:uid="{047A6FBE-0769-450B-9CF9-DBDA4828F773}"/>
    <cellStyle name="入力 8 2 22 6" xfId="6313" xr:uid="{13A6611B-EB60-4196-81CA-FF00FD429251}"/>
    <cellStyle name="入力 8 2 22 7" xfId="21184" xr:uid="{D3182D64-C1AF-47A5-B98C-E025B12F5B20}"/>
    <cellStyle name="入力 8 2 23" xfId="3182" xr:uid="{00000000-0005-0000-0000-00009E010000}"/>
    <cellStyle name="入力 8 2 23 2" xfId="9528" xr:uid="{AE07D5DC-390F-48ED-8F8F-63F1E87D3B54}"/>
    <cellStyle name="入力 8 2 23 2 2" xfId="24407" xr:uid="{A92B78ED-669A-441D-A410-20AB2B9747A1}"/>
    <cellStyle name="入力 8 2 23 3" xfId="12506" xr:uid="{D71D1E23-47FC-4B54-A6ED-36CA63572486}"/>
    <cellStyle name="入力 8 2 23 3 2" xfId="27385" xr:uid="{CD63657F-9C98-4DBD-9870-B79B5A7223FC}"/>
    <cellStyle name="入力 8 2 23 4" xfId="15428" xr:uid="{EB8610CF-F42C-410C-9EFC-71B41A762FDA}"/>
    <cellStyle name="入力 8 2 23 4 2" xfId="30307" xr:uid="{88B0B7ED-B3BC-49E7-9A9F-3FA9615E9A29}"/>
    <cellStyle name="入力 8 2 23 5" xfId="18261" xr:uid="{EDC48E90-5D78-4D51-9AFF-8E0B2E615054}"/>
    <cellStyle name="入力 8 2 23 5 2" xfId="33140" xr:uid="{3DD20F71-DA23-4F70-BC3F-7433B6E8D2FE}"/>
    <cellStyle name="入力 8 2 23 6" xfId="6383" xr:uid="{294C52BE-8B2F-40C8-B40B-5B41B5FB9293}"/>
    <cellStyle name="入力 8 2 23 7" xfId="21254" xr:uid="{1E0312D1-9A00-44C2-8D36-097604385176}"/>
    <cellStyle name="入力 8 2 24" xfId="2607" xr:uid="{00000000-0005-0000-0000-00009E010000}"/>
    <cellStyle name="入力 8 2 24 2" xfId="8954" xr:uid="{522144CD-BDAE-4F2B-8BA4-068945DB3536}"/>
    <cellStyle name="入力 8 2 24 2 2" xfId="23833" xr:uid="{CFB16D9E-17CF-4DE1-8D30-8876F40E3516}"/>
    <cellStyle name="入力 8 2 24 3" xfId="11934" xr:uid="{BC233CD1-7B92-4BFC-AD5A-E31718BCF836}"/>
    <cellStyle name="入力 8 2 24 3 2" xfId="26813" xr:uid="{90B0AD03-FB35-4F38-83F5-6AAA088E1631}"/>
    <cellStyle name="入力 8 2 24 4" xfId="13791" xr:uid="{AC25152E-701E-4FA9-B5EA-58FBA0B40048}"/>
    <cellStyle name="入力 8 2 24 4 2" xfId="28670" xr:uid="{197EC1CD-C233-4E3A-98DF-8D6E7B96B29E}"/>
    <cellStyle name="入力 8 2 24 5" xfId="17701" xr:uid="{67EF2D86-263B-49EB-BF66-8026D6B67614}"/>
    <cellStyle name="入力 8 2 24 5 2" xfId="32580" xr:uid="{03D7E573-6CEC-4B17-B004-DB61C6575FC3}"/>
    <cellStyle name="入力 8 2 24 6" xfId="20687" xr:uid="{72123886-4681-4C2E-96BD-EC5953F9808B}"/>
    <cellStyle name="入力 8 2 25" xfId="6689" xr:uid="{0E84065F-C82C-406F-B532-DB6A3BB92587}"/>
    <cellStyle name="入力 8 2 25 2" xfId="21568" xr:uid="{B36393E9-C493-4239-B06B-4F4792484FF5}"/>
    <cellStyle name="入力 8 2 26" xfId="9686" xr:uid="{FE9FCAF6-D151-4F06-A134-8D57C47D6310}"/>
    <cellStyle name="入力 8 2 26 2" xfId="24565" xr:uid="{04D98A8B-12E3-42A0-A804-5FC31A3A51BE}"/>
    <cellStyle name="入力 8 2 27" xfId="15347" xr:uid="{5AC9DD28-F441-4ADC-8490-9793F6FCAD58}"/>
    <cellStyle name="入力 8 2 27 2" xfId="30226" xr:uid="{0F7E06B7-19DE-450D-BB4A-7DCE352E7F31}"/>
    <cellStyle name="入力 8 2 28" xfId="15522" xr:uid="{1082DE2F-403F-4462-99F8-45C8A477AB3E}"/>
    <cellStyle name="入力 8 2 28 2" xfId="30401" xr:uid="{EB4C380E-B6E1-4FB6-A77E-BDC26E2C98B9}"/>
    <cellStyle name="入力 8 2 29" xfId="18419" xr:uid="{0F20D84B-F81E-41BA-AF50-151DA7F931F8}"/>
    <cellStyle name="入力 8 2 3" xfId="722" xr:uid="{00000000-0005-0000-0000-00009E010000}"/>
    <cellStyle name="入力 8 2 3 2" xfId="7074" xr:uid="{1510A9C0-9906-455B-96CE-293C02175609}"/>
    <cellStyle name="入力 8 2 3 2 2" xfId="21953" xr:uid="{2BB5EC6D-1F1E-4F9A-8BDD-25D41C3508BF}"/>
    <cellStyle name="入力 8 2 3 3" xfId="10068" xr:uid="{A6C0EB2D-AC15-4F84-9D4E-3AB7D8597F5C}"/>
    <cellStyle name="入力 8 2 3 3 2" xfId="24947" xr:uid="{8A1EEDCC-291F-4FA6-A565-2DCF7E7CDBB1}"/>
    <cellStyle name="入力 8 2 3 4" xfId="14200" xr:uid="{A5757B01-4673-4D22-981F-C5F87304CBCE}"/>
    <cellStyle name="入力 8 2 3 4 2" xfId="29079" xr:uid="{EABA8490-24CF-42E0-8D66-C81BA743CE5F}"/>
    <cellStyle name="入力 8 2 3 5" xfId="15896" xr:uid="{C71B195F-B9B3-46F1-A400-54A3ABFC06CF}"/>
    <cellStyle name="入力 8 2 3 5 2" xfId="30775" xr:uid="{C704CA76-1C7E-4E9A-9E67-9C4565B8881C}"/>
    <cellStyle name="入力 8 2 3 6" xfId="3941" xr:uid="{FF3DE622-38F9-45B3-9A10-9DB7954ADC7D}"/>
    <cellStyle name="入力 8 2 3 7" xfId="18802" xr:uid="{9CBE77B4-B8A4-48D4-85A6-4A9887080109}"/>
    <cellStyle name="入力 8 2 4" xfId="887" xr:uid="{00000000-0005-0000-0000-00009E010000}"/>
    <cellStyle name="入力 8 2 4 2" xfId="7239" xr:uid="{A7FE25CE-B9D6-4810-A965-9898B0184A9C}"/>
    <cellStyle name="入力 8 2 4 2 2" xfId="22118" xr:uid="{FAE2D226-EDCE-4A3F-9B89-93EBCA0120D1}"/>
    <cellStyle name="入力 8 2 4 3" xfId="10232" xr:uid="{CBFFF617-5A2C-4322-8285-5C32E5799F06}"/>
    <cellStyle name="入力 8 2 4 3 2" xfId="25111" xr:uid="{7EB8F133-7BFF-47C5-92E8-94F6E68CD60F}"/>
    <cellStyle name="入力 8 2 4 4" xfId="13146" xr:uid="{92778FCD-187B-4922-920C-6BC0CC546D71}"/>
    <cellStyle name="入力 8 2 4 4 2" xfId="28025" xr:uid="{E026239A-816C-4D0A-8A43-5F2E9ACF8766}"/>
    <cellStyle name="入力 8 2 4 5" xfId="16056" xr:uid="{D5D11EC8-906D-4B03-9562-50AF1320A395}"/>
    <cellStyle name="入力 8 2 4 5 2" xfId="30935" xr:uid="{C814CFB8-2779-49CC-8DF1-49E35E106774}"/>
    <cellStyle name="入力 8 2 4 6" xfId="4106" xr:uid="{944E7D0E-665E-4EE1-A667-2AB402073DEB}"/>
    <cellStyle name="入力 8 2 4 7" xfId="18967" xr:uid="{4A6A6564-4E78-42E9-82A9-B352BEC4754C}"/>
    <cellStyle name="入力 8 2 5" xfId="1060" xr:uid="{00000000-0005-0000-0000-00009E010000}"/>
    <cellStyle name="入力 8 2 5 2" xfId="7412" xr:uid="{1A02F4D6-EC11-4782-A4B1-154909D0D7FB}"/>
    <cellStyle name="入力 8 2 5 2 2" xfId="22291" xr:uid="{F7B02CD0-CCF7-453A-82B4-F26397C050BE}"/>
    <cellStyle name="入力 8 2 5 3" xfId="10401" xr:uid="{64BC74F9-F5BA-446F-AAFA-57317823AFC1}"/>
    <cellStyle name="入力 8 2 5 3 2" xfId="25280" xr:uid="{F88D1345-DC51-4569-BABC-C60910977C46}"/>
    <cellStyle name="入力 8 2 5 4" xfId="15331" xr:uid="{B69A0354-C125-45C4-9C68-484B9DB2A75D}"/>
    <cellStyle name="入力 8 2 5 4 2" xfId="30210" xr:uid="{533CD4A0-F765-4710-9AC8-B2FBD3DDD55B}"/>
    <cellStyle name="入力 8 2 5 5" xfId="16222" xr:uid="{F0057832-745A-4157-9E82-D1536E253DF7}"/>
    <cellStyle name="入力 8 2 5 5 2" xfId="31101" xr:uid="{784D5C6A-EB7F-4F4C-A273-AD044CE6BB29}"/>
    <cellStyle name="入力 8 2 5 6" xfId="4279" xr:uid="{85B9A4D1-319C-4331-A759-24D0C591C56D}"/>
    <cellStyle name="入力 8 2 5 7" xfId="19140" xr:uid="{DC34DDA7-F5A6-4109-805A-57E86883C43A}"/>
    <cellStyle name="入力 8 2 6" xfId="1155" xr:uid="{00000000-0005-0000-0000-00009E010000}"/>
    <cellStyle name="入力 8 2 6 2" xfId="7507" xr:uid="{90E7E81C-EB93-45F9-A2B5-CF5868AFF0BB}"/>
    <cellStyle name="入力 8 2 6 2 2" xfId="22386" xr:uid="{87498198-74DD-4757-ADA1-BA5AD08C6855}"/>
    <cellStyle name="入力 8 2 6 3" xfId="10495" xr:uid="{CD41CA9A-CF1A-414A-B05A-F047861B5549}"/>
    <cellStyle name="入力 8 2 6 3 2" xfId="25374" xr:uid="{51F09FEB-6FDC-4601-866F-FA191286D22B}"/>
    <cellStyle name="入力 8 2 6 4" xfId="13554" xr:uid="{03185189-CC2D-4ECF-B489-140D5C6503CD}"/>
    <cellStyle name="入力 8 2 6 4 2" xfId="28433" xr:uid="{457EEC31-1CDF-45EF-A2E6-5645281C79B9}"/>
    <cellStyle name="入力 8 2 6 5" xfId="16311" xr:uid="{5140B9B5-62B5-40CD-94DC-27EE9E7C29CF}"/>
    <cellStyle name="入力 8 2 6 5 2" xfId="31190" xr:uid="{8B833487-647C-4C7A-8E91-D018BB73C11E}"/>
    <cellStyle name="入力 8 2 6 6" xfId="4374" xr:uid="{281B2B12-A3E6-4E04-B6DC-6D2C91C80125}"/>
    <cellStyle name="入力 8 2 6 7" xfId="19235" xr:uid="{FF1F624E-4F81-45F6-8EB4-CE431FE6824F}"/>
    <cellStyle name="入力 8 2 7" xfId="1238" xr:uid="{00000000-0005-0000-0000-00009E010000}"/>
    <cellStyle name="入力 8 2 7 2" xfId="7589" xr:uid="{32BAE231-E4A9-4AE5-A8DF-4ACE7763D291}"/>
    <cellStyle name="入力 8 2 7 2 2" xfId="22468" xr:uid="{B09A52C5-6E6B-4FD8-BE25-C9FBF3AA6719}"/>
    <cellStyle name="入力 8 2 7 3" xfId="10576" xr:uid="{1E47291F-570A-4747-9D2D-B971D062130B}"/>
    <cellStyle name="入力 8 2 7 3 2" xfId="25455" xr:uid="{01F3D2CA-B679-43C0-B8C3-0664034EC3B6}"/>
    <cellStyle name="入力 8 2 7 4" xfId="14994" xr:uid="{83CDD623-CB6E-4702-ACC7-7C254FC4DFB5}"/>
    <cellStyle name="入力 8 2 7 4 2" xfId="29873" xr:uid="{DF1D3590-A1F8-48A3-8B0D-FBDBDFE36A04}"/>
    <cellStyle name="入力 8 2 7 5" xfId="16387" xr:uid="{1E74D9B4-3389-4545-9E4A-A01CB1223B78}"/>
    <cellStyle name="入力 8 2 7 5 2" xfId="31266" xr:uid="{DAEE8389-31AB-40DA-9682-05FF49FE456A}"/>
    <cellStyle name="入力 8 2 7 6" xfId="4457" xr:uid="{6974355E-A930-47BB-8AF7-F46028E9172A}"/>
    <cellStyle name="入力 8 2 7 7" xfId="19318" xr:uid="{1633B0DA-5315-4C3A-B7AA-EEB6E767E734}"/>
    <cellStyle name="入力 8 2 8" xfId="1321" xr:uid="{00000000-0005-0000-0000-00009E010000}"/>
    <cellStyle name="入力 8 2 8 2" xfId="7672" xr:uid="{FC34D808-FEC7-4DC6-B408-17D7D0B00F53}"/>
    <cellStyle name="入力 8 2 8 2 2" xfId="22551" xr:uid="{1FB16C64-84AB-4487-BE07-D9CA4ECFACCE}"/>
    <cellStyle name="入力 8 2 8 3" xfId="10658" xr:uid="{3D4AC13D-B03F-40AB-8535-4F7B26D8783F}"/>
    <cellStyle name="入力 8 2 8 3 2" xfId="25537" xr:uid="{6E796D0B-CB24-4BE0-B585-FB45CAA1502E}"/>
    <cellStyle name="入力 8 2 8 4" xfId="13780" xr:uid="{7BFD6FA8-9B12-42BC-A83D-D819C15F368F}"/>
    <cellStyle name="入力 8 2 8 4 2" xfId="28659" xr:uid="{BD371869-78B0-48F9-9998-0258A4B37061}"/>
    <cellStyle name="入力 8 2 8 5" xfId="16463" xr:uid="{635B0568-CE72-43D7-8C71-7E2C03F9AFE6}"/>
    <cellStyle name="入力 8 2 8 5 2" xfId="31342" xr:uid="{508445BF-6009-42C5-A8B4-ECF35E23BB7D}"/>
    <cellStyle name="入力 8 2 8 6" xfId="4540" xr:uid="{F720E75F-6E8C-4CBA-899F-4B34EA60B5A9}"/>
    <cellStyle name="入力 8 2 8 7" xfId="19401" xr:uid="{0CA75089-253B-4E24-AB22-8FC5758E6BD8}"/>
    <cellStyle name="入力 8 2 9" xfId="1494" xr:uid="{00000000-0005-0000-0000-00009E010000}"/>
    <cellStyle name="入力 8 2 9 2" xfId="7845" xr:uid="{34373C96-DDC3-4360-96CA-5789A380B1CC}"/>
    <cellStyle name="入力 8 2 9 2 2" xfId="22724" xr:uid="{26EFD31C-E30E-4BD5-BB91-6CBBDCE65CE6}"/>
    <cellStyle name="入力 8 2 9 3" xfId="10831" xr:uid="{39A104A2-CF6B-4A3D-81EB-437DC2274AF5}"/>
    <cellStyle name="入力 8 2 9 3 2" xfId="25710" xr:uid="{B23BCA61-FC53-4E15-9419-AA8F061E1E08}"/>
    <cellStyle name="入力 8 2 9 4" xfId="12845" xr:uid="{090298CC-23E3-4A43-B43E-CAB126D8B810}"/>
    <cellStyle name="入力 8 2 9 4 2" xfId="27724" xr:uid="{1AA0E74B-0761-4B42-A7FA-D7E9051F3CD5}"/>
    <cellStyle name="入力 8 2 9 5" xfId="16634" xr:uid="{41E0A3B8-3054-4441-A822-A425642E070F}"/>
    <cellStyle name="入力 8 2 9 5 2" xfId="31513" xr:uid="{1F27C986-3EAB-4DE5-B628-40727ED5569D}"/>
    <cellStyle name="入力 8 2 9 6" xfId="4713" xr:uid="{C8ECD837-5009-4AC2-8515-B19384CF9459}"/>
    <cellStyle name="入力 8 2 9 7" xfId="19574" xr:uid="{97688F43-E60F-42AE-B1CB-6E2968446C78}"/>
    <cellStyle name="入力 8 3" xfId="454" xr:uid="{00000000-0005-0000-0000-00009E010000}"/>
    <cellStyle name="入力 8 3 2" xfId="6806" xr:uid="{2A473A63-B2BA-4D31-9F4E-5B4ADECE7647}"/>
    <cellStyle name="入力 8 3 2 2" xfId="21685" xr:uid="{7FC030F6-EFFA-4AE2-A0C5-5120B8DBA098}"/>
    <cellStyle name="入力 8 3 3" xfId="9803" xr:uid="{2B9D99F0-0C19-46F3-9072-CBE705909AA4}"/>
    <cellStyle name="入力 8 3 3 2" xfId="24682" xr:uid="{634095B7-3226-486B-BBF7-57EDF32E358A}"/>
    <cellStyle name="入力 8 3 4" xfId="13593" xr:uid="{F161BF2A-F221-4B96-911B-D6CE609B3657}"/>
    <cellStyle name="入力 8 3 4 2" xfId="28472" xr:uid="{A2BB4FF0-354B-4329-BC47-914B9A6FE907}"/>
    <cellStyle name="入力 8 3 5" xfId="15635" xr:uid="{F3258AE8-3E87-421C-B642-F88F1BD1A4EB}"/>
    <cellStyle name="入力 8 3 5 2" xfId="30514" xr:uid="{6BA2C77F-DAA3-4BDE-8998-59635F4A5650}"/>
    <cellStyle name="入力 8 3 6" xfId="3673" xr:uid="{BC60D74A-D2C0-4731-AD2A-ED16AA3AA9D0}"/>
    <cellStyle name="入力 8 3 7" xfId="18534" xr:uid="{3C117205-C35C-4507-848F-F7A3DFE35CB0}"/>
    <cellStyle name="入力 8 4" xfId="627" xr:uid="{00000000-0005-0000-0000-00009E010000}"/>
    <cellStyle name="入力 8 4 2" xfId="6979" xr:uid="{69F8B892-AB18-4171-8C09-727A453394BB}"/>
    <cellStyle name="入力 8 4 2 2" xfId="21858" xr:uid="{B4EADFC0-EE0D-4BF3-97DB-85381E06A46F}"/>
    <cellStyle name="入力 8 4 3" xfId="9973" xr:uid="{B44CD817-992D-4A20-951E-17EBACCF0C68}"/>
    <cellStyle name="入力 8 4 3 2" xfId="24852" xr:uid="{D576C6D0-BFE8-4037-9A0E-7D1737219B3C}"/>
    <cellStyle name="入力 8 4 4" xfId="12962" xr:uid="{8B8CD898-A053-4A9F-9765-F3119A91247C}"/>
    <cellStyle name="入力 8 4 4 2" xfId="27841" xr:uid="{C9E30523-415B-494A-949E-ADA67427056D}"/>
    <cellStyle name="入力 8 4 5" xfId="15801" xr:uid="{3228F331-EE32-41D5-8AB3-C6201E7BE1DC}"/>
    <cellStyle name="入力 8 4 5 2" xfId="30680" xr:uid="{C67F876A-951C-4AEC-B254-108C26A1E02E}"/>
    <cellStyle name="入力 8 4 6" xfId="3846" xr:uid="{E181AA22-ACE8-4147-86E9-BC014861B048}"/>
    <cellStyle name="入力 8 4 7" xfId="18707" xr:uid="{FAC8DCB8-554D-41E4-9C6B-2ACFD425FF1C}"/>
    <cellStyle name="入力 8 5" xfId="792" xr:uid="{00000000-0005-0000-0000-00009E010000}"/>
    <cellStyle name="入力 8 5 2" xfId="7144" xr:uid="{2AF0590F-62A0-48A3-BF44-C752AF9B52B6}"/>
    <cellStyle name="入力 8 5 2 2" xfId="22023" xr:uid="{3D3605C9-6532-4947-A24D-4FD0D04B7A5D}"/>
    <cellStyle name="入力 8 5 3" xfId="10138" xr:uid="{44EBD89F-8505-400D-9E58-7B3BC883C7D1}"/>
    <cellStyle name="入力 8 5 3 2" xfId="25017" xr:uid="{94C28221-636C-4D25-8C91-2719BD76D29A}"/>
    <cellStyle name="入力 8 5 4" xfId="14490" xr:uid="{92EEFCD7-9338-480B-A734-3617822B36BD}"/>
    <cellStyle name="入力 8 5 4 2" xfId="29369" xr:uid="{25CF0BF7-288C-42DC-BF1E-0CA10DFEAFC3}"/>
    <cellStyle name="入力 8 5 5" xfId="15966" xr:uid="{68D570D3-DA37-4CB9-8C26-4AFCD6F686B2}"/>
    <cellStyle name="入力 8 5 5 2" xfId="30845" xr:uid="{28E22988-DF7C-4045-BDDE-28B6A1DA7FDD}"/>
    <cellStyle name="入力 8 5 6" xfId="4011" xr:uid="{825519F2-C032-46C9-B555-015B96A11F42}"/>
    <cellStyle name="入力 8 5 7" xfId="18872" xr:uid="{F6931938-4154-472E-8D8B-D50105619866}"/>
    <cellStyle name="入力 8 6" xfId="1062" xr:uid="{00000000-0005-0000-0000-00009E010000}"/>
    <cellStyle name="入力 8 6 2" xfId="7414" xr:uid="{CCD02C6D-0F9D-4D3D-8C98-E84902E75EE4}"/>
    <cellStyle name="入力 8 6 2 2" xfId="22293" xr:uid="{89C7C10B-28EA-4E8D-9A97-6A7F67380E0B}"/>
    <cellStyle name="入力 8 6 3" xfId="10403" xr:uid="{8B65A627-8152-4EDE-B5EA-4EA35C479590}"/>
    <cellStyle name="入力 8 6 3 2" xfId="25282" xr:uid="{D47D868D-F1BB-4E06-AF14-91C0786E37DD}"/>
    <cellStyle name="入力 8 6 4" xfId="12849" xr:uid="{804D5F1D-143C-45CA-AE71-EE538617B465}"/>
    <cellStyle name="入力 8 6 4 2" xfId="27728" xr:uid="{11A9EE89-7065-4AE1-A20E-3C905B59B61B}"/>
    <cellStyle name="入力 8 6 5" xfId="16224" xr:uid="{8EAA382A-8560-4D68-A45B-3CC806983EC1}"/>
    <cellStyle name="入力 8 6 5 2" xfId="31103" xr:uid="{247F4F3E-8942-4AFF-81E1-FB6524EFD330}"/>
    <cellStyle name="入力 8 6 6" xfId="4281" xr:uid="{231078EE-37A0-4A4E-9CBA-766CF8960B09}"/>
    <cellStyle name="入力 8 6 7" xfId="19142" xr:uid="{2792B249-8234-49D0-923B-74BCA7BC724B}"/>
    <cellStyle name="入力 8 7" xfId="1399" xr:uid="{00000000-0005-0000-0000-00009E010000}"/>
    <cellStyle name="入力 8 7 2" xfId="7750" xr:uid="{08B80A3F-8816-4679-BA08-EEF93959562B}"/>
    <cellStyle name="入力 8 7 2 2" xfId="22629" xr:uid="{1FF7EB8A-AD55-41AB-A5D7-8DDA201E2165}"/>
    <cellStyle name="入力 8 7 3" xfId="10736" xr:uid="{93A35E89-DD5C-40D9-ACBB-E250BA9F963C}"/>
    <cellStyle name="入力 8 7 3 2" xfId="25615" xr:uid="{ADAF0D81-26C2-48D9-AEC9-F1EF423EACEB}"/>
    <cellStyle name="入力 8 7 4" xfId="14461" xr:uid="{61276A0D-3B2A-443C-929C-78914A5B75E1}"/>
    <cellStyle name="入力 8 7 4 2" xfId="29340" xr:uid="{23A1117B-54E4-415F-B857-5F478152862D}"/>
    <cellStyle name="入力 8 7 5" xfId="16539" xr:uid="{49F0E8EA-6F18-4E01-AD4D-F07382F3CAEC}"/>
    <cellStyle name="入力 8 7 5 2" xfId="31418" xr:uid="{932682A5-ED0E-453B-9CC4-97DAAC93A155}"/>
    <cellStyle name="入力 8 7 6" xfId="4618" xr:uid="{3FBA59B9-0F98-4BC3-A401-17461E5E79E7}"/>
    <cellStyle name="入力 8 7 7" xfId="19479" xr:uid="{4A48A700-CA2E-41D1-B61D-16F5820DB5E2}"/>
    <cellStyle name="入力 8 8" xfId="1604" xr:uid="{00000000-0005-0000-0000-00009E010000}"/>
    <cellStyle name="入力 8 8 2" xfId="7954" xr:uid="{A3F90060-D995-4E06-9860-64011F5B8E20}"/>
    <cellStyle name="入力 8 8 2 2" xfId="22833" xr:uid="{28EC5502-5492-4A3E-AEB8-09A90FFAA987}"/>
    <cellStyle name="入力 8 8 3" xfId="10941" xr:uid="{D0660FA4-1B0C-4A5E-9D88-1D1646C68A12}"/>
    <cellStyle name="入力 8 8 3 2" xfId="25820" xr:uid="{5B8D36F5-C16E-4FB7-A092-3936CEC49954}"/>
    <cellStyle name="入力 8 8 4" xfId="14923" xr:uid="{1D640321-E334-4492-920C-BDCC107C6764}"/>
    <cellStyle name="入力 8 8 4 2" xfId="29802" xr:uid="{EE5A4A57-96BA-49A8-BE03-6697D5333391}"/>
    <cellStyle name="入力 8 8 5" xfId="16741" xr:uid="{7EE0E210-379C-4598-8D24-026FC4EF84F4}"/>
    <cellStyle name="入力 8 8 5 2" xfId="31620" xr:uid="{69613FC8-E27E-4B53-96ED-EC013B549076}"/>
    <cellStyle name="入力 8 8 6" xfId="4823" xr:uid="{D4F9C357-E33C-49CA-A287-8B75658321C9}"/>
    <cellStyle name="入力 8 8 7" xfId="19684" xr:uid="{2890E045-F3D4-462C-8203-6B8C8A95FA3E}"/>
    <cellStyle name="入力 8 9" xfId="1995" xr:uid="{00000000-0005-0000-0000-00009E010000}"/>
    <cellStyle name="入力 8 9 2" xfId="8343" xr:uid="{B111B226-545E-4EC1-BE97-D7BEF7B055C5}"/>
    <cellStyle name="入力 8 9 2 2" xfId="23222" xr:uid="{DA057DEA-C74F-49F6-97AB-0459049E416C}"/>
    <cellStyle name="入力 8 9 3" xfId="11325" xr:uid="{159B3F76-71B7-49E5-9ADD-829F9D0961EC}"/>
    <cellStyle name="入力 8 9 3 2" xfId="26204" xr:uid="{5642FCCD-A2FB-4621-90B9-72BF3D4B4497}"/>
    <cellStyle name="入力 8 9 4" xfId="13688" xr:uid="{9AB9FABC-855F-4248-924B-E45C45A9F580}"/>
    <cellStyle name="入力 8 9 4 2" xfId="28567" xr:uid="{0D6BF8A4-3720-47AF-BF54-D223D4A3F02D}"/>
    <cellStyle name="入力 8 9 5" xfId="17111" xr:uid="{6598B561-EA86-4330-8337-A579141FE73D}"/>
    <cellStyle name="入力 8 9 5 2" xfId="31990" xr:uid="{2802F5DD-FF5B-439E-9FBF-3128E12937C6}"/>
    <cellStyle name="入力 8 9 6" xfId="5214" xr:uid="{DC0BCF95-1D5D-4148-9D0A-3F05C80B38C6}"/>
    <cellStyle name="入力 8 9 7" xfId="20075" xr:uid="{599DE7AB-76F0-4DBB-BFD5-A4F38705323D}"/>
    <cellStyle name="入力 9" xfId="177" xr:uid="{00000000-0005-0000-0000-00009E010000}"/>
    <cellStyle name="入力 9 10" xfId="2161" xr:uid="{00000000-0005-0000-0000-00009E010000}"/>
    <cellStyle name="入力 9 10 2" xfId="8509" xr:uid="{8AEBA06E-033C-439B-BC37-A4FA80AC0BE2}"/>
    <cellStyle name="入力 9 10 2 2" xfId="23388" xr:uid="{01C13C58-745D-4EF5-A3CD-FE4BF3B091BB}"/>
    <cellStyle name="入力 9 10 3" xfId="11490" xr:uid="{C6596E81-75CC-40FC-AEAA-BE3E39B8E164}"/>
    <cellStyle name="入力 9 10 3 2" xfId="26369" xr:uid="{477E1F02-16ED-4ED1-A514-1CDCC7470F9A}"/>
    <cellStyle name="入力 9 10 4" xfId="14954" xr:uid="{FCE5DC13-0867-4280-A193-5953685786DC}"/>
    <cellStyle name="入力 9 10 4 2" xfId="29833" xr:uid="{75535CFE-2C75-439C-B17A-345D6C6DD45D}"/>
    <cellStyle name="入力 9 10 5" xfId="17269" xr:uid="{92EC56CF-43EF-410B-893D-A54E71E5940A}"/>
    <cellStyle name="入力 9 10 5 2" xfId="32148" xr:uid="{9C94AB86-FBB9-49BA-9316-93E4BB1F3CD3}"/>
    <cellStyle name="入力 9 10 6" xfId="5380" xr:uid="{59A39CA9-749C-4ABB-9537-A7BD3B91FB03}"/>
    <cellStyle name="入力 9 10 7" xfId="20241" xr:uid="{A127B162-7465-4783-A45D-39CBC7F99F1E}"/>
    <cellStyle name="入力 9 11" xfId="2157" xr:uid="{00000000-0005-0000-0000-00009E010000}"/>
    <cellStyle name="入力 9 11 2" xfId="8505" xr:uid="{6E4F9997-8A1A-41B6-AC58-FE11593752FF}"/>
    <cellStyle name="入力 9 11 2 2" xfId="23384" xr:uid="{13FFDB19-9133-4E7F-8979-62B6CA2B5FE3}"/>
    <cellStyle name="入力 9 11 3" xfId="11486" xr:uid="{4FEDCF11-EE55-4C76-B837-3C40BFB9EA1C}"/>
    <cellStyle name="入力 9 11 3 2" xfId="26365" xr:uid="{21979B1E-0E6A-4756-88FC-209A83991E3B}"/>
    <cellStyle name="入力 9 11 4" xfId="15325" xr:uid="{6CBBF823-577D-4F37-8E58-128B601062AF}"/>
    <cellStyle name="入力 9 11 4 2" xfId="30204" xr:uid="{ADAF903C-9CAA-4041-82CE-431482D54B45}"/>
    <cellStyle name="入力 9 11 5" xfId="17265" xr:uid="{A9F9AFDD-CC9D-49BD-AD1A-08C7F17E2B17}"/>
    <cellStyle name="入力 9 11 5 2" xfId="32144" xr:uid="{9F80D48A-0000-463C-A6B7-0EA823E784E5}"/>
    <cellStyle name="入力 9 11 6" xfId="5376" xr:uid="{D070EA6B-27FA-42D1-AAC4-F0E7B66AEF0E}"/>
    <cellStyle name="入力 9 11 7" xfId="20237" xr:uid="{C5A00001-565A-4356-B530-CDCBA67864DB}"/>
    <cellStyle name="入力 9 12" xfId="2035" xr:uid="{00000000-0005-0000-0000-00009E010000}"/>
    <cellStyle name="入力 9 12 2" xfId="8383" xr:uid="{FB07FD36-228C-4A1B-9C89-91F6EB1BF2AA}"/>
    <cellStyle name="入力 9 12 2 2" xfId="23262" xr:uid="{517A8AC0-090A-4E46-BC03-84D87654A445}"/>
    <cellStyle name="入力 9 12 3" xfId="11365" xr:uid="{C3B260A4-9B3C-4D73-A1ED-056F112DBE74}"/>
    <cellStyle name="入力 9 12 3 2" xfId="26244" xr:uid="{8DF028EA-C8A7-4373-9A42-99027257CA12}"/>
    <cellStyle name="入力 9 12 4" xfId="12952" xr:uid="{A058539F-BBB2-4148-9F7E-07AB7E2053C2}"/>
    <cellStyle name="入力 9 12 4 2" xfId="27831" xr:uid="{E194F0C7-27A2-4BE5-9CD1-1D991F907262}"/>
    <cellStyle name="入力 9 12 5" xfId="17150" xr:uid="{274AC7E1-D772-4D8E-883F-759C0318E694}"/>
    <cellStyle name="入力 9 12 5 2" xfId="32029" xr:uid="{8FFD2A22-041E-4CC3-BD65-11DD36F9F898}"/>
    <cellStyle name="入力 9 12 6" xfId="5254" xr:uid="{1895702B-FABE-4859-A719-4DE9B594AE8E}"/>
    <cellStyle name="入力 9 12 7" xfId="20115" xr:uid="{52308B61-CFD4-46F4-A21D-D88623D2F388}"/>
    <cellStyle name="入力 9 13" xfId="2149" xr:uid="{00000000-0005-0000-0000-00009E010000}"/>
    <cellStyle name="入力 9 13 2" xfId="8497" xr:uid="{C956487C-5BCB-4373-8DD5-3BF9265B7029}"/>
    <cellStyle name="入力 9 13 2 2" xfId="23376" xr:uid="{FA47F2FA-A332-474E-8111-260EAF72B6FA}"/>
    <cellStyle name="入力 9 13 3" xfId="11478" xr:uid="{55E79E83-3645-4567-A4E5-F38BDBE867B4}"/>
    <cellStyle name="入力 9 13 3 2" xfId="26357" xr:uid="{B5501358-0013-4D3F-8369-52AAA8C034F7}"/>
    <cellStyle name="入力 9 13 4" xfId="13588" xr:uid="{896020AC-FEE6-4293-B36B-E3B3ACECF136}"/>
    <cellStyle name="入力 9 13 4 2" xfId="28467" xr:uid="{2BF5ECE3-1139-4057-9951-4ACF3F1AF85A}"/>
    <cellStyle name="入力 9 13 5" xfId="17257" xr:uid="{CEA35598-418C-4966-8ED4-503E714656A2}"/>
    <cellStyle name="入力 9 13 5 2" xfId="32136" xr:uid="{E716B229-7CDF-416F-9645-E30343571B39}"/>
    <cellStyle name="入力 9 13 6" xfId="5368" xr:uid="{F7731470-ED1C-4099-90BE-D99311C4BC09}"/>
    <cellStyle name="入力 9 13 7" xfId="20229" xr:uid="{4A409D35-12D3-4230-9903-2E391809F2D4}"/>
    <cellStyle name="入力 9 14" xfId="2950" xr:uid="{00000000-0005-0000-0000-00009E010000}"/>
    <cellStyle name="入力 9 14 2" xfId="9297" xr:uid="{58110E7C-8E32-4BA6-B467-E2A6CC0D29D1}"/>
    <cellStyle name="入力 9 14 2 2" xfId="24176" xr:uid="{C5ABC976-0D84-401D-918C-FB6A405044D4}"/>
    <cellStyle name="入力 9 14 3" xfId="12275" xr:uid="{15C0720F-1692-48FF-882F-464D6C7CA803}"/>
    <cellStyle name="入力 9 14 3 2" xfId="27154" xr:uid="{AFB812EA-5651-4B9F-A86C-EA23490BCACB}"/>
    <cellStyle name="入力 9 14 4" xfId="14765" xr:uid="{5EA7E3CD-C669-48AA-A5FF-126FD41DFAF4}"/>
    <cellStyle name="入力 9 14 4 2" xfId="29644" xr:uid="{C5B4AF1C-4663-4AC6-A88E-AFA91AE51365}"/>
    <cellStyle name="入力 9 14 5" xfId="18036" xr:uid="{DB90C480-0B0B-464D-A137-618FEDE80507}"/>
    <cellStyle name="入力 9 14 5 2" xfId="32915" xr:uid="{2DB23D5D-C08C-43BC-8AC5-F6AEC8264BED}"/>
    <cellStyle name="入力 9 14 6" xfId="6157" xr:uid="{5A8BC6B4-B382-4D0A-B2F9-4ADF882E8126}"/>
    <cellStyle name="入力 9 14 7" xfId="21029" xr:uid="{CA84CEF1-5C9F-42CE-920B-11FAC8E0494E}"/>
    <cellStyle name="入力 9 15" xfId="6535" xr:uid="{61433841-8B7E-4895-AA4C-32698DF7733E}"/>
    <cellStyle name="入力 9 15 2" xfId="21414" xr:uid="{F728BDE6-EBBD-47E2-B239-D6BA0870BE0A}"/>
    <cellStyle name="入力 9 16" xfId="8682" xr:uid="{A5A3A62A-E5D3-4294-93B4-2197A96C3E10}"/>
    <cellStyle name="入力 9 16 2" xfId="23561" xr:uid="{26D3CCC9-7C9E-421A-9005-41DCC5261D0F}"/>
    <cellStyle name="入力 9 17" xfId="13324" xr:uid="{AA68D851-2A2D-45F0-9F4C-EF243C6BBEE4}"/>
    <cellStyle name="入力 9 17 2" xfId="28203" xr:uid="{A2DD29C4-30FD-4009-87C0-9122A7D89206}"/>
    <cellStyle name="入力 9 18" xfId="6423" xr:uid="{88095D5C-55E8-4AFB-B399-168607E4AFA2}"/>
    <cellStyle name="入力 9 2" xfId="284" xr:uid="{00000000-0005-0000-0000-00009E010000}"/>
    <cellStyle name="入力 9 2 10" xfId="1613" xr:uid="{00000000-0005-0000-0000-00009E010000}"/>
    <cellStyle name="入力 9 2 10 2" xfId="7963" xr:uid="{2895B1CE-0C3E-4307-865B-AF1000EE28E2}"/>
    <cellStyle name="入力 9 2 10 2 2" xfId="22842" xr:uid="{9596E8DE-7B13-4ED6-94AC-D305FF826CB7}"/>
    <cellStyle name="入力 9 2 10 3" xfId="10950" xr:uid="{8E528DD3-3168-47C4-9855-46E1D1461740}"/>
    <cellStyle name="入力 9 2 10 3 2" xfId="25829" xr:uid="{F5830726-9ED1-48F8-BFCF-0EE902D60F45}"/>
    <cellStyle name="入力 9 2 10 4" xfId="13123" xr:uid="{C094344A-22E3-4D74-BE28-63DD6FA819E4}"/>
    <cellStyle name="入力 9 2 10 4 2" xfId="28002" xr:uid="{2F1F6FA8-4249-420E-8F76-84D7B9FD7C12}"/>
    <cellStyle name="入力 9 2 10 5" xfId="16750" xr:uid="{391F14C5-E8AB-4D9F-8500-442C1171D9A0}"/>
    <cellStyle name="入力 9 2 10 5 2" xfId="31629" xr:uid="{B3142F26-FF70-46A5-A355-CB7575412D7D}"/>
    <cellStyle name="入力 9 2 10 6" xfId="4832" xr:uid="{3DA8460E-2F75-4B3F-9879-D31A5F774A31}"/>
    <cellStyle name="入力 9 2 10 7" xfId="19693" xr:uid="{37CDD713-EA83-40F4-9343-909C465C12B9}"/>
    <cellStyle name="入力 9 2 11" xfId="136" xr:uid="{00000000-0005-0000-0000-00009E010000}"/>
    <cellStyle name="入力 9 2 11 2" xfId="6499" xr:uid="{C86A39DB-1878-4206-A77A-DF442B533AA0}"/>
    <cellStyle name="入力 9 2 11 2 2" xfId="21378" xr:uid="{2C7356FE-0240-4129-B3BA-C7C4F656BE8E}"/>
    <cellStyle name="入力 9 2 11 3" xfId="6591" xr:uid="{F30EC557-CF5D-4CAF-8E3C-8EEC59AAA034}"/>
    <cellStyle name="入力 9 2 11 3 2" xfId="21470" xr:uid="{8CF03705-61CA-4CF9-9B78-EE244C1EBACD}"/>
    <cellStyle name="入力 9 2 11 4" xfId="13741" xr:uid="{64816A92-44C3-4FAD-8746-89C94B8C05DB}"/>
    <cellStyle name="入力 9 2 11 4 2" xfId="28620" xr:uid="{378D4F7C-692F-4AEC-8E39-C01B32DDABC5}"/>
    <cellStyle name="入力 9 2 11 5" xfId="15056" xr:uid="{C46C72BC-F843-4BF4-A21B-47095A50715D}"/>
    <cellStyle name="入力 9 2 11 5 2" xfId="29935" xr:uid="{0E8BFF01-CD46-4486-8426-38207CF53599}"/>
    <cellStyle name="入力 9 2 11 6" xfId="3407" xr:uid="{C42FE672-42AD-412B-B1ED-F6703411B568}"/>
    <cellStyle name="入力 9 2 11 7" xfId="6085" xr:uid="{F3A1D1A4-F3E8-4C94-8FC1-AEC55441ED39}"/>
    <cellStyle name="入力 9 2 12" xfId="1770" xr:uid="{00000000-0005-0000-0000-00009E010000}"/>
    <cellStyle name="入力 9 2 12 2" xfId="8118" xr:uid="{0EBE4EC7-9A5E-4F2D-B3E7-CB773C5107DC}"/>
    <cellStyle name="入力 9 2 12 2 2" xfId="22997" xr:uid="{4BA4B124-A1CB-4AEA-AD2E-B40401080DF4}"/>
    <cellStyle name="入力 9 2 12 3" xfId="11103" xr:uid="{2163B054-A2E0-4D30-B918-17CC25CC3DE6}"/>
    <cellStyle name="入力 9 2 12 3 2" xfId="25982" xr:uid="{A3CDEC70-A646-454B-88B8-AD2DB38A3648}"/>
    <cellStyle name="入力 9 2 12 4" xfId="14694" xr:uid="{C4C985EF-D51E-4A56-85F3-E355D82113A5}"/>
    <cellStyle name="入力 9 2 12 4 2" xfId="29573" xr:uid="{994EDF63-BE5F-4060-89F9-016CE045D3E5}"/>
    <cellStyle name="入力 9 2 12 5" xfId="16893" xr:uid="{28382D27-0417-4EF7-88A6-432BE6532685}"/>
    <cellStyle name="入力 9 2 12 5 2" xfId="31772" xr:uid="{19AC0E15-2653-435E-8302-4A1D91AC22CF}"/>
    <cellStyle name="入力 9 2 12 6" xfId="4989" xr:uid="{AF9AFCA7-235C-44D7-B4CA-2CCFC58D7801}"/>
    <cellStyle name="入力 9 2 12 7" xfId="19850" xr:uid="{0B204C8A-3BDC-45F7-BAB0-502E62CB92C2}"/>
    <cellStyle name="入力 9 2 13" xfId="1865" xr:uid="{00000000-0005-0000-0000-00009E010000}"/>
    <cellStyle name="入力 9 2 13 2" xfId="8213" xr:uid="{4C42F594-7D30-4223-ADB9-7313EC8D57C5}"/>
    <cellStyle name="入力 9 2 13 2 2" xfId="23092" xr:uid="{E9A813DE-FBEC-4819-B778-669CB4395073}"/>
    <cellStyle name="入力 9 2 13 3" xfId="11198" xr:uid="{3D9CE0AA-E649-4A24-8B8A-ADB41B7564F8}"/>
    <cellStyle name="入力 9 2 13 3 2" xfId="26077" xr:uid="{C0B0B8B5-FFDA-44A9-B766-F468E3844A17}"/>
    <cellStyle name="入力 9 2 13 4" xfId="13217" xr:uid="{CAF310D9-2788-4F91-A403-4CBAD2633101}"/>
    <cellStyle name="入力 9 2 13 4 2" xfId="28096" xr:uid="{F59A7B0F-72F9-4D3F-887A-1FEC741D9EC5}"/>
    <cellStyle name="入力 9 2 13 5" xfId="16988" xr:uid="{E9464881-DE9E-49BB-9AFC-8B99C1CBD444}"/>
    <cellStyle name="入力 9 2 13 5 2" xfId="31867" xr:uid="{6663D09E-31E6-4D4F-8DB3-0BD13944EB12}"/>
    <cellStyle name="入力 9 2 13 6" xfId="5084" xr:uid="{36F944FD-8017-461A-8144-C4457B50FD31}"/>
    <cellStyle name="入力 9 2 13 7" xfId="19945" xr:uid="{46399B00-832F-4317-9E65-E8969E80EC65}"/>
    <cellStyle name="入力 9 2 14" xfId="2037" xr:uid="{00000000-0005-0000-0000-00009E010000}"/>
    <cellStyle name="入力 9 2 14 2" xfId="8385" xr:uid="{D5BF279F-77BE-4C27-9013-A969D91F311C}"/>
    <cellStyle name="入力 9 2 14 2 2" xfId="23264" xr:uid="{585A224B-4912-492B-8E17-7ABECB3609E9}"/>
    <cellStyle name="入力 9 2 14 3" xfId="11367" xr:uid="{1846836E-D680-41C0-9A3B-761C9660F453}"/>
    <cellStyle name="入力 9 2 14 3 2" xfId="26246" xr:uid="{C8871CEE-B288-4ED3-8B4D-1E0E726F076C}"/>
    <cellStyle name="入力 9 2 14 4" xfId="13785" xr:uid="{12586D7E-D233-4C18-AB50-FDB59EA00DAC}"/>
    <cellStyle name="入力 9 2 14 4 2" xfId="28664" xr:uid="{AB9E488E-27EE-47C0-A451-84F0D1BD7C89}"/>
    <cellStyle name="入力 9 2 14 5" xfId="17152" xr:uid="{2E6AC3A8-8AC0-4B00-86FC-EABD35E62FCD}"/>
    <cellStyle name="入力 9 2 14 5 2" xfId="32031" xr:uid="{6CFCF37B-9CDF-42EA-A4C8-0EF286B91EA6}"/>
    <cellStyle name="入力 9 2 14 6" xfId="5256" xr:uid="{B03D028B-1CA8-4CE3-A114-732366274232}"/>
    <cellStyle name="入力 9 2 14 7" xfId="20117" xr:uid="{ED27FD7D-FD65-4FBF-B494-0E6B78781305}"/>
    <cellStyle name="入力 9 2 15" xfId="2206" xr:uid="{00000000-0005-0000-0000-00009E010000}"/>
    <cellStyle name="入力 9 2 15 2" xfId="8554" xr:uid="{8D57F77E-1E5A-467D-B45F-C548DBDE2882}"/>
    <cellStyle name="入力 9 2 15 2 2" xfId="23433" xr:uid="{FDCC317F-DC33-4533-8219-979888D443E4}"/>
    <cellStyle name="入力 9 2 15 3" xfId="11535" xr:uid="{55D3F48E-90A0-4642-ABFA-DD03F14494DE}"/>
    <cellStyle name="入力 9 2 15 3 2" xfId="26414" xr:uid="{EBEE5EC9-B8CD-4A65-8486-BC1B587ACC85}"/>
    <cellStyle name="入力 9 2 15 4" xfId="13988" xr:uid="{485FFABF-48D6-4A5A-90B0-FA6669040A42}"/>
    <cellStyle name="入力 9 2 15 4 2" xfId="28867" xr:uid="{6D02176D-5824-4852-A012-EC253FF976FE}"/>
    <cellStyle name="入力 9 2 15 5" xfId="17314" xr:uid="{8B1E2288-B5B3-4B36-AFEB-5A0537E5539D}"/>
    <cellStyle name="入力 9 2 15 5 2" xfId="32193" xr:uid="{CB49F2DE-1102-4DB4-A7AF-E313C91D6FE0}"/>
    <cellStyle name="入力 9 2 15 6" xfId="5425" xr:uid="{1E4EFCA6-3513-470A-A372-88CFF489BB2D}"/>
    <cellStyle name="入力 9 2 15 7" xfId="20286" xr:uid="{7422A5BE-29E6-4F35-B48C-77F9D89C8E19}"/>
    <cellStyle name="入力 9 2 16" xfId="1633" xr:uid="{00000000-0005-0000-0000-00009E010000}"/>
    <cellStyle name="入力 9 2 16 2" xfId="7983" xr:uid="{AED05D46-FA0B-4CCE-AB7D-5F8B673BA65E}"/>
    <cellStyle name="入力 9 2 16 2 2" xfId="22862" xr:uid="{ACC69815-AB0F-45B5-837C-50FB4E0A0EB7}"/>
    <cellStyle name="入力 9 2 16 3" xfId="10967" xr:uid="{5C8EEAED-1C0F-416F-B705-29551FF91973}"/>
    <cellStyle name="入力 9 2 16 3 2" xfId="25846" xr:uid="{1D07D862-41A2-4936-87E6-8AC143D17FC4}"/>
    <cellStyle name="入力 9 2 16 4" xfId="14538" xr:uid="{5C168BC1-3350-4244-B0C2-214361B73BDD}"/>
    <cellStyle name="入力 9 2 16 4 2" xfId="29417" xr:uid="{66F5F6D9-2540-42FC-AAB6-8AA3D30AA6CF}"/>
    <cellStyle name="入力 9 2 16 5" xfId="16766" xr:uid="{328ED45F-C621-4E48-BA1F-DEFFB648DCBF}"/>
    <cellStyle name="入力 9 2 16 5 2" xfId="31645" xr:uid="{1EEE66BF-F15F-469D-8121-120A85BA9226}"/>
    <cellStyle name="入力 9 2 16 6" xfId="4852" xr:uid="{FC8BA98B-2910-4F38-8D98-E4185832E6B9}"/>
    <cellStyle name="入力 9 2 16 7" xfId="19713" xr:uid="{03029D30-9868-4A96-9957-BB52CCAC9422}"/>
    <cellStyle name="入力 9 2 17" xfId="2367" xr:uid="{00000000-0005-0000-0000-00009E010000}"/>
    <cellStyle name="入力 9 2 17 2" xfId="8714" xr:uid="{96C8F97F-3CC6-449F-92D8-3A8F7C24D3CD}"/>
    <cellStyle name="入力 9 2 17 2 2" xfId="23593" xr:uid="{FAF15B4F-7114-40EA-BD2D-83815781C3AD}"/>
    <cellStyle name="入力 9 2 17 3" xfId="11694" xr:uid="{7D82B32A-B51C-4024-9E68-659EE3507FBE}"/>
    <cellStyle name="入力 9 2 17 3 2" xfId="26573" xr:uid="{72583789-E14C-44E9-9C40-D2A9F51D8FBE}"/>
    <cellStyle name="入力 9 2 17 4" xfId="14952" xr:uid="{BD6C3215-AA92-4BCB-A577-66DF9989F470}"/>
    <cellStyle name="入力 9 2 17 4 2" xfId="29831" xr:uid="{0D1F876B-DBFF-48A5-910C-A9C81110215C}"/>
    <cellStyle name="入力 9 2 17 5" xfId="17468" xr:uid="{DA66A6AC-B5B9-499E-89A0-9A894E93E44F}"/>
    <cellStyle name="入力 9 2 17 5 2" xfId="32347" xr:uid="{EE650D2C-C759-4C8F-A74B-6A80CC230756}"/>
    <cellStyle name="入力 9 2 17 6" xfId="5586" xr:uid="{BDE2BA05-567D-4C52-AB3D-F2B0F1F0400C}"/>
    <cellStyle name="入力 9 2 17 7" xfId="20447" xr:uid="{3585B020-051E-454F-B752-5A28D95188FC}"/>
    <cellStyle name="入力 9 2 18" xfId="2520" xr:uid="{00000000-0005-0000-0000-00009E010000}"/>
    <cellStyle name="入力 9 2 18 2" xfId="8867" xr:uid="{1086E280-CCE3-4622-91CE-D206198B9C48}"/>
    <cellStyle name="入力 9 2 18 2 2" xfId="23746" xr:uid="{1B743B9A-F5D2-499F-80C3-0CD2FCCF7557}"/>
    <cellStyle name="入力 9 2 18 3" xfId="11847" xr:uid="{17A1C693-CB16-4254-9559-35950F05CA22}"/>
    <cellStyle name="入力 9 2 18 3 2" xfId="26726" xr:uid="{5A4DDF1B-9AC9-4998-A90E-FD07221767B8}"/>
    <cellStyle name="入力 9 2 18 4" xfId="14755" xr:uid="{996D8494-1C33-4549-8FF3-26F5E4AA936C}"/>
    <cellStyle name="入力 9 2 18 4 2" xfId="29634" xr:uid="{21484C68-AE24-4C9E-A9F9-3DA5F6DBD991}"/>
    <cellStyle name="入力 9 2 18 5" xfId="17614" xr:uid="{FB85535A-75F1-4BAD-B9CC-8C1AB1F9D8E3}"/>
    <cellStyle name="入力 9 2 18 5 2" xfId="32493" xr:uid="{EDEB178E-9EDD-4A6E-B052-C6D18FF1EF6B}"/>
    <cellStyle name="入力 9 2 18 6" xfId="5736" xr:uid="{F8B9076A-5E75-4A3F-B014-F3D89276078E}"/>
    <cellStyle name="入力 9 2 18 7" xfId="20600" xr:uid="{C869A79C-EEC5-4EF3-A587-D27FA47A2F67}"/>
    <cellStyle name="入力 9 2 19" xfId="2680" xr:uid="{00000000-0005-0000-0000-00009E010000}"/>
    <cellStyle name="入力 9 2 19 2" xfId="9027" xr:uid="{F61E8763-858F-4B24-9155-FB0CB64354AB}"/>
    <cellStyle name="入力 9 2 19 2 2" xfId="23906" xr:uid="{7AB67068-855A-4B45-8BD3-C1FAF5E74BA3}"/>
    <cellStyle name="入力 9 2 19 3" xfId="12007" xr:uid="{2F657503-77C6-4ACA-ADA6-1079216442E0}"/>
    <cellStyle name="入力 9 2 19 3 2" xfId="26886" xr:uid="{1F839B97-1F65-405A-B126-64D882DCBA9C}"/>
    <cellStyle name="入力 9 2 19 4" xfId="12787" xr:uid="{F0A3F2E9-3C52-45ED-8D6E-26302E29A8FF}"/>
    <cellStyle name="入力 9 2 19 4 2" xfId="27666" xr:uid="{982FF16E-9A67-4CE4-B485-F7CE049C79A9}"/>
    <cellStyle name="入力 9 2 19 5" xfId="17773" xr:uid="{6D25CBA1-9D78-4F85-BB5C-611DD8924129}"/>
    <cellStyle name="入力 9 2 19 5 2" xfId="32652" xr:uid="{940F8398-3B70-431A-BCB0-4B0C5AD0DBC1}"/>
    <cellStyle name="入力 9 2 19 6" xfId="5894" xr:uid="{24912957-E124-4DCC-AC51-1418FEF481FC}"/>
    <cellStyle name="入力 9 2 19 7" xfId="20759" xr:uid="{B3E8BB96-70E9-4C7A-853D-B502A61FE452}"/>
    <cellStyle name="入力 9 2 2" xfId="496" xr:uid="{00000000-0005-0000-0000-00009E010000}"/>
    <cellStyle name="入力 9 2 2 2" xfId="6848" xr:uid="{1C75380A-942F-4C93-8EEF-BBC996CD3949}"/>
    <cellStyle name="入力 9 2 2 2 2" xfId="21727" xr:uid="{2401FED6-4132-4252-B558-6DDC9C461F6D}"/>
    <cellStyle name="入力 9 2 2 3" xfId="9845" xr:uid="{3F0390C1-B092-4508-AC24-6972D425C952}"/>
    <cellStyle name="入力 9 2 2 3 2" xfId="24724" xr:uid="{928BF069-1192-45BC-B876-2CB47E73AFD0}"/>
    <cellStyle name="入力 9 2 2 4" xfId="13233" xr:uid="{D9142405-ACA1-4BA6-92EB-A94CC38D7042}"/>
    <cellStyle name="入力 9 2 2 4 2" xfId="28112" xr:uid="{9C051267-8998-4515-B9EE-008FDE7F2638}"/>
    <cellStyle name="入力 9 2 2 5" xfId="15677" xr:uid="{580F265E-C46C-4422-9CFA-10068D59AC7B}"/>
    <cellStyle name="入力 9 2 2 5 2" xfId="30556" xr:uid="{616AAD46-E952-4E95-8558-D8314AF71B45}"/>
    <cellStyle name="入力 9 2 2 6" xfId="3715" xr:uid="{F25D8279-59F6-4723-8BAF-3F5BEA013F33}"/>
    <cellStyle name="入力 9 2 2 7" xfId="18576" xr:uid="{17C39EEE-0D2E-4FB5-9674-0B0A57752892}"/>
    <cellStyle name="入力 9 2 20" xfId="2848" xr:uid="{00000000-0005-0000-0000-00009E010000}"/>
    <cellStyle name="入力 9 2 20 2" xfId="9195" xr:uid="{811649EB-A005-40BF-A5A3-32FE11D7C6D4}"/>
    <cellStyle name="入力 9 2 20 2 2" xfId="24074" xr:uid="{75C7DB6A-FFBB-4594-80CD-07F62053B1E7}"/>
    <cellStyle name="入力 9 2 20 3" xfId="12173" xr:uid="{F4E568D0-FF0F-4D48-AE1D-CB1732AE2FD4}"/>
    <cellStyle name="入力 9 2 20 3 2" xfId="27052" xr:uid="{28BF1068-9D75-47FB-81B0-D1D7A0061708}"/>
    <cellStyle name="入力 9 2 20 4" xfId="13971" xr:uid="{1E9BAFFE-1BA4-48D6-BE25-9014AFB25FA1}"/>
    <cellStyle name="入力 9 2 20 4 2" xfId="28850" xr:uid="{78CDC02B-7A9B-4752-B8CC-26495CFE8246}"/>
    <cellStyle name="入力 9 2 20 5" xfId="17934" xr:uid="{A0C2347A-6478-4954-AA47-470F905D5BDA}"/>
    <cellStyle name="入力 9 2 20 5 2" xfId="32813" xr:uid="{CA9E7871-749F-4043-AF84-FAC48578A104}"/>
    <cellStyle name="入力 9 2 20 6" xfId="6060" xr:uid="{96778321-2E71-4DB1-B346-F24840B26D8D}"/>
    <cellStyle name="入力 9 2 20 7" xfId="20927" xr:uid="{96F73262-1F04-4601-B188-3D7241CA4205}"/>
    <cellStyle name="入力 9 2 21" xfId="2979" xr:uid="{00000000-0005-0000-0000-00009E010000}"/>
    <cellStyle name="入力 9 2 21 2" xfId="9326" xr:uid="{134EAA83-81AE-4006-BBF8-17E075375FC8}"/>
    <cellStyle name="入力 9 2 21 2 2" xfId="24205" xr:uid="{68CE86C8-65BE-461C-A9DF-66100057157F}"/>
    <cellStyle name="入力 9 2 21 3" xfId="12304" xr:uid="{BA1847B9-F0C0-4FE0-8BA3-5BD21B273462}"/>
    <cellStyle name="入力 9 2 21 3 2" xfId="27183" xr:uid="{04704F59-C209-4FFF-A285-0FA15413C98D}"/>
    <cellStyle name="入力 9 2 21 4" xfId="14364" xr:uid="{F2D0F7CD-0EF7-466C-B9E2-1C269231C58A}"/>
    <cellStyle name="入力 9 2 21 4 2" xfId="29243" xr:uid="{837F2C99-9744-499F-8C58-8F8211AA0628}"/>
    <cellStyle name="入力 9 2 21 5" xfId="18065" xr:uid="{11792E07-C28B-48AE-986B-6AB1E58EDD44}"/>
    <cellStyle name="入力 9 2 21 5 2" xfId="32944" xr:uid="{460BA6EA-49A8-4205-B06E-A798FFC29CA5}"/>
    <cellStyle name="入力 9 2 21 6" xfId="6181" xr:uid="{A5329F68-78DB-4264-BD09-2163B447AF2B}"/>
    <cellStyle name="入力 9 2 21 7" xfId="21058" xr:uid="{0E2B30F5-67A5-49DE-988E-850204A075C2}"/>
    <cellStyle name="入力 9 2 22" xfId="3061" xr:uid="{00000000-0005-0000-0000-00009E010000}"/>
    <cellStyle name="入力 9 2 22 2" xfId="9407" xr:uid="{F4B9C702-82FB-401C-8227-FE96BA1CC0C5}"/>
    <cellStyle name="入力 9 2 22 2 2" xfId="24286" xr:uid="{FDC6385D-8C67-4A39-B3F9-570572B43070}"/>
    <cellStyle name="入力 9 2 22 3" xfId="12385" xr:uid="{3AAAE985-1A4F-4BD4-B416-D3557CBA1FF1}"/>
    <cellStyle name="入力 9 2 22 3 2" xfId="27264" xr:uid="{9C214612-32F3-434B-83C9-B99FBFF47CEA}"/>
    <cellStyle name="入力 9 2 22 4" xfId="10993" xr:uid="{9ABA0672-A7F6-4CA0-B8B6-9C6E2CC9D6C3}"/>
    <cellStyle name="入力 9 2 22 4 2" xfId="25872" xr:uid="{7459DBFE-8DD6-4CE4-8BDE-A2E62D6834AA}"/>
    <cellStyle name="入力 9 2 22 5" xfId="18140" xr:uid="{FAD71E47-E07E-4565-B163-92C17FECC8A3}"/>
    <cellStyle name="入力 9 2 22 5 2" xfId="33019" xr:uid="{EB1D91D3-F466-4BF7-BE98-5DDD8C4D0E8A}"/>
    <cellStyle name="入力 9 2 22 6" xfId="6262" xr:uid="{B91E3990-0BF6-4ED1-BF04-32B4F98A78B3}"/>
    <cellStyle name="入力 9 2 22 7" xfId="21133" xr:uid="{06F544E6-BB94-4442-BD26-4462A8D0C9D4}"/>
    <cellStyle name="入力 9 2 23" xfId="2601" xr:uid="{00000000-0005-0000-0000-00009E010000}"/>
    <cellStyle name="入力 9 2 23 2" xfId="8948" xr:uid="{AB58FF44-3DB8-4C5F-B299-FA5194132D6D}"/>
    <cellStyle name="入力 9 2 23 2 2" xfId="23827" xr:uid="{7843D6D3-7269-48BB-BA72-FE2D9CE8A9CD}"/>
    <cellStyle name="入力 9 2 23 3" xfId="11928" xr:uid="{B24F8F86-DC8C-4233-A447-2C840F62CDB1}"/>
    <cellStyle name="入力 9 2 23 3 2" xfId="26807" xr:uid="{B37C1138-9FDE-4C11-AE1D-A3E8B36F9F98}"/>
    <cellStyle name="入力 9 2 23 4" xfId="13261" xr:uid="{94EFE627-346E-4377-9868-B82191D9B9B4}"/>
    <cellStyle name="入力 9 2 23 4 2" xfId="28140" xr:uid="{F8B939E8-76CD-4C36-9780-E434D82C2E31}"/>
    <cellStyle name="入力 9 2 23 5" xfId="17695" xr:uid="{9ECCCAA2-4A60-46D5-A0F3-A1DDB9CE9784}"/>
    <cellStyle name="入力 9 2 23 5 2" xfId="32574" xr:uid="{10286F54-A6C0-46AB-B2B5-F890A9E6C67C}"/>
    <cellStyle name="入力 9 2 23 6" xfId="5817" xr:uid="{B2E99D7E-71ED-4C84-B6AD-299B4BDE7DB4}"/>
    <cellStyle name="入力 9 2 23 7" xfId="20681" xr:uid="{A5480255-46B4-47E1-931D-0CC44DADE08A}"/>
    <cellStyle name="入力 9 2 24" xfId="3204" xr:uid="{00000000-0005-0000-0000-00009E010000}"/>
    <cellStyle name="入力 9 2 24 2" xfId="9550" xr:uid="{490EFDD5-45B2-40AB-85FA-9620A7A574F2}"/>
    <cellStyle name="入力 9 2 24 2 2" xfId="24429" xr:uid="{AD299F1A-40C0-458E-A21B-34CC69E7E265}"/>
    <cellStyle name="入力 9 2 24 3" xfId="12528" xr:uid="{05704797-02AB-4680-BD17-2A7D1C3F4C24}"/>
    <cellStyle name="入力 9 2 24 3 2" xfId="27407" xr:uid="{ACF9E783-083A-4A00-8AD6-4DF2362AAB13}"/>
    <cellStyle name="入力 9 2 24 4" xfId="9597" xr:uid="{2FABB40F-31A3-4F12-AAF1-0D9125FD9558}"/>
    <cellStyle name="入力 9 2 24 4 2" xfId="24476" xr:uid="{D872F615-7CEC-4626-9C9D-95CAB957E2C5}"/>
    <cellStyle name="入力 9 2 24 5" xfId="18283" xr:uid="{F50D3FF0-E2FE-4638-B880-4CF8A6979F36}"/>
    <cellStyle name="入力 9 2 24 5 2" xfId="33162" xr:uid="{94C3B3A8-1AB5-4BD6-A7F8-B361610A3356}"/>
    <cellStyle name="入力 9 2 24 6" xfId="21276" xr:uid="{AA9D5446-57CF-4C98-8EF8-AD48009FB421}"/>
    <cellStyle name="入力 9 2 25" xfId="6636" xr:uid="{95A6C3D1-D98D-47E3-BC72-2CA602637571}"/>
    <cellStyle name="入力 9 2 25 2" xfId="21515" xr:uid="{55765ED1-0EEE-4752-805E-12E140E29B1A}"/>
    <cellStyle name="入力 9 2 26" xfId="9635" xr:uid="{1DEB81B7-879F-436D-8104-721DC2E3A27B}"/>
    <cellStyle name="入力 9 2 26 2" xfId="24514" xr:uid="{23D09312-2F52-4E57-A3D6-4A52DA583BF4}"/>
    <cellStyle name="入力 9 2 27" xfId="13487" xr:uid="{F4EA1A8C-7236-481F-A0C3-8EACCB2C97D1}"/>
    <cellStyle name="入力 9 2 27 2" xfId="28366" xr:uid="{F21097BB-C42E-4F5F-AB61-01E1BA2494D1}"/>
    <cellStyle name="入力 9 2 28" xfId="15474" xr:uid="{4196C798-0F0D-4A68-9A41-41D2F21ADB36}"/>
    <cellStyle name="入力 9 2 28 2" xfId="30353" xr:uid="{98C440F2-26B6-41BA-8785-2CE942651F39}"/>
    <cellStyle name="入力 9 2 29" xfId="18371" xr:uid="{28FD059C-040A-4745-B971-97CB1D2FE35C}"/>
    <cellStyle name="入力 9 2 3" xfId="669" xr:uid="{00000000-0005-0000-0000-00009E010000}"/>
    <cellStyle name="入力 9 2 3 2" xfId="7021" xr:uid="{05BC2CBC-BFE2-4B46-95FD-F89155AB40A6}"/>
    <cellStyle name="入力 9 2 3 2 2" xfId="21900" xr:uid="{B1E6B4B3-C8C2-453B-ACAB-13F836EC7746}"/>
    <cellStyle name="入力 9 2 3 3" xfId="10015" xr:uid="{681AD2AF-C776-4603-82AD-7E69AACEF1BE}"/>
    <cellStyle name="入力 9 2 3 3 2" xfId="24894" xr:uid="{5354D075-AF86-4CED-86A7-57EC1AC99B52}"/>
    <cellStyle name="入力 9 2 3 4" xfId="13601" xr:uid="{DBB9E275-AB3C-4FCC-A6D6-990290CBB401}"/>
    <cellStyle name="入力 9 2 3 4 2" xfId="28480" xr:uid="{E12EEEC2-8D7E-4390-B815-0DF7DAD843F9}"/>
    <cellStyle name="入力 9 2 3 5" xfId="15843" xr:uid="{8C654A18-5212-4E9F-A894-F8FD0BB1EB0E}"/>
    <cellStyle name="入力 9 2 3 5 2" xfId="30722" xr:uid="{D12073CD-7206-43C9-A153-0D084D129251}"/>
    <cellStyle name="入力 9 2 3 6" xfId="3888" xr:uid="{B59B5CAE-5F22-4789-A2C1-D5906C4B89BE}"/>
    <cellStyle name="入力 9 2 3 7" xfId="18749" xr:uid="{CD2DB37B-DC82-449F-BE56-85173749D2F8}"/>
    <cellStyle name="入力 9 2 4" xfId="834" xr:uid="{00000000-0005-0000-0000-00009E010000}"/>
    <cellStyle name="入力 9 2 4 2" xfId="7186" xr:uid="{FC64D505-E78D-48E1-B13C-8D910E108827}"/>
    <cellStyle name="入力 9 2 4 2 2" xfId="22065" xr:uid="{4EBE43B2-F2B6-4FC6-9015-8A5077CACE09}"/>
    <cellStyle name="入力 9 2 4 3" xfId="10180" xr:uid="{397036EF-F138-4804-8A75-029990308F1A}"/>
    <cellStyle name="入力 9 2 4 3 2" xfId="25059" xr:uid="{962E1824-0837-483B-BAEF-6AA8C8ECB215}"/>
    <cellStyle name="入力 9 2 4 4" xfId="12668" xr:uid="{A6F8189E-C040-4395-86A8-7C15253AB17A}"/>
    <cellStyle name="入力 9 2 4 4 2" xfId="27547" xr:uid="{8DCBFE0B-4B61-41A6-B26A-7E7BD477ED72}"/>
    <cellStyle name="入力 9 2 4 5" xfId="16008" xr:uid="{EFAE9F3B-93E7-4274-B0D4-E1E54747A29F}"/>
    <cellStyle name="入力 9 2 4 5 2" xfId="30887" xr:uid="{804CE070-1C93-445A-AA7D-692808E2723C}"/>
    <cellStyle name="入力 9 2 4 6" xfId="4053" xr:uid="{6E5686B2-4F36-4E95-B382-BED12F55F1BA}"/>
    <cellStyle name="入力 9 2 4 7" xfId="18914" xr:uid="{70297521-CBF0-458A-9FBE-A6C2C972A13B}"/>
    <cellStyle name="入力 9 2 5" xfId="1007" xr:uid="{00000000-0005-0000-0000-00009E010000}"/>
    <cellStyle name="入力 9 2 5 2" xfId="7359" xr:uid="{A43CE254-927F-41C5-A84B-0ED3603A6EBF}"/>
    <cellStyle name="入力 9 2 5 2 2" xfId="22238" xr:uid="{CB7F470C-A646-4551-9A68-2EC4FF2EB845}"/>
    <cellStyle name="入力 9 2 5 3" xfId="10348" xr:uid="{67BBFE9F-8484-42C5-8AC3-8139FEE30157}"/>
    <cellStyle name="入力 9 2 5 3 2" xfId="25227" xr:uid="{71777C19-4245-45C0-AC8C-516DAEA681CC}"/>
    <cellStyle name="入力 9 2 5 4" xfId="12607" xr:uid="{59274B93-5E2E-46C7-A675-B8739245CC19}"/>
    <cellStyle name="入力 9 2 5 4 2" xfId="27486" xr:uid="{8DDAF0DF-A77F-434A-8374-0C24156A1CA9}"/>
    <cellStyle name="入力 9 2 5 5" xfId="16169" xr:uid="{5C99F695-9289-4813-8E78-6DE74AF0DC14}"/>
    <cellStyle name="入力 9 2 5 5 2" xfId="31048" xr:uid="{50E6C4F4-0B93-4AF9-8181-10DB68312D12}"/>
    <cellStyle name="入力 9 2 5 6" xfId="4226" xr:uid="{8553AE9A-E97F-4C54-B584-BCCF5A4CBD43}"/>
    <cellStyle name="入力 9 2 5 7" xfId="19087" xr:uid="{DA3E937B-FC40-44D5-B871-05BAE2593659}"/>
    <cellStyle name="入力 9 2 6" xfId="1102" xr:uid="{00000000-0005-0000-0000-00009E010000}"/>
    <cellStyle name="入力 9 2 6 2" xfId="7454" xr:uid="{6AA051BC-148E-4C5A-AF18-D3317C57593E}"/>
    <cellStyle name="入力 9 2 6 2 2" xfId="22333" xr:uid="{2F7EACB5-77ED-4532-BEF2-1DF843A947FD}"/>
    <cellStyle name="入力 9 2 6 3" xfId="10443" xr:uid="{D11A34A5-6FB8-4859-95EC-A378333442C8}"/>
    <cellStyle name="入力 9 2 6 3 2" xfId="25322" xr:uid="{D9C245B4-BA74-46EE-B1EA-B48C92F778BA}"/>
    <cellStyle name="入力 9 2 6 4" xfId="12813" xr:uid="{3056E1E8-73FE-490B-9FCA-815CB9F0C589}"/>
    <cellStyle name="入力 9 2 6 4 2" xfId="27692" xr:uid="{ED31C55B-0F1A-4FA7-AC76-EA9FE521B58D}"/>
    <cellStyle name="入力 9 2 6 5" xfId="16263" xr:uid="{CB365711-BBDA-4FB2-887C-C6C6DAC82A8E}"/>
    <cellStyle name="入力 9 2 6 5 2" xfId="31142" xr:uid="{DE69B16A-A366-48CA-87CE-90346A35C62B}"/>
    <cellStyle name="入力 9 2 6 6" xfId="4321" xr:uid="{63F89CCF-5686-4DC8-ADB6-BA900F160CE9}"/>
    <cellStyle name="入力 9 2 6 7" xfId="19182" xr:uid="{0719AB6E-4C9B-4011-9CBE-CB70927BB2C5}"/>
    <cellStyle name="入力 9 2 7" xfId="1185" xr:uid="{00000000-0005-0000-0000-00009E010000}"/>
    <cellStyle name="入力 9 2 7 2" xfId="7537" xr:uid="{D11E5E13-3F6C-40A2-B9B1-8B76F8856DD2}"/>
    <cellStyle name="入力 9 2 7 2 2" xfId="22416" xr:uid="{130849C0-06B0-4559-9401-D4D3B7A4163B}"/>
    <cellStyle name="入力 9 2 7 3" xfId="10524" xr:uid="{F6CE4EC4-CCA6-4AE8-BDA0-9D90DEF2A8FE}"/>
    <cellStyle name="入力 9 2 7 3 2" xfId="25403" xr:uid="{733E6410-BB29-42C7-9873-8F9B6955C5E7}"/>
    <cellStyle name="入力 9 2 7 4" xfId="12740" xr:uid="{D805BD79-EEA8-4B3A-9D53-7D55DC3380C8}"/>
    <cellStyle name="入力 9 2 7 4 2" xfId="27619" xr:uid="{BBCB285A-8B68-477B-974B-026E722B1AFA}"/>
    <cellStyle name="入力 9 2 7 5" xfId="16339" xr:uid="{0BD8D2AD-97A8-4E1B-BA7F-7806E83BBCC3}"/>
    <cellStyle name="入力 9 2 7 5 2" xfId="31218" xr:uid="{9FF28EBB-CE88-430D-9520-0F415672E9F0}"/>
    <cellStyle name="入力 9 2 7 6" xfId="4404" xr:uid="{184A6782-B409-4437-9D1F-18A250A6E3FB}"/>
    <cellStyle name="入力 9 2 7 7" xfId="19265" xr:uid="{C4EA89EE-882B-4BE6-B86C-F2F22B4571FA}"/>
    <cellStyle name="入力 9 2 8" xfId="1268" xr:uid="{00000000-0005-0000-0000-00009E010000}"/>
    <cellStyle name="入力 9 2 8 2" xfId="7619" xr:uid="{ED140214-AB05-4E23-9469-8400E0E5AE54}"/>
    <cellStyle name="入力 9 2 8 2 2" xfId="22498" xr:uid="{A8535A43-965F-49FF-935B-B9895ECA0A1B}"/>
    <cellStyle name="入力 9 2 8 3" xfId="10606" xr:uid="{7060697E-51BA-4BD8-A5B6-92B8B9579500}"/>
    <cellStyle name="入力 9 2 8 3 2" xfId="25485" xr:uid="{BEF16FE3-0BA5-4ADF-AAFB-3D8FA19BA7D8}"/>
    <cellStyle name="入力 9 2 8 4" xfId="13025" xr:uid="{A777AC2B-93AF-4F90-B990-76A5C8852147}"/>
    <cellStyle name="入力 9 2 8 4 2" xfId="27904" xr:uid="{2E53278C-C98F-4A95-AE78-A13392AB90B9}"/>
    <cellStyle name="入力 9 2 8 5" xfId="16415" xr:uid="{3988830C-A54B-4CE1-ABD0-D43416717729}"/>
    <cellStyle name="入力 9 2 8 5 2" xfId="31294" xr:uid="{DACA8A2F-0128-4416-9831-D7571D549E31}"/>
    <cellStyle name="入力 9 2 8 6" xfId="4487" xr:uid="{44AA30DF-8120-48B6-83A9-90426C6242D6}"/>
    <cellStyle name="入力 9 2 8 7" xfId="19348" xr:uid="{C6C4A9CB-0357-48D1-9666-7248D311402F}"/>
    <cellStyle name="入力 9 2 9" xfId="1441" xr:uid="{00000000-0005-0000-0000-00009E010000}"/>
    <cellStyle name="入力 9 2 9 2" xfId="7792" xr:uid="{109D769A-18BD-4432-AA10-6BBEC8BFD411}"/>
    <cellStyle name="入力 9 2 9 2 2" xfId="22671" xr:uid="{63DFD57F-15E7-489C-B1C1-F8843AB75901}"/>
    <cellStyle name="入力 9 2 9 3" xfId="10778" xr:uid="{E664973F-E4EB-455E-B02A-151C426F4650}"/>
    <cellStyle name="入力 9 2 9 3 2" xfId="25657" xr:uid="{E2E6D3D5-12C8-4C58-B9FB-4C15A3C25E5A}"/>
    <cellStyle name="入力 9 2 9 4" xfId="13878" xr:uid="{E04E3289-9A18-4E0B-B8BB-594B53849CFA}"/>
    <cellStyle name="入力 9 2 9 4 2" xfId="28757" xr:uid="{523CDCFD-5247-48E2-9BD6-113B7DE63CD7}"/>
    <cellStyle name="入力 9 2 9 5" xfId="16581" xr:uid="{16C47745-B8CC-40B0-ABBE-78F7E7CB6020}"/>
    <cellStyle name="入力 9 2 9 5 2" xfId="31460" xr:uid="{050BC732-1881-4255-8501-DF3A021F3A70}"/>
    <cellStyle name="入力 9 2 9 6" xfId="4660" xr:uid="{194EE163-14D9-4BE3-AE5E-B7D7C0696853}"/>
    <cellStyle name="入力 9 2 9 7" xfId="19521" xr:uid="{A37F07C5-A7D5-46F5-97B6-D27BD8F65DEB}"/>
    <cellStyle name="入力 9 3" xfId="389" xr:uid="{00000000-0005-0000-0000-00009E010000}"/>
    <cellStyle name="入力 9 3 2" xfId="6741" xr:uid="{5AE29BFC-3E53-4975-BBED-86BF7A545512}"/>
    <cellStyle name="入力 9 3 2 2" xfId="21620" xr:uid="{63CA726E-96BF-4D77-8C7B-4E05C695BB93}"/>
    <cellStyle name="入力 9 3 3" xfId="9738" xr:uid="{BD0D9D31-74D2-42B1-9E70-3FA0FD5CB102}"/>
    <cellStyle name="入力 9 3 3 2" xfId="24617" xr:uid="{51EE6FB4-1743-407A-8825-D15BD6D22079}"/>
    <cellStyle name="入力 9 3 4" xfId="14149" xr:uid="{74973007-DEC1-494D-8706-F8B7158888D8}"/>
    <cellStyle name="入力 9 3 4 2" xfId="29028" xr:uid="{F27A5AE1-FC83-493A-B6A9-5FDCFA6DB693}"/>
    <cellStyle name="入力 9 3 5" xfId="15571" xr:uid="{EE44D3ED-E3C7-48D7-8306-2171BF00B843}"/>
    <cellStyle name="入力 9 3 5 2" xfId="30450" xr:uid="{DD3AFC2D-7641-4900-972D-84E541745CEA}"/>
    <cellStyle name="入力 9 3 6" xfId="3608" xr:uid="{414C8C9A-9067-4C65-814F-F047831944B5}"/>
    <cellStyle name="入力 9 3 7" xfId="18469" xr:uid="{7C2D382A-126D-4FCD-82CB-C4D33AF8792A}"/>
    <cellStyle name="入力 9 4" xfId="128" xr:uid="{00000000-0005-0000-0000-00009E010000}"/>
    <cellStyle name="入力 9 4 2" xfId="6491" xr:uid="{18285CFC-4354-4D04-AB8D-E7B7260F6D96}"/>
    <cellStyle name="入力 9 4 2 2" xfId="21370" xr:uid="{433C868B-6C6B-4A14-B0D4-C2E8D6429F9A}"/>
    <cellStyle name="入力 9 4 3" xfId="7231" xr:uid="{AB106D3D-CBBD-46FB-8F6D-ABD5CBD0F84B}"/>
    <cellStyle name="入力 9 4 3 2" xfId="22110" xr:uid="{FC463F0F-364C-42B7-8ECA-ECCE4084AD11}"/>
    <cellStyle name="入力 9 4 4" xfId="12576" xr:uid="{3289999A-DCFC-40D1-83FB-FDF1B97097AC}"/>
    <cellStyle name="入力 9 4 4 2" xfId="27455" xr:uid="{0A6A0E63-0778-4C67-9380-657853938707}"/>
    <cellStyle name="入力 9 4 5" xfId="12815" xr:uid="{77102197-CFF4-4F3D-82AE-4273409468B3}"/>
    <cellStyle name="入力 9 4 5 2" xfId="27694" xr:uid="{F2C2D8F6-B887-4BFF-B648-AF1DD3A6C991}"/>
    <cellStyle name="入力 9 4 6" xfId="3399" xr:uid="{AB9DCD12-A769-4D54-88B1-42C6CED529EC}"/>
    <cellStyle name="入力 9 4 7" xfId="6418" xr:uid="{0A96FBFF-2338-4E93-A316-2C9E4BCEBEAF}"/>
    <cellStyle name="入力 9 5" xfId="422" xr:uid="{00000000-0005-0000-0000-00009E010000}"/>
    <cellStyle name="入力 9 5 2" xfId="6774" xr:uid="{130DA925-A194-4270-988C-128159553572}"/>
    <cellStyle name="入力 9 5 2 2" xfId="21653" xr:uid="{F4D27B8F-A64F-412A-AFB4-661711BC0CFD}"/>
    <cellStyle name="入力 9 5 3" xfId="9771" xr:uid="{1803B8EE-202B-4299-ADDB-FBEAE495898A}"/>
    <cellStyle name="入力 9 5 3 2" xfId="24650" xr:uid="{2DDC2104-9CD2-4328-AC3E-22654810135D}"/>
    <cellStyle name="入力 9 5 4" xfId="13042" xr:uid="{72360EC3-78C5-4066-8BCB-C9C3647747B6}"/>
    <cellStyle name="入力 9 5 4 2" xfId="27921" xr:uid="{6F822ADC-8C29-43EA-A5F4-B448F3752430}"/>
    <cellStyle name="入力 9 5 5" xfId="15604" xr:uid="{4EC3F197-CC1B-4113-8689-094046C051F5}"/>
    <cellStyle name="入力 9 5 5 2" xfId="30483" xr:uid="{689793CB-B586-4DB2-8032-4823F4A4CCEA}"/>
    <cellStyle name="入力 9 5 6" xfId="3641" xr:uid="{6AE1BE45-D0D3-456F-BC5B-B361173ED363}"/>
    <cellStyle name="入力 9 5 7" xfId="18502" xr:uid="{D5C6F4E5-AABF-40CE-B075-55C3489090A3}"/>
    <cellStyle name="入力 9 6" xfId="382" xr:uid="{00000000-0005-0000-0000-00009E010000}"/>
    <cellStyle name="入力 9 6 2" xfId="6734" xr:uid="{35E60C3A-6214-46FC-9D3D-BB8B814C90EF}"/>
    <cellStyle name="入力 9 6 2 2" xfId="21613" xr:uid="{9A5760C9-85B3-47CA-96D1-781C9C2C8865}"/>
    <cellStyle name="入力 9 6 3" xfId="9731" xr:uid="{BE3BB7BA-BF2F-411A-BA4E-1869366A88F2}"/>
    <cellStyle name="入力 9 6 3 2" xfId="24610" xr:uid="{9FF71B0D-4403-4E2C-94CB-D325D55CDB9F}"/>
    <cellStyle name="入力 9 6 4" xfId="12828" xr:uid="{095042AB-AB52-48FE-AFB9-0E6B0674CC63}"/>
    <cellStyle name="入力 9 6 4 2" xfId="27707" xr:uid="{D00BE103-4EC6-4D3F-8356-A27E4141A2F3}"/>
    <cellStyle name="入力 9 6 5" xfId="15564" xr:uid="{95A28921-8BDB-4A8F-944D-997DD8408D99}"/>
    <cellStyle name="入力 9 6 5 2" xfId="30443" xr:uid="{52F4E948-50A8-4C23-9D0C-9ABA885CF504}"/>
    <cellStyle name="入力 9 6 6" xfId="3601" xr:uid="{75210FC1-90C6-49B9-93E9-F61057456FCD}"/>
    <cellStyle name="入力 9 6 7" xfId="18462" xr:uid="{DB6B0B39-17A5-432C-9AA4-876269FB0CEE}"/>
    <cellStyle name="入力 9 7" xfId="86" xr:uid="{00000000-0005-0000-0000-00009E010000}"/>
    <cellStyle name="入力 9 7 2" xfId="6449" xr:uid="{03186472-BF57-458C-A17C-5E5B3C81AC34}"/>
    <cellStyle name="入力 9 7 2 2" xfId="21328" xr:uid="{AF46DB81-338D-4984-B926-B205A3AB4797}"/>
    <cellStyle name="入力 9 7 3" xfId="9050" xr:uid="{F657D8C2-79D8-4ABE-812A-244C1D2B075B}"/>
    <cellStyle name="入力 9 7 3 2" xfId="23929" xr:uid="{757BDCD5-EA6D-4DA1-8226-62E2F729276C}"/>
    <cellStyle name="入力 9 7 4" xfId="15191" xr:uid="{37114944-5FB7-4802-AA48-FDD76ECE426A}"/>
    <cellStyle name="入力 9 7 4 2" xfId="30070" xr:uid="{E7CA5C45-D434-4EB1-AE41-F52DB519AB00}"/>
    <cellStyle name="入力 9 7 5" xfId="13559" xr:uid="{943CACC2-2D01-4687-BB54-A25C2C16A605}"/>
    <cellStyle name="入力 9 7 5 2" xfId="28438" xr:uid="{D6CD020D-6E28-47F8-A9C0-7EA79E104460}"/>
    <cellStyle name="入力 9 7 6" xfId="3357" xr:uid="{3D54E9D9-35A4-434D-BF72-CCBE8F021A86}"/>
    <cellStyle name="入力 9 7 7" xfId="3486" xr:uid="{8A3DE394-8F5A-44F2-B5CC-992EA2A96929}"/>
    <cellStyle name="入力 9 8" xfId="1550" xr:uid="{00000000-0005-0000-0000-00009E010000}"/>
    <cellStyle name="入力 9 8 2" xfId="7900" xr:uid="{FA9DEC04-2948-478B-A4F2-9E43D45A399B}"/>
    <cellStyle name="入力 9 8 2 2" xfId="22779" xr:uid="{C0AA32BD-A5ED-4CD8-A46D-60225EF9AECA}"/>
    <cellStyle name="入力 9 8 3" xfId="10887" xr:uid="{F196571B-2738-4025-8B61-1781DF224BF8}"/>
    <cellStyle name="入力 9 8 3 2" xfId="25766" xr:uid="{645C20FC-4DC4-4284-815F-DD162423E2D6}"/>
    <cellStyle name="入力 9 8 4" xfId="13283" xr:uid="{890F35DF-2F2C-41D6-B024-3417BE4166EF}"/>
    <cellStyle name="入力 9 8 4 2" xfId="28162" xr:uid="{122B0209-A25E-4043-B2A8-2FEF8B4356AA}"/>
    <cellStyle name="入力 9 8 5" xfId="16689" xr:uid="{E9745989-5D4A-4BF1-9E9F-69501BCEA959}"/>
    <cellStyle name="入力 9 8 5 2" xfId="31568" xr:uid="{E9C04936-8371-45F9-A037-A5CA8E1E74D7}"/>
    <cellStyle name="入力 9 8 6" xfId="4769" xr:uid="{BB083870-0FB4-4E39-B785-42D1BD0DC14C}"/>
    <cellStyle name="入力 9 8 7" xfId="19630" xr:uid="{AA12557F-DB18-4DFF-AC70-5429136FC3C9}"/>
    <cellStyle name="入力 9 9" xfId="1639" xr:uid="{00000000-0005-0000-0000-00009E010000}"/>
    <cellStyle name="入力 9 9 2" xfId="7989" xr:uid="{30455DDD-C8AE-4C58-B7AC-1709E1EA5596}"/>
    <cellStyle name="入力 9 9 2 2" xfId="22868" xr:uid="{DE0CA884-B865-48A9-A6AD-41BD8DFA0D6B}"/>
    <cellStyle name="入力 9 9 3" xfId="10973" xr:uid="{4A8EFEB3-E220-42F6-AC06-E81C97F2DE84}"/>
    <cellStyle name="入力 9 9 3 2" xfId="25852" xr:uid="{07DA5525-613C-4C7F-8FB2-95F39C59B8C4}"/>
    <cellStyle name="入力 9 9 4" xfId="12683" xr:uid="{5FA76F1B-EBF6-40F4-8B5E-E38A5BD16E05}"/>
    <cellStyle name="入力 9 9 4 2" xfId="27562" xr:uid="{1052CC33-BB54-4BAE-8FF3-94FCEF8D4A86}"/>
    <cellStyle name="入力 9 9 5" xfId="16772" xr:uid="{1787FE9C-2EEC-4349-98C6-E0A67F788F6C}"/>
    <cellStyle name="入力 9 9 5 2" xfId="31651" xr:uid="{AD520A4D-D835-409F-B563-F6FE491EB220}"/>
    <cellStyle name="入力 9 9 6" xfId="4858" xr:uid="{5BC38AAB-0F3B-46E1-B70E-079D6C620F41}"/>
    <cellStyle name="入力 9 9 7" xfId="19719" xr:uid="{BFC392A8-36D2-4B19-964E-57281E79C7BC}"/>
    <cellStyle name="標準" xfId="0" builtinId="0"/>
    <cellStyle name="標準 10" xfId="3235" xr:uid="{4C217B54-FE92-49CD-97F3-A779DDE78885}"/>
    <cellStyle name="標準 10 2" xfId="6426" xr:uid="{56944288-2C35-4A6E-A0C5-F502FB3D4A96}"/>
    <cellStyle name="標準 10 3" xfId="3278" xr:uid="{2222A316-E790-4020-BDC0-7DE86C14AFB9}"/>
    <cellStyle name="標準 2" xfId="55" xr:uid="{08CB6A80-0673-4A74-9B87-2DE55DD486C9}"/>
    <cellStyle name="標準 2 2" xfId="57" xr:uid="{5AFECBBC-F27E-47DA-B75A-76A01045CB30}"/>
    <cellStyle name="標準 2 3" xfId="74" xr:uid="{08CB6A80-0673-4A74-9B87-2DE55DD486C9}"/>
    <cellStyle name="標準 2 3 2" xfId="201" xr:uid="{08CB6A80-0673-4A74-9B87-2DE55DD486C9}"/>
    <cellStyle name="標準 2 3 2 2" xfId="3461" xr:uid="{40AF747D-0672-454C-AC58-DC8436F04EC9}"/>
    <cellStyle name="標準 2 3 3" xfId="3345" xr:uid="{DA15F9C6-5154-49D1-B26F-8C743603F520}"/>
    <cellStyle name="標準 2 4" xfId="77" xr:uid="{08CB6A80-0673-4A74-9B87-2DE55DD486C9}"/>
    <cellStyle name="標準 2 4 2" xfId="83" xr:uid="{A715D112-591A-4F1D-9B27-44095928DE94}"/>
    <cellStyle name="標準 2 4 2 2" xfId="281" xr:uid="{A715D112-591A-4F1D-9B27-44095928DE94}"/>
    <cellStyle name="標準 2 4 2 3" xfId="245" xr:uid="{08CB6A80-0673-4A74-9B87-2DE55DD486C9}"/>
    <cellStyle name="標準 2 4 2 3 2" xfId="3496" xr:uid="{1D179B12-C9FC-42B8-9E0B-A6752E8CE126}"/>
    <cellStyle name="標準 2 4 3" xfId="3348" xr:uid="{F61F376F-585F-430C-8257-3506252AA9A8}"/>
    <cellStyle name="標準 2 5" xfId="141" xr:uid="{08CB6A80-0673-4A74-9B87-2DE55DD486C9}"/>
    <cellStyle name="標準 2 5 2" xfId="3412" xr:uid="{8F9DADFD-68A6-4E2C-B6A6-C61722031DA5}"/>
    <cellStyle name="標準 2 6" xfId="3327" xr:uid="{417FE70E-A31F-4177-964D-A744C28AFD2C}"/>
    <cellStyle name="標準 3" xfId="56" xr:uid="{09AEEE9F-FF6D-4B44-BDD5-50A16523A57E}"/>
    <cellStyle name="標準 3 2" xfId="59" xr:uid="{97502E9F-4053-4634-8883-74FA847FAFA1}"/>
    <cellStyle name="標準 3 2 2" xfId="75" xr:uid="{97502E9F-4053-4634-8883-74FA847FAFA1}"/>
    <cellStyle name="標準 3 2 2 2" xfId="243" xr:uid="{97502E9F-4053-4634-8883-74FA847FAFA1}"/>
    <cellStyle name="標準 3 2 2 2 2" xfId="3494" xr:uid="{E7EA367F-642A-4314-9C8E-4DFE8591CE48}"/>
    <cellStyle name="標準 3 2 2 3" xfId="3346" xr:uid="{FBEA5124-0C51-45C2-9509-26E40B459924}"/>
    <cellStyle name="標準 3 2 3" xfId="78" xr:uid="{97502E9F-4053-4634-8883-74FA847FAFA1}"/>
    <cellStyle name="標準 3 2 3 2" xfId="246" xr:uid="{97502E9F-4053-4634-8883-74FA847FAFA1}"/>
    <cellStyle name="標準 3 2 3 2 2" xfId="3497" xr:uid="{44BC0E28-CE26-4616-A854-BB82989F273A}"/>
    <cellStyle name="標準 3 2 3 3" xfId="3349" xr:uid="{57DF5D58-3DC7-42EF-9A31-E4A5FBD6E9B1}"/>
    <cellStyle name="標準 3 2 4" xfId="205" xr:uid="{97502E9F-4053-4634-8883-74FA847FAFA1}"/>
    <cellStyle name="標準 3 2 4 2" xfId="3465" xr:uid="{320C1002-0CA0-45D3-8408-E294613F07D6}"/>
    <cellStyle name="標準 3 2 5" xfId="145" xr:uid="{97502E9F-4053-4634-8883-74FA847FAFA1}"/>
    <cellStyle name="標準 3 2 5 2" xfId="3416" xr:uid="{4ADF4A6E-A197-4D1F-B8D6-7AEF10B2319F}"/>
    <cellStyle name="標準 3 2 6" xfId="3331" xr:uid="{C6AB328D-662D-451D-A3F6-0656093F00B5}"/>
    <cellStyle name="標準 3 2 7" xfId="3276" xr:uid="{87F2FEE9-154B-43AF-B865-3F250C2D3028}"/>
    <cellStyle name="標準 3 3" xfId="202" xr:uid="{09AEEE9F-FF6D-4B44-BDD5-50A16523A57E}"/>
    <cellStyle name="標準 3 4" xfId="168" xr:uid="{22E816E7-3B28-4DB9-ACA1-4E183C3B638F}"/>
    <cellStyle name="標準 3 4 2" xfId="3438" xr:uid="{FDEA4D49-5D1F-456A-811F-9E9FE5B5BDE4}"/>
    <cellStyle name="標準 3 5" xfId="3270" xr:uid="{B3E7A20F-884D-4811-A53B-E027B264A448}"/>
    <cellStyle name="標準 4" xfId="58" xr:uid="{FFDAA5D7-9012-4E0F-92EC-17EBF335A750}"/>
    <cellStyle name="標準 4 2" xfId="225" xr:uid="{90A83682-3994-4EED-B14F-F44A6A68E28D}"/>
    <cellStyle name="標準 4 3" xfId="224" xr:uid="{8CD49F2F-C453-421C-8FAC-C50FD20C4728}"/>
    <cellStyle name="標準 5" xfId="60" xr:uid="{28122358-06A2-422A-AB76-B1D18DA13312}"/>
    <cellStyle name="標準 6" xfId="61" xr:uid="{E39A429D-B6D0-4C98-8D27-87F4185F614D}"/>
    <cellStyle name="標準 6 2" xfId="76" xr:uid="{E39A429D-B6D0-4C98-8D27-87F4185F614D}"/>
    <cellStyle name="標準 6 2 2" xfId="244" xr:uid="{E39A429D-B6D0-4C98-8D27-87F4185F614D}"/>
    <cellStyle name="標準 6 2 2 2" xfId="3495" xr:uid="{CBFB2282-8C40-4AAD-9172-CAFE1A83A6D3}"/>
    <cellStyle name="標準 6 2 3" xfId="170" xr:uid="{1251635A-E9F9-475D-B0A2-C7FFB7940C7A}"/>
    <cellStyle name="標準 6 2 3 2" xfId="3440" xr:uid="{09C00F14-7126-4BC2-84FA-A646DC1D75AF}"/>
    <cellStyle name="標準 6 2 4" xfId="3347" xr:uid="{195546F1-F440-4029-9BD6-1D9254A074AC}"/>
    <cellStyle name="標準 6 3" xfId="79" xr:uid="{E39A429D-B6D0-4C98-8D27-87F4185F614D}"/>
    <cellStyle name="標準 6 3 2" xfId="207" xr:uid="{E39A429D-B6D0-4C98-8D27-87F4185F614D}"/>
    <cellStyle name="標準 6 3 2 2" xfId="3467" xr:uid="{DDB61EAC-153B-4945-890B-AC4687F53DA0}"/>
    <cellStyle name="標準 6 3 3" xfId="3350" xr:uid="{F3EC115C-341B-4003-A494-ED4320985129}"/>
    <cellStyle name="標準 6 4" xfId="169" xr:uid="{BC286936-1C3C-494C-9F05-52BFED70CA4C}"/>
    <cellStyle name="標準 6 4 2" xfId="3439" xr:uid="{71B28833-3CA1-42B9-AA55-EAC6D3347339}"/>
    <cellStyle name="標準 6 5" xfId="147" xr:uid="{E39A429D-B6D0-4C98-8D27-87F4185F614D}"/>
    <cellStyle name="標準 6 5 2" xfId="3418" xr:uid="{7C9F6C43-0BDC-450C-B289-38F70DF0BE48}"/>
    <cellStyle name="標準 6 6" xfId="3333" xr:uid="{51C90920-2DF9-48DE-9859-204D21011F54}"/>
    <cellStyle name="標準 6 7" xfId="3271" xr:uid="{2438891C-93CD-4F25-A308-E7FC137E95F7}"/>
    <cellStyle name="標準 7" xfId="62" xr:uid="{97464B2C-03E2-4790-8C4C-C3A721429FEE}"/>
    <cellStyle name="標準 7 2" xfId="218" xr:uid="{00000000-0005-0000-0000-000042000000}"/>
    <cellStyle name="標準 7 3" xfId="3334" xr:uid="{4247999C-C892-47DE-A19A-2FF867C364C9}"/>
    <cellStyle name="標準 8" xfId="80" xr:uid="{BD1B19A8-86F4-4BA5-980C-07503ABC9033}"/>
    <cellStyle name="標準 8 2" xfId="82" xr:uid="{02A4E987-9C77-4EE5-9E6B-C42B2FE9E2A8}"/>
    <cellStyle name="標準 8 2 2" xfId="210" xr:uid="{685DA368-072A-40BB-BB6E-11DA59E61B88}"/>
    <cellStyle name="標準 8 2 2 2" xfId="3470" xr:uid="{B7A94900-0E7D-470F-8658-6CED71547018}"/>
    <cellStyle name="標準 8 2 3" xfId="174" xr:uid="{971ED197-636B-436F-BEC5-74996A97D4B8}"/>
    <cellStyle name="標準 8 2 3 2" xfId="3443" xr:uid="{A9CC774B-41F4-4D58-9F71-E8C265FFD827}"/>
    <cellStyle name="標準 8 2 4" xfId="151" xr:uid="{685DA368-072A-40BB-BB6E-11DA59E61B88}"/>
    <cellStyle name="標準 8 2 4 2" xfId="3422" xr:uid="{F4A47538-B491-4D4B-8780-96D624FD8FBC}"/>
    <cellStyle name="標準 8 2 5" xfId="3353" xr:uid="{80796C2E-6BA3-43F6-9390-ED363CAAB922}"/>
    <cellStyle name="標準 8 2 6" xfId="3274" xr:uid="{66398939-568C-448D-9352-6FB2DB533D5C}"/>
    <cellStyle name="標準 8 3" xfId="208" xr:uid="{47DE6E96-D158-4936-A817-EBB8F33A534B}"/>
    <cellStyle name="標準 8 3 2" xfId="3468" xr:uid="{8DC1C82A-F629-4264-B01F-F2ECB372A6F9}"/>
    <cellStyle name="標準 8 4" xfId="172" xr:uid="{F1966EDA-5ABC-4BAD-9607-72D0E439A90F}"/>
    <cellStyle name="標準 8 4 2" xfId="3441" xr:uid="{61369614-869B-4C0B-A32C-15297C327C79}"/>
    <cellStyle name="標準 8 5" xfId="149" xr:uid="{47DE6E96-D158-4936-A817-EBB8F33A534B}"/>
    <cellStyle name="標準 8 5 2" xfId="3420" xr:uid="{1DD43F86-2ADA-4AA3-A871-ADA73AC984E0}"/>
    <cellStyle name="標準 8 6" xfId="3351" xr:uid="{711FD47A-A632-49A4-B052-99A99451DE4C}"/>
    <cellStyle name="標準 8 7" xfId="3272" xr:uid="{436F18D7-77E1-4B4F-A9E8-CCE2651299F6}"/>
    <cellStyle name="標準 9" xfId="84" xr:uid="{6A372B2C-E22E-4136-A071-B14D5C6770BD}"/>
    <cellStyle name="標準 9 2" xfId="282" xr:uid="{6A372B2C-E22E-4136-A071-B14D5C6770BD}"/>
    <cellStyle name="標準 9 2 2" xfId="3526" xr:uid="{446F79F6-F7E1-4D08-8E0A-BE9AE30CE5E2}"/>
    <cellStyle name="標準 9 3" xfId="3355" xr:uid="{26B7DC6F-0890-46BB-BC53-E8C13D88E8D5}"/>
    <cellStyle name="標準 9 4" xfId="3277" xr:uid="{19EA2B0E-677D-4FEF-A637-22ED38C90E5B}"/>
    <cellStyle name="標準_(H21)大久保設備点検通知書" xfId="34" xr:uid="{00000000-0005-0000-0000-000001020000}"/>
    <cellStyle name="標準_（Ｈ21）大久保調節池予定価格公表" xfId="42" xr:uid="{00000000-0005-0000-0000-000054020000}"/>
    <cellStyle name="標準_180423　指名競争入札用入力支援フォーム" xfId="35" xr:uid="{00000000-0005-0000-0000-000003020000}"/>
    <cellStyle name="標準_180423　指名競争入札用入力支援フォーム_1" xfId="36" xr:uid="{00000000-0005-0000-0000-000004020000}"/>
    <cellStyle name="標準_290414設計業務等委託契約書[1]" xfId="37" xr:uid="{00000000-0005-0000-0000-000007020000}"/>
    <cellStyle name="標準_③　【当初】庁舎省エネルギー化調査等業務委託プロポーザル募集要領（案）-6_1" xfId="38" xr:uid="{00000000-0005-0000-0000-000030020000}"/>
    <cellStyle name="標準_③　梶ポンプ場重油移送管漏洩復旧工事(見積経過表)" xfId="39" xr:uid="{00000000-0005-0000-0000-000031020000}"/>
    <cellStyle name="標準_随意契約の根拠条文" xfId="41" xr:uid="{00000000-0005-0000-0000-000050020000}"/>
    <cellStyle name="標準_予定価格書[1]_4" xfId="40" xr:uid="{00000000-0005-0000-0000-00003D020000}"/>
    <cellStyle name="表示済みのハイパーリンク" xfId="44" xr:uid="{00000000-0005-0000-0000-000069020000}"/>
    <cellStyle name="表示済みのハイパーリンク 2" xfId="194" xr:uid="{00000000-0005-0000-0000-000069020000}"/>
    <cellStyle name="表示済みのハイパーリンク 3" xfId="163" xr:uid="{00000000-0005-0000-0000-00005A020000}"/>
    <cellStyle name="良い" xfId="43" xr:uid="{00000000-0005-0000-0000-00005C020000}"/>
  </cellStyles>
  <dxfs count="4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fill>
        <patternFill>
          <bgColor rgb="FFFFC7CE"/>
        </patternFill>
      </fill>
    </dxf>
    <dxf>
      <font>
        <color rgb="FF9C0006"/>
      </font>
      <fill>
        <patternFill>
          <bgColor rgb="FFFFC7CE"/>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numFmt numFmtId="194" formatCode="&quot;令和元年&quot;m&quot;月&quot;d&quot;日&quot;\(aaa\)"/>
      <fill>
        <patternFill patternType="solid">
          <bgColor theme="9" tint="0.59999389629810485"/>
        </patternFill>
      </fill>
    </dxf>
    <dxf>
      <numFmt numFmtId="195" formatCode="&quot;令和2年&quot;m&quot;月&quot;d&quot;日&quot;\(aaa\)"/>
      <fill>
        <patternFill patternType="solid">
          <bgColor theme="9" tint="0.59999389629810485"/>
        </patternFill>
      </fill>
    </dxf>
    <dxf>
      <numFmt numFmtId="194" formatCode="&quot;令和元年&quot;m&quot;月&quot;d&quot;日&quot;\(aaa\)"/>
      <fill>
        <patternFill patternType="solid">
          <bgColor theme="9" tint="0.59999389629810485"/>
        </patternFill>
      </fill>
    </dxf>
    <dxf>
      <numFmt numFmtId="195" formatCode="&quot;令和2年&quot;m&quot;月&quot;d&quot;日&quot;\(aaa\)"/>
      <fill>
        <patternFill patternType="solid">
          <bgColor theme="9" tint="0.59999389629810485"/>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s>
  <tableStyles count="0" defaultTableStyle="TableStyleMedium2" defaultPivotStyle="PivotStyleLight16"/>
  <colors>
    <mruColors>
      <color rgb="FFFA8EAF"/>
      <color rgb="FFCCFF99"/>
      <color rgb="FFCCFFCC"/>
      <color rgb="FFFA007D"/>
      <color rgb="FFFFCC99"/>
      <color rgb="FFFFEA8F"/>
      <color rgb="FFFFE6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0</xdr:colOff>
      <xdr:row>15</xdr:row>
      <xdr:rowOff>0</xdr:rowOff>
    </xdr:from>
    <xdr:to>
      <xdr:col>5</xdr:col>
      <xdr:colOff>0</xdr:colOff>
      <xdr:row>15</xdr:row>
      <xdr:rowOff>0</xdr:rowOff>
    </xdr:to>
    <xdr:sp macro="" textlink="">
      <xdr:nvSpPr>
        <xdr:cNvPr id="14338" name="右矢印 98">
          <a:extLst>
            <a:ext uri="{FF2B5EF4-FFF2-40B4-BE49-F238E27FC236}">
              <a16:creationId xmlns:a16="http://schemas.microsoft.com/office/drawing/2014/main" id="{00000000-0008-0000-0300-000002380000}"/>
            </a:ext>
          </a:extLst>
        </xdr:cNvPr>
        <xdr:cNvSpPr>
          <a:spLocks noChangeArrowheads="1"/>
        </xdr:cNvSpPr>
      </xdr:nvSpPr>
      <xdr:spPr>
        <a:xfrm rot="10800000">
          <a:off x="8734425" y="10115550"/>
          <a:ext cx="0" cy="0"/>
        </a:xfrm>
        <a:prstGeom prst="rightArrow">
          <a:avLst>
            <a:gd name="adj1" fmla="val 50000"/>
            <a:gd name="adj2" fmla="val 48886"/>
          </a:avLst>
        </a:prstGeom>
        <a:solidFill>
          <a:srgbClr val="4F81BD"/>
        </a:solidFill>
        <a:ln w="25400">
          <a:solidFill>
            <a:srgbClr val="385D8A"/>
          </a:solidFill>
          <a:miter/>
        </a:ln>
      </xdr:spPr>
      <xdr:txBody>
        <a:bodyPr vertOverflow="overflow" horzOverflow="overflow"/>
        <a:lstStyle/>
        <a:p>
          <a:endParaRPr/>
        </a:p>
      </xdr:txBody>
    </xdr:sp>
    <xdr:clientData/>
  </xdr:twoCellAnchor>
  <xdr:twoCellAnchor>
    <xdr:from>
      <xdr:col>5</xdr:col>
      <xdr:colOff>0</xdr:colOff>
      <xdr:row>103</xdr:row>
      <xdr:rowOff>0</xdr:rowOff>
    </xdr:from>
    <xdr:to>
      <xdr:col>5</xdr:col>
      <xdr:colOff>0</xdr:colOff>
      <xdr:row>103</xdr:row>
      <xdr:rowOff>0</xdr:rowOff>
    </xdr:to>
    <xdr:sp macro="" textlink="">
      <xdr:nvSpPr>
        <xdr:cNvPr id="14340" name="右矢印 4">
          <a:extLst>
            <a:ext uri="{FF2B5EF4-FFF2-40B4-BE49-F238E27FC236}">
              <a16:creationId xmlns:a16="http://schemas.microsoft.com/office/drawing/2014/main" id="{00000000-0008-0000-0300-000004380000}"/>
            </a:ext>
          </a:extLst>
        </xdr:cNvPr>
        <xdr:cNvSpPr>
          <a:spLocks noChangeArrowheads="1"/>
        </xdr:cNvSpPr>
      </xdr:nvSpPr>
      <xdr:spPr>
        <a:xfrm rot="10800000">
          <a:off x="8734425" y="41319450"/>
          <a:ext cx="0" cy="0"/>
        </a:xfrm>
        <a:prstGeom prst="rightArrow">
          <a:avLst>
            <a:gd name="adj1" fmla="val 50000"/>
            <a:gd name="adj2" fmla="val 48886"/>
          </a:avLst>
        </a:prstGeom>
        <a:solidFill>
          <a:srgbClr val="4F81BD"/>
        </a:solidFill>
        <a:ln w="25400">
          <a:solidFill>
            <a:srgbClr val="385D8A"/>
          </a:solidFill>
          <a:miter/>
        </a:ln>
      </xdr:spPr>
      <xdr:txBody>
        <a:bodyPr vertOverflow="overflow" horzOverflow="overflow"/>
        <a:lstStyle/>
        <a:p>
          <a:endParaRPr/>
        </a:p>
      </xdr:txBody>
    </xdr:sp>
    <xdr:clientData/>
  </xdr:twoCellAnchor>
  <xdr:oneCellAnchor>
    <xdr:from>
      <xdr:col>1</xdr:col>
      <xdr:colOff>202408</xdr:colOff>
      <xdr:row>279</xdr:row>
      <xdr:rowOff>23811</xdr:rowOff>
    </xdr:from>
    <xdr:ext cx="2285999" cy="809625"/>
    <xdr:sp macro="" textlink="">
      <xdr:nvSpPr>
        <xdr:cNvPr id="9" name="テキスト ボックス 8">
          <a:extLst>
            <a:ext uri="{FF2B5EF4-FFF2-40B4-BE49-F238E27FC236}">
              <a16:creationId xmlns:a16="http://schemas.microsoft.com/office/drawing/2014/main" id="{A947E868-9D78-400C-ABD9-AF7ACB0DBF10}"/>
            </a:ext>
          </a:extLst>
        </xdr:cNvPr>
        <xdr:cNvSpPr txBox="1"/>
      </xdr:nvSpPr>
      <xdr:spPr>
        <a:xfrm>
          <a:off x="309564" y="101012624"/>
          <a:ext cx="2285999" cy="809625"/>
        </a:xfrm>
        <a:prstGeom prst="rect">
          <a:avLst/>
        </a:prstGeom>
        <a:solidFill>
          <a:schemeClr val="bg1"/>
        </a:solidFill>
        <a:ln w="19050">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chorCtr="0">
          <a:noAutofit/>
        </a:bodyPr>
        <a:lstStyle/>
        <a:p>
          <a:r>
            <a:rPr kumimoji="1" lang="ja-JP" altLang="en-US" sz="1100" b="0">
              <a:solidFill>
                <a:sysClr val="windowText" lastClr="000000"/>
              </a:solidFill>
              <a:latin typeface="ＭＳ ゴシック" panose="020B0609070205080204" pitchFamily="49" charset="-128"/>
              <a:ea typeface="ＭＳ ゴシック" panose="020B0609070205080204" pitchFamily="49" charset="-128"/>
            </a:rPr>
            <a:t>工事契約のみ入力</a:t>
          </a:r>
          <a:endParaRPr kumimoji="1" lang="en-US" altLang="ja-JP" sz="1100" b="0">
            <a:solidFill>
              <a:sysClr val="windowText" lastClr="000000"/>
            </a:solidFill>
            <a:latin typeface="ＭＳ ゴシック" panose="020B0609070205080204" pitchFamily="49" charset="-128"/>
            <a:ea typeface="ＭＳ ゴシック" panose="020B0609070205080204" pitchFamily="49" charset="-128"/>
          </a:endParaRPr>
        </a:p>
        <a:p>
          <a:r>
            <a:rPr kumimoji="1" lang="ja-JP" altLang="en-US" sz="1100" b="0">
              <a:solidFill>
                <a:sysClr val="windowText" lastClr="000000"/>
              </a:solidFill>
              <a:latin typeface="ＭＳ ゴシック" panose="020B0609070205080204" pitchFamily="49" charset="-128"/>
              <a:ea typeface="ＭＳ ゴシック" panose="020B0609070205080204" pitchFamily="49" charset="-128"/>
            </a:rPr>
            <a:t>それ以外は、シート</a:t>
          </a:r>
          <a:r>
            <a:rPr kumimoji="1" lang="en-US" altLang="ja-JP" sz="1100" b="0">
              <a:solidFill>
                <a:sysClr val="windowText" lastClr="000000"/>
              </a:solidFill>
              <a:latin typeface="ＭＳ ゴシック" panose="020B0609070205080204" pitchFamily="49" charset="-128"/>
              <a:ea typeface="ＭＳ ゴシック" panose="020B0609070205080204" pitchFamily="49" charset="-128"/>
            </a:rPr>
            <a:t>19</a:t>
          </a:r>
          <a:r>
            <a:rPr kumimoji="1" lang="ja-JP" altLang="en-US" sz="1100" b="0">
              <a:solidFill>
                <a:sysClr val="windowText" lastClr="000000"/>
              </a:solidFill>
              <a:latin typeface="ＭＳ ゴシック" panose="020B0609070205080204" pitchFamily="49" charset="-128"/>
              <a:ea typeface="ＭＳ ゴシック" panose="020B0609070205080204" pitchFamily="49" charset="-128"/>
            </a:rPr>
            <a:t>又はライブラリの契約書を使用</a:t>
          </a:r>
          <a:endParaRPr kumimoji="1" lang="en-US" altLang="ja-JP" sz="1100" b="0">
            <a:solidFill>
              <a:sysClr val="windowText" lastClr="000000"/>
            </a:solidFill>
            <a:latin typeface="ＭＳ ゴシック" panose="020B0609070205080204" pitchFamily="49" charset="-128"/>
            <a:ea typeface="ＭＳ ゴシック" panose="020B0609070205080204" pitchFamily="49" charset="-128"/>
          </a:endParaRPr>
        </a:p>
      </xdr:txBody>
    </xdr:sp>
    <xdr:clientData/>
  </xdr:oneCellAnchor>
  <xdr:twoCellAnchor>
    <xdr:from>
      <xdr:col>5</xdr:col>
      <xdr:colOff>190503</xdr:colOff>
      <xdr:row>84</xdr:row>
      <xdr:rowOff>54429</xdr:rowOff>
    </xdr:from>
    <xdr:to>
      <xdr:col>8</xdr:col>
      <xdr:colOff>631033</xdr:colOff>
      <xdr:row>88</xdr:row>
      <xdr:rowOff>952499</xdr:rowOff>
    </xdr:to>
    <xdr:sp macro="" textlink="">
      <xdr:nvSpPr>
        <xdr:cNvPr id="3" name="吹き出し: 四角形 2">
          <a:extLst>
            <a:ext uri="{FF2B5EF4-FFF2-40B4-BE49-F238E27FC236}">
              <a16:creationId xmlns:a16="http://schemas.microsoft.com/office/drawing/2014/main" id="{43A058DF-E02F-469F-B0CD-6D45F696CEEC}"/>
            </a:ext>
          </a:extLst>
        </xdr:cNvPr>
        <xdr:cNvSpPr/>
      </xdr:nvSpPr>
      <xdr:spPr>
        <a:xfrm>
          <a:off x="9511396" y="26846893"/>
          <a:ext cx="5434351" cy="3238499"/>
        </a:xfrm>
        <a:prstGeom prst="wedgeRectCallout">
          <a:avLst>
            <a:gd name="adj1" fmla="val -52632"/>
            <a:gd name="adj2" fmla="val 37026"/>
          </a:avLst>
        </a:prstGeom>
        <a:ln>
          <a:solidFill>
            <a:schemeClr val="tx2">
              <a:lumMod val="40000"/>
              <a:lumOff val="6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nchorCtr="0"/>
        <a:lstStyle/>
        <a:p>
          <a:r>
            <a:rPr lang="en-US" altLang="ja-JP" sz="1100">
              <a:solidFill>
                <a:schemeClr val="dk1"/>
              </a:solidFill>
              <a:effectLst/>
              <a:latin typeface="+mn-lt"/>
              <a:ea typeface="+mn-ea"/>
              <a:cs typeface="+mn-cs"/>
            </a:rPr>
            <a:t>※</a:t>
          </a:r>
          <a:r>
            <a:rPr lang="ja-JP" altLang="ja-JP" sz="1100">
              <a:solidFill>
                <a:schemeClr val="dk1"/>
              </a:solidFill>
              <a:effectLst/>
              <a:latin typeface="+mn-lt"/>
              <a:ea typeface="+mn-ea"/>
              <a:cs typeface="+mn-cs"/>
            </a:rPr>
            <a:t>「本市●●●入札参加有資格者名簿」は次のいずれか</a:t>
          </a:r>
          <a:endParaRPr lang="ja-JP" altLang="ja-JP">
            <a:effectLst/>
          </a:endParaRPr>
        </a:p>
        <a:p>
          <a:r>
            <a:rPr lang="ja-JP" altLang="ja-JP" sz="1100">
              <a:solidFill>
                <a:schemeClr val="dk1"/>
              </a:solidFill>
              <a:effectLst/>
              <a:latin typeface="+mn-lt"/>
              <a:ea typeface="+mn-ea"/>
              <a:cs typeface="+mn-cs"/>
            </a:rPr>
            <a:t>・本市</a:t>
          </a:r>
          <a:r>
            <a:rPr lang="ja-JP" altLang="ja-JP" sz="1100">
              <a:solidFill>
                <a:srgbClr val="FF0000"/>
              </a:solidFill>
              <a:effectLst/>
              <a:latin typeface="+mn-lt"/>
              <a:ea typeface="+mn-ea"/>
              <a:cs typeface="+mn-cs"/>
            </a:rPr>
            <a:t>建設工事</a:t>
          </a:r>
          <a:r>
            <a:rPr lang="ja-JP" altLang="ja-JP" sz="1100">
              <a:solidFill>
                <a:schemeClr val="dk1"/>
              </a:solidFill>
              <a:effectLst/>
              <a:latin typeface="+mn-lt"/>
              <a:ea typeface="+mn-ea"/>
              <a:cs typeface="+mn-cs"/>
            </a:rPr>
            <a:t>入札参加有資格者名簿</a:t>
          </a:r>
          <a:endParaRPr lang="ja-JP" altLang="ja-JP">
            <a:effectLst/>
          </a:endParaRPr>
        </a:p>
        <a:p>
          <a:r>
            <a:rPr lang="ja-JP" altLang="ja-JP" sz="1100">
              <a:solidFill>
                <a:schemeClr val="dk1"/>
              </a:solidFill>
              <a:effectLst/>
              <a:latin typeface="+mn-lt"/>
              <a:ea typeface="+mn-ea"/>
              <a:cs typeface="+mn-cs"/>
            </a:rPr>
            <a:t>・本市</a:t>
          </a:r>
          <a:r>
            <a:rPr lang="ja-JP" altLang="ja-JP" sz="1100">
              <a:solidFill>
                <a:srgbClr val="FF0000"/>
              </a:solidFill>
              <a:effectLst/>
              <a:latin typeface="+mn-lt"/>
              <a:ea typeface="+mn-ea"/>
              <a:cs typeface="+mn-cs"/>
            </a:rPr>
            <a:t>測量・</a:t>
          </a:r>
          <a:r>
            <a:rPr lang="ja-JP" altLang="en-US" sz="1100">
              <a:solidFill>
                <a:srgbClr val="FF0000"/>
              </a:solidFill>
              <a:effectLst/>
              <a:latin typeface="+mn-lt"/>
              <a:ea typeface="+mn-ea"/>
              <a:cs typeface="+mn-cs"/>
            </a:rPr>
            <a:t>建設</a:t>
          </a:r>
          <a:r>
            <a:rPr lang="ja-JP" altLang="ja-JP" sz="1100">
              <a:solidFill>
                <a:srgbClr val="FF0000"/>
              </a:solidFill>
              <a:effectLst/>
              <a:latin typeface="+mn-lt"/>
              <a:ea typeface="+mn-ea"/>
              <a:cs typeface="+mn-cs"/>
            </a:rPr>
            <a:t>コンサルタント等</a:t>
          </a:r>
          <a:r>
            <a:rPr lang="ja-JP" altLang="ja-JP" sz="1100">
              <a:solidFill>
                <a:schemeClr val="dk1"/>
              </a:solidFill>
              <a:effectLst/>
              <a:latin typeface="+mn-lt"/>
              <a:ea typeface="+mn-ea"/>
              <a:cs typeface="+mn-cs"/>
            </a:rPr>
            <a:t>入札参加有資格者名簿</a:t>
          </a:r>
          <a:endParaRPr lang="ja-JP" altLang="ja-JP">
            <a:effectLst/>
          </a:endParaRPr>
        </a:p>
        <a:p>
          <a:r>
            <a:rPr lang="ja-JP" altLang="ja-JP" sz="1100">
              <a:solidFill>
                <a:schemeClr val="dk1"/>
              </a:solidFill>
              <a:effectLst/>
              <a:latin typeface="+mn-lt"/>
              <a:ea typeface="+mn-ea"/>
              <a:cs typeface="+mn-cs"/>
            </a:rPr>
            <a:t>・本市</a:t>
          </a:r>
          <a:r>
            <a:rPr lang="ja-JP" altLang="ja-JP" sz="1100">
              <a:solidFill>
                <a:srgbClr val="FF0000"/>
              </a:solidFill>
              <a:effectLst/>
              <a:latin typeface="+mn-lt"/>
              <a:ea typeface="+mn-ea"/>
              <a:cs typeface="+mn-cs"/>
            </a:rPr>
            <a:t>物品等</a:t>
          </a:r>
          <a:r>
            <a:rPr lang="ja-JP" altLang="ja-JP" sz="1100">
              <a:solidFill>
                <a:schemeClr val="dk1"/>
              </a:solidFill>
              <a:effectLst/>
              <a:latin typeface="+mn-lt"/>
              <a:ea typeface="+mn-ea"/>
              <a:cs typeface="+mn-cs"/>
            </a:rPr>
            <a:t>入札参加有資格者名簿</a:t>
          </a:r>
          <a:endParaRPr lang="en-US" altLang="ja-JP" sz="1100">
            <a:solidFill>
              <a:schemeClr val="dk1"/>
            </a:solidFill>
            <a:effectLst/>
            <a:latin typeface="+mn-lt"/>
            <a:ea typeface="+mn-ea"/>
            <a:cs typeface="+mn-cs"/>
          </a:endParaRPr>
        </a:p>
        <a:p>
          <a:endParaRPr lang="ja-JP" altLang="ja-JP">
            <a:effectLst/>
          </a:endParaRPr>
        </a:p>
        <a:p>
          <a:r>
            <a:rPr lang="en-US" altLang="ja-JP" sz="1100">
              <a:solidFill>
                <a:schemeClr val="dk1"/>
              </a:solidFill>
              <a:effectLst/>
              <a:latin typeface="+mn-lt"/>
              <a:ea typeface="+mn-ea"/>
              <a:cs typeface="+mn-cs"/>
            </a:rPr>
            <a:t>※</a:t>
          </a:r>
          <a:r>
            <a:rPr lang="ja-JP" altLang="ja-JP" sz="1100">
              <a:solidFill>
                <a:schemeClr val="dk1"/>
              </a:solidFill>
              <a:effectLst/>
              <a:latin typeface="+mn-lt"/>
              <a:ea typeface="+mn-ea"/>
              <a:cs typeface="+mn-cs"/>
            </a:rPr>
            <a:t>業種「▲▲▲▲」は、</a:t>
          </a:r>
          <a:endParaRPr lang="ja-JP" altLang="ja-JP">
            <a:effectLst/>
          </a:endParaRPr>
        </a:p>
        <a:p>
          <a:r>
            <a:rPr lang="ja-JP" altLang="ja-JP" sz="1100">
              <a:solidFill>
                <a:schemeClr val="dk1"/>
              </a:solidFill>
              <a:effectLst/>
              <a:latin typeface="+mn-lt"/>
              <a:ea typeface="+mn-ea"/>
              <a:cs typeface="+mn-cs"/>
            </a:rPr>
            <a:t>庁内共有</a:t>
          </a:r>
          <a:r>
            <a:rPr lang="en-US" altLang="ja-JP" sz="1100">
              <a:solidFill>
                <a:schemeClr val="dk1"/>
              </a:solidFill>
              <a:effectLst/>
              <a:latin typeface="+mn-lt"/>
              <a:ea typeface="+mn-ea"/>
              <a:cs typeface="+mn-cs"/>
            </a:rPr>
            <a:t>/</a:t>
          </a:r>
          <a:r>
            <a:rPr lang="ja-JP" altLang="ja-JP" sz="1100">
              <a:solidFill>
                <a:schemeClr val="dk1"/>
              </a:solidFill>
              <a:effectLst/>
              <a:latin typeface="+mn-lt"/>
              <a:ea typeface="+mn-ea"/>
              <a:cs typeface="+mn-cs"/>
            </a:rPr>
            <a:t>マニュアル・様式等</a:t>
          </a:r>
          <a:r>
            <a:rPr lang="en-US" altLang="ja-JP" sz="1100">
              <a:solidFill>
                <a:schemeClr val="dk1"/>
              </a:solidFill>
              <a:effectLst/>
              <a:latin typeface="+mn-lt"/>
              <a:ea typeface="+mn-ea"/>
              <a:cs typeface="+mn-cs"/>
            </a:rPr>
            <a:t>/03 </a:t>
          </a:r>
          <a:r>
            <a:rPr lang="ja-JP" altLang="ja-JP" sz="1100">
              <a:solidFill>
                <a:schemeClr val="dk1"/>
              </a:solidFill>
              <a:effectLst/>
              <a:latin typeface="+mn-lt"/>
              <a:ea typeface="+mn-ea"/>
              <a:cs typeface="+mn-cs"/>
            </a:rPr>
            <a:t>総務部</a:t>
          </a:r>
          <a:r>
            <a:rPr lang="en-US" altLang="ja-JP" sz="1100">
              <a:solidFill>
                <a:schemeClr val="dk1"/>
              </a:solidFill>
              <a:effectLst/>
              <a:latin typeface="+mn-lt"/>
              <a:ea typeface="+mn-ea"/>
              <a:cs typeface="+mn-cs"/>
            </a:rPr>
            <a:t>/</a:t>
          </a:r>
          <a:r>
            <a:rPr lang="ja-JP" altLang="ja-JP" sz="1100">
              <a:solidFill>
                <a:schemeClr val="dk1"/>
              </a:solidFill>
              <a:effectLst/>
              <a:latin typeface="+mn-lt"/>
              <a:ea typeface="+mn-ea"/>
              <a:cs typeface="+mn-cs"/>
            </a:rPr>
            <a:t>総務課</a:t>
          </a:r>
          <a:r>
            <a:rPr lang="en-US" altLang="ja-JP" sz="1100">
              <a:solidFill>
                <a:schemeClr val="dk1"/>
              </a:solidFill>
              <a:effectLst/>
              <a:latin typeface="+mn-lt"/>
              <a:ea typeface="+mn-ea"/>
              <a:cs typeface="+mn-cs"/>
            </a:rPr>
            <a:t>/</a:t>
          </a:r>
          <a:r>
            <a:rPr lang="ja-JP" altLang="ja-JP" sz="1100">
              <a:solidFill>
                <a:schemeClr val="dk1"/>
              </a:solidFill>
              <a:effectLst/>
              <a:latin typeface="+mn-lt"/>
              <a:ea typeface="+mn-ea"/>
              <a:cs typeface="+mn-cs"/>
            </a:rPr>
            <a:t>契約担当</a:t>
          </a:r>
          <a:r>
            <a:rPr lang="en-US" altLang="ja-JP" sz="1100">
              <a:solidFill>
                <a:schemeClr val="dk1"/>
              </a:solidFill>
              <a:effectLst/>
              <a:latin typeface="+mn-lt"/>
              <a:ea typeface="+mn-ea"/>
              <a:cs typeface="+mn-cs"/>
            </a:rPr>
            <a:t>/510</a:t>
          </a:r>
          <a:r>
            <a:rPr lang="ja-JP" altLang="ja-JP" sz="1100">
              <a:solidFill>
                <a:schemeClr val="dk1"/>
              </a:solidFill>
              <a:effectLst/>
              <a:latin typeface="+mn-lt"/>
              <a:ea typeface="+mn-ea"/>
              <a:cs typeface="+mn-cs"/>
            </a:rPr>
            <a:t>　業者登録（リスト提供）</a:t>
          </a:r>
          <a:r>
            <a:rPr lang="en-US" altLang="ja-JP" sz="1100">
              <a:solidFill>
                <a:schemeClr val="dk1"/>
              </a:solidFill>
              <a:effectLst/>
              <a:latin typeface="+mn-lt"/>
              <a:ea typeface="+mn-ea"/>
              <a:cs typeface="+mn-cs"/>
            </a:rPr>
            <a:t>/05</a:t>
          </a:r>
          <a:r>
            <a:rPr lang="ja-JP" altLang="ja-JP" sz="1100">
              <a:solidFill>
                <a:schemeClr val="dk1"/>
              </a:solidFill>
              <a:effectLst/>
              <a:latin typeface="+mn-lt"/>
              <a:ea typeface="+mn-ea"/>
              <a:cs typeface="+mn-cs"/>
            </a:rPr>
            <a:t>　業種一覧　から選択</a:t>
          </a:r>
          <a:endParaRPr lang="en-US" altLang="ja-JP" sz="1100">
            <a:solidFill>
              <a:schemeClr val="dk1"/>
            </a:solidFill>
            <a:effectLst/>
            <a:latin typeface="+mn-lt"/>
            <a:ea typeface="+mn-ea"/>
            <a:cs typeface="+mn-cs"/>
          </a:endParaRPr>
        </a:p>
        <a:p>
          <a:endParaRPr lang="ja-JP" altLang="ja-JP">
            <a:effectLst/>
          </a:endParaRPr>
        </a:p>
        <a:p>
          <a:r>
            <a:rPr lang="en-US" altLang="ja-JP" sz="1100">
              <a:solidFill>
                <a:schemeClr val="dk1"/>
              </a:solidFill>
              <a:effectLst/>
              <a:latin typeface="+mn-lt"/>
              <a:ea typeface="+mn-ea"/>
              <a:cs typeface="+mn-cs"/>
            </a:rPr>
            <a:t>※1</a:t>
          </a:r>
          <a:r>
            <a:rPr lang="ja-JP" altLang="ja-JP" sz="1100">
              <a:solidFill>
                <a:schemeClr val="dk1"/>
              </a:solidFill>
              <a:effectLst/>
              <a:latin typeface="+mn-lt"/>
              <a:ea typeface="+mn-ea"/>
              <a:cs typeface="+mn-cs"/>
            </a:rPr>
            <a:t>　本市に登録されていることのみを条件とする場合は以下の文章を入力</a:t>
          </a:r>
          <a:endParaRPr lang="ja-JP" altLang="ja-JP">
            <a:effectLst/>
          </a:endParaRPr>
        </a:p>
        <a:p>
          <a:r>
            <a:rPr lang="ja-JP" altLang="ja-JP" sz="1100">
              <a:solidFill>
                <a:schemeClr val="dk1"/>
              </a:solidFill>
              <a:effectLst/>
              <a:latin typeface="+mn-lt"/>
              <a:ea typeface="+mn-ea"/>
              <a:cs typeface="+mn-cs"/>
            </a:rPr>
            <a:t>➡本入札の入札参加資格確認審査申請時において、本市入札参加有資格者名簿に登録されていること。</a:t>
          </a:r>
          <a:endParaRPr lang="en-US" altLang="ja-JP" sz="1100">
            <a:solidFill>
              <a:schemeClr val="dk1"/>
            </a:solidFill>
            <a:effectLst/>
            <a:latin typeface="+mn-lt"/>
            <a:ea typeface="+mn-ea"/>
            <a:cs typeface="+mn-cs"/>
          </a:endParaRPr>
        </a:p>
        <a:p>
          <a:endParaRPr lang="ja-JP" altLang="ja-JP">
            <a:effectLst/>
          </a:endParaRPr>
        </a:p>
        <a:p>
          <a:r>
            <a:rPr lang="en-US" altLang="ja-JP" sz="1100">
              <a:solidFill>
                <a:schemeClr val="dk1"/>
              </a:solidFill>
              <a:effectLst/>
              <a:latin typeface="+mn-lt"/>
              <a:ea typeface="+mn-ea"/>
              <a:cs typeface="+mn-cs"/>
            </a:rPr>
            <a:t>※2</a:t>
          </a:r>
          <a:r>
            <a:rPr lang="ja-JP" altLang="ja-JP" sz="1100">
              <a:solidFill>
                <a:schemeClr val="dk1"/>
              </a:solidFill>
              <a:effectLst/>
              <a:latin typeface="+mn-lt"/>
              <a:ea typeface="+mn-ea"/>
              <a:cs typeface="+mn-cs"/>
            </a:rPr>
            <a:t>　業種「▲▲▲▲」を限定しない場合は以下の文章を入力</a:t>
          </a:r>
          <a:endParaRPr lang="ja-JP" altLang="ja-JP">
            <a:effectLst/>
          </a:endParaRPr>
        </a:p>
        <a:p>
          <a:r>
            <a:rPr lang="ja-JP" altLang="ja-JP" sz="1100">
              <a:solidFill>
                <a:schemeClr val="dk1"/>
              </a:solidFill>
              <a:effectLst/>
              <a:latin typeface="+mn-lt"/>
              <a:ea typeface="+mn-ea"/>
              <a:cs typeface="+mn-cs"/>
            </a:rPr>
            <a:t>➡本入札の入札参加資格確認審査申請時において、本市●●●入札参加有資格者名簿に登録されていること。</a:t>
          </a:r>
          <a:endParaRPr lang="ja-JP" altLang="ja-JP">
            <a:effectLst/>
          </a:endParaRPr>
        </a:p>
      </xdr:txBody>
    </xdr:sp>
    <xdr:clientData/>
  </xdr:twoCellAnchor>
  <xdr:twoCellAnchor>
    <xdr:from>
      <xdr:col>5</xdr:col>
      <xdr:colOff>216016</xdr:colOff>
      <xdr:row>89</xdr:row>
      <xdr:rowOff>47625</xdr:rowOff>
    </xdr:from>
    <xdr:to>
      <xdr:col>8</xdr:col>
      <xdr:colOff>631032</xdr:colOff>
      <xdr:row>90</xdr:row>
      <xdr:rowOff>261938</xdr:rowOff>
    </xdr:to>
    <xdr:sp macro="" textlink="">
      <xdr:nvSpPr>
        <xdr:cNvPr id="17" name="吹き出し: 四角形 16">
          <a:extLst>
            <a:ext uri="{FF2B5EF4-FFF2-40B4-BE49-F238E27FC236}">
              <a16:creationId xmlns:a16="http://schemas.microsoft.com/office/drawing/2014/main" id="{D2008BE1-F3D6-4405-AE48-B4F7149ED942}"/>
            </a:ext>
          </a:extLst>
        </xdr:cNvPr>
        <xdr:cNvSpPr/>
      </xdr:nvSpPr>
      <xdr:spPr>
        <a:xfrm>
          <a:off x="9526704" y="23717250"/>
          <a:ext cx="5403734" cy="2178844"/>
        </a:xfrm>
        <a:prstGeom prst="wedgeRectCallout">
          <a:avLst>
            <a:gd name="adj1" fmla="val -53267"/>
            <a:gd name="adj2" fmla="val -5526"/>
          </a:avLst>
        </a:prstGeom>
        <a:ln>
          <a:solidFill>
            <a:schemeClr val="tx2">
              <a:lumMod val="40000"/>
              <a:lumOff val="6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nchorCtr="0"/>
        <a:lstStyle/>
        <a:p>
          <a:r>
            <a:rPr lang="ja-JP" altLang="ja-JP" sz="1100">
              <a:solidFill>
                <a:schemeClr val="dk1"/>
              </a:solidFill>
              <a:effectLst/>
              <a:latin typeface="+mn-lt"/>
              <a:ea typeface="+mn-ea"/>
              <a:cs typeface="+mn-cs"/>
            </a:rPr>
            <a:t>参加資格については、</a:t>
          </a:r>
          <a:r>
            <a:rPr lang="en-US" altLang="ja-JP" sz="1100">
              <a:solidFill>
                <a:schemeClr val="dk1"/>
              </a:solidFill>
              <a:effectLst/>
              <a:latin typeface="+mn-lt"/>
              <a:ea typeface="+mn-ea"/>
              <a:cs typeface="+mn-cs"/>
            </a:rPr>
            <a:t>ISO</a:t>
          </a:r>
          <a:r>
            <a:rPr lang="ja-JP" altLang="ja-JP" sz="1100">
              <a:solidFill>
                <a:schemeClr val="dk1"/>
              </a:solidFill>
              <a:effectLst/>
              <a:latin typeface="+mn-lt"/>
              <a:ea typeface="+mn-ea"/>
              <a:cs typeface="+mn-cs"/>
            </a:rPr>
            <a:t>や</a:t>
          </a:r>
          <a:r>
            <a:rPr lang="en-US" altLang="ja-JP" sz="1100">
              <a:solidFill>
                <a:schemeClr val="dk1"/>
              </a:solidFill>
              <a:effectLst/>
              <a:latin typeface="+mn-lt"/>
              <a:ea typeface="+mn-ea"/>
              <a:cs typeface="+mn-cs"/>
            </a:rPr>
            <a:t>P</a:t>
          </a:r>
          <a:r>
            <a:rPr lang="ja-JP" altLang="ja-JP" sz="1100">
              <a:solidFill>
                <a:schemeClr val="dk1"/>
              </a:solidFill>
              <a:effectLst/>
              <a:latin typeface="+mn-lt"/>
              <a:ea typeface="+mn-ea"/>
              <a:cs typeface="+mn-cs"/>
            </a:rPr>
            <a:t>マーク、特殊な実績を求める際には、特定の者だけが参加できるようにしないこと。</a:t>
          </a:r>
          <a:endParaRPr lang="ja-JP" altLang="ja-JP">
            <a:effectLst/>
          </a:endParaRPr>
        </a:p>
        <a:p>
          <a:r>
            <a:rPr lang="ja-JP" altLang="ja-JP" sz="1100">
              <a:solidFill>
                <a:schemeClr val="dk1"/>
              </a:solidFill>
              <a:effectLst/>
              <a:latin typeface="+mn-lt"/>
              <a:ea typeface="+mn-ea"/>
              <a:cs typeface="+mn-cs"/>
            </a:rPr>
            <a:t>実績については、履行中か完了実績かをよく考えること。</a:t>
          </a:r>
          <a:endParaRPr lang="ja-JP" altLang="ja-JP">
            <a:effectLst/>
          </a:endParaRPr>
        </a:p>
        <a:p>
          <a:r>
            <a:rPr lang="ja-JP" altLang="ja-JP" sz="1100">
              <a:solidFill>
                <a:schemeClr val="dk1"/>
              </a:solidFill>
              <a:effectLst/>
              <a:latin typeface="+mn-lt"/>
              <a:ea typeface="+mn-ea"/>
              <a:cs typeface="+mn-cs"/>
            </a:rPr>
            <a:t>他の支店等の実績も認めるように配慮すること。</a:t>
          </a:r>
          <a:endParaRPr lang="en-US" altLang="ja-JP" sz="1100">
            <a:solidFill>
              <a:schemeClr val="dk1"/>
            </a:solidFill>
            <a:effectLst/>
            <a:latin typeface="+mn-lt"/>
            <a:ea typeface="+mn-ea"/>
            <a:cs typeface="+mn-cs"/>
          </a:endParaRPr>
        </a:p>
        <a:p>
          <a:endParaRPr lang="ja-JP" altLang="ja-JP">
            <a:effectLst/>
          </a:endParaRPr>
        </a:p>
        <a:p>
          <a:r>
            <a:rPr lang="en-US" altLang="ja-JP" sz="1100">
              <a:solidFill>
                <a:srgbClr val="FF0000"/>
              </a:solidFill>
              <a:effectLst/>
              <a:latin typeface="+mn-lt"/>
              <a:ea typeface="+mn-ea"/>
              <a:cs typeface="+mn-cs"/>
            </a:rPr>
            <a:t>※</a:t>
          </a:r>
          <a:r>
            <a:rPr lang="ja-JP" altLang="ja-JP" sz="1100">
              <a:solidFill>
                <a:srgbClr val="FF0000"/>
              </a:solidFill>
              <a:effectLst/>
              <a:latin typeface="+mn-lt"/>
              <a:ea typeface="+mn-ea"/>
              <a:cs typeface="+mn-cs"/>
            </a:rPr>
            <a:t>国又は地方公共団体等（国、地方公共団体又は公共法人）</a:t>
          </a:r>
          <a:endParaRPr lang="ja-JP" altLang="ja-JP">
            <a:solidFill>
              <a:srgbClr val="FF0000"/>
            </a:solidFill>
            <a:effectLst/>
          </a:endParaRPr>
        </a:p>
        <a:p>
          <a:r>
            <a:rPr lang="ja-JP" altLang="ja-JP" sz="1100">
              <a:solidFill>
                <a:schemeClr val="dk1"/>
              </a:solidFill>
              <a:effectLst/>
              <a:latin typeface="+mn-lt"/>
              <a:ea typeface="+mn-ea"/>
              <a:cs typeface="+mn-cs"/>
            </a:rPr>
            <a:t>→求める実績相手は案件に応じて設定すること。</a:t>
          </a:r>
          <a:endParaRPr lang="en-US" altLang="ja-JP" sz="1100">
            <a:solidFill>
              <a:schemeClr val="dk1"/>
            </a:solidFill>
            <a:effectLst/>
            <a:latin typeface="+mn-lt"/>
            <a:ea typeface="+mn-ea"/>
            <a:cs typeface="+mn-cs"/>
          </a:endParaRPr>
        </a:p>
        <a:p>
          <a:endParaRPr lang="ja-JP" altLang="ja-JP">
            <a:effectLst/>
          </a:endParaRPr>
        </a:p>
        <a:p>
          <a:r>
            <a:rPr lang="en-US" altLang="ja-JP" sz="1100">
              <a:solidFill>
                <a:srgbClr val="FF0000"/>
              </a:solidFill>
              <a:effectLst/>
              <a:latin typeface="+mn-lt"/>
              <a:ea typeface="+mn-ea"/>
              <a:cs typeface="+mn-cs"/>
            </a:rPr>
            <a:t>※</a:t>
          </a:r>
          <a:r>
            <a:rPr lang="ja-JP" altLang="ja-JP" sz="1100">
              <a:solidFill>
                <a:srgbClr val="FF0000"/>
              </a:solidFill>
              <a:effectLst/>
              <a:latin typeface="+mn-lt"/>
              <a:ea typeface="+mn-ea"/>
              <a:cs typeface="+mn-cs"/>
            </a:rPr>
            <a:t>条件の期間に契約締結日と履行完了日の両方を求める場合</a:t>
          </a:r>
          <a:endParaRPr lang="ja-JP" altLang="ja-JP">
            <a:solidFill>
              <a:srgbClr val="FF0000"/>
            </a:solidFill>
            <a:effectLst/>
          </a:endParaRPr>
        </a:p>
        <a:p>
          <a:r>
            <a:rPr lang="ja-JP" altLang="ja-JP" sz="1100">
              <a:solidFill>
                <a:schemeClr val="dk1"/>
              </a:solidFill>
              <a:effectLst/>
              <a:latin typeface="+mn-lt"/>
              <a:ea typeface="+mn-ea"/>
              <a:cs typeface="+mn-cs"/>
            </a:rPr>
            <a:t>→（例）本条件の期間には、契約締結日及び履行完了日の両方が含まれていることを要件とする。</a:t>
          </a:r>
          <a:endParaRPr lang="ja-JP" altLang="ja-JP">
            <a:effectLst/>
          </a:endParaRPr>
        </a:p>
      </xdr:txBody>
    </xdr:sp>
    <xdr:clientData/>
  </xdr:twoCellAnchor>
  <xdr:twoCellAnchor>
    <xdr:from>
      <xdr:col>5</xdr:col>
      <xdr:colOff>321469</xdr:colOff>
      <xdr:row>257</xdr:row>
      <xdr:rowOff>59529</xdr:rowOff>
    </xdr:from>
    <xdr:to>
      <xdr:col>7</xdr:col>
      <xdr:colOff>500063</xdr:colOff>
      <xdr:row>262</xdr:row>
      <xdr:rowOff>178594</xdr:rowOff>
    </xdr:to>
    <xdr:sp macro="" textlink="">
      <xdr:nvSpPr>
        <xdr:cNvPr id="19" name="吹き出し: 四角形 18">
          <a:extLst>
            <a:ext uri="{FF2B5EF4-FFF2-40B4-BE49-F238E27FC236}">
              <a16:creationId xmlns:a16="http://schemas.microsoft.com/office/drawing/2014/main" id="{298AD1C8-2A02-491F-9A3E-EB42BF4DC953}"/>
            </a:ext>
          </a:extLst>
        </xdr:cNvPr>
        <xdr:cNvSpPr/>
      </xdr:nvSpPr>
      <xdr:spPr>
        <a:xfrm>
          <a:off x="9632157" y="89820748"/>
          <a:ext cx="3952875" cy="1666877"/>
        </a:xfrm>
        <a:prstGeom prst="wedgeRectCallout">
          <a:avLst>
            <a:gd name="adj1" fmla="val -56834"/>
            <a:gd name="adj2" fmla="val -7034"/>
          </a:avLst>
        </a:prstGeom>
        <a:ln>
          <a:solidFill>
            <a:schemeClr val="tx2">
              <a:lumMod val="40000"/>
              <a:lumOff val="6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nchorCtr="0"/>
        <a:lstStyle/>
        <a:p>
          <a:r>
            <a:rPr kumimoji="1" lang="ja-JP" altLang="ja-JP" sz="1100">
              <a:solidFill>
                <a:schemeClr val="dk1"/>
              </a:solidFill>
              <a:effectLst/>
              <a:latin typeface="+mn-lt"/>
              <a:ea typeface="+mn-ea"/>
              <a:cs typeface="+mn-cs"/>
            </a:rPr>
            <a:t>原則　　現金による納付</a:t>
          </a:r>
          <a:endParaRPr lang="ja-JP" altLang="ja-JP">
            <a:effectLst/>
          </a:endParaRPr>
        </a:p>
        <a:p>
          <a:r>
            <a:rPr kumimoji="1" lang="ja-JP" altLang="ja-JP" sz="1100">
              <a:solidFill>
                <a:schemeClr val="dk1"/>
              </a:solidFill>
              <a:effectLst/>
              <a:latin typeface="+mn-lt"/>
              <a:ea typeface="+mn-ea"/>
              <a:cs typeface="+mn-cs"/>
            </a:rPr>
            <a:t>１号　　履行保証保険</a:t>
          </a:r>
          <a:endParaRPr lang="ja-JP" altLang="ja-JP">
            <a:effectLst/>
          </a:endParaRPr>
        </a:p>
        <a:p>
          <a:r>
            <a:rPr kumimoji="1" lang="ja-JP" altLang="ja-JP" sz="1100">
              <a:solidFill>
                <a:schemeClr val="dk1"/>
              </a:solidFill>
              <a:effectLst/>
              <a:latin typeface="+mn-lt"/>
              <a:ea typeface="+mn-ea"/>
              <a:cs typeface="+mn-cs"/>
            </a:rPr>
            <a:t>２号　　工事履行保証　ボンド</a:t>
          </a:r>
          <a:endParaRPr lang="ja-JP" altLang="ja-JP">
            <a:effectLst/>
          </a:endParaRPr>
        </a:p>
        <a:p>
          <a:r>
            <a:rPr kumimoji="1" lang="ja-JP" altLang="ja-JP" sz="1100">
              <a:solidFill>
                <a:srgbClr val="FF0000"/>
              </a:solidFill>
              <a:effectLst/>
              <a:latin typeface="+mn-lt"/>
              <a:ea typeface="+mn-ea"/>
              <a:cs typeface="+mn-cs"/>
            </a:rPr>
            <a:t>３号　</a:t>
          </a:r>
          <a:r>
            <a:rPr kumimoji="1" lang="ja-JP" altLang="ja-JP" sz="1100">
              <a:solidFill>
                <a:schemeClr val="dk1"/>
              </a:solidFill>
              <a:effectLst/>
              <a:latin typeface="+mn-lt"/>
              <a:ea typeface="+mn-ea"/>
              <a:cs typeface="+mn-cs"/>
            </a:rPr>
            <a:t>　実績による免除　</a:t>
          </a:r>
          <a:r>
            <a:rPr kumimoji="1" lang="ja-JP" altLang="ja-JP" sz="1100" b="0">
              <a:solidFill>
                <a:srgbClr val="FF0000"/>
              </a:solidFill>
              <a:effectLst/>
              <a:latin typeface="+mn-lt"/>
              <a:ea typeface="+mn-ea"/>
              <a:cs typeface="+mn-cs"/>
            </a:rPr>
            <a:t>２年を超える契約期間は適用不可</a:t>
          </a:r>
          <a:endParaRPr lang="ja-JP" altLang="ja-JP">
            <a:solidFill>
              <a:srgbClr val="FF0000"/>
            </a:solidFill>
            <a:effectLst/>
          </a:endParaRPr>
        </a:p>
        <a:p>
          <a:r>
            <a:rPr kumimoji="1" lang="ja-JP" altLang="ja-JP" sz="1100" b="0">
              <a:solidFill>
                <a:schemeClr val="dk1"/>
              </a:solidFill>
              <a:effectLst/>
              <a:latin typeface="+mn-lt"/>
              <a:ea typeface="+mn-ea"/>
              <a:cs typeface="+mn-cs"/>
            </a:rPr>
            <a:t>４号　　延納で担保あり</a:t>
          </a:r>
          <a:endParaRPr lang="ja-JP" altLang="ja-JP">
            <a:effectLst/>
          </a:endParaRPr>
        </a:p>
        <a:p>
          <a:r>
            <a:rPr kumimoji="1" lang="ja-JP" altLang="ja-JP" sz="1100" b="0">
              <a:solidFill>
                <a:schemeClr val="dk1"/>
              </a:solidFill>
              <a:effectLst/>
              <a:latin typeface="+mn-lt"/>
              <a:ea typeface="+mn-ea"/>
              <a:cs typeface="+mn-cs"/>
            </a:rPr>
            <a:t>５号　　物品売払、即納</a:t>
          </a:r>
          <a:endParaRPr lang="ja-JP" altLang="ja-JP">
            <a:effectLst/>
          </a:endParaRPr>
        </a:p>
        <a:p>
          <a:r>
            <a:rPr kumimoji="1" lang="ja-JP" altLang="ja-JP" sz="1100" b="0">
              <a:solidFill>
                <a:schemeClr val="dk1"/>
              </a:solidFill>
              <a:effectLst/>
              <a:latin typeface="+mn-lt"/>
              <a:ea typeface="+mn-ea"/>
              <a:cs typeface="+mn-cs"/>
            </a:rPr>
            <a:t>６号　　少額随意契約（工事</a:t>
          </a:r>
          <a:r>
            <a:rPr kumimoji="1" lang="en-US" altLang="ja-JP" sz="1100" b="0">
              <a:solidFill>
                <a:schemeClr val="dk1"/>
              </a:solidFill>
              <a:effectLst/>
              <a:latin typeface="+mn-lt"/>
              <a:ea typeface="+mn-ea"/>
              <a:cs typeface="+mn-cs"/>
            </a:rPr>
            <a:t>130</a:t>
          </a:r>
          <a:r>
            <a:rPr kumimoji="1" lang="ja-JP" altLang="ja-JP" sz="1100" b="0">
              <a:solidFill>
                <a:schemeClr val="dk1"/>
              </a:solidFill>
              <a:effectLst/>
              <a:latin typeface="+mn-lt"/>
              <a:ea typeface="+mn-ea"/>
              <a:cs typeface="+mn-cs"/>
            </a:rPr>
            <a:t>万円、委託</a:t>
          </a:r>
          <a:r>
            <a:rPr kumimoji="1" lang="en-US" altLang="ja-JP" sz="1100" b="0">
              <a:solidFill>
                <a:schemeClr val="dk1"/>
              </a:solidFill>
              <a:effectLst/>
              <a:latin typeface="+mn-lt"/>
              <a:ea typeface="+mn-ea"/>
              <a:cs typeface="+mn-cs"/>
            </a:rPr>
            <a:t>50</a:t>
          </a:r>
          <a:r>
            <a:rPr kumimoji="1" lang="ja-JP" altLang="ja-JP" sz="1100" b="0">
              <a:solidFill>
                <a:schemeClr val="dk1"/>
              </a:solidFill>
              <a:effectLst/>
              <a:latin typeface="+mn-lt"/>
              <a:ea typeface="+mn-ea"/>
              <a:cs typeface="+mn-cs"/>
            </a:rPr>
            <a:t>万円以下）</a:t>
          </a:r>
          <a:endParaRPr lang="ja-JP" altLang="ja-JP">
            <a:effectLst/>
          </a:endParaRPr>
        </a:p>
        <a:p>
          <a:r>
            <a:rPr kumimoji="1" lang="ja-JP" altLang="ja-JP" sz="1100" b="0">
              <a:solidFill>
                <a:schemeClr val="dk1"/>
              </a:solidFill>
              <a:effectLst/>
              <a:latin typeface="+mn-lt"/>
              <a:ea typeface="+mn-ea"/>
              <a:cs typeface="+mn-cs"/>
            </a:rPr>
            <a:t>７号　　性質・目的により必要ない（要理由書）</a:t>
          </a:r>
          <a:endParaRPr lang="ja-JP" altLang="ja-JP">
            <a:effectLst/>
          </a:endParaRPr>
        </a:p>
      </xdr:txBody>
    </xdr:sp>
    <xdr:clientData/>
  </xdr:twoCellAnchor>
  <xdr:twoCellAnchor>
    <xdr:from>
      <xdr:col>5</xdr:col>
      <xdr:colOff>166689</xdr:colOff>
      <xdr:row>24</xdr:row>
      <xdr:rowOff>83346</xdr:rowOff>
    </xdr:from>
    <xdr:to>
      <xdr:col>7</xdr:col>
      <xdr:colOff>1154907</xdr:colOff>
      <xdr:row>27</xdr:row>
      <xdr:rowOff>261938</xdr:rowOff>
    </xdr:to>
    <xdr:sp macro="" textlink="">
      <xdr:nvSpPr>
        <xdr:cNvPr id="20" name="吹き出し: 四角形 19">
          <a:extLst>
            <a:ext uri="{FF2B5EF4-FFF2-40B4-BE49-F238E27FC236}">
              <a16:creationId xmlns:a16="http://schemas.microsoft.com/office/drawing/2014/main" id="{0D2D5F1B-D07F-4DB3-8944-F6A7F7DC53FC}"/>
            </a:ext>
          </a:extLst>
        </xdr:cNvPr>
        <xdr:cNvSpPr/>
      </xdr:nvSpPr>
      <xdr:spPr>
        <a:xfrm>
          <a:off x="9477377" y="9179721"/>
          <a:ext cx="4762499" cy="1107280"/>
        </a:xfrm>
        <a:prstGeom prst="wedgeRectCallout">
          <a:avLst>
            <a:gd name="adj1" fmla="val -52880"/>
            <a:gd name="adj2" fmla="val 43157"/>
          </a:avLst>
        </a:prstGeom>
        <a:ln>
          <a:solidFill>
            <a:schemeClr val="tx2">
              <a:lumMod val="40000"/>
              <a:lumOff val="6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nchorCtr="0"/>
        <a:lstStyle/>
        <a:p>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当該予算額の記載方法</a:t>
          </a:r>
          <a:r>
            <a:rPr kumimoji="1" lang="en-US" altLang="ja-JP" sz="1100" b="1">
              <a:solidFill>
                <a:schemeClr val="dk1"/>
              </a:solidFill>
              <a:effectLst/>
              <a:latin typeface="+mn-lt"/>
              <a:ea typeface="+mn-ea"/>
              <a:cs typeface="+mn-cs"/>
            </a:rPr>
            <a:t>】</a:t>
          </a:r>
        </a:p>
        <a:p>
          <a:r>
            <a:rPr kumimoji="1" lang="en-US" altLang="ja-JP" sz="1100">
              <a:solidFill>
                <a:schemeClr val="dk1"/>
              </a:solidFill>
              <a:effectLst/>
              <a:latin typeface="+mn-lt"/>
              <a:ea typeface="+mn-ea"/>
              <a:cs typeface="+mn-cs"/>
            </a:rPr>
            <a:t>①</a:t>
          </a:r>
          <a:r>
            <a:rPr kumimoji="1" lang="ja-JP" altLang="en-US" sz="1100">
              <a:solidFill>
                <a:schemeClr val="dk1"/>
              </a:solidFill>
              <a:effectLst/>
              <a:latin typeface="+mn-lt"/>
              <a:ea typeface="+mn-ea"/>
              <a:cs typeface="+mn-cs"/>
            </a:rPr>
            <a:t>予算要求書の内訳に当該委託等の名称及び金額の明記があるもの</a:t>
          </a:r>
        </a:p>
        <a:p>
          <a:r>
            <a:rPr kumimoji="1" lang="ja-JP" altLang="en-US" sz="1100" b="1">
              <a:solidFill>
                <a:schemeClr val="dk1"/>
              </a:solidFill>
              <a:effectLst/>
              <a:latin typeface="+mn-lt"/>
              <a:ea typeface="+mn-ea"/>
              <a:cs typeface="+mn-cs"/>
            </a:rPr>
            <a:t>→当該委託等の内訳金額</a:t>
          </a:r>
        </a:p>
        <a:p>
          <a:r>
            <a:rPr kumimoji="1" lang="ja-JP" altLang="en-US" sz="1100">
              <a:solidFill>
                <a:schemeClr val="dk1"/>
              </a:solidFill>
              <a:effectLst/>
              <a:latin typeface="+mn-lt"/>
              <a:ea typeface="+mn-ea"/>
              <a:cs typeface="+mn-cs"/>
            </a:rPr>
            <a:t>②予算要求書の内訳に当該委託等の名称及び金額の明記がないもの</a:t>
          </a:r>
        </a:p>
        <a:p>
          <a:r>
            <a:rPr kumimoji="1" lang="ja-JP" altLang="en-US" sz="1100" b="1">
              <a:solidFill>
                <a:schemeClr val="dk1"/>
              </a:solidFill>
              <a:effectLst/>
              <a:latin typeface="+mn-lt"/>
              <a:ea typeface="+mn-ea"/>
              <a:cs typeface="+mn-cs"/>
            </a:rPr>
            <a:t>→細々節の合計金額</a:t>
          </a:r>
          <a:endParaRPr lang="ja-JP" altLang="ja-JP" b="1">
            <a:effectLst/>
          </a:endParaRPr>
        </a:p>
      </xdr:txBody>
    </xdr:sp>
    <xdr:clientData/>
  </xdr:twoCellAnchor>
  <xdr:twoCellAnchor>
    <xdr:from>
      <xdr:col>5</xdr:col>
      <xdr:colOff>261937</xdr:colOff>
      <xdr:row>29</xdr:row>
      <xdr:rowOff>71437</xdr:rowOff>
    </xdr:from>
    <xdr:to>
      <xdr:col>6</xdr:col>
      <xdr:colOff>1690687</xdr:colOff>
      <xdr:row>31</xdr:row>
      <xdr:rowOff>166686</xdr:rowOff>
    </xdr:to>
    <xdr:sp macro="" textlink="">
      <xdr:nvSpPr>
        <xdr:cNvPr id="11" name="吹き出し: 四角形 10">
          <a:extLst>
            <a:ext uri="{FF2B5EF4-FFF2-40B4-BE49-F238E27FC236}">
              <a16:creationId xmlns:a16="http://schemas.microsoft.com/office/drawing/2014/main" id="{DDEB474B-D67E-402B-9D30-B6040BCDE9FD}"/>
            </a:ext>
          </a:extLst>
        </xdr:cNvPr>
        <xdr:cNvSpPr/>
      </xdr:nvSpPr>
      <xdr:spPr>
        <a:xfrm>
          <a:off x="9572625" y="10882312"/>
          <a:ext cx="3417093" cy="750093"/>
        </a:xfrm>
        <a:prstGeom prst="wedgeRectCallout">
          <a:avLst>
            <a:gd name="adj1" fmla="val -56546"/>
            <a:gd name="adj2" fmla="val -34557"/>
          </a:avLst>
        </a:prstGeom>
        <a:ln>
          <a:solidFill>
            <a:schemeClr val="tx2">
              <a:lumMod val="40000"/>
              <a:lumOff val="6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nchorCtr="0"/>
        <a:lstStyle/>
        <a:p>
          <a:r>
            <a:rPr kumimoji="1" lang="ja-JP" altLang="en-US" sz="1100" b="0">
              <a:solidFill>
                <a:schemeClr val="dk1"/>
              </a:solidFill>
              <a:effectLst/>
              <a:latin typeface="+mn-lt"/>
              <a:ea typeface="+mn-ea"/>
              <a:cs typeface="+mn-cs"/>
            </a:rPr>
            <a:t>債務負担行為設定している場合のみ入力（年割明細書は財務会計システムから出力又はシート</a:t>
          </a:r>
          <a:r>
            <a:rPr kumimoji="1" lang="en-US" altLang="ja-JP" sz="1100" b="0">
              <a:solidFill>
                <a:schemeClr val="dk1"/>
              </a:solidFill>
              <a:effectLst/>
              <a:latin typeface="+mn-lt"/>
              <a:ea typeface="+mn-ea"/>
              <a:cs typeface="+mn-cs"/>
            </a:rPr>
            <a:t>2</a:t>
          </a:r>
          <a:r>
            <a:rPr kumimoji="1" lang="ja-JP" altLang="en-US" sz="1100" b="0">
              <a:solidFill>
                <a:schemeClr val="dk1"/>
              </a:solidFill>
              <a:effectLst/>
              <a:latin typeface="+mn-lt"/>
              <a:ea typeface="+mn-ea"/>
              <a:cs typeface="+mn-cs"/>
            </a:rPr>
            <a:t>で作成）</a:t>
          </a:r>
          <a:endParaRPr kumimoji="1" lang="en-US" altLang="ja-JP" sz="1100" b="0">
            <a:solidFill>
              <a:schemeClr val="dk1"/>
            </a:solidFill>
            <a:effectLst/>
            <a:latin typeface="+mn-lt"/>
            <a:ea typeface="+mn-ea"/>
            <a:cs typeface="+mn-cs"/>
          </a:endParaRPr>
        </a:p>
      </xdr:txBody>
    </xdr:sp>
    <xdr:clientData/>
  </xdr:twoCellAnchor>
  <xdr:twoCellAnchor>
    <xdr:from>
      <xdr:col>5</xdr:col>
      <xdr:colOff>178594</xdr:colOff>
      <xdr:row>242</xdr:row>
      <xdr:rowOff>0</xdr:rowOff>
    </xdr:from>
    <xdr:to>
      <xdr:col>6</xdr:col>
      <xdr:colOff>1059657</xdr:colOff>
      <xdr:row>243</xdr:row>
      <xdr:rowOff>11907</xdr:rowOff>
    </xdr:to>
    <xdr:sp macro="" textlink="">
      <xdr:nvSpPr>
        <xdr:cNvPr id="12" name="吹き出し: 四角形 11">
          <a:extLst>
            <a:ext uri="{FF2B5EF4-FFF2-40B4-BE49-F238E27FC236}">
              <a16:creationId xmlns:a16="http://schemas.microsoft.com/office/drawing/2014/main" id="{BF2607DC-14A5-497B-AE42-F422675C61FA}"/>
            </a:ext>
          </a:extLst>
        </xdr:cNvPr>
        <xdr:cNvSpPr/>
      </xdr:nvSpPr>
      <xdr:spPr>
        <a:xfrm>
          <a:off x="9489282" y="87796688"/>
          <a:ext cx="2869406" cy="654844"/>
        </a:xfrm>
        <a:prstGeom prst="wedgeRectCallout">
          <a:avLst>
            <a:gd name="adj1" fmla="val -55338"/>
            <a:gd name="adj2" fmla="val -731"/>
          </a:avLst>
        </a:prstGeom>
        <a:ln>
          <a:solidFill>
            <a:schemeClr val="tx2">
              <a:lumMod val="40000"/>
              <a:lumOff val="6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nchorCtr="0"/>
        <a:lstStyle/>
        <a:p>
          <a:r>
            <a:rPr kumimoji="1" lang="ja-JP" altLang="ja-JP" sz="1100">
              <a:solidFill>
                <a:schemeClr val="dk1"/>
              </a:solidFill>
              <a:effectLst/>
              <a:latin typeface="+mn-lt"/>
              <a:ea typeface="+mn-ea"/>
              <a:cs typeface="+mn-cs"/>
            </a:rPr>
            <a:t>複数単価（＋総価）契約の場合のみ、入札書記載金額に応じて記載すること。</a:t>
          </a:r>
          <a:endParaRPr lang="ja-JP" altLang="ja-JP">
            <a:effectLst/>
          </a:endParaRPr>
        </a:p>
      </xdr:txBody>
    </xdr:sp>
    <xdr:clientData/>
  </xdr:twoCellAnchor>
  <xdr:twoCellAnchor>
    <xdr:from>
      <xdr:col>3</xdr:col>
      <xdr:colOff>273845</xdr:colOff>
      <xdr:row>49</xdr:row>
      <xdr:rowOff>23811</xdr:rowOff>
    </xdr:from>
    <xdr:to>
      <xdr:col>4</xdr:col>
      <xdr:colOff>1869281</xdr:colOff>
      <xdr:row>51</xdr:row>
      <xdr:rowOff>190500</xdr:rowOff>
    </xdr:to>
    <xdr:sp macro="" textlink="">
      <xdr:nvSpPr>
        <xdr:cNvPr id="13" name="吹き出し: 四角形 12">
          <a:extLst>
            <a:ext uri="{FF2B5EF4-FFF2-40B4-BE49-F238E27FC236}">
              <a16:creationId xmlns:a16="http://schemas.microsoft.com/office/drawing/2014/main" id="{21D02D6F-5473-4BD6-AFCD-058A32E651EC}"/>
            </a:ext>
          </a:extLst>
        </xdr:cNvPr>
        <xdr:cNvSpPr/>
      </xdr:nvSpPr>
      <xdr:spPr>
        <a:xfrm>
          <a:off x="5357814" y="15930561"/>
          <a:ext cx="3607592" cy="785814"/>
        </a:xfrm>
        <a:prstGeom prst="wedgeRectCallout">
          <a:avLst>
            <a:gd name="adj1" fmla="val -54644"/>
            <a:gd name="adj2" fmla="val 23336"/>
          </a:avLst>
        </a:prstGeom>
        <a:ln>
          <a:solidFill>
            <a:schemeClr val="tx2">
              <a:lumMod val="40000"/>
              <a:lumOff val="6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nchorCtr="0"/>
        <a:lstStyle/>
        <a:p>
          <a:r>
            <a:rPr kumimoji="1" lang="ja-JP" altLang="ja-JP" sz="1100" b="0">
              <a:solidFill>
                <a:schemeClr val="dk1"/>
              </a:solidFill>
              <a:effectLst/>
              <a:latin typeface="+mn-lt"/>
              <a:ea typeface="+mn-ea"/>
              <a:cs typeface="+mn-cs"/>
            </a:rPr>
            <a:t>債務負担行為設定している場合は</a:t>
          </a:r>
          <a:r>
            <a:rPr kumimoji="1" lang="ja-JP" altLang="en-US" sz="1100" b="0">
              <a:solidFill>
                <a:schemeClr val="dk1"/>
              </a:solidFill>
              <a:effectLst/>
              <a:latin typeface="+mn-lt"/>
              <a:ea typeface="+mn-ea"/>
              <a:cs typeface="+mn-cs"/>
            </a:rPr>
            <a:t>、</a:t>
          </a:r>
          <a:r>
            <a:rPr kumimoji="1" lang="ja-JP" altLang="ja-JP" sz="1100" b="0">
              <a:solidFill>
                <a:schemeClr val="dk1"/>
              </a:solidFill>
              <a:effectLst/>
              <a:latin typeface="+mn-lt"/>
              <a:ea typeface="+mn-ea"/>
              <a:cs typeface="+mn-cs"/>
            </a:rPr>
            <a:t>財務会計システムから出力</a:t>
          </a:r>
          <a:r>
            <a:rPr kumimoji="1" lang="ja-JP" altLang="en-US" sz="1100" b="0">
              <a:solidFill>
                <a:schemeClr val="dk1"/>
              </a:solidFill>
              <a:effectLst/>
              <a:latin typeface="+mn-lt"/>
              <a:ea typeface="+mn-ea"/>
              <a:cs typeface="+mn-cs"/>
            </a:rPr>
            <a:t>又は左記必要箇に入力のうえ、シート</a:t>
          </a:r>
          <a:r>
            <a:rPr kumimoji="1" lang="en-US" altLang="ja-JP" sz="1100" b="0">
              <a:solidFill>
                <a:schemeClr val="dk1"/>
              </a:solidFill>
              <a:effectLst/>
              <a:latin typeface="+mn-lt"/>
              <a:ea typeface="+mn-ea"/>
              <a:cs typeface="+mn-cs"/>
            </a:rPr>
            <a:t>2</a:t>
          </a:r>
          <a:r>
            <a:rPr kumimoji="1" lang="ja-JP" altLang="en-US" sz="1100" b="0">
              <a:solidFill>
                <a:schemeClr val="dk1"/>
              </a:solidFill>
              <a:effectLst/>
              <a:latin typeface="+mn-lt"/>
              <a:ea typeface="+mn-ea"/>
              <a:cs typeface="+mn-cs"/>
            </a:rPr>
            <a:t>で作成</a:t>
          </a:r>
          <a:r>
            <a:rPr kumimoji="1" lang="ja-JP" altLang="en-US" sz="1100" b="0">
              <a:solidFill>
                <a:sysClr val="windowText" lastClr="000000"/>
              </a:solidFill>
              <a:effectLst/>
              <a:latin typeface="+mn-lt"/>
              <a:ea typeface="+mn-ea"/>
              <a:cs typeface="+mn-cs"/>
            </a:rPr>
            <a:t>。</a:t>
          </a:r>
          <a:endParaRPr kumimoji="1" lang="en-US" altLang="ja-JP" sz="1100" b="0">
            <a:solidFill>
              <a:sysClr val="windowText" lastClr="000000"/>
            </a:solidFill>
            <a:effectLst/>
            <a:latin typeface="+mn-lt"/>
            <a:ea typeface="+mn-ea"/>
            <a:cs typeface="+mn-cs"/>
          </a:endParaRPr>
        </a:p>
      </xdr:txBody>
    </xdr:sp>
    <xdr:clientData/>
  </xdr:twoCellAnchor>
  <xdr:twoCellAnchor>
    <xdr:from>
      <xdr:col>5</xdr:col>
      <xdr:colOff>261939</xdr:colOff>
      <xdr:row>131</xdr:row>
      <xdr:rowOff>238123</xdr:rowOff>
    </xdr:from>
    <xdr:to>
      <xdr:col>7</xdr:col>
      <xdr:colOff>23813</xdr:colOff>
      <xdr:row>132</xdr:row>
      <xdr:rowOff>333373</xdr:rowOff>
    </xdr:to>
    <xdr:sp macro="" textlink="">
      <xdr:nvSpPr>
        <xdr:cNvPr id="14" name="吹き出し: 四角形 13">
          <a:extLst>
            <a:ext uri="{FF2B5EF4-FFF2-40B4-BE49-F238E27FC236}">
              <a16:creationId xmlns:a16="http://schemas.microsoft.com/office/drawing/2014/main" id="{5AE1E8E9-029C-414A-99D6-57347C00D9F7}"/>
            </a:ext>
          </a:extLst>
        </xdr:cNvPr>
        <xdr:cNvSpPr/>
      </xdr:nvSpPr>
      <xdr:spPr>
        <a:xfrm>
          <a:off x="9572627" y="43076811"/>
          <a:ext cx="3536155" cy="440531"/>
        </a:xfrm>
        <a:prstGeom prst="wedgeRectCallout">
          <a:avLst>
            <a:gd name="adj1" fmla="val -54644"/>
            <a:gd name="adj2" fmla="val 23336"/>
          </a:avLst>
        </a:prstGeom>
        <a:ln>
          <a:solidFill>
            <a:schemeClr val="tx2">
              <a:lumMod val="40000"/>
              <a:lumOff val="6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nchorCtr="0"/>
        <a:lstStyle/>
        <a:p>
          <a:r>
            <a:rPr kumimoji="1" lang="ja-JP" altLang="en-US" sz="1100" b="0">
              <a:solidFill>
                <a:sysClr val="windowText" lastClr="000000"/>
              </a:solidFill>
              <a:effectLst/>
              <a:latin typeface="+mn-lt"/>
              <a:ea typeface="+mn-ea"/>
              <a:cs typeface="+mn-cs"/>
            </a:rPr>
            <a:t>指定様式「あり」の場合は、実施起案に添付すること</a:t>
          </a:r>
          <a:endParaRPr lang="ja-JP" altLang="ja-JP" b="0">
            <a:solidFill>
              <a:sysClr val="windowText" lastClr="000000"/>
            </a:solidFill>
            <a:effectLst/>
          </a:endParaRPr>
        </a:p>
      </xdr:txBody>
    </xdr:sp>
    <xdr:clientData/>
  </xdr:twoCellAnchor>
  <xdr:twoCellAnchor>
    <xdr:from>
      <xdr:col>1</xdr:col>
      <xdr:colOff>381001</xdr:colOff>
      <xdr:row>86</xdr:row>
      <xdr:rowOff>367392</xdr:rowOff>
    </xdr:from>
    <xdr:to>
      <xdr:col>1</xdr:col>
      <xdr:colOff>2571750</xdr:colOff>
      <xdr:row>87</xdr:row>
      <xdr:rowOff>244929</xdr:rowOff>
    </xdr:to>
    <xdr:sp macro="" textlink="">
      <xdr:nvSpPr>
        <xdr:cNvPr id="16" name="吹き出し: 四角形 15">
          <a:extLst>
            <a:ext uri="{FF2B5EF4-FFF2-40B4-BE49-F238E27FC236}">
              <a16:creationId xmlns:a16="http://schemas.microsoft.com/office/drawing/2014/main" id="{F9324302-3527-4B69-8914-653587BFBEA7}"/>
            </a:ext>
          </a:extLst>
        </xdr:cNvPr>
        <xdr:cNvSpPr/>
      </xdr:nvSpPr>
      <xdr:spPr>
        <a:xfrm>
          <a:off x="489858" y="28330071"/>
          <a:ext cx="2190749" cy="462644"/>
        </a:xfrm>
        <a:prstGeom prst="wedgeRectCallout">
          <a:avLst>
            <a:gd name="adj1" fmla="val 58017"/>
            <a:gd name="adj2" fmla="val 98413"/>
          </a:avLst>
        </a:prstGeom>
        <a:ln>
          <a:solidFill>
            <a:srgbClr val="FA8EAF"/>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nchorCtr="0"/>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1100">
              <a:solidFill>
                <a:schemeClr val="dk1"/>
              </a:solidFill>
              <a:effectLst/>
              <a:latin typeface="+mn-lt"/>
              <a:ea typeface="+mn-ea"/>
              <a:cs typeface="+mn-cs"/>
            </a:rPr>
            <a:t>ここまでは必須の参加資格</a:t>
          </a:r>
          <a:endParaRPr lang="ja-JP" altLang="ja-JP">
            <a:effectLst/>
          </a:endParaRPr>
        </a:p>
      </xdr:txBody>
    </xdr:sp>
    <xdr:clientData/>
  </xdr:twoCellAnchor>
  <xdr:twoCellAnchor>
    <xdr:from>
      <xdr:col>1</xdr:col>
      <xdr:colOff>503464</xdr:colOff>
      <xdr:row>89</xdr:row>
      <xdr:rowOff>108858</xdr:rowOff>
    </xdr:from>
    <xdr:to>
      <xdr:col>1</xdr:col>
      <xdr:colOff>2530928</xdr:colOff>
      <xdr:row>89</xdr:row>
      <xdr:rowOff>707573</xdr:rowOff>
    </xdr:to>
    <xdr:sp macro="" textlink="">
      <xdr:nvSpPr>
        <xdr:cNvPr id="18" name="吹き出し: 四角形 17">
          <a:extLst>
            <a:ext uri="{FF2B5EF4-FFF2-40B4-BE49-F238E27FC236}">
              <a16:creationId xmlns:a16="http://schemas.microsoft.com/office/drawing/2014/main" id="{58975902-BB86-47A9-9B07-E0108FADC514}"/>
            </a:ext>
          </a:extLst>
        </xdr:cNvPr>
        <xdr:cNvSpPr/>
      </xdr:nvSpPr>
      <xdr:spPr>
        <a:xfrm>
          <a:off x="612321" y="30221465"/>
          <a:ext cx="2027464" cy="598715"/>
        </a:xfrm>
        <a:prstGeom prst="wedgeRectCallout">
          <a:avLst>
            <a:gd name="adj1" fmla="val 60501"/>
            <a:gd name="adj2" fmla="val -154650"/>
          </a:avLst>
        </a:prstGeom>
        <a:ln>
          <a:solidFill>
            <a:srgbClr val="FA8EAF"/>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nchorCtr="0"/>
        <a:lstStyle/>
        <a:p>
          <a:pPr marL="0" marR="0" lvl="0" indent="0" defTabSz="914400" eaLnBrk="1" fontAlgn="auto" latinLnBrk="0" hangingPunct="1">
            <a:lnSpc>
              <a:spcPct val="100000"/>
            </a:lnSpc>
            <a:spcBef>
              <a:spcPts val="0"/>
            </a:spcBef>
            <a:spcAft>
              <a:spcPts val="0"/>
            </a:spcAft>
            <a:buClrTx/>
            <a:buSzTx/>
            <a:buFontTx/>
            <a:buNone/>
            <a:tabLst/>
            <a:defRPr/>
          </a:pPr>
          <a:r>
            <a:rPr lang="ja-JP" altLang="en-US">
              <a:effectLst/>
            </a:rPr>
            <a:t>ここからは案件に応じて必要な参加資格を記入</a:t>
          </a:r>
          <a:endParaRPr lang="ja-JP" altLang="ja-JP">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172085</xdr:colOff>
      <xdr:row>27</xdr:row>
      <xdr:rowOff>147955</xdr:rowOff>
    </xdr:from>
    <xdr:to>
      <xdr:col>5</xdr:col>
      <xdr:colOff>56515</xdr:colOff>
      <xdr:row>28</xdr:row>
      <xdr:rowOff>345440</xdr:rowOff>
    </xdr:to>
    <xdr:sp macro="" textlink="">
      <xdr:nvSpPr>
        <xdr:cNvPr id="17409" name="テキスト 1">
          <a:extLst>
            <a:ext uri="{FF2B5EF4-FFF2-40B4-BE49-F238E27FC236}">
              <a16:creationId xmlns:a16="http://schemas.microsoft.com/office/drawing/2014/main" id="{00000000-0008-0000-0800-000001440000}"/>
            </a:ext>
          </a:extLst>
        </xdr:cNvPr>
        <xdr:cNvSpPr txBox="1"/>
      </xdr:nvSpPr>
      <xdr:spPr>
        <a:xfrm>
          <a:off x="1886585" y="5596255"/>
          <a:ext cx="313055" cy="36893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overflow" horzOverflow="overflow" vert="wordArtVertRtl" tIns="45720" rIns="91440" anchor="ctr"/>
        <a:lstStyle/>
        <a:p>
          <a:pPr algn="l"/>
          <a:r>
            <a:rPr sz="600" b="0" i="0" u="none" strike="noStrike" baseline="0">
              <a:solidFill>
                <a:srgbClr val="000000"/>
              </a:solidFill>
              <a:latin typeface="ＭＳ 明朝"/>
              <a:ea typeface="ＭＳ 明朝"/>
            </a:rPr>
            <a:t>十億</a:t>
          </a:r>
        </a:p>
      </xdr:txBody>
    </xdr:sp>
    <xdr:clientData/>
  </xdr:twoCellAnchor>
  <xdr:twoCellAnchor>
    <xdr:from>
      <xdr:col>7</xdr:col>
      <xdr:colOff>172085</xdr:colOff>
      <xdr:row>27</xdr:row>
      <xdr:rowOff>164465</xdr:rowOff>
    </xdr:from>
    <xdr:to>
      <xdr:col>8</xdr:col>
      <xdr:colOff>85090</xdr:colOff>
      <xdr:row>28</xdr:row>
      <xdr:rowOff>359410</xdr:rowOff>
    </xdr:to>
    <xdr:sp macro="" textlink="">
      <xdr:nvSpPr>
        <xdr:cNvPr id="17410" name="テキスト 2">
          <a:extLst>
            <a:ext uri="{FF2B5EF4-FFF2-40B4-BE49-F238E27FC236}">
              <a16:creationId xmlns:a16="http://schemas.microsoft.com/office/drawing/2014/main" id="{00000000-0008-0000-0800-000002440000}"/>
            </a:ext>
          </a:extLst>
        </xdr:cNvPr>
        <xdr:cNvSpPr txBox="1"/>
      </xdr:nvSpPr>
      <xdr:spPr>
        <a:xfrm>
          <a:off x="3172460" y="5612765"/>
          <a:ext cx="341630" cy="36639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overflow" horzOverflow="overflow" vert="wordArtVertRtl" tIns="45720" rIns="91440" anchor="ctr"/>
        <a:lstStyle/>
        <a:p>
          <a:pPr algn="l"/>
          <a:r>
            <a:rPr sz="800" b="0" i="0" u="none" strike="noStrike" baseline="0">
              <a:solidFill>
                <a:srgbClr val="000000"/>
              </a:solidFill>
              <a:latin typeface="ＭＳ 明朝"/>
              <a:ea typeface="ＭＳ 明朝"/>
            </a:rPr>
            <a:t>百万</a:t>
          </a:r>
        </a:p>
      </xdr:txBody>
    </xdr:sp>
    <xdr:clientData/>
  </xdr:twoCellAnchor>
  <xdr:twoCellAnchor>
    <xdr:from>
      <xdr:col>10</xdr:col>
      <xdr:colOff>192405</xdr:colOff>
      <xdr:row>27</xdr:row>
      <xdr:rowOff>167005</xdr:rowOff>
    </xdr:from>
    <xdr:to>
      <xdr:col>11</xdr:col>
      <xdr:colOff>76835</xdr:colOff>
      <xdr:row>28</xdr:row>
      <xdr:rowOff>362585</xdr:rowOff>
    </xdr:to>
    <xdr:sp macro="" textlink="">
      <xdr:nvSpPr>
        <xdr:cNvPr id="17411" name="テキスト 3">
          <a:extLst>
            <a:ext uri="{FF2B5EF4-FFF2-40B4-BE49-F238E27FC236}">
              <a16:creationId xmlns:a16="http://schemas.microsoft.com/office/drawing/2014/main" id="{00000000-0008-0000-0800-000003440000}"/>
            </a:ext>
          </a:extLst>
        </xdr:cNvPr>
        <xdr:cNvSpPr txBox="1"/>
      </xdr:nvSpPr>
      <xdr:spPr>
        <a:xfrm>
          <a:off x="4478655" y="5615305"/>
          <a:ext cx="313055" cy="36703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overflow" horzOverflow="overflow" vert="wordArtVertRtl" tIns="45720" rIns="91440" anchor="ctr"/>
        <a:lstStyle/>
        <a:p>
          <a:pPr algn="l"/>
          <a:r>
            <a:rPr sz="800" b="0" i="0" u="none" strike="noStrike" baseline="0">
              <a:solidFill>
                <a:srgbClr val="000000"/>
              </a:solidFill>
              <a:latin typeface="ＭＳ 明朝"/>
              <a:ea typeface="ＭＳ 明朝"/>
            </a:rPr>
            <a:t>千</a:t>
          </a:r>
        </a:p>
      </xdr:txBody>
    </xdr:sp>
    <xdr:clientData/>
  </xdr:twoCellAnchor>
  <xdr:twoCellAnchor>
    <xdr:from>
      <xdr:col>13</xdr:col>
      <xdr:colOff>182880</xdr:colOff>
      <xdr:row>28</xdr:row>
      <xdr:rowOff>11430</xdr:rowOff>
    </xdr:from>
    <xdr:to>
      <xdr:col>14</xdr:col>
      <xdr:colOff>66675</xdr:colOff>
      <xdr:row>28</xdr:row>
      <xdr:rowOff>376555</xdr:rowOff>
    </xdr:to>
    <xdr:sp macro="" textlink="">
      <xdr:nvSpPr>
        <xdr:cNvPr id="17412" name="テキスト 4">
          <a:extLst>
            <a:ext uri="{FF2B5EF4-FFF2-40B4-BE49-F238E27FC236}">
              <a16:creationId xmlns:a16="http://schemas.microsoft.com/office/drawing/2014/main" id="{00000000-0008-0000-0800-000004440000}"/>
            </a:ext>
          </a:extLst>
        </xdr:cNvPr>
        <xdr:cNvSpPr txBox="1"/>
      </xdr:nvSpPr>
      <xdr:spPr>
        <a:xfrm>
          <a:off x="5755005" y="5631180"/>
          <a:ext cx="312420" cy="36512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overflow" horzOverflow="overflow" vert="wordArtVertRtl" tIns="45720" rIns="91440" anchor="ctr"/>
        <a:lstStyle/>
        <a:p>
          <a:pPr algn="l"/>
          <a:r>
            <a:rPr sz="800" b="0" i="0" u="none" strike="noStrike" baseline="0">
              <a:solidFill>
                <a:srgbClr val="000000"/>
              </a:solidFill>
              <a:latin typeface="ＭＳ 明朝"/>
              <a:ea typeface="ＭＳ 明朝"/>
            </a:rPr>
            <a:t>円</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180975</xdr:colOff>
      <xdr:row>2</xdr:row>
      <xdr:rowOff>66675</xdr:rowOff>
    </xdr:from>
    <xdr:to>
      <xdr:col>5</xdr:col>
      <xdr:colOff>390525</xdr:colOff>
      <xdr:row>6</xdr:row>
      <xdr:rowOff>276225</xdr:rowOff>
    </xdr:to>
    <xdr:sp macro="" textlink="">
      <xdr:nvSpPr>
        <xdr:cNvPr id="2" name="右中かっこ 1">
          <a:extLst>
            <a:ext uri="{FF2B5EF4-FFF2-40B4-BE49-F238E27FC236}">
              <a16:creationId xmlns:a16="http://schemas.microsoft.com/office/drawing/2014/main" id="{D3FDAE00-7AF5-4294-80C0-0D212F86321E}"/>
            </a:ext>
          </a:extLst>
        </xdr:cNvPr>
        <xdr:cNvSpPr/>
      </xdr:nvSpPr>
      <xdr:spPr>
        <a:xfrm>
          <a:off x="6657975" y="828675"/>
          <a:ext cx="209550" cy="1733550"/>
        </a:xfrm>
        <a:prstGeom prst="rightBrace">
          <a:avLst/>
        </a:prstGeom>
        <a:noFill/>
        <a:ln w="5715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21167</xdr:colOff>
      <xdr:row>24</xdr:row>
      <xdr:rowOff>0</xdr:rowOff>
    </xdr:from>
    <xdr:to>
      <xdr:col>5</xdr:col>
      <xdr:colOff>222251</xdr:colOff>
      <xdr:row>24</xdr:row>
      <xdr:rowOff>370415</xdr:rowOff>
    </xdr:to>
    <xdr:sp macro="" textlink="">
      <xdr:nvSpPr>
        <xdr:cNvPr id="3" name="右中かっこ 2">
          <a:extLst>
            <a:ext uri="{FF2B5EF4-FFF2-40B4-BE49-F238E27FC236}">
              <a16:creationId xmlns:a16="http://schemas.microsoft.com/office/drawing/2014/main" id="{B11C7BF4-BBC7-40A6-A6EE-882747ECE91E}"/>
            </a:ext>
          </a:extLst>
        </xdr:cNvPr>
        <xdr:cNvSpPr/>
      </xdr:nvSpPr>
      <xdr:spPr>
        <a:xfrm>
          <a:off x="6193367" y="6762750"/>
          <a:ext cx="201084" cy="370415"/>
        </a:xfrm>
        <a:prstGeom prst="rightBrace">
          <a:avLst/>
        </a:prstGeom>
        <a:noFill/>
        <a:ln w="5715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3</xdr:col>
      <xdr:colOff>845344</xdr:colOff>
      <xdr:row>13</xdr:row>
      <xdr:rowOff>321469</xdr:rowOff>
    </xdr:from>
    <xdr:ext cx="338554" cy="349776"/>
    <xdr:sp macro="" textlink="">
      <xdr:nvSpPr>
        <xdr:cNvPr id="2" name="テキスト ボックス 1">
          <a:extLst>
            <a:ext uri="{FF2B5EF4-FFF2-40B4-BE49-F238E27FC236}">
              <a16:creationId xmlns:a16="http://schemas.microsoft.com/office/drawing/2014/main" id="{2BB8DB9A-84FB-4B6C-B597-ED83DE233A2D}"/>
            </a:ext>
          </a:extLst>
        </xdr:cNvPr>
        <xdr:cNvSpPr txBox="1"/>
      </xdr:nvSpPr>
      <xdr:spPr>
        <a:xfrm>
          <a:off x="3893344" y="4826794"/>
          <a:ext cx="338554" cy="34977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a:latin typeface="游ゴシック" panose="020B0400000000000000" pitchFamily="50" charset="-128"/>
              <a:ea typeface="游ゴシック" panose="020B0400000000000000" pitchFamily="50" charset="-128"/>
            </a:rPr>
            <a:t>Ⓐ</a:t>
          </a:r>
        </a:p>
      </xdr:txBody>
    </xdr:sp>
    <xdr:clientData/>
  </xdr:oneCellAnchor>
  <xdr:oneCellAnchor>
    <xdr:from>
      <xdr:col>5</xdr:col>
      <xdr:colOff>1309688</xdr:colOff>
      <xdr:row>13</xdr:row>
      <xdr:rowOff>333375</xdr:rowOff>
    </xdr:from>
    <xdr:ext cx="338554" cy="349776"/>
    <xdr:sp macro="" textlink="">
      <xdr:nvSpPr>
        <xdr:cNvPr id="3" name="テキスト ボックス 2">
          <a:extLst>
            <a:ext uri="{FF2B5EF4-FFF2-40B4-BE49-F238E27FC236}">
              <a16:creationId xmlns:a16="http://schemas.microsoft.com/office/drawing/2014/main" id="{B26CA5D9-724F-4BBA-8752-3DE82E530B03}"/>
            </a:ext>
          </a:extLst>
        </xdr:cNvPr>
        <xdr:cNvSpPr txBox="1"/>
      </xdr:nvSpPr>
      <xdr:spPr>
        <a:xfrm>
          <a:off x="6462713" y="4838700"/>
          <a:ext cx="338554" cy="34977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a:latin typeface="游ゴシック" panose="020B0400000000000000" pitchFamily="50" charset="-128"/>
              <a:ea typeface="游ゴシック" panose="020B0400000000000000" pitchFamily="50" charset="-128"/>
            </a:rPr>
            <a:t>Ⓑ</a:t>
          </a:r>
        </a:p>
      </xdr:txBody>
    </xdr:sp>
    <xdr:clientData/>
  </xdr:oneCellAnchor>
</xdr:wsDr>
</file>

<file path=xl/drawings/drawing5.xml><?xml version="1.0" encoding="utf-8"?>
<xdr:wsDr xmlns:xdr="http://schemas.openxmlformats.org/drawingml/2006/spreadsheetDrawing" xmlns:a="http://schemas.openxmlformats.org/drawingml/2006/main">
  <xdr:twoCellAnchor>
    <xdr:from>
      <xdr:col>0</xdr:col>
      <xdr:colOff>99060</xdr:colOff>
      <xdr:row>6</xdr:row>
      <xdr:rowOff>183515</xdr:rowOff>
    </xdr:from>
    <xdr:to>
      <xdr:col>1</xdr:col>
      <xdr:colOff>66040</xdr:colOff>
      <xdr:row>16</xdr:row>
      <xdr:rowOff>154305</xdr:rowOff>
    </xdr:to>
    <xdr:sp macro="" textlink="">
      <xdr:nvSpPr>
        <xdr:cNvPr id="16385" name="図形 1">
          <a:extLst>
            <a:ext uri="{FF2B5EF4-FFF2-40B4-BE49-F238E27FC236}">
              <a16:creationId xmlns:a16="http://schemas.microsoft.com/office/drawing/2014/main" id="{00000000-0008-0000-1100-000001400000}"/>
            </a:ext>
          </a:extLst>
        </xdr:cNvPr>
        <xdr:cNvSpPr/>
      </xdr:nvSpPr>
      <xdr:spPr>
        <a:xfrm rot="10800000">
          <a:off x="99060" y="2088515"/>
          <a:ext cx="147955" cy="3037840"/>
        </a:xfrm>
        <a:prstGeom prst="bentUpArrow">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a:lstStyle/>
        <a:p>
          <a:endParaRPr/>
        </a:p>
      </xdr:txBody>
    </xdr:sp>
    <xdr:clientData/>
  </xdr:twoCellAnchor>
  <xdr:twoCellAnchor>
    <xdr:from>
      <xdr:col>2</xdr:col>
      <xdr:colOff>49530</xdr:colOff>
      <xdr:row>31</xdr:row>
      <xdr:rowOff>73025</xdr:rowOff>
    </xdr:from>
    <xdr:to>
      <xdr:col>4</xdr:col>
      <xdr:colOff>600710</xdr:colOff>
      <xdr:row>32</xdr:row>
      <xdr:rowOff>73025</xdr:rowOff>
    </xdr:to>
    <xdr:sp macro="" textlink="">
      <xdr:nvSpPr>
        <xdr:cNvPr id="16386" name="図形 2">
          <a:extLst>
            <a:ext uri="{FF2B5EF4-FFF2-40B4-BE49-F238E27FC236}">
              <a16:creationId xmlns:a16="http://schemas.microsoft.com/office/drawing/2014/main" id="{00000000-0008-0000-1100-000002400000}"/>
            </a:ext>
          </a:extLst>
        </xdr:cNvPr>
        <xdr:cNvSpPr/>
      </xdr:nvSpPr>
      <xdr:spPr>
        <a:xfrm rot="-5400000" flipH="1">
          <a:off x="411480" y="7645400"/>
          <a:ext cx="3732530" cy="171450"/>
        </a:xfrm>
        <a:prstGeom prst="upDownArrow">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a:lstStyle/>
        <a:p>
          <a:endParaRPr/>
        </a:p>
      </xdr:txBody>
    </xdr:sp>
    <xdr:clientData/>
  </xdr:twoCellAnchor>
  <xdr:twoCellAnchor>
    <xdr:from>
      <xdr:col>1</xdr:col>
      <xdr:colOff>116840</xdr:colOff>
      <xdr:row>29</xdr:row>
      <xdr:rowOff>24765</xdr:rowOff>
    </xdr:from>
    <xdr:to>
      <xdr:col>4</xdr:col>
      <xdr:colOff>862330</xdr:colOff>
      <xdr:row>30</xdr:row>
      <xdr:rowOff>123190</xdr:rowOff>
    </xdr:to>
    <xdr:grpSp>
      <xdr:nvGrpSpPr>
        <xdr:cNvPr id="16387" name="グループ 7">
          <a:extLst>
            <a:ext uri="{FF2B5EF4-FFF2-40B4-BE49-F238E27FC236}">
              <a16:creationId xmlns:a16="http://schemas.microsoft.com/office/drawing/2014/main" id="{00000000-0008-0000-1100-000003400000}"/>
            </a:ext>
          </a:extLst>
        </xdr:cNvPr>
        <xdr:cNvGrpSpPr/>
      </xdr:nvGrpSpPr>
      <xdr:grpSpPr>
        <a:xfrm>
          <a:off x="297815" y="7044690"/>
          <a:ext cx="4107815" cy="269875"/>
          <a:chOff x="36" y="795"/>
          <a:chExt cx="496" cy="33"/>
        </a:xfrm>
      </xdr:grpSpPr>
      <xdr:sp macro="" textlink="">
        <xdr:nvSpPr>
          <xdr:cNvPr id="16388" name="テキスト 3">
            <a:extLst>
              <a:ext uri="{FF2B5EF4-FFF2-40B4-BE49-F238E27FC236}">
                <a16:creationId xmlns:a16="http://schemas.microsoft.com/office/drawing/2014/main" id="{00000000-0008-0000-1100-000004400000}"/>
              </a:ext>
            </a:extLst>
          </xdr:cNvPr>
          <xdr:cNvSpPr txBox="1"/>
        </xdr:nvSpPr>
        <xdr:spPr>
          <a:xfrm>
            <a:off x="36" y="795"/>
            <a:ext cx="91" cy="33"/>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overflow" horzOverflow="overflow" tIns="45720" rIns="91440" anchor="t"/>
          <a:lstStyle/>
          <a:p>
            <a:pPr algn="l"/>
            <a:r>
              <a:rPr sz="1100" b="0" i="0" u="none" strike="noStrike" baseline="0">
                <a:solidFill>
                  <a:srgbClr val="000000"/>
                </a:solidFill>
                <a:latin typeface="ＭＳ Ｐゴシック"/>
                <a:ea typeface="ＭＳ Ｐゴシック"/>
              </a:rPr>
              <a:t>H27.4.1</a:t>
            </a:r>
          </a:p>
        </xdr:txBody>
      </xdr:sp>
      <xdr:sp macro="" textlink="">
        <xdr:nvSpPr>
          <xdr:cNvPr id="16389" name="テキスト 4">
            <a:extLst>
              <a:ext uri="{FF2B5EF4-FFF2-40B4-BE49-F238E27FC236}">
                <a16:creationId xmlns:a16="http://schemas.microsoft.com/office/drawing/2014/main" id="{00000000-0008-0000-1100-000005400000}"/>
              </a:ext>
            </a:extLst>
          </xdr:cNvPr>
          <xdr:cNvSpPr txBox="1"/>
        </xdr:nvSpPr>
        <xdr:spPr>
          <a:xfrm>
            <a:off x="446" y="795"/>
            <a:ext cx="86" cy="33"/>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overflow" horzOverflow="overflow" tIns="45720" rIns="91440" anchor="t"/>
          <a:lstStyle/>
          <a:p>
            <a:pPr algn="l"/>
            <a:r>
              <a:rPr sz="1100" b="0" i="0" u="none" strike="noStrike" baseline="0">
                <a:solidFill>
                  <a:srgbClr val="000000"/>
                </a:solidFill>
                <a:latin typeface="ＭＳ Ｐゴシック"/>
                <a:ea typeface="ＭＳ Ｐゴシック"/>
              </a:rPr>
              <a:t>H29.3.31</a:t>
            </a:r>
          </a:p>
        </xdr:txBody>
      </xdr:sp>
    </xdr:grpSp>
    <xdr:clientData/>
  </xdr:twoCellAnchor>
  <xdr:twoCellAnchor>
    <xdr:from>
      <xdr:col>4</xdr:col>
      <xdr:colOff>162560</xdr:colOff>
      <xdr:row>32</xdr:row>
      <xdr:rowOff>163195</xdr:rowOff>
    </xdr:from>
    <xdr:to>
      <xdr:col>4</xdr:col>
      <xdr:colOff>847725</xdr:colOff>
      <xdr:row>34</xdr:row>
      <xdr:rowOff>90170</xdr:rowOff>
    </xdr:to>
    <xdr:sp macro="" textlink="">
      <xdr:nvSpPr>
        <xdr:cNvPr id="16390" name="テキスト 5">
          <a:extLst>
            <a:ext uri="{FF2B5EF4-FFF2-40B4-BE49-F238E27FC236}">
              <a16:creationId xmlns:a16="http://schemas.microsoft.com/office/drawing/2014/main" id="{00000000-0008-0000-1100-000006400000}"/>
            </a:ext>
          </a:extLst>
        </xdr:cNvPr>
        <xdr:cNvSpPr txBox="1"/>
      </xdr:nvSpPr>
      <xdr:spPr>
        <a:xfrm>
          <a:off x="3705860" y="7907020"/>
          <a:ext cx="685165" cy="26987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overflow" horzOverflow="overflow" tIns="45720" rIns="91440" anchor="t"/>
        <a:lstStyle/>
        <a:p>
          <a:pPr algn="l"/>
          <a:r>
            <a:rPr sz="1100" b="0" i="0" u="none" strike="noStrike" baseline="0">
              <a:solidFill>
                <a:srgbClr val="000000"/>
              </a:solidFill>
              <a:latin typeface="ＭＳ Ｐゴシック"/>
              <a:ea typeface="ＭＳ Ｐゴシック"/>
            </a:rPr>
            <a:t>H29.4.1</a:t>
          </a:r>
        </a:p>
      </xdr:txBody>
    </xdr:sp>
    <xdr:clientData/>
  </xdr:twoCellAnchor>
  <xdr:twoCellAnchor>
    <xdr:from>
      <xdr:col>2</xdr:col>
      <xdr:colOff>11430</xdr:colOff>
      <xdr:row>27</xdr:row>
      <xdr:rowOff>45085</xdr:rowOff>
    </xdr:from>
    <xdr:to>
      <xdr:col>4</xdr:col>
      <xdr:colOff>537210</xdr:colOff>
      <xdr:row>28</xdr:row>
      <xdr:rowOff>118110</xdr:rowOff>
    </xdr:to>
    <xdr:sp macro="" textlink="">
      <xdr:nvSpPr>
        <xdr:cNvPr id="16391" name="図形 8">
          <a:extLst>
            <a:ext uri="{FF2B5EF4-FFF2-40B4-BE49-F238E27FC236}">
              <a16:creationId xmlns:a16="http://schemas.microsoft.com/office/drawing/2014/main" id="{00000000-0008-0000-1100-000007400000}"/>
            </a:ext>
          </a:extLst>
        </xdr:cNvPr>
        <xdr:cNvSpPr/>
      </xdr:nvSpPr>
      <xdr:spPr>
        <a:xfrm rot="5400000">
          <a:off x="373380" y="6931660"/>
          <a:ext cx="3707130" cy="244475"/>
        </a:xfrm>
        <a:prstGeom prst="leftBrace">
          <a:avLst/>
        </a:prstGeom>
        <a:noFill/>
      </xdr:spPr>
      <xdr:style>
        <a:lnRef idx="1">
          <a:schemeClr val="accent1"/>
        </a:lnRef>
        <a:fillRef idx="0">
          <a:schemeClr val="accent1"/>
        </a:fillRef>
        <a:effectRef idx="0">
          <a:schemeClr val="accent1"/>
        </a:effectRef>
        <a:fontRef idx="minor">
          <a:schemeClr val="tx1"/>
        </a:fontRef>
      </xdr:style>
      <xdr:txBody>
        <a:bodyPr vertOverflow="overflow" horzOverflow="overflow"/>
        <a:lstStyle/>
        <a:p>
          <a:endParaRPr/>
        </a:p>
      </xdr:txBody>
    </xdr:sp>
    <xdr:clientData/>
  </xdr:twoCellAnchor>
  <xdr:twoCellAnchor>
    <xdr:from>
      <xdr:col>4</xdr:col>
      <xdr:colOff>162560</xdr:colOff>
      <xdr:row>34</xdr:row>
      <xdr:rowOff>123190</xdr:rowOff>
    </xdr:from>
    <xdr:to>
      <xdr:col>4</xdr:col>
      <xdr:colOff>847725</xdr:colOff>
      <xdr:row>36</xdr:row>
      <xdr:rowOff>49530</xdr:rowOff>
    </xdr:to>
    <xdr:sp macro="" textlink="">
      <xdr:nvSpPr>
        <xdr:cNvPr id="16392" name="テキスト 9">
          <a:extLst>
            <a:ext uri="{FF2B5EF4-FFF2-40B4-BE49-F238E27FC236}">
              <a16:creationId xmlns:a16="http://schemas.microsoft.com/office/drawing/2014/main" id="{00000000-0008-0000-1100-000008400000}"/>
            </a:ext>
          </a:extLst>
        </xdr:cNvPr>
        <xdr:cNvSpPr txBox="1"/>
      </xdr:nvSpPr>
      <xdr:spPr>
        <a:xfrm>
          <a:off x="3705860" y="8209915"/>
          <a:ext cx="685165" cy="26924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overflow" horzOverflow="overflow" tIns="45720" rIns="91440" anchor="t"/>
        <a:lstStyle/>
        <a:p>
          <a:pPr algn="l"/>
          <a:r>
            <a:rPr sz="1100" b="0" i="0" u="none" strike="noStrike" baseline="0">
              <a:solidFill>
                <a:srgbClr val="000000"/>
              </a:solidFill>
              <a:latin typeface="ＭＳ Ｐゴシック"/>
              <a:ea typeface="ＭＳ Ｐゴシック"/>
            </a:rPr>
            <a:t>契約日</a:t>
          </a:r>
        </a:p>
      </xdr:txBody>
    </xdr:sp>
    <xdr:clientData/>
  </xdr:twoCellAnchor>
</xdr:wsDr>
</file>

<file path=xl/theme/theme1.xml><?xml version="1.0" encoding="utf-8"?>
<a:theme xmlns:a="http://schemas.openxmlformats.org/drawingml/2006/main" name="Calc">
  <a:themeElements>
    <a:clrScheme name="Calc">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lc">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Calc">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r="100000" b="100000"/>
          </a:path>
          <a:tileRect l="-100000" t="-100000"/>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1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mailto:kankyou@city.moriguchi.lg.jp" TargetMode="External"/></Relationships>
</file>

<file path=xl/worksheets/_rels/sheet2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D67159-F8E4-457B-8F82-1C0BEC7420D3}">
  <sheetPr codeName="Sheet1">
    <pageSetUpPr fitToPage="1"/>
  </sheetPr>
  <dimension ref="A1:E36"/>
  <sheetViews>
    <sheetView view="pageBreakPreview" topLeftCell="A5" zoomScale="80" zoomScaleNormal="100" zoomScaleSheetLayoutView="80" workbookViewId="0">
      <selection activeCell="O1" sqref="O1"/>
    </sheetView>
  </sheetViews>
  <sheetFormatPr defaultRowHeight="13.5"/>
  <cols>
    <col min="1" max="1" width="7.625" style="298" customWidth="1"/>
    <col min="2" max="2" width="35.625" style="445" customWidth="1"/>
    <col min="3" max="3" width="50.625" style="298" customWidth="1"/>
    <col min="4" max="16384" width="9" style="298"/>
  </cols>
  <sheetData>
    <row r="1" spans="1:3" customFormat="1" ht="15" customHeight="1">
      <c r="A1" s="242" t="s">
        <v>644</v>
      </c>
    </row>
    <row r="2" spans="1:3" ht="30" customHeight="1" thickBot="1">
      <c r="A2" s="434" t="s">
        <v>591</v>
      </c>
      <c r="B2" s="442" t="s">
        <v>592</v>
      </c>
      <c r="C2" s="435" t="s">
        <v>593</v>
      </c>
    </row>
    <row r="3" spans="1:3" s="436" customFormat="1" ht="20.100000000000001" customHeight="1" thickTop="1">
      <c r="A3" s="591" t="s">
        <v>594</v>
      </c>
      <c r="B3" s="592"/>
      <c r="C3" s="593"/>
    </row>
    <row r="4" spans="1:3" ht="15" customHeight="1">
      <c r="A4" s="437">
        <v>1</v>
      </c>
      <c r="B4" s="443" t="s">
        <v>595</v>
      </c>
      <c r="C4" s="438" t="s">
        <v>596</v>
      </c>
    </row>
    <row r="5" spans="1:3" ht="45" customHeight="1">
      <c r="A5" s="437">
        <v>2</v>
      </c>
      <c r="B5" s="444" t="s">
        <v>332</v>
      </c>
      <c r="C5" s="440" t="s">
        <v>655</v>
      </c>
    </row>
    <row r="6" spans="1:3" ht="15" customHeight="1">
      <c r="A6" s="437">
        <v>3</v>
      </c>
      <c r="B6" s="443" t="s">
        <v>597</v>
      </c>
      <c r="C6" s="438" t="s">
        <v>596</v>
      </c>
    </row>
    <row r="7" spans="1:3" ht="15" customHeight="1">
      <c r="A7" s="437">
        <v>4</v>
      </c>
      <c r="B7" s="443" t="s">
        <v>598</v>
      </c>
      <c r="C7" s="438" t="s">
        <v>596</v>
      </c>
    </row>
    <row r="8" spans="1:3" ht="60" customHeight="1">
      <c r="A8" s="437">
        <v>5</v>
      </c>
      <c r="B8" s="443" t="s">
        <v>599</v>
      </c>
      <c r="C8" s="440" t="s">
        <v>654</v>
      </c>
    </row>
    <row r="9" spans="1:3" ht="20.100000000000001" customHeight="1">
      <c r="A9" s="594" t="s">
        <v>600</v>
      </c>
      <c r="B9" s="595"/>
      <c r="C9" s="596"/>
    </row>
    <row r="10" spans="1:3" ht="15" customHeight="1">
      <c r="A10" s="439">
        <v>6</v>
      </c>
      <c r="B10" s="444" t="s">
        <v>601</v>
      </c>
      <c r="C10" s="438" t="s">
        <v>596</v>
      </c>
    </row>
    <row r="11" spans="1:3" ht="15" customHeight="1">
      <c r="A11" s="439">
        <v>7</v>
      </c>
      <c r="B11" s="444" t="s">
        <v>602</v>
      </c>
      <c r="C11" s="438" t="s">
        <v>596</v>
      </c>
    </row>
    <row r="12" spans="1:3" ht="15" customHeight="1">
      <c r="A12" s="439">
        <v>8</v>
      </c>
      <c r="B12" s="443" t="s">
        <v>603</v>
      </c>
      <c r="C12" s="438" t="s">
        <v>596</v>
      </c>
    </row>
    <row r="13" spans="1:3" ht="20.100000000000001" customHeight="1">
      <c r="A13" s="597" t="s">
        <v>604</v>
      </c>
      <c r="B13" s="598"/>
      <c r="C13" s="599"/>
    </row>
    <row r="14" spans="1:3" ht="30" customHeight="1">
      <c r="A14" s="437">
        <v>9</v>
      </c>
      <c r="B14" s="443" t="s">
        <v>605</v>
      </c>
      <c r="C14" s="440" t="s">
        <v>653</v>
      </c>
    </row>
    <row r="15" spans="1:3" ht="15" customHeight="1">
      <c r="A15" s="437">
        <v>10</v>
      </c>
      <c r="B15" s="444" t="s">
        <v>606</v>
      </c>
      <c r="C15" s="438" t="s">
        <v>596</v>
      </c>
    </row>
    <row r="16" spans="1:3" ht="20.100000000000001" customHeight="1">
      <c r="A16" s="600" t="s">
        <v>649</v>
      </c>
      <c r="B16" s="601"/>
      <c r="C16" s="602"/>
    </row>
    <row r="17" spans="1:5" ht="15" customHeight="1">
      <c r="A17" s="437">
        <v>11</v>
      </c>
      <c r="B17" s="444" t="s">
        <v>607</v>
      </c>
      <c r="C17" s="438" t="s">
        <v>596</v>
      </c>
    </row>
    <row r="18" spans="1:5" ht="30" customHeight="1">
      <c r="A18" s="437">
        <v>12</v>
      </c>
      <c r="B18" s="490" t="s">
        <v>648</v>
      </c>
      <c r="C18" s="438" t="s">
        <v>608</v>
      </c>
    </row>
    <row r="19" spans="1:5" s="512" customFormat="1" ht="45" customHeight="1">
      <c r="A19" s="513">
        <v>13</v>
      </c>
      <c r="B19" s="510" t="s">
        <v>683</v>
      </c>
      <c r="C19" s="511" t="s">
        <v>680</v>
      </c>
    </row>
    <row r="20" spans="1:5" ht="15" customHeight="1">
      <c r="A20" s="437">
        <v>14</v>
      </c>
      <c r="B20" s="443" t="s">
        <v>610</v>
      </c>
      <c r="C20" s="438" t="s">
        <v>596</v>
      </c>
    </row>
    <row r="21" spans="1:5" ht="15" customHeight="1">
      <c r="A21" s="437">
        <v>15</v>
      </c>
      <c r="B21" s="444" t="s">
        <v>647</v>
      </c>
      <c r="C21" s="438" t="s">
        <v>608</v>
      </c>
    </row>
    <row r="22" spans="1:5" ht="30" customHeight="1">
      <c r="A22" s="437">
        <v>16</v>
      </c>
      <c r="B22" s="444" t="s">
        <v>611</v>
      </c>
      <c r="C22" s="440" t="s">
        <v>643</v>
      </c>
    </row>
    <row r="23" spans="1:5" ht="30" customHeight="1">
      <c r="A23" s="437">
        <v>17</v>
      </c>
      <c r="B23" s="488" t="s">
        <v>656</v>
      </c>
      <c r="C23" s="438" t="s">
        <v>596</v>
      </c>
      <c r="E23" s="172"/>
    </row>
    <row r="24" spans="1:5" ht="30" customHeight="1">
      <c r="A24" s="437">
        <v>18</v>
      </c>
      <c r="B24" s="488" t="s">
        <v>657</v>
      </c>
      <c r="C24" s="438" t="s">
        <v>608</v>
      </c>
    </row>
    <row r="25" spans="1:5" ht="15" customHeight="1">
      <c r="A25" s="437">
        <v>19</v>
      </c>
      <c r="B25" s="443" t="s">
        <v>612</v>
      </c>
      <c r="C25" s="438" t="s">
        <v>609</v>
      </c>
    </row>
    <row r="26" spans="1:5" ht="15" customHeight="1">
      <c r="A26" s="437">
        <v>20</v>
      </c>
      <c r="B26" s="509" t="s">
        <v>658</v>
      </c>
      <c r="C26" s="438" t="s">
        <v>596</v>
      </c>
    </row>
    <row r="27" spans="1:5" ht="30" customHeight="1">
      <c r="A27" s="437">
        <v>21</v>
      </c>
      <c r="B27" s="489" t="s">
        <v>659</v>
      </c>
      <c r="C27" s="438" t="s">
        <v>608</v>
      </c>
    </row>
    <row r="28" spans="1:5" ht="20.100000000000001" customHeight="1">
      <c r="A28" s="603" t="s">
        <v>613</v>
      </c>
      <c r="B28" s="604"/>
      <c r="C28" s="605"/>
    </row>
    <row r="29" spans="1:5" ht="15" customHeight="1">
      <c r="A29" s="437">
        <v>22</v>
      </c>
      <c r="B29" s="444" t="s">
        <v>332</v>
      </c>
      <c r="C29" s="438"/>
    </row>
    <row r="30" spans="1:5" ht="15" customHeight="1">
      <c r="A30" s="437">
        <v>23</v>
      </c>
      <c r="B30" s="443" t="s">
        <v>614</v>
      </c>
      <c r="C30" s="438"/>
    </row>
    <row r="31" spans="1:5" ht="15" customHeight="1">
      <c r="A31" s="437">
        <v>24</v>
      </c>
      <c r="B31" s="443" t="s">
        <v>615</v>
      </c>
      <c r="C31" s="441"/>
    </row>
    <row r="32" spans="1:5" ht="15" customHeight="1">
      <c r="A32" s="437">
        <v>25</v>
      </c>
      <c r="B32" s="443" t="s">
        <v>616</v>
      </c>
      <c r="C32" s="441"/>
    </row>
    <row r="33" spans="1:3" customFormat="1" ht="45" customHeight="1">
      <c r="A33" s="513">
        <v>26</v>
      </c>
      <c r="B33" s="514" t="s">
        <v>684</v>
      </c>
      <c r="C33" s="511" t="s">
        <v>681</v>
      </c>
    </row>
    <row r="34" spans="1:3" ht="20.100000000000001" customHeight="1">
      <c r="A34" s="588" t="s">
        <v>617</v>
      </c>
      <c r="B34" s="589"/>
      <c r="C34" s="590"/>
    </row>
    <row r="35" spans="1:3" ht="15" customHeight="1">
      <c r="A35" s="437">
        <v>27</v>
      </c>
      <c r="B35" s="444" t="s">
        <v>618</v>
      </c>
      <c r="C35" s="438"/>
    </row>
    <row r="36" spans="1:3" ht="30" customHeight="1">
      <c r="A36" s="437">
        <v>28</v>
      </c>
      <c r="B36" s="496" t="s">
        <v>619</v>
      </c>
      <c r="C36" s="497" t="s">
        <v>651</v>
      </c>
    </row>
  </sheetData>
  <mergeCells count="6">
    <mergeCell ref="A34:C34"/>
    <mergeCell ref="A3:C3"/>
    <mergeCell ref="A9:C9"/>
    <mergeCell ref="A13:C13"/>
    <mergeCell ref="A16:C16"/>
    <mergeCell ref="A28:C28"/>
  </mergeCells>
  <phoneticPr fontId="34"/>
  <pageMargins left="0.7" right="0.7" top="0.75" bottom="0.75" header="0.3" footer="0.3"/>
  <pageSetup paperSize="9" scale="94" fitToHeight="0" orientation="portrait"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1DD778-8AA7-4399-861A-B7C73DB1B29A}">
  <sheetPr codeName="Sheet13">
    <tabColor rgb="FFFA8EAF"/>
  </sheetPr>
  <dimension ref="B1:E25"/>
  <sheetViews>
    <sheetView showZeros="0" view="pageBreakPreview" zoomScale="75" zoomScaleNormal="75" zoomScaleSheetLayoutView="75" workbookViewId="0">
      <selection activeCell="O1" sqref="O1"/>
    </sheetView>
  </sheetViews>
  <sheetFormatPr defaultRowHeight="17.25"/>
  <cols>
    <col min="1" max="1" width="3.625" style="172" customWidth="1"/>
    <col min="2" max="2" width="9.125" style="398" customWidth="1"/>
    <col min="3" max="3" width="30.75" style="172" customWidth="1"/>
    <col min="4" max="4" width="26.75" style="172" customWidth="1"/>
    <col min="5" max="5" width="10.5" style="172" customWidth="1"/>
    <col min="6" max="6" width="3.625" style="172" customWidth="1"/>
    <col min="7" max="16384" width="9" style="172"/>
  </cols>
  <sheetData>
    <row r="1" spans="2:5" ht="50.25" customHeight="1">
      <c r="B1" s="1087" t="s">
        <v>567</v>
      </c>
      <c r="C1" s="1087"/>
      <c r="D1" s="1087"/>
      <c r="E1" s="1087"/>
    </row>
    <row r="2" spans="2:5" ht="37.5" customHeight="1"/>
    <row r="3" spans="2:5" ht="61.5" customHeight="1">
      <c r="B3" s="405" t="s">
        <v>565</v>
      </c>
      <c r="C3" s="1088" t="str">
        <f>データ入力用!C164</f>
        <v>ごみ質分析業務委託</v>
      </c>
      <c r="D3" s="1088"/>
    </row>
    <row r="4" spans="2:5" ht="18.75" customHeight="1">
      <c r="C4" s="174"/>
      <c r="D4" s="406">
        <f>データ入力用!E167</f>
        <v>46232</v>
      </c>
      <c r="E4" s="407">
        <f>データ入力用!F167</f>
        <v>0.41666666666666669</v>
      </c>
    </row>
    <row r="5" spans="2:5" ht="32.25" customHeight="1"/>
    <row r="6" spans="2:5" ht="35.1" customHeight="1">
      <c r="B6" s="399"/>
      <c r="C6" s="400" t="s">
        <v>564</v>
      </c>
      <c r="D6" s="1089" t="s">
        <v>566</v>
      </c>
      <c r="E6" s="1090"/>
    </row>
    <row r="7" spans="2:5" ht="35.1" customHeight="1">
      <c r="B7" s="401">
        <v>1</v>
      </c>
      <c r="C7" s="404">
        <f>IF(データ入力用!G175="", データ入力用!D175, "")</f>
        <v>0</v>
      </c>
      <c r="D7" s="1085"/>
      <c r="E7" s="1086"/>
    </row>
    <row r="8" spans="2:5" ht="35.1" customHeight="1">
      <c r="B8" s="401">
        <v>2</v>
      </c>
      <c r="C8" s="404">
        <f>IF(データ入力用!G176="", データ入力用!D176, "")</f>
        <v>0</v>
      </c>
      <c r="D8" s="1085"/>
      <c r="E8" s="1086"/>
    </row>
    <row r="9" spans="2:5" ht="35.1" customHeight="1">
      <c r="B9" s="401">
        <v>3</v>
      </c>
      <c r="C9" s="404">
        <f>IF(データ入力用!G177="", データ入力用!D177, "")</f>
        <v>0</v>
      </c>
      <c r="D9" s="1085"/>
      <c r="E9" s="1086"/>
    </row>
    <row r="10" spans="2:5" ht="35.1" customHeight="1">
      <c r="B10" s="401">
        <v>4</v>
      </c>
      <c r="C10" s="404">
        <f>IF(データ入力用!G178="", データ入力用!D178, "")</f>
        <v>0</v>
      </c>
      <c r="D10" s="1085"/>
      <c r="E10" s="1086"/>
    </row>
    <row r="11" spans="2:5" ht="35.1" customHeight="1">
      <c r="B11" s="401">
        <v>5</v>
      </c>
      <c r="C11" s="404" t="str">
        <f>IF(データ入力用!G179="", データ入力用!D179, "")</f>
        <v/>
      </c>
      <c r="D11" s="1085">
        <f>データ入力用!C232</f>
        <v>0</v>
      </c>
      <c r="E11" s="1086"/>
    </row>
    <row r="12" spans="2:5" ht="35.1" customHeight="1">
      <c r="B12" s="401">
        <v>6</v>
      </c>
      <c r="C12" s="404">
        <f>IF(データ入力用!G180="", データ入力用!D180, "")</f>
        <v>0</v>
      </c>
      <c r="D12" s="1085">
        <f>データ入力用!C233</f>
        <v>0</v>
      </c>
      <c r="E12" s="1086"/>
    </row>
    <row r="13" spans="2:5" ht="35.1" customHeight="1">
      <c r="B13" s="401">
        <v>7</v>
      </c>
      <c r="C13" s="404">
        <f>IF(データ入力用!G181="", データ入力用!D181, "")</f>
        <v>0</v>
      </c>
      <c r="D13" s="1085">
        <f>データ入力用!C234</f>
        <v>0</v>
      </c>
      <c r="E13" s="1086"/>
    </row>
    <row r="14" spans="2:5" ht="35.1" customHeight="1">
      <c r="B14" s="401">
        <v>8</v>
      </c>
      <c r="C14" s="404">
        <f>IF(データ入力用!G182="", データ入力用!D182, "")</f>
        <v>0</v>
      </c>
      <c r="D14" s="1085">
        <f>データ入力用!C235</f>
        <v>0</v>
      </c>
      <c r="E14" s="1086"/>
    </row>
    <row r="15" spans="2:5" ht="35.1" customHeight="1">
      <c r="B15" s="401">
        <v>9</v>
      </c>
      <c r="C15" s="404">
        <f>IF(データ入力用!G183="", データ入力用!D183, "")</f>
        <v>0</v>
      </c>
      <c r="D15" s="1085">
        <f>データ入力用!C236</f>
        <v>0</v>
      </c>
      <c r="E15" s="1086"/>
    </row>
    <row r="16" spans="2:5" ht="35.1" customHeight="1">
      <c r="B16" s="401">
        <v>10</v>
      </c>
      <c r="C16" s="404">
        <f>IF(データ入力用!G184="", データ入力用!D184, "")</f>
        <v>0</v>
      </c>
      <c r="D16" s="1085">
        <f>データ入力用!C237</f>
        <v>0</v>
      </c>
      <c r="E16" s="1086"/>
    </row>
    <row r="17" spans="2:5" ht="30" hidden="1" customHeight="1">
      <c r="B17" s="401">
        <v>11</v>
      </c>
      <c r="C17" s="404">
        <f>IF(データ入力用!G185="", データ入力用!D185, "")</f>
        <v>0</v>
      </c>
      <c r="D17" s="1085">
        <f>データ入力用!C238</f>
        <v>0</v>
      </c>
      <c r="E17" s="1086"/>
    </row>
    <row r="18" spans="2:5" ht="30" hidden="1" customHeight="1">
      <c r="B18" s="401">
        <v>12</v>
      </c>
      <c r="C18" s="404">
        <f>IF(データ入力用!G186="", データ入力用!D186, "")</f>
        <v>0</v>
      </c>
      <c r="D18" s="1085">
        <f>データ入力用!C239</f>
        <v>0</v>
      </c>
      <c r="E18" s="1086"/>
    </row>
    <row r="19" spans="2:5" ht="30" hidden="1" customHeight="1">
      <c r="B19" s="401">
        <v>13</v>
      </c>
      <c r="C19" s="404">
        <f>IF(データ入力用!G187="", データ入力用!D187, "")</f>
        <v>0</v>
      </c>
      <c r="D19" s="1085">
        <f>データ入力用!C240</f>
        <v>0</v>
      </c>
      <c r="E19" s="1086"/>
    </row>
    <row r="20" spans="2:5" ht="30" hidden="1" customHeight="1">
      <c r="B20" s="401">
        <v>14</v>
      </c>
      <c r="C20" s="404">
        <f>IF(データ入力用!G188="", データ入力用!D188, "")</f>
        <v>0</v>
      </c>
      <c r="D20" s="1085">
        <f>データ入力用!C241</f>
        <v>0</v>
      </c>
      <c r="E20" s="1086"/>
    </row>
    <row r="21" spans="2:5" ht="30" hidden="1" customHeight="1">
      <c r="B21" s="401">
        <v>15</v>
      </c>
      <c r="C21" s="404">
        <f>IF(データ入力用!G189="", データ入力用!D189, "")</f>
        <v>0</v>
      </c>
      <c r="D21" s="402">
        <f>データ入力用!C242</f>
        <v>0</v>
      </c>
      <c r="E21" s="403"/>
    </row>
    <row r="22" spans="2:5" ht="30" customHeight="1">
      <c r="C22" s="396"/>
      <c r="D22" s="182"/>
    </row>
    <row r="23" spans="2:5" ht="35.1" customHeight="1">
      <c r="C23" s="397"/>
      <c r="D23" s="182"/>
    </row>
    <row r="24" spans="2:5" ht="35.1" customHeight="1">
      <c r="C24" s="397"/>
      <c r="D24" s="182"/>
    </row>
    <row r="25" spans="2:5" ht="4.5" customHeight="1"/>
  </sheetData>
  <mergeCells count="17">
    <mergeCell ref="D15:E15"/>
    <mergeCell ref="B1:E1"/>
    <mergeCell ref="C3:D3"/>
    <mergeCell ref="D6:E6"/>
    <mergeCell ref="D7:E7"/>
    <mergeCell ref="D8:E8"/>
    <mergeCell ref="D9:E9"/>
    <mergeCell ref="D10:E10"/>
    <mergeCell ref="D11:E11"/>
    <mergeCell ref="D12:E12"/>
    <mergeCell ref="D13:E13"/>
    <mergeCell ref="D14:E14"/>
    <mergeCell ref="D16:E16"/>
    <mergeCell ref="D17:E17"/>
    <mergeCell ref="D18:E18"/>
    <mergeCell ref="D19:E19"/>
    <mergeCell ref="D20:E20"/>
  </mergeCells>
  <phoneticPr fontId="34"/>
  <dataValidations count="2">
    <dataValidation imeMode="hiragana" allowBlank="1" showInputMessage="1" showErrorMessage="1" sqref="C7:C21" xr:uid="{A2B8CA9B-AE1E-425A-8C54-099D9217FE7E}"/>
    <dataValidation imeMode="off" allowBlank="1" showInputMessage="1" showErrorMessage="1" sqref="D7:D24" xr:uid="{907717E8-4F6C-477E-B740-8500585BE7DF}"/>
  </dataValidations>
  <printOptions horizontalCentered="1"/>
  <pageMargins left="0.9055118110236221" right="0.19685039370078741" top="0.98425196850393704" bottom="0.59055118110236227" header="0.51181102362204722" footer="0.51181102362204722"/>
  <pageSetup paperSize="9" scale="99" orientation="portrait" blackAndWhite="1" verticalDpi="300"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23">
    <tabColor rgb="FF92D050"/>
  </sheetPr>
  <dimension ref="B1:J33"/>
  <sheetViews>
    <sheetView showZeros="0" view="pageBreakPreview" zoomScale="80" zoomScaleNormal="75" zoomScaleSheetLayoutView="80" workbookViewId="0">
      <selection activeCell="O1" sqref="O1"/>
    </sheetView>
  </sheetViews>
  <sheetFormatPr defaultRowHeight="17.25"/>
  <cols>
    <col min="1" max="1" width="1" style="172" customWidth="1"/>
    <col min="2" max="2" width="16" style="172" customWidth="1"/>
    <col min="3" max="3" width="2.625" style="172" customWidth="1"/>
    <col min="4" max="4" width="9.125" style="172" customWidth="1"/>
    <col min="5" max="5" width="12.875" style="172" customWidth="1"/>
    <col min="6" max="6" width="19.875" style="172" customWidth="1"/>
    <col min="7" max="7" width="18.125" style="172" customWidth="1"/>
    <col min="8" max="8" width="10.625" style="172" customWidth="1"/>
    <col min="9" max="9" width="3.25" style="172" customWidth="1"/>
    <col min="10" max="10" width="5" style="172" customWidth="1"/>
    <col min="11" max="12" width="9" style="172" customWidth="1"/>
    <col min="13" max="16384" width="9" style="172"/>
  </cols>
  <sheetData>
    <row r="1" spans="2:10" ht="50.25" customHeight="1">
      <c r="B1" s="1091" t="s">
        <v>446</v>
      </c>
      <c r="C1" s="1091"/>
      <c r="D1" s="1091"/>
      <c r="E1" s="1091"/>
      <c r="F1" s="1091"/>
      <c r="G1" s="1091"/>
      <c r="H1" s="1091"/>
      <c r="I1" s="394"/>
    </row>
    <row r="2" spans="2:10" ht="37.5" customHeight="1">
      <c r="G2" s="1095" t="str">
        <f>データ入力用!$C$7</f>
        <v>令和８年度</v>
      </c>
      <c r="H2" s="1095"/>
      <c r="I2" s="395"/>
    </row>
    <row r="3" spans="2:10" ht="6.75" customHeight="1">
      <c r="G3" s="185"/>
      <c r="H3" s="185"/>
    </row>
    <row r="4" spans="2:10" ht="61.5" customHeight="1">
      <c r="B4" s="173" t="str">
        <f>データ入力用!B9</f>
        <v>業務名</v>
      </c>
      <c r="C4" s="176"/>
      <c r="D4" s="1096" t="str">
        <f>データ入力用!$C$9</f>
        <v>ごみ質分析業務委託</v>
      </c>
      <c r="E4" s="1096"/>
      <c r="F4" s="1096"/>
      <c r="G4" s="1096"/>
      <c r="H4" s="1097"/>
      <c r="I4" s="177"/>
    </row>
    <row r="5" spans="2:10" ht="8.25" customHeight="1">
      <c r="B5" s="174"/>
      <c r="C5" s="174"/>
      <c r="D5" s="177"/>
      <c r="E5" s="177"/>
      <c r="F5" s="177"/>
      <c r="G5" s="177"/>
      <c r="H5" s="177"/>
      <c r="I5" s="177"/>
    </row>
    <row r="6" spans="2:10" ht="28.5" customHeight="1">
      <c r="B6" s="173" t="str">
        <f>データ入力用!B10</f>
        <v>対象の位置</v>
      </c>
      <c r="C6" s="176"/>
      <c r="D6" s="1096" t="str">
        <f>データ入力用!$C$10</f>
        <v>可燃性一般廃棄物積替施設（大阪市鶴見区焼野3丁目1番地）</v>
      </c>
      <c r="E6" s="1096"/>
      <c r="F6" s="1096"/>
      <c r="G6" s="1096"/>
      <c r="H6" s="1097"/>
      <c r="I6" s="177"/>
    </row>
    <row r="7" spans="2:10" ht="18.75" customHeight="1">
      <c r="B7" s="174"/>
      <c r="C7" s="174"/>
      <c r="I7" s="192"/>
    </row>
    <row r="8" spans="2:10" ht="32.25" customHeight="1">
      <c r="H8" s="175"/>
    </row>
    <row r="9" spans="2:10" ht="35.1" customHeight="1">
      <c r="B9" s="1098" t="s">
        <v>157</v>
      </c>
      <c r="C9" s="1099"/>
      <c r="D9" s="1099"/>
      <c r="E9" s="1100"/>
      <c r="F9" s="1104" t="str">
        <f>データ入力用!C226</f>
        <v>入札金額 (単位:円)</v>
      </c>
      <c r="G9" s="1105"/>
      <c r="H9" s="1106" t="s">
        <v>126</v>
      </c>
    </row>
    <row r="10" spans="2:10" ht="35.1" customHeight="1">
      <c r="B10" s="1101"/>
      <c r="C10" s="1102"/>
      <c r="D10" s="1102"/>
      <c r="E10" s="1103"/>
      <c r="F10" s="179" t="s">
        <v>59</v>
      </c>
      <c r="G10" s="179" t="s">
        <v>259</v>
      </c>
      <c r="H10" s="1107"/>
    </row>
    <row r="11" spans="2:10" ht="35.1" customHeight="1">
      <c r="B11" s="1092" t="str">
        <f>データ入力用!B228</f>
        <v>守口株式会社</v>
      </c>
      <c r="C11" s="1093"/>
      <c r="D11" s="1093"/>
      <c r="E11" s="1094"/>
      <c r="F11" s="180">
        <f>データ入力用!C228</f>
        <v>36000000</v>
      </c>
      <c r="G11" s="186">
        <f>データ入力用!D228</f>
        <v>0</v>
      </c>
      <c r="H11" s="187" t="str">
        <f>データ入力用!E228</f>
        <v>落札</v>
      </c>
    </row>
    <row r="12" spans="2:10" ht="35.1" customHeight="1">
      <c r="B12" s="1092" t="str">
        <f>データ入力用!B229</f>
        <v>寝屋川株式会社</v>
      </c>
      <c r="C12" s="1093"/>
      <c r="D12" s="1093"/>
      <c r="E12" s="1094"/>
      <c r="F12" s="180">
        <f>データ入力用!C229</f>
        <v>37500000</v>
      </c>
      <c r="G12" s="305">
        <f>データ入力用!D229</f>
        <v>0</v>
      </c>
      <c r="H12" s="187">
        <f>データ入力用!E229</f>
        <v>0</v>
      </c>
    </row>
    <row r="13" spans="2:10" ht="35.1" customHeight="1">
      <c r="B13" s="1092" t="str">
        <f>データ入力用!B230</f>
        <v>摂津株式会社</v>
      </c>
      <c r="C13" s="1093"/>
      <c r="D13" s="1093"/>
      <c r="E13" s="1094"/>
      <c r="F13" s="180">
        <f>データ入力用!C230</f>
        <v>37700000</v>
      </c>
      <c r="G13" s="305">
        <f>データ入力用!D232</f>
        <v>0</v>
      </c>
      <c r="H13" s="256">
        <f>データ入力用!E232</f>
        <v>0</v>
      </c>
    </row>
    <row r="14" spans="2:10" ht="35.1" customHeight="1">
      <c r="B14" s="1092" t="str">
        <f>データ入力用!B231</f>
        <v>門真株式会社</v>
      </c>
      <c r="C14" s="1093"/>
      <c r="D14" s="1093"/>
      <c r="E14" s="1094"/>
      <c r="F14" s="180">
        <f>データ入力用!C231</f>
        <v>385000000</v>
      </c>
      <c r="G14" s="305">
        <f>データ入力用!D233</f>
        <v>0</v>
      </c>
      <c r="H14" s="256">
        <f>データ入力用!E233</f>
        <v>0</v>
      </c>
    </row>
    <row r="15" spans="2:10" ht="35.1" customHeight="1">
      <c r="B15" s="1092">
        <f>データ入力用!B232</f>
        <v>0</v>
      </c>
      <c r="C15" s="1093"/>
      <c r="D15" s="1093"/>
      <c r="E15" s="1094"/>
      <c r="F15" s="180">
        <f>データ入力用!C232</f>
        <v>0</v>
      </c>
      <c r="G15" s="305">
        <f>データ入力用!D234</f>
        <v>0</v>
      </c>
      <c r="H15" s="187">
        <f>データ入力用!E234</f>
        <v>0</v>
      </c>
    </row>
    <row r="16" spans="2:10" ht="35.1" customHeight="1">
      <c r="B16" s="1092">
        <f>データ入力用!B233</f>
        <v>0</v>
      </c>
      <c r="C16" s="1093"/>
      <c r="D16" s="1093"/>
      <c r="E16" s="1094"/>
      <c r="F16" s="180">
        <f>データ入力用!C233</f>
        <v>0</v>
      </c>
      <c r="G16" s="305">
        <f>データ入力用!D235</f>
        <v>0</v>
      </c>
      <c r="H16" s="187">
        <f>データ入力用!E235</f>
        <v>0</v>
      </c>
    </row>
    <row r="17" spans="2:9" ht="34.5" customHeight="1">
      <c r="B17" s="1092">
        <f>データ入力用!B234</f>
        <v>0</v>
      </c>
      <c r="C17" s="1093"/>
      <c r="D17" s="1093"/>
      <c r="E17" s="1094"/>
      <c r="F17" s="180">
        <f>データ入力用!C234</f>
        <v>0</v>
      </c>
      <c r="G17" s="305">
        <f>データ入力用!D233</f>
        <v>0</v>
      </c>
      <c r="H17" s="256">
        <f>データ入力用!E233</f>
        <v>0</v>
      </c>
    </row>
    <row r="18" spans="2:9" ht="35.1" customHeight="1">
      <c r="B18" s="1092">
        <f>データ入力用!B235</f>
        <v>0</v>
      </c>
      <c r="C18" s="1093"/>
      <c r="D18" s="1093"/>
      <c r="E18" s="1094"/>
      <c r="F18" s="180">
        <f>データ入力用!C235</f>
        <v>0</v>
      </c>
      <c r="G18" s="305">
        <f>データ入力用!D234</f>
        <v>0</v>
      </c>
      <c r="H18" s="256">
        <f>データ入力用!E234</f>
        <v>0</v>
      </c>
    </row>
    <row r="19" spans="2:9" ht="26.25" hidden="1" customHeight="1">
      <c r="B19" s="1092">
        <f>データ入力用!B236</f>
        <v>0</v>
      </c>
      <c r="C19" s="1093"/>
      <c r="D19" s="1093"/>
      <c r="E19" s="1094"/>
      <c r="F19" s="180">
        <f>データ入力用!C236</f>
        <v>0</v>
      </c>
      <c r="G19" s="305">
        <f>データ入力用!D235</f>
        <v>0</v>
      </c>
      <c r="H19" s="256">
        <f>データ入力用!E235</f>
        <v>0</v>
      </c>
    </row>
    <row r="20" spans="2:9" ht="26.25" hidden="1" customHeight="1">
      <c r="B20" s="1092">
        <f>データ入力用!B237</f>
        <v>0</v>
      </c>
      <c r="C20" s="1093"/>
      <c r="D20" s="1093"/>
      <c r="E20" s="1094"/>
      <c r="F20" s="180">
        <f>データ入力用!C237</f>
        <v>0</v>
      </c>
      <c r="G20" s="305">
        <f>データ入力用!D236</f>
        <v>0</v>
      </c>
      <c r="H20" s="187">
        <f>データ入力用!E236</f>
        <v>0</v>
      </c>
    </row>
    <row r="21" spans="2:9" ht="26.25" hidden="1" customHeight="1">
      <c r="B21" s="1092">
        <f>データ入力用!B238</f>
        <v>0</v>
      </c>
      <c r="C21" s="1093"/>
      <c r="D21" s="1093"/>
      <c r="E21" s="1094"/>
      <c r="F21" s="180">
        <f>データ入力用!C238</f>
        <v>0</v>
      </c>
      <c r="G21" s="305">
        <f>データ入力用!D237</f>
        <v>0</v>
      </c>
      <c r="H21" s="187">
        <f>データ入力用!E237</f>
        <v>0</v>
      </c>
    </row>
    <row r="22" spans="2:9" ht="26.25" hidden="1" customHeight="1">
      <c r="B22" s="1092">
        <f>データ入力用!B239</f>
        <v>0</v>
      </c>
      <c r="C22" s="1093"/>
      <c r="D22" s="1093"/>
      <c r="E22" s="1094"/>
      <c r="F22" s="180">
        <f>データ入力用!C239</f>
        <v>0</v>
      </c>
      <c r="G22" s="305">
        <f>データ入力用!D238</f>
        <v>0</v>
      </c>
      <c r="H22" s="187">
        <f>データ入力用!E238</f>
        <v>0</v>
      </c>
    </row>
    <row r="23" spans="2:9" ht="26.25" hidden="1" customHeight="1">
      <c r="B23" s="1092">
        <f>データ入力用!B240</f>
        <v>0</v>
      </c>
      <c r="C23" s="1093"/>
      <c r="D23" s="1093"/>
      <c r="E23" s="1094"/>
      <c r="F23" s="180">
        <f>データ入力用!C240</f>
        <v>0</v>
      </c>
      <c r="G23" s="305">
        <f>データ入力用!D239</f>
        <v>0</v>
      </c>
      <c r="H23" s="187">
        <f>データ入力用!E239</f>
        <v>0</v>
      </c>
    </row>
    <row r="24" spans="2:9" ht="26.25" hidden="1" customHeight="1">
      <c r="B24" s="1092">
        <f>データ入力用!B241</f>
        <v>0</v>
      </c>
      <c r="C24" s="1093"/>
      <c r="D24" s="1093"/>
      <c r="E24" s="1094"/>
      <c r="F24" s="180">
        <f>データ入力用!C241</f>
        <v>0</v>
      </c>
      <c r="G24" s="305">
        <f>データ入力用!D241</f>
        <v>0</v>
      </c>
      <c r="H24" s="187">
        <f>データ入力用!E241</f>
        <v>0</v>
      </c>
    </row>
    <row r="25" spans="2:9" ht="35.1" customHeight="1">
      <c r="B25" s="1108">
        <f>データ入力用!B242</f>
        <v>0</v>
      </c>
      <c r="C25" s="1109"/>
      <c r="D25" s="1109"/>
      <c r="E25" s="1110"/>
      <c r="F25" s="181">
        <f>データ入力用!C242</f>
        <v>0</v>
      </c>
      <c r="G25" s="306">
        <f>データ入力用!D242</f>
        <v>0</v>
      </c>
      <c r="H25" s="188">
        <f>データ入力用!E242</f>
        <v>0</v>
      </c>
    </row>
    <row r="26" spans="2:9" ht="35.1" customHeight="1">
      <c r="B26" s="1111"/>
      <c r="C26" s="1111"/>
      <c r="D26" s="1111"/>
      <c r="E26" s="1111"/>
      <c r="F26" s="182"/>
      <c r="G26" s="182"/>
    </row>
    <row r="27" spans="2:9" ht="35.25" customHeight="1">
      <c r="B27" s="1112" t="s">
        <v>22</v>
      </c>
      <c r="C27" s="1113"/>
      <c r="D27" s="1113"/>
      <c r="E27" s="1113"/>
      <c r="F27" s="183"/>
      <c r="G27" s="183"/>
      <c r="H27" s="189"/>
    </row>
    <row r="28" spans="2:9" ht="35.25" customHeight="1">
      <c r="B28" s="1115" t="s">
        <v>513</v>
      </c>
      <c r="C28" s="1116"/>
      <c r="D28" s="1116"/>
      <c r="E28" s="1116"/>
      <c r="F28" s="1116"/>
      <c r="G28" s="1116"/>
      <c r="H28" s="1117"/>
    </row>
    <row r="29" spans="2:9" ht="35.25" customHeight="1">
      <c r="B29" s="1115" t="s">
        <v>304</v>
      </c>
      <c r="C29" s="1118"/>
      <c r="D29" s="1118"/>
      <c r="E29" s="1118"/>
      <c r="F29" s="1119">
        <f>データ入力用!C245</f>
        <v>39600000</v>
      </c>
      <c r="G29" s="1119"/>
      <c r="H29" s="190"/>
    </row>
    <row r="30" spans="2:9" ht="35.25" customHeight="1">
      <c r="B30" s="1120"/>
      <c r="C30" s="1121"/>
      <c r="D30" s="1121"/>
      <c r="E30" s="178"/>
      <c r="F30" s="184"/>
      <c r="G30" s="184"/>
      <c r="H30" s="191"/>
    </row>
    <row r="31" spans="2:9" ht="35.1" customHeight="1">
      <c r="B31" s="1114"/>
      <c r="C31" s="1114"/>
      <c r="D31" s="1114"/>
      <c r="F31" s="182"/>
      <c r="G31" s="182"/>
    </row>
    <row r="32" spans="2:9" ht="35.1" customHeight="1">
      <c r="B32" s="1114"/>
      <c r="C32" s="1114"/>
      <c r="D32" s="1114"/>
      <c r="F32" s="182"/>
      <c r="G32" s="182"/>
    </row>
    <row r="33" ht="4.5" customHeight="1"/>
  </sheetData>
  <mergeCells count="30">
    <mergeCell ref="B24:E24"/>
    <mergeCell ref="B25:E25"/>
    <mergeCell ref="B26:E26"/>
    <mergeCell ref="B27:E27"/>
    <mergeCell ref="B32:D32"/>
    <mergeCell ref="B28:H28"/>
    <mergeCell ref="B29:E29"/>
    <mergeCell ref="F29:G29"/>
    <mergeCell ref="B30:D30"/>
    <mergeCell ref="B31:D31"/>
    <mergeCell ref="B22:E22"/>
    <mergeCell ref="B17:E17"/>
    <mergeCell ref="B18:E18"/>
    <mergeCell ref="B19:E19"/>
    <mergeCell ref="B23:E23"/>
    <mergeCell ref="B1:H1"/>
    <mergeCell ref="B15:E15"/>
    <mergeCell ref="B16:E16"/>
    <mergeCell ref="B20:E20"/>
    <mergeCell ref="B21:E21"/>
    <mergeCell ref="B13:E13"/>
    <mergeCell ref="B14:E14"/>
    <mergeCell ref="G2:H2"/>
    <mergeCell ref="D4:H4"/>
    <mergeCell ref="D6:H6"/>
    <mergeCell ref="B9:E10"/>
    <mergeCell ref="F9:G9"/>
    <mergeCell ref="H9:H10"/>
    <mergeCell ref="B11:E11"/>
    <mergeCell ref="B12:E12"/>
  </mergeCells>
  <phoneticPr fontId="34"/>
  <dataValidations count="2">
    <dataValidation imeMode="off" allowBlank="1" showInputMessage="1" showErrorMessage="1" sqref="F30:G32 F11:G27" xr:uid="{00000000-0002-0000-0900-000000000000}"/>
    <dataValidation imeMode="hiragana" allowBlank="1" showInputMessage="1" showErrorMessage="1" sqref="B11:B25" xr:uid="{00000000-0002-0000-0900-000001000000}"/>
  </dataValidations>
  <pageMargins left="0.89" right="0.19" top="0.98400000000000021" bottom="0.61" header="0.51200000000000001" footer="0.51200000000000001"/>
  <pageSetup paperSize="9" scale="99" orientation="portrait" blackAndWhite="1" horizontalDpi="300" verticalDpi="300"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59B46C-DD1F-4ED9-BDED-35C7ECEBBBBB}">
  <sheetPr codeName="Sheet14">
    <tabColor rgb="FF92D050"/>
  </sheetPr>
  <dimension ref="B1:K33"/>
  <sheetViews>
    <sheetView showZeros="0" view="pageBreakPreview" zoomScale="75" zoomScaleNormal="75" zoomScaleSheetLayoutView="75" workbookViewId="0">
      <selection activeCell="O1" sqref="O1"/>
    </sheetView>
  </sheetViews>
  <sheetFormatPr defaultRowHeight="17.25"/>
  <cols>
    <col min="1" max="1" width="1" style="172" customWidth="1"/>
    <col min="2" max="2" width="16" style="172" customWidth="1"/>
    <col min="3" max="3" width="2.625" style="172" customWidth="1"/>
    <col min="4" max="4" width="9.125" style="172" customWidth="1"/>
    <col min="5" max="5" width="12.875" style="172" customWidth="1"/>
    <col min="6" max="6" width="19.875" style="172" customWidth="1"/>
    <col min="7" max="7" width="18.125" style="172" customWidth="1"/>
    <col min="8" max="8" width="10.625" style="172" customWidth="1"/>
    <col min="9" max="9" width="3.25" style="172" customWidth="1"/>
    <col min="10" max="10" width="5.5" style="172" customWidth="1"/>
    <col min="11" max="12" width="9" style="172" customWidth="1"/>
    <col min="13" max="16384" width="9" style="172"/>
  </cols>
  <sheetData>
    <row r="1" spans="2:10" ht="50.25" customHeight="1">
      <c r="B1" s="1091" t="s">
        <v>446</v>
      </c>
      <c r="C1" s="1091"/>
      <c r="D1" s="1091"/>
      <c r="E1" s="1091"/>
      <c r="F1" s="1091"/>
      <c r="G1" s="1091"/>
      <c r="H1" s="1091"/>
      <c r="I1" s="385"/>
    </row>
    <row r="2" spans="2:10" ht="37.5" customHeight="1">
      <c r="G2" s="1095" t="str">
        <f>データ入力用!$C$7</f>
        <v>令和８年度</v>
      </c>
      <c r="H2" s="1095"/>
    </row>
    <row r="3" spans="2:10" ht="6.75" customHeight="1">
      <c r="G3" s="389"/>
      <c r="H3" s="389"/>
    </row>
    <row r="4" spans="2:10" ht="61.5" customHeight="1">
      <c r="B4" s="173" t="str">
        <f>データ入力用!B9</f>
        <v>業務名</v>
      </c>
      <c r="C4" s="176"/>
      <c r="D4" s="1096" t="str">
        <f>データ入力用!$C$9</f>
        <v>ごみ質分析業務委託</v>
      </c>
      <c r="E4" s="1096"/>
      <c r="F4" s="1096"/>
      <c r="G4" s="1096"/>
      <c r="H4" s="1097"/>
      <c r="I4" s="177"/>
    </row>
    <row r="5" spans="2:10" ht="8.25" customHeight="1">
      <c r="B5" s="174"/>
      <c r="C5" s="174"/>
      <c r="D5" s="177"/>
      <c r="E5" s="177"/>
      <c r="F5" s="177"/>
      <c r="G5" s="177"/>
      <c r="H5" s="177"/>
      <c r="I5" s="177"/>
    </row>
    <row r="6" spans="2:10" ht="28.5" customHeight="1">
      <c r="B6" s="173" t="str">
        <f>データ入力用!B10</f>
        <v>対象の位置</v>
      </c>
      <c r="C6" s="176"/>
      <c r="D6" s="1096" t="str">
        <f>データ入力用!$C$10</f>
        <v>可燃性一般廃棄物積替施設（大阪市鶴見区焼野3丁目1番地）</v>
      </c>
      <c r="E6" s="1096"/>
      <c r="F6" s="1096"/>
      <c r="G6" s="1096"/>
      <c r="H6" s="1097"/>
      <c r="I6" s="177"/>
    </row>
    <row r="7" spans="2:10" ht="18.75" customHeight="1">
      <c r="B7" s="174"/>
      <c r="C7" s="174"/>
      <c r="I7" s="192"/>
    </row>
    <row r="8" spans="2:10" ht="32.25" customHeight="1" thickBot="1">
      <c r="H8" s="391"/>
    </row>
    <row r="9" spans="2:10" ht="35.1" customHeight="1">
      <c r="B9" s="1098" t="s">
        <v>157</v>
      </c>
      <c r="C9" s="1099"/>
      <c r="D9" s="1099"/>
      <c r="E9" s="1100"/>
      <c r="F9" s="1104" t="str">
        <f>データ入力用!C226</f>
        <v>入札金額 (単位:円)</v>
      </c>
      <c r="G9" s="1105"/>
      <c r="H9" s="1106" t="s">
        <v>126</v>
      </c>
    </row>
    <row r="10" spans="2:10" ht="35.1" customHeight="1">
      <c r="B10" s="1101"/>
      <c r="C10" s="1102"/>
      <c r="D10" s="1102"/>
      <c r="E10" s="1103"/>
      <c r="F10" s="179" t="s">
        <v>59</v>
      </c>
      <c r="G10" s="179" t="s">
        <v>259</v>
      </c>
      <c r="H10" s="1107"/>
    </row>
    <row r="11" spans="2:10" ht="35.1" customHeight="1">
      <c r="B11" s="1092" t="str">
        <f>データ入力用!B228</f>
        <v>守口株式会社</v>
      </c>
      <c r="C11" s="1093"/>
      <c r="D11" s="1093"/>
      <c r="E11" s="1094"/>
      <c r="F11" s="180">
        <f>データ入力用!C228</f>
        <v>36000000</v>
      </c>
      <c r="G11" s="186">
        <f>データ入力用!D228</f>
        <v>0</v>
      </c>
      <c r="H11" s="390" t="str">
        <f>データ入力用!E228</f>
        <v>落札</v>
      </c>
    </row>
    <row r="12" spans="2:10" ht="35.1" customHeight="1">
      <c r="B12" s="1092" t="str">
        <f>データ入力用!B229</f>
        <v>寝屋川株式会社</v>
      </c>
      <c r="C12" s="1093"/>
      <c r="D12" s="1093"/>
      <c r="E12" s="1094"/>
      <c r="F12" s="180">
        <f>データ入力用!C229</f>
        <v>37500000</v>
      </c>
      <c r="G12" s="305">
        <f>データ入力用!D229</f>
        <v>0</v>
      </c>
      <c r="H12" s="390">
        <f>データ入力用!E229</f>
        <v>0</v>
      </c>
    </row>
    <row r="13" spans="2:10" ht="35.1" customHeight="1">
      <c r="B13" s="1092" t="str">
        <f>データ入力用!B230</f>
        <v>摂津株式会社</v>
      </c>
      <c r="C13" s="1093"/>
      <c r="D13" s="1093"/>
      <c r="E13" s="1094"/>
      <c r="F13" s="180">
        <f>データ入力用!C230</f>
        <v>37700000</v>
      </c>
      <c r="G13" s="305">
        <f>データ入力用!D232</f>
        <v>0</v>
      </c>
      <c r="H13" s="390">
        <f>データ入力用!E232</f>
        <v>0</v>
      </c>
    </row>
    <row r="14" spans="2:10" ht="35.1" customHeight="1">
      <c r="B14" s="1092" t="str">
        <f>データ入力用!B231</f>
        <v>門真株式会社</v>
      </c>
      <c r="C14" s="1093"/>
      <c r="D14" s="1093"/>
      <c r="E14" s="1094"/>
      <c r="F14" s="180">
        <f>データ入力用!C231</f>
        <v>385000000</v>
      </c>
      <c r="G14" s="305">
        <f>データ入力用!D233</f>
        <v>0</v>
      </c>
      <c r="H14" s="390">
        <f>データ入力用!E233</f>
        <v>0</v>
      </c>
    </row>
    <row r="15" spans="2:10" ht="35.1" customHeight="1">
      <c r="B15" s="1092">
        <f>データ入力用!B232</f>
        <v>0</v>
      </c>
      <c r="C15" s="1093"/>
      <c r="D15" s="1093"/>
      <c r="E15" s="1094"/>
      <c r="F15" s="180">
        <f>データ入力用!C232</f>
        <v>0</v>
      </c>
      <c r="G15" s="305">
        <f>データ入力用!D234</f>
        <v>0</v>
      </c>
      <c r="H15" s="390">
        <f>データ入力用!E234</f>
        <v>0</v>
      </c>
    </row>
    <row r="16" spans="2:10" ht="35.1" customHeight="1">
      <c r="B16" s="1092">
        <f>データ入力用!B233</f>
        <v>0</v>
      </c>
      <c r="C16" s="1093"/>
      <c r="D16" s="1093"/>
      <c r="E16" s="1094"/>
      <c r="F16" s="180">
        <f>データ入力用!C233</f>
        <v>0</v>
      </c>
      <c r="G16" s="305">
        <f>データ入力用!D235</f>
        <v>0</v>
      </c>
      <c r="H16" s="390">
        <f>データ入力用!E235</f>
        <v>0</v>
      </c>
    </row>
    <row r="17" spans="2:11" ht="34.5" customHeight="1">
      <c r="B17" s="1092">
        <f>データ入力用!B234</f>
        <v>0</v>
      </c>
      <c r="C17" s="1093"/>
      <c r="D17" s="1093"/>
      <c r="E17" s="1094"/>
      <c r="F17" s="180">
        <f>データ入力用!C234</f>
        <v>0</v>
      </c>
      <c r="G17" s="305">
        <f>データ入力用!D233</f>
        <v>0</v>
      </c>
      <c r="H17" s="390">
        <f>データ入力用!E233</f>
        <v>0</v>
      </c>
    </row>
    <row r="18" spans="2:11" ht="35.1" customHeight="1">
      <c r="B18" s="1092">
        <f>データ入力用!B235</f>
        <v>0</v>
      </c>
      <c r="C18" s="1093"/>
      <c r="D18" s="1093"/>
      <c r="E18" s="1094"/>
      <c r="F18" s="180">
        <f>データ入力用!C235</f>
        <v>0</v>
      </c>
      <c r="G18" s="305">
        <f>データ入力用!D234</f>
        <v>0</v>
      </c>
      <c r="H18" s="390">
        <f>データ入力用!E234</f>
        <v>0</v>
      </c>
    </row>
    <row r="19" spans="2:11" ht="26.25" hidden="1" customHeight="1">
      <c r="B19" s="1092">
        <f>データ入力用!B236</f>
        <v>0</v>
      </c>
      <c r="C19" s="1093"/>
      <c r="D19" s="1093"/>
      <c r="E19" s="1094"/>
      <c r="F19" s="180">
        <f>データ入力用!C236</f>
        <v>0</v>
      </c>
      <c r="G19" s="305">
        <f>データ入力用!D235</f>
        <v>0</v>
      </c>
      <c r="H19" s="390">
        <f>データ入力用!E235</f>
        <v>0</v>
      </c>
    </row>
    <row r="20" spans="2:11" ht="26.25" hidden="1" customHeight="1">
      <c r="B20" s="1092">
        <f>データ入力用!B237</f>
        <v>0</v>
      </c>
      <c r="C20" s="1093"/>
      <c r="D20" s="1093"/>
      <c r="E20" s="1094"/>
      <c r="F20" s="180">
        <f>データ入力用!C237</f>
        <v>0</v>
      </c>
      <c r="G20" s="305">
        <f>データ入力用!D236</f>
        <v>0</v>
      </c>
      <c r="H20" s="390">
        <f>データ入力用!E236</f>
        <v>0</v>
      </c>
    </row>
    <row r="21" spans="2:11" ht="26.25" hidden="1" customHeight="1">
      <c r="B21" s="1092">
        <f>データ入力用!B238</f>
        <v>0</v>
      </c>
      <c r="C21" s="1093"/>
      <c r="D21" s="1093"/>
      <c r="E21" s="1094"/>
      <c r="F21" s="180">
        <f>データ入力用!C238</f>
        <v>0</v>
      </c>
      <c r="G21" s="305">
        <f>データ入力用!D237</f>
        <v>0</v>
      </c>
      <c r="H21" s="390">
        <f>データ入力用!E237</f>
        <v>0</v>
      </c>
    </row>
    <row r="22" spans="2:11" ht="26.25" hidden="1" customHeight="1">
      <c r="B22" s="1092">
        <f>データ入力用!B239</f>
        <v>0</v>
      </c>
      <c r="C22" s="1093"/>
      <c r="D22" s="1093"/>
      <c r="E22" s="1094"/>
      <c r="F22" s="180">
        <f>データ入力用!C239</f>
        <v>0</v>
      </c>
      <c r="G22" s="305">
        <f>データ入力用!D238</f>
        <v>0</v>
      </c>
      <c r="H22" s="390">
        <f>データ入力用!E238</f>
        <v>0</v>
      </c>
    </row>
    <row r="23" spans="2:11" ht="26.25" hidden="1" customHeight="1">
      <c r="B23" s="1092">
        <f>データ入力用!B240</f>
        <v>0</v>
      </c>
      <c r="C23" s="1093"/>
      <c r="D23" s="1093"/>
      <c r="E23" s="1094"/>
      <c r="F23" s="180">
        <f>データ入力用!C240</f>
        <v>0</v>
      </c>
      <c r="G23" s="305">
        <f>データ入力用!D239</f>
        <v>0</v>
      </c>
      <c r="H23" s="390">
        <f>データ入力用!E239</f>
        <v>0</v>
      </c>
    </row>
    <row r="24" spans="2:11" ht="26.25" hidden="1" customHeight="1">
      <c r="B24" s="1092">
        <f>データ入力用!B241</f>
        <v>0</v>
      </c>
      <c r="C24" s="1093"/>
      <c r="D24" s="1093"/>
      <c r="E24" s="1094"/>
      <c r="F24" s="180">
        <f>データ入力用!C241</f>
        <v>0</v>
      </c>
      <c r="G24" s="305">
        <f>データ入力用!D241</f>
        <v>0</v>
      </c>
      <c r="H24" s="390">
        <f>データ入力用!E241</f>
        <v>0</v>
      </c>
    </row>
    <row r="25" spans="2:11" ht="35.1" customHeight="1" thickBot="1">
      <c r="B25" s="1108">
        <f>データ入力用!B242</f>
        <v>0</v>
      </c>
      <c r="C25" s="1109"/>
      <c r="D25" s="1109"/>
      <c r="E25" s="1110"/>
      <c r="F25" s="181">
        <f>データ入力用!C242</f>
        <v>0</v>
      </c>
      <c r="G25" s="306">
        <f>データ入力用!D242</f>
        <v>0</v>
      </c>
      <c r="H25" s="188">
        <f>データ入力用!E242</f>
        <v>0</v>
      </c>
    </row>
    <row r="26" spans="2:11" ht="35.1" customHeight="1" thickBot="1">
      <c r="B26" s="1111"/>
      <c r="C26" s="1111"/>
      <c r="D26" s="1111"/>
      <c r="E26" s="1111"/>
      <c r="F26" s="182"/>
      <c r="G26" s="182"/>
    </row>
    <row r="27" spans="2:11" ht="35.25" customHeight="1">
      <c r="B27" s="1112" t="s">
        <v>22</v>
      </c>
      <c r="C27" s="1113"/>
      <c r="D27" s="1113"/>
      <c r="E27" s="1113"/>
      <c r="F27" s="183"/>
      <c r="G27" s="183"/>
      <c r="H27" s="189"/>
    </row>
    <row r="28" spans="2:11" ht="39.950000000000003" customHeight="1">
      <c r="B28" s="1123" t="str">
        <f>データ入力用!C243</f>
        <v>上記金額は、入札者が見積もった各契約希望単価から消費税及び地方消費税相当額を控除した金額に予定数量を乗じて得た金額の合計額である｡</v>
      </c>
      <c r="C28" s="1124"/>
      <c r="D28" s="1124"/>
      <c r="E28" s="1124"/>
      <c r="F28" s="1124"/>
      <c r="G28" s="1124"/>
      <c r="H28" s="1125"/>
      <c r="I28" s="499"/>
      <c r="J28" s="501"/>
    </row>
    <row r="29" spans="2:11" ht="35.25" customHeight="1">
      <c r="B29" s="1115" t="s">
        <v>304</v>
      </c>
      <c r="C29" s="1118"/>
      <c r="D29" s="1118"/>
      <c r="E29" s="1118"/>
      <c r="F29" s="1122" t="s">
        <v>574</v>
      </c>
      <c r="G29" s="1122"/>
      <c r="H29" s="190"/>
      <c r="J29" s="498"/>
    </row>
    <row r="30" spans="2:11" ht="35.25" customHeight="1" thickBot="1">
      <c r="B30" s="1120"/>
      <c r="C30" s="1121"/>
      <c r="D30" s="1121"/>
      <c r="E30" s="178"/>
      <c r="F30" s="184"/>
      <c r="G30" s="184"/>
      <c r="H30" s="191"/>
      <c r="K30" s="500"/>
    </row>
    <row r="31" spans="2:11" ht="35.1" customHeight="1">
      <c r="B31" s="1114"/>
      <c r="C31" s="1114"/>
      <c r="D31" s="1114"/>
      <c r="F31" s="182"/>
      <c r="G31" s="182"/>
    </row>
    <row r="32" spans="2:11" ht="35.1" customHeight="1">
      <c r="B32" s="1114"/>
      <c r="C32" s="1114"/>
      <c r="D32" s="1114"/>
      <c r="F32" s="182"/>
      <c r="G32" s="182"/>
    </row>
    <row r="33" ht="4.5" customHeight="1"/>
  </sheetData>
  <mergeCells count="30">
    <mergeCell ref="B16:E16"/>
    <mergeCell ref="B1:H1"/>
    <mergeCell ref="G2:H2"/>
    <mergeCell ref="D4:H4"/>
    <mergeCell ref="D6:H6"/>
    <mergeCell ref="B9:E10"/>
    <mergeCell ref="F9:G9"/>
    <mergeCell ref="H9:H10"/>
    <mergeCell ref="B11:E11"/>
    <mergeCell ref="B12:E12"/>
    <mergeCell ref="B13:E13"/>
    <mergeCell ref="B14:E14"/>
    <mergeCell ref="B15:E15"/>
    <mergeCell ref="B28:H28"/>
    <mergeCell ref="B17:E17"/>
    <mergeCell ref="B18:E18"/>
    <mergeCell ref="B19:E19"/>
    <mergeCell ref="B20:E20"/>
    <mergeCell ref="B21:E21"/>
    <mergeCell ref="B22:E22"/>
    <mergeCell ref="B23:E23"/>
    <mergeCell ref="B24:E24"/>
    <mergeCell ref="B25:E25"/>
    <mergeCell ref="B26:E26"/>
    <mergeCell ref="B27:E27"/>
    <mergeCell ref="B29:E29"/>
    <mergeCell ref="F29:G29"/>
    <mergeCell ref="B30:D30"/>
    <mergeCell ref="B31:D31"/>
    <mergeCell ref="B32:D32"/>
  </mergeCells>
  <phoneticPr fontId="34"/>
  <dataValidations count="2">
    <dataValidation imeMode="hiragana" allowBlank="1" showInputMessage="1" showErrorMessage="1" sqref="B11:B25" xr:uid="{C2340AD9-8B85-41B8-ACC7-0F01DA635B37}"/>
    <dataValidation imeMode="off" allowBlank="1" showInputMessage="1" showErrorMessage="1" sqref="F30:G32 F11:G27" xr:uid="{E9112144-E467-42D5-8639-3F49887BB57B}"/>
  </dataValidations>
  <pageMargins left="0.89" right="0.19" top="0.98400000000000021" bottom="0.61" header="0.51200000000000001" footer="0.51200000000000001"/>
  <pageSetup paperSize="9" scale="99" orientation="portrait" blackAndWhite="1" horizontalDpi="300" verticalDpi="300" r:id="rId1"/>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09FEBB-DB46-48AD-B28F-B6B263DF826D}">
  <sheetPr codeName="Sheet16">
    <tabColor rgb="FF92D050"/>
    <pageSetUpPr fitToPage="1"/>
  </sheetPr>
  <dimension ref="A1:G25"/>
  <sheetViews>
    <sheetView view="pageBreakPreview" zoomScale="90" zoomScaleNormal="100" zoomScaleSheetLayoutView="90" workbookViewId="0">
      <selection activeCell="O1" sqref="O1"/>
    </sheetView>
  </sheetViews>
  <sheetFormatPr defaultRowHeight="14.25"/>
  <cols>
    <col min="1" max="1" width="6.125" style="414" customWidth="1"/>
    <col min="2" max="2" width="25.25" style="414" customWidth="1"/>
    <col min="3" max="3" width="14.625" style="414" customWidth="1"/>
    <col min="4" max="4" width="11.75" style="414" customWidth="1"/>
    <col min="5" max="5" width="23.25" style="414" customWidth="1"/>
    <col min="6" max="16384" width="9" style="414"/>
  </cols>
  <sheetData>
    <row r="1" spans="1:7" ht="30" customHeight="1">
      <c r="A1" s="1129" t="s">
        <v>685</v>
      </c>
      <c r="B1" s="1129"/>
      <c r="C1" s="1129"/>
      <c r="D1" s="1129"/>
      <c r="E1" s="1129"/>
    </row>
    <row r="2" spans="1:7" ht="30" customHeight="1">
      <c r="B2" s="415"/>
      <c r="C2" s="415"/>
      <c r="D2" s="415"/>
      <c r="E2" s="415"/>
    </row>
    <row r="3" spans="1:7" ht="30" customHeight="1">
      <c r="A3" s="416" t="s">
        <v>571</v>
      </c>
      <c r="B3" s="416"/>
      <c r="C3" s="415"/>
      <c r="D3" s="415"/>
      <c r="E3" s="415"/>
      <c r="F3" s="417"/>
    </row>
    <row r="4" spans="1:7" ht="30" customHeight="1">
      <c r="A4" s="419"/>
      <c r="B4" s="1130" t="s">
        <v>573</v>
      </c>
      <c r="C4" s="1131"/>
      <c r="D4" s="1132"/>
      <c r="E4" s="410" t="s">
        <v>575</v>
      </c>
    </row>
    <row r="5" spans="1:7" ht="30" customHeight="1">
      <c r="A5" s="420">
        <v>1</v>
      </c>
      <c r="B5" s="1133" t="s">
        <v>562</v>
      </c>
      <c r="C5" s="1134"/>
      <c r="D5" s="1135"/>
      <c r="E5" s="412"/>
      <c r="F5" s="417"/>
      <c r="G5" s="417"/>
    </row>
    <row r="6" spans="1:7" ht="30" customHeight="1">
      <c r="B6" s="415"/>
      <c r="C6" s="415"/>
      <c r="D6" s="415"/>
      <c r="E6" s="415"/>
    </row>
    <row r="7" spans="1:7" ht="30" customHeight="1">
      <c r="A7" s="416" t="s">
        <v>572</v>
      </c>
      <c r="B7" s="416"/>
      <c r="C7" s="418"/>
      <c r="D7" s="418"/>
      <c r="E7" s="418"/>
    </row>
    <row r="8" spans="1:7" s="409" customFormat="1" ht="15" customHeight="1">
      <c r="A8" s="1139"/>
      <c r="B8" s="1139" t="s">
        <v>573</v>
      </c>
      <c r="C8" s="539" t="s">
        <v>682</v>
      </c>
      <c r="D8" s="1139" t="s">
        <v>576</v>
      </c>
      <c r="E8" s="1139" t="s">
        <v>568</v>
      </c>
    </row>
    <row r="9" spans="1:7" s="409" customFormat="1" ht="15" customHeight="1">
      <c r="A9" s="1140"/>
      <c r="B9" s="1140"/>
      <c r="C9" s="421" t="s">
        <v>577</v>
      </c>
      <c r="D9" s="1140"/>
      <c r="E9" s="1140"/>
    </row>
    <row r="10" spans="1:7" ht="30" customHeight="1">
      <c r="A10" s="420">
        <v>1</v>
      </c>
      <c r="B10" s="411" t="s">
        <v>562</v>
      </c>
      <c r="C10" s="412"/>
      <c r="D10" s="412"/>
      <c r="E10" s="412"/>
      <c r="G10" s="417"/>
    </row>
    <row r="11" spans="1:7" ht="30" customHeight="1">
      <c r="A11" s="420">
        <v>2</v>
      </c>
      <c r="B11" s="411" t="s">
        <v>562</v>
      </c>
      <c r="C11" s="412"/>
      <c r="D11" s="412"/>
      <c r="E11" s="412"/>
    </row>
    <row r="12" spans="1:7" ht="30" customHeight="1">
      <c r="A12" s="420">
        <v>3</v>
      </c>
      <c r="B12" s="411" t="s">
        <v>562</v>
      </c>
      <c r="C12" s="412"/>
      <c r="D12" s="412"/>
      <c r="E12" s="412"/>
    </row>
    <row r="13" spans="1:7" ht="30" customHeight="1">
      <c r="A13" s="420">
        <v>4</v>
      </c>
      <c r="B13" s="411" t="s">
        <v>562</v>
      </c>
      <c r="C13" s="412"/>
      <c r="D13" s="412"/>
      <c r="E13" s="412"/>
    </row>
    <row r="14" spans="1:7" ht="30" customHeight="1">
      <c r="A14" s="1136" t="s">
        <v>563</v>
      </c>
      <c r="B14" s="1137"/>
      <c r="C14" s="1137"/>
      <c r="D14" s="1138"/>
      <c r="E14" s="413"/>
    </row>
    <row r="17" spans="1:6">
      <c r="A17" s="414" t="s">
        <v>570</v>
      </c>
    </row>
    <row r="25" spans="1:6" s="425" customFormat="1" ht="30" customHeight="1">
      <c r="A25" s="1126" t="s">
        <v>579</v>
      </c>
      <c r="B25" s="1127"/>
      <c r="C25" s="1127"/>
      <c r="D25" s="1128"/>
      <c r="E25" s="413"/>
      <c r="F25" s="417"/>
    </row>
  </sheetData>
  <mergeCells count="9">
    <mergeCell ref="A25:D25"/>
    <mergeCell ref="A1:E1"/>
    <mergeCell ref="B4:D4"/>
    <mergeCell ref="B5:D5"/>
    <mergeCell ref="A14:D14"/>
    <mergeCell ref="A8:A9"/>
    <mergeCell ref="D8:D9"/>
    <mergeCell ref="B8:B9"/>
    <mergeCell ref="E8:E9"/>
  </mergeCells>
  <phoneticPr fontId="34"/>
  <printOptions horizontalCentered="1"/>
  <pageMargins left="0.9055118110236221" right="0.9055118110236221" top="0.74803149606299213" bottom="0.74803149606299213" header="0.31496062992125984" footer="0.31496062992125984"/>
  <pageSetup paperSize="9" orientation="portrait" r:id="rId1"/>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24">
    <tabColor rgb="FF92D050"/>
  </sheetPr>
  <dimension ref="A1:Y63"/>
  <sheetViews>
    <sheetView view="pageBreakPreview" topLeftCell="A5" zoomScale="80" zoomScaleNormal="85" zoomScaleSheetLayoutView="80" workbookViewId="0">
      <selection activeCell="O1" sqref="O1"/>
    </sheetView>
  </sheetViews>
  <sheetFormatPr defaultRowHeight="14.25"/>
  <cols>
    <col min="1" max="1" width="4.5" style="4" customWidth="1"/>
    <col min="2" max="2" width="2.25" style="4" customWidth="1"/>
    <col min="3" max="3" width="9" style="4" customWidth="1"/>
    <col min="4" max="4" width="11.75" style="4" customWidth="1"/>
    <col min="5" max="5" width="3.5" style="4" customWidth="1"/>
    <col min="6" max="6" width="22.75" style="4" customWidth="1"/>
    <col min="7" max="7" width="4.5" style="4" customWidth="1"/>
    <col min="8" max="8" width="11" style="4" customWidth="1"/>
    <col min="9" max="9" width="13.375" style="4" customWidth="1"/>
    <col min="10" max="10" width="16.625" style="4" customWidth="1"/>
    <col min="11" max="11" width="9" style="4" customWidth="1"/>
    <col min="12" max="16384" width="9" style="4"/>
  </cols>
  <sheetData>
    <row r="1" spans="1:12" ht="21" customHeight="1">
      <c r="A1" s="1016" t="str">
        <f>"　"&amp;F7&amp;"に係る入札を実施した結果、下記のとおり決定しましたので、別紙のとおり契約を締結しようとするものです。"</f>
        <v>　ごみ質分析業務委託に係る入札を実施した結果、下記のとおり決定しましたので、別紙のとおり契約を締結しようとするものです。</v>
      </c>
      <c r="B1" s="1016"/>
      <c r="C1" s="1016"/>
      <c r="D1" s="1016"/>
      <c r="E1" s="1016"/>
      <c r="F1" s="1016"/>
      <c r="G1" s="1016"/>
      <c r="H1" s="1016"/>
      <c r="I1" s="1016"/>
      <c r="J1" s="1016"/>
      <c r="K1" s="378"/>
    </row>
    <row r="2" spans="1:12" ht="21" customHeight="1">
      <c r="A2" s="1016"/>
      <c r="B2" s="1016"/>
      <c r="C2" s="1016"/>
      <c r="D2" s="1016"/>
      <c r="E2" s="1016"/>
      <c r="F2" s="1016"/>
      <c r="G2" s="1016"/>
      <c r="H2" s="1016"/>
      <c r="I2" s="1016"/>
      <c r="J2" s="1016"/>
      <c r="K2" s="379"/>
      <c r="L2" s="172"/>
    </row>
    <row r="3" spans="1:12" ht="21" customHeight="1">
      <c r="A3" s="1016"/>
      <c r="B3" s="1016"/>
      <c r="C3" s="1016"/>
      <c r="D3" s="1016"/>
      <c r="E3" s="1016"/>
      <c r="F3" s="1016"/>
      <c r="G3" s="1016"/>
      <c r="H3" s="1016"/>
      <c r="I3" s="1016"/>
      <c r="J3" s="1016"/>
    </row>
    <row r="4" spans="1:12" ht="21" customHeight="1">
      <c r="A4" s="1016"/>
      <c r="B4" s="1016"/>
      <c r="C4" s="1016"/>
      <c r="D4" s="1016"/>
      <c r="E4" s="1016"/>
      <c r="F4" s="1016"/>
      <c r="G4" s="1016"/>
      <c r="H4" s="1016"/>
      <c r="I4" s="1016"/>
      <c r="J4" s="1016"/>
    </row>
    <row r="5" spans="1:12" ht="21" customHeight="1">
      <c r="A5" s="1017" t="s">
        <v>101</v>
      </c>
      <c r="B5" s="1017"/>
      <c r="C5" s="1017"/>
      <c r="D5" s="1017"/>
      <c r="E5" s="1017"/>
      <c r="F5" s="1017"/>
      <c r="G5" s="1017"/>
      <c r="H5" s="1017"/>
      <c r="I5" s="1017"/>
      <c r="J5" s="1017"/>
    </row>
    <row r="6" spans="1:12" ht="21" customHeight="1"/>
    <row r="7" spans="1:12" ht="21" customHeight="1">
      <c r="A7" s="4">
        <v>1</v>
      </c>
      <c r="C7" s="1141" t="str">
        <f>データ入力用!B9</f>
        <v>業務名</v>
      </c>
      <c r="D7" s="1141"/>
      <c r="F7" s="724" t="str">
        <f>データ入力用!C9</f>
        <v>ごみ質分析業務委託</v>
      </c>
      <c r="G7" s="1116"/>
      <c r="H7" s="1116"/>
      <c r="I7" s="1116"/>
      <c r="J7" s="1116"/>
    </row>
    <row r="8" spans="1:12" ht="18.75" customHeight="1"/>
    <row r="9" spans="1:12" ht="21" customHeight="1">
      <c r="A9" s="4">
        <v>2</v>
      </c>
      <c r="C9" s="1141" t="str">
        <f>データ入力用!B10</f>
        <v>対象の位置</v>
      </c>
      <c r="D9" s="1141"/>
      <c r="F9" s="1142" t="str">
        <f>データ入力用!C10</f>
        <v>可燃性一般廃棄物積替施設（大阪市鶴見区焼野3丁目1番地）</v>
      </c>
      <c r="G9" s="1116"/>
      <c r="H9" s="1116"/>
      <c r="I9" s="1116"/>
      <c r="J9" s="1116"/>
    </row>
    <row r="10" spans="1:12" ht="18.75" customHeight="1">
      <c r="C10" s="158"/>
      <c r="D10" s="158"/>
    </row>
    <row r="11" spans="1:12" ht="21" customHeight="1">
      <c r="A11" s="4">
        <v>3</v>
      </c>
      <c r="C11" s="1141" t="s">
        <v>94</v>
      </c>
      <c r="D11" s="1141"/>
      <c r="F11" s="1143" t="str">
        <f>データ入力用!D251</f>
        <v>守口市京阪本通100丁目999番999号</v>
      </c>
      <c r="G11" s="1116"/>
      <c r="H11" s="1116"/>
      <c r="I11" s="1116"/>
      <c r="J11" s="1116"/>
    </row>
    <row r="12" spans="1:12" ht="21" customHeight="1">
      <c r="F12" s="1143" t="str">
        <f>データ入力用!B228</f>
        <v>守口株式会社</v>
      </c>
      <c r="G12" s="1116"/>
      <c r="H12" s="1116"/>
      <c r="I12" s="1116"/>
      <c r="J12" s="1116"/>
    </row>
    <row r="13" spans="1:12" ht="21" customHeight="1">
      <c r="F13" s="1143" t="str">
        <f>データ入力用!D253</f>
        <v>代表取締役　守口　次郎</v>
      </c>
      <c r="G13" s="1116"/>
      <c r="H13" s="1116"/>
      <c r="I13" s="1116"/>
      <c r="J13" s="1116"/>
    </row>
    <row r="14" spans="1:12" ht="18.75" customHeight="1"/>
    <row r="15" spans="1:12" ht="21" customHeight="1">
      <c r="A15" s="4">
        <v>4</v>
      </c>
      <c r="C15" s="1141" t="str">
        <f>データ入力用!B11</f>
        <v>履行期間</v>
      </c>
      <c r="D15" s="1141"/>
      <c r="F15" s="374" t="str">
        <f>TEXT(データ入力用!C255,"ggge年m月d日")&amp;"　～　"&amp;TEXT(データ入力用!E255,"ggge年m月d日")</f>
        <v>契約締結日　～　令和9年3月31日</v>
      </c>
      <c r="G15" s="157"/>
      <c r="H15" s="376"/>
      <c r="I15" s="376"/>
    </row>
    <row r="16" spans="1:12" ht="21" customHeight="1"/>
    <row r="17" spans="1:10" ht="21" customHeight="1">
      <c r="A17" s="4">
        <v>5</v>
      </c>
      <c r="C17" s="1141" t="s">
        <v>25</v>
      </c>
      <c r="D17" s="1141"/>
      <c r="F17" s="193">
        <f>データ入力用!C257</f>
        <v>39600000</v>
      </c>
    </row>
    <row r="18" spans="1:10" ht="21" customHeight="1">
      <c r="C18" s="158"/>
      <c r="D18" s="158"/>
      <c r="F18" s="1144" t="s">
        <v>289</v>
      </c>
      <c r="G18" s="1144"/>
      <c r="H18" s="1144"/>
      <c r="I18" s="194">
        <f>データ入力用!C258</f>
        <v>3600000</v>
      </c>
    </row>
    <row r="19" spans="1:10" ht="21" customHeight="1">
      <c r="F19" s="19"/>
    </row>
    <row r="20" spans="1:10" ht="21" customHeight="1">
      <c r="A20" s="4">
        <v>6</v>
      </c>
      <c r="C20" s="1141" t="s">
        <v>46</v>
      </c>
      <c r="D20" s="1141"/>
      <c r="F20" s="193">
        <f>データ入力用!C259</f>
        <v>3960000</v>
      </c>
    </row>
    <row r="21" spans="1:10" ht="21" customHeight="1">
      <c r="F21" s="4" t="str">
        <f>データ入力用!C261</f>
        <v>守口市契約規則第21条第1号により納付を免除</v>
      </c>
    </row>
    <row r="22" spans="1:10" ht="21" customHeight="1"/>
    <row r="23" spans="1:10" ht="21" customHeight="1">
      <c r="A23" s="4">
        <v>7</v>
      </c>
      <c r="C23" s="1141" t="s">
        <v>164</v>
      </c>
      <c r="D23" s="1141"/>
      <c r="F23" s="4" t="str">
        <f>データ入力用!C262</f>
        <v>条件付き一般競争入札</v>
      </c>
    </row>
    <row r="24" spans="1:10" ht="21" customHeight="1"/>
    <row r="25" spans="1:10" ht="21" customHeight="1">
      <c r="A25" s="4">
        <v>8</v>
      </c>
      <c r="C25" s="1145" t="s">
        <v>212</v>
      </c>
      <c r="D25" s="1145"/>
      <c r="F25" s="4" t="str">
        <f>データ入力用!C264</f>
        <v>契約書を作成する。（紙による契約）</v>
      </c>
    </row>
    <row r="26" spans="1:10" ht="21" customHeight="1"/>
    <row r="27" spans="1:10" ht="21" customHeight="1">
      <c r="A27" s="4">
        <v>9</v>
      </c>
      <c r="C27" s="1141" t="s">
        <v>240</v>
      </c>
      <c r="D27" s="1141"/>
      <c r="F27" s="1146" t="str">
        <f>データ入力用!$C$21&amp;データ入力用!$D$21</f>
        <v>事業名 ごみ減量促進事業</v>
      </c>
      <c r="G27" s="1146"/>
      <c r="H27" s="1146"/>
      <c r="I27" s="1146"/>
      <c r="J27" s="1146"/>
    </row>
    <row r="28" spans="1:10" ht="21" customHeight="1">
      <c r="F28" s="1147" t="str">
        <f>データ入力用!C267&amp;データ入力用!D267</f>
        <v>(款)　衛生費</v>
      </c>
      <c r="G28" s="1147"/>
      <c r="H28" s="1147"/>
      <c r="I28" s="1147" t="str">
        <f>データ入力用!C268&amp;データ入力用!D268</f>
        <v>(項)　清掃費</v>
      </c>
      <c r="J28" s="1147"/>
    </row>
    <row r="29" spans="1:10" ht="21" customHeight="1">
      <c r="F29" s="1147" t="str">
        <f>データ入力用!C269&amp;データ入力用!D269</f>
        <v>(目)　ごみ減量化対策費</v>
      </c>
      <c r="G29" s="1147"/>
      <c r="H29" s="1147"/>
      <c r="I29" s="1147" t="str">
        <f>データ入力用!C270&amp;データ入力用!D270</f>
        <v>(節)　委託料</v>
      </c>
      <c r="J29" s="1147"/>
    </row>
    <row r="30" spans="1:10" ht="21" customHeight="1">
      <c r="F30" s="925" t="str">
        <f>データ入力用!C271&amp;データ入力用!D271</f>
        <v>(細節)　委託料</v>
      </c>
      <c r="G30" s="925"/>
      <c r="H30" s="925"/>
      <c r="I30" s="1147" t="str">
        <f>IF(データ入力用!D272=0,"",データ入力用!C272&amp;データ入力用!D272)</f>
        <v>(細々節) その他業務委託料</v>
      </c>
      <c r="J30" s="1147"/>
    </row>
    <row r="31" spans="1:10" ht="21" customHeight="1">
      <c r="F31" s="4" t="s">
        <v>99</v>
      </c>
      <c r="G31" s="1149">
        <f>データ入力用!D273</f>
        <v>4656300</v>
      </c>
      <c r="H31" s="1149"/>
      <c r="I31" s="1149"/>
    </row>
    <row r="32" spans="1:10" ht="27" customHeight="1">
      <c r="F32" s="1005" t="str">
        <f>IF(データ入力用!$D$274=0,"",データ入力用!$D$274)</f>
        <v/>
      </c>
      <c r="G32" s="1005"/>
      <c r="H32" s="1005"/>
      <c r="I32" s="1005"/>
      <c r="J32" s="1005"/>
    </row>
    <row r="33" spans="1:25" ht="21" customHeight="1">
      <c r="F33" s="1005"/>
      <c r="G33" s="1005"/>
      <c r="H33" s="1005"/>
      <c r="I33" s="1005"/>
      <c r="J33" s="1005"/>
    </row>
    <row r="34" spans="1:25" ht="21" customHeight="1">
      <c r="F34" s="1150" t="str">
        <f>IF(データ入力用!$C$275=0,"",データ入力用!$C$275)</f>
        <v/>
      </c>
      <c r="G34" s="1150"/>
      <c r="H34" s="1150"/>
      <c r="I34" s="1150"/>
      <c r="J34" s="1150"/>
      <c r="K34" s="195"/>
      <c r="L34" s="195"/>
      <c r="M34" s="195"/>
      <c r="N34" s="195"/>
      <c r="O34" s="195"/>
      <c r="P34" s="195"/>
      <c r="Q34" s="195"/>
      <c r="R34" s="195"/>
      <c r="S34" s="195"/>
      <c r="T34" s="195"/>
      <c r="U34" s="195"/>
      <c r="V34" s="195"/>
      <c r="W34" s="195"/>
      <c r="X34" s="195"/>
      <c r="Y34" s="195"/>
    </row>
    <row r="35" spans="1:25" ht="21" customHeight="1">
      <c r="A35" s="4">
        <v>10</v>
      </c>
      <c r="C35" s="1145" t="s">
        <v>168</v>
      </c>
      <c r="D35" s="1145"/>
      <c r="F35" s="4" t="str">
        <f>IF((データ入力用!C283&amp;" "&amp;データ入力用!D283)=0,"",(データ入力用!C283&amp;" "&amp;データ入力用!D283))</f>
        <v>① 予定価格書</v>
      </c>
    </row>
    <row r="36" spans="1:25" ht="21" customHeight="1">
      <c r="F36" s="4" t="str">
        <f>IF((データ入力用!C284&amp;" "&amp;データ入力用!D284)=0,"",(データ入力用!C284&amp;" "&amp;データ入力用!D284))</f>
        <v>② 入札経過表</v>
      </c>
    </row>
    <row r="37" spans="1:25" ht="21" customHeight="1">
      <c r="F37" s="4" t="str">
        <f>IF((データ入力用!C285&amp;" "&amp;データ入力用!D285)=0,"",(データ入力用!C285&amp;" "&amp;データ入力用!D285))</f>
        <v>③ 入札書</v>
      </c>
    </row>
    <row r="38" spans="1:25" ht="21" customHeight="1">
      <c r="F38" s="4" t="str">
        <f>IF((データ入力用!C286&amp;" "&amp;データ入力用!D286)=0,"",(データ入力用!C286&amp;" "&amp;データ入力用!D286))</f>
        <v>④ 内訳書</v>
      </c>
    </row>
    <row r="39" spans="1:25" ht="21" customHeight="1">
      <c r="F39" s="4" t="str">
        <f>IF((データ入力用!C287&amp;" "&amp;データ入力用!D287)=0,"",(データ入力用!C287&amp;" "&amp;データ入力用!D287))</f>
        <v>⑤ 委任状</v>
      </c>
    </row>
    <row r="40" spans="1:25" ht="21" customHeight="1">
      <c r="F40" s="4" t="str">
        <f>IF((データ入力用!C288&amp;" "&amp;データ入力用!D288)=0,"",(データ入力用!C288&amp;" "&amp;データ入力用!D288))</f>
        <v>⑥ 出席者名簿</v>
      </c>
    </row>
    <row r="41" spans="1:25" ht="21" customHeight="1">
      <c r="F41" s="4" t="str">
        <f>IF((データ入力用!C289&amp;" "&amp;データ入力用!D289)=0,"",(データ入力用!C289&amp;" "&amp;データ入力用!D289))</f>
        <v>⑦ 契約書</v>
      </c>
    </row>
    <row r="42" spans="1:25" ht="21" customHeight="1">
      <c r="F42" s="4" t="str">
        <f>IF((データ入力用!C290&amp;" "&amp;データ入力用!D290)=0,"",(データ入力用!C290&amp;" "&amp;データ入力用!D290))</f>
        <v>⑧ 仕様書</v>
      </c>
    </row>
    <row r="43" spans="1:25" ht="21" customHeight="1">
      <c r="F43" s="4" t="str">
        <f>IF((データ入力用!C291&amp;" "&amp;データ入力用!D291)=0,"",(データ入力用!C291&amp;" "&amp;データ入力用!D291))</f>
        <v>⑨ 守口市契約規則第21条各号適用書類</v>
      </c>
    </row>
    <row r="44" spans="1:25" ht="21" customHeight="1">
      <c r="F44" s="4" t="str">
        <f>IF((データ入力用!C292&amp;" "&amp;データ入力用!D292)=0,"",(データ入力用!C292&amp;" "&amp;データ入力用!D292))</f>
        <v>⑩ 暴力団排除条項記載の誓約書</v>
      </c>
    </row>
    <row r="45" spans="1:25" ht="21" customHeight="1">
      <c r="F45" s="4" t="str">
        <f>IF((データ入力用!C293&amp;" "&amp;データ入力用!D293)=0,"",(データ入力用!C293&amp;" "&amp;データ入力用!D293))</f>
        <v>⑪ 電子契約利用申出書</v>
      </c>
    </row>
    <row r="46" spans="1:25" ht="21" customHeight="1">
      <c r="F46" s="4" t="str">
        <f>IF((データ入力用!C294&amp;" "&amp;データ入力用!D294)=0,"",(データ入力用!C294&amp;" "&amp;データ入力用!D294))</f>
        <v xml:space="preserve"> </v>
      </c>
    </row>
    <row r="47" spans="1:25" ht="21" customHeight="1">
      <c r="F47" s="4" t="str">
        <f>IF((データ入力用!C295&amp;" "&amp;データ入力用!D295)=0,"",(データ入力用!C295&amp;" "&amp;データ入力用!D295))</f>
        <v xml:space="preserve"> </v>
      </c>
    </row>
    <row r="48" spans="1:25" ht="21" customHeight="1">
      <c r="F48" s="4" t="str">
        <f>IF((データ入力用!C298&amp;" "&amp;データ入力用!D298)=0,"",(データ入力用!C298&amp;" "&amp;データ入力用!D298))</f>
        <v xml:space="preserve"> </v>
      </c>
    </row>
    <row r="49" spans="1:10" ht="21" customHeight="1">
      <c r="F49" s="4" t="str">
        <f>IF((データ入力用!C299&amp;" "&amp;データ入力用!D299)=0,"",(データ入力用!C299&amp;" "&amp;データ入力用!D299))</f>
        <v xml:space="preserve"> </v>
      </c>
    </row>
    <row r="50" spans="1:10" ht="21" customHeight="1">
      <c r="A50" s="4" t="str">
        <f>IF(データ入力用!C300=0,"",11)</f>
        <v/>
      </c>
      <c r="C50" s="1145" t="str">
        <f>IF(データ入力用!C300=0,"","その他")</f>
        <v/>
      </c>
      <c r="D50" s="1145"/>
      <c r="F50" s="1148" t="str">
        <f>IF(データ入力用!C300=0,"",データ入力用!C300)</f>
        <v/>
      </c>
      <c r="G50" s="1148"/>
      <c r="H50" s="1148"/>
      <c r="I50" s="1148"/>
      <c r="J50" s="1148"/>
    </row>
    <row r="51" spans="1:10" ht="21" customHeight="1">
      <c r="F51" s="1148"/>
      <c r="G51" s="1148"/>
      <c r="H51" s="1148"/>
      <c r="I51" s="1148"/>
      <c r="J51" s="1148"/>
    </row>
    <row r="52" spans="1:10" ht="21" customHeight="1">
      <c r="F52" s="1148"/>
      <c r="G52" s="1148"/>
      <c r="H52" s="1148"/>
      <c r="I52" s="1148"/>
      <c r="J52" s="1148"/>
    </row>
    <row r="53" spans="1:10" ht="21" customHeight="1">
      <c r="F53" s="1148"/>
      <c r="G53" s="1148"/>
      <c r="H53" s="1148"/>
      <c r="I53" s="1148"/>
      <c r="J53" s="1148"/>
    </row>
    <row r="54" spans="1:10" ht="21" customHeight="1">
      <c r="F54" s="1148"/>
      <c r="G54" s="1148"/>
      <c r="H54" s="1148"/>
      <c r="I54" s="1148"/>
      <c r="J54" s="1148"/>
    </row>
    <row r="55" spans="1:10" ht="21" customHeight="1">
      <c r="F55" s="1148"/>
      <c r="G55" s="1148"/>
      <c r="H55" s="1148"/>
      <c r="I55" s="1148"/>
      <c r="J55" s="1148"/>
    </row>
    <row r="56" spans="1:10" ht="21" customHeight="1">
      <c r="F56" s="1148"/>
      <c r="G56" s="1148"/>
      <c r="H56" s="1148"/>
      <c r="I56" s="1148"/>
      <c r="J56" s="1148"/>
    </row>
    <row r="57" spans="1:10" ht="21" customHeight="1">
      <c r="F57" s="1148"/>
      <c r="G57" s="1148"/>
      <c r="H57" s="1148"/>
      <c r="I57" s="1148"/>
      <c r="J57" s="1148"/>
    </row>
    <row r="58" spans="1:10" ht="21" customHeight="1"/>
    <row r="59" spans="1:10" ht="21" customHeight="1"/>
    <row r="60" spans="1:10" ht="21" customHeight="1"/>
    <row r="61" spans="1:10" ht="21" customHeight="1"/>
    <row r="62" spans="1:10" ht="21" customHeight="1"/>
    <row r="63" spans="1:10" ht="21" customHeight="1"/>
  </sheetData>
  <mergeCells count="30">
    <mergeCell ref="C35:D35"/>
    <mergeCell ref="C50:D50"/>
    <mergeCell ref="F50:J57"/>
    <mergeCell ref="F30:H30"/>
    <mergeCell ref="I30:J30"/>
    <mergeCell ref="G31:I31"/>
    <mergeCell ref="F32:J33"/>
    <mergeCell ref="F34:J34"/>
    <mergeCell ref="C27:D27"/>
    <mergeCell ref="F27:J27"/>
    <mergeCell ref="F28:H28"/>
    <mergeCell ref="I28:J28"/>
    <mergeCell ref="F29:H29"/>
    <mergeCell ref="I29:J29"/>
    <mergeCell ref="C17:D17"/>
    <mergeCell ref="F18:H18"/>
    <mergeCell ref="C20:D20"/>
    <mergeCell ref="C23:D23"/>
    <mergeCell ref="C25:D25"/>
    <mergeCell ref="C11:D11"/>
    <mergeCell ref="F11:J11"/>
    <mergeCell ref="F12:J12"/>
    <mergeCell ref="F13:J13"/>
    <mergeCell ref="C15:D15"/>
    <mergeCell ref="A1:J4"/>
    <mergeCell ref="A5:J5"/>
    <mergeCell ref="C7:D7"/>
    <mergeCell ref="F7:J7"/>
    <mergeCell ref="C9:D9"/>
    <mergeCell ref="F9:J9"/>
  </mergeCells>
  <phoneticPr fontId="35"/>
  <pageMargins left="0.68" right="0.21" top="0.98400000000000021" bottom="0.98400000000000021" header="0.51200000000000001" footer="0.51200000000000001"/>
  <pageSetup paperSize="9" scale="80" orientation="portrait" blackAndWhite="1" r:id="rId1"/>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D950B7-D9AE-48E0-B107-3145F0A9E75F}">
  <sheetPr codeName="Sheet15">
    <tabColor rgb="FF92D050"/>
  </sheetPr>
  <dimension ref="A1:Y64"/>
  <sheetViews>
    <sheetView view="pageBreakPreview" zoomScale="80" zoomScaleNormal="85" zoomScaleSheetLayoutView="80" workbookViewId="0">
      <selection activeCell="O1" sqref="O1"/>
    </sheetView>
  </sheetViews>
  <sheetFormatPr defaultRowHeight="14.25"/>
  <cols>
    <col min="1" max="1" width="4.5" style="4" customWidth="1"/>
    <col min="2" max="2" width="2.25" style="4" customWidth="1"/>
    <col min="3" max="3" width="9" style="4" customWidth="1"/>
    <col min="4" max="4" width="11.75" style="4" customWidth="1"/>
    <col min="5" max="5" width="3.5" style="4" customWidth="1"/>
    <col min="6" max="6" width="22.75" style="4" customWidth="1"/>
    <col min="7" max="7" width="4.5" style="4" customWidth="1"/>
    <col min="8" max="8" width="11" style="4" customWidth="1"/>
    <col min="9" max="9" width="13.375" style="4" customWidth="1"/>
    <col min="10" max="10" width="16.625" style="4" customWidth="1"/>
    <col min="11" max="11" width="9" style="4" customWidth="1"/>
    <col min="12" max="16384" width="9" style="4"/>
  </cols>
  <sheetData>
    <row r="1" spans="1:12" ht="21" customHeight="1">
      <c r="A1" s="1016" t="str">
        <f>"　"&amp;F7&amp;"に係る入札を実施した結果、下記のとおり決定しましたので、別紙のとおり契約を締結しようとするものです。"</f>
        <v>　ごみ質分析業務委託に係る入札を実施した結果、下記のとおり決定しましたので、別紙のとおり契約を締結しようとするものです。</v>
      </c>
      <c r="B1" s="1016"/>
      <c r="C1" s="1016"/>
      <c r="D1" s="1016"/>
      <c r="E1" s="1016"/>
      <c r="F1" s="1016"/>
      <c r="G1" s="1016"/>
      <c r="H1" s="1016"/>
      <c r="I1" s="1016"/>
      <c r="J1" s="1016"/>
    </row>
    <row r="2" spans="1:12" ht="21" customHeight="1">
      <c r="A2" s="1016"/>
      <c r="B2" s="1016"/>
      <c r="C2" s="1016"/>
      <c r="D2" s="1016"/>
      <c r="E2" s="1016"/>
      <c r="F2" s="1016"/>
      <c r="G2" s="1016"/>
      <c r="H2" s="1016"/>
      <c r="I2" s="1016"/>
      <c r="J2" s="1016"/>
      <c r="L2" s="172"/>
    </row>
    <row r="3" spans="1:12" ht="21" customHeight="1">
      <c r="A3" s="1016"/>
      <c r="B3" s="1016"/>
      <c r="C3" s="1016"/>
      <c r="D3" s="1016"/>
      <c r="E3" s="1016"/>
      <c r="F3" s="1016"/>
      <c r="G3" s="1016"/>
      <c r="H3" s="1016"/>
      <c r="I3" s="1016"/>
      <c r="J3" s="1016"/>
    </row>
    <row r="4" spans="1:12" ht="21" customHeight="1">
      <c r="A4" s="1016"/>
      <c r="B4" s="1016"/>
      <c r="C4" s="1016"/>
      <c r="D4" s="1016"/>
      <c r="E4" s="1016"/>
      <c r="F4" s="1016"/>
      <c r="G4" s="1016"/>
      <c r="H4" s="1016"/>
      <c r="I4" s="1016"/>
      <c r="J4" s="1016"/>
    </row>
    <row r="5" spans="1:12" ht="21" customHeight="1">
      <c r="A5" s="1017" t="s">
        <v>101</v>
      </c>
      <c r="B5" s="1017"/>
      <c r="C5" s="1017"/>
      <c r="D5" s="1017"/>
      <c r="E5" s="1017"/>
      <c r="F5" s="1017"/>
      <c r="G5" s="1017"/>
      <c r="H5" s="1017"/>
      <c r="I5" s="1017"/>
      <c r="J5" s="1017"/>
    </row>
    <row r="6" spans="1:12" ht="21" customHeight="1"/>
    <row r="7" spans="1:12" ht="21" customHeight="1">
      <c r="A7" s="4">
        <v>1</v>
      </c>
      <c r="C7" s="1141" t="str">
        <f>データ入力用!B9</f>
        <v>業務名</v>
      </c>
      <c r="D7" s="1141"/>
      <c r="F7" s="724" t="str">
        <f>データ入力用!C9</f>
        <v>ごみ質分析業務委託</v>
      </c>
      <c r="G7" s="1116"/>
      <c r="H7" s="1116"/>
      <c r="I7" s="1116"/>
      <c r="J7" s="1116"/>
    </row>
    <row r="8" spans="1:12" ht="18.75" customHeight="1"/>
    <row r="9" spans="1:12" ht="21" customHeight="1">
      <c r="A9" s="4">
        <v>2</v>
      </c>
      <c r="C9" s="1141" t="str">
        <f>データ入力用!B10</f>
        <v>対象の位置</v>
      </c>
      <c r="D9" s="1141"/>
      <c r="F9" s="1142" t="str">
        <f>データ入力用!C10</f>
        <v>可燃性一般廃棄物積替施設（大阪市鶴見区焼野3丁目1番地）</v>
      </c>
      <c r="G9" s="1116"/>
      <c r="H9" s="1116"/>
      <c r="I9" s="1116"/>
      <c r="J9" s="1116"/>
    </row>
    <row r="10" spans="1:12" ht="18.75" customHeight="1">
      <c r="C10" s="392"/>
      <c r="D10" s="392"/>
    </row>
    <row r="11" spans="1:12" ht="21" customHeight="1">
      <c r="A11" s="4">
        <v>3</v>
      </c>
      <c r="C11" s="1141" t="s">
        <v>94</v>
      </c>
      <c r="D11" s="1141"/>
      <c r="F11" s="1143" t="str">
        <f>データ入力用!D251</f>
        <v>守口市京阪本通100丁目999番999号</v>
      </c>
      <c r="G11" s="1116"/>
      <c r="H11" s="1116"/>
      <c r="I11" s="1116"/>
      <c r="J11" s="1116"/>
    </row>
    <row r="12" spans="1:12" ht="21" customHeight="1">
      <c r="F12" s="1143" t="str">
        <f>データ入力用!B228</f>
        <v>守口株式会社</v>
      </c>
      <c r="G12" s="1116"/>
      <c r="H12" s="1116"/>
      <c r="I12" s="1116"/>
      <c r="J12" s="1116"/>
    </row>
    <row r="13" spans="1:12" ht="21" customHeight="1">
      <c r="F13" s="1143" t="str">
        <f>データ入力用!D253</f>
        <v>代表取締役　守口　次郎</v>
      </c>
      <c r="G13" s="1116"/>
      <c r="H13" s="1116"/>
      <c r="I13" s="1116"/>
      <c r="J13" s="1116"/>
    </row>
    <row r="14" spans="1:12" ht="18.75" customHeight="1"/>
    <row r="15" spans="1:12" ht="21" customHeight="1">
      <c r="A15" s="4">
        <v>4</v>
      </c>
      <c r="C15" s="1141" t="str">
        <f>データ入力用!B11</f>
        <v>履行期間</v>
      </c>
      <c r="D15" s="1141"/>
      <c r="F15" s="374" t="str">
        <f>TEXT(データ入力用!C255,"ggge年m月d日")&amp;"　～　"&amp;TEXT(データ入力用!E255,"ggge年m月d日")</f>
        <v>契約締結日　～　令和9年3月31日</v>
      </c>
      <c r="G15" s="157"/>
      <c r="H15" s="376"/>
      <c r="I15" s="376"/>
    </row>
    <row r="16" spans="1:12" ht="21" customHeight="1"/>
    <row r="17" spans="1:12" ht="21" customHeight="1">
      <c r="A17" s="4">
        <v>5</v>
      </c>
      <c r="C17" s="1141" t="s">
        <v>560</v>
      </c>
      <c r="D17" s="1141"/>
      <c r="F17" s="374" t="str">
        <f>'12'!F29:G29</f>
        <v>別紙契約金額一覧のとおり</v>
      </c>
      <c r="G17" s="157"/>
      <c r="H17" s="376"/>
      <c r="I17" s="376"/>
      <c r="L17" s="172"/>
    </row>
    <row r="18" spans="1:12" ht="21" customHeight="1"/>
    <row r="19" spans="1:12" ht="21" customHeight="1">
      <c r="A19" s="4">
        <v>6</v>
      </c>
      <c r="C19" s="1141" t="s">
        <v>561</v>
      </c>
      <c r="D19" s="1141"/>
      <c r="F19" s="193">
        <f>データ入力用!C256</f>
        <v>39600000</v>
      </c>
      <c r="G19" s="541" t="s">
        <v>703</v>
      </c>
      <c r="H19" s="541"/>
    </row>
    <row r="20" spans="1:12" ht="21" customHeight="1">
      <c r="F20" s="19"/>
    </row>
    <row r="21" spans="1:12" ht="21" customHeight="1">
      <c r="A21" s="4">
        <v>7</v>
      </c>
      <c r="C21" s="1141" t="s">
        <v>46</v>
      </c>
      <c r="D21" s="1141"/>
      <c r="F21" s="193">
        <f>ROUNDUP(データ入力用!C256/10,-3)</f>
        <v>3960000</v>
      </c>
    </row>
    <row r="22" spans="1:12" ht="21" customHeight="1">
      <c r="F22" s="4" t="str">
        <f>データ入力用!C261</f>
        <v>守口市契約規則第21条第1号により納付を免除</v>
      </c>
    </row>
    <row r="23" spans="1:12" ht="21" customHeight="1"/>
    <row r="24" spans="1:12" ht="21" customHeight="1">
      <c r="A24" s="4">
        <v>8</v>
      </c>
      <c r="C24" s="1141" t="s">
        <v>164</v>
      </c>
      <c r="D24" s="1141"/>
      <c r="F24" s="4" t="str">
        <f>データ入力用!C262</f>
        <v>条件付き一般競争入札</v>
      </c>
    </row>
    <row r="25" spans="1:12" ht="21" customHeight="1"/>
    <row r="26" spans="1:12" ht="21" customHeight="1">
      <c r="A26" s="4">
        <v>9</v>
      </c>
      <c r="C26" s="1145" t="s">
        <v>212</v>
      </c>
      <c r="D26" s="1145"/>
      <c r="F26" s="4" t="str">
        <f>データ入力用!C264</f>
        <v>契約書を作成する。（紙による契約）</v>
      </c>
    </row>
    <row r="27" spans="1:12" ht="21" customHeight="1"/>
    <row r="28" spans="1:12" ht="21" customHeight="1">
      <c r="A28" s="4">
        <v>10</v>
      </c>
      <c r="C28" s="1141" t="s">
        <v>240</v>
      </c>
      <c r="D28" s="1141"/>
      <c r="F28" s="1146" t="str">
        <f>データ入力用!$C$21&amp;データ入力用!$D$21</f>
        <v>事業名 ごみ減量促進事業</v>
      </c>
      <c r="G28" s="1146"/>
      <c r="H28" s="1146"/>
      <c r="I28" s="1146"/>
      <c r="J28" s="1146"/>
    </row>
    <row r="29" spans="1:12" ht="21" customHeight="1">
      <c r="F29" s="1147" t="str">
        <f>データ入力用!C267&amp;データ入力用!D267</f>
        <v>(款)　衛生費</v>
      </c>
      <c r="G29" s="1147"/>
      <c r="H29" s="1147"/>
      <c r="I29" s="1147" t="str">
        <f>データ入力用!C268&amp;データ入力用!D268</f>
        <v>(項)　清掃費</v>
      </c>
      <c r="J29" s="1147"/>
    </row>
    <row r="30" spans="1:12" ht="21" customHeight="1">
      <c r="F30" s="1147" t="str">
        <f>データ入力用!C269&amp;データ入力用!D269</f>
        <v>(目)　ごみ減量化対策費</v>
      </c>
      <c r="G30" s="1147"/>
      <c r="H30" s="1147"/>
      <c r="I30" s="1147" t="str">
        <f>データ入力用!C270&amp;データ入力用!D270</f>
        <v>(節)　委託料</v>
      </c>
      <c r="J30" s="1147"/>
    </row>
    <row r="31" spans="1:12" ht="21" customHeight="1">
      <c r="F31" s="925" t="str">
        <f>データ入力用!C271&amp;データ入力用!D271</f>
        <v>(細節)　委託料</v>
      </c>
      <c r="G31" s="925"/>
      <c r="H31" s="925"/>
      <c r="I31" s="1147" t="str">
        <f>IF(データ入力用!D272=0,"",データ入力用!C272&amp;データ入力用!D272)</f>
        <v>(細々節) その他業務委託料</v>
      </c>
      <c r="J31" s="1147"/>
    </row>
    <row r="32" spans="1:12" ht="21" customHeight="1">
      <c r="F32" s="4" t="s">
        <v>99</v>
      </c>
      <c r="G32" s="1149">
        <f>データ入力用!D273</f>
        <v>4656300</v>
      </c>
      <c r="H32" s="1149"/>
      <c r="I32" s="1149"/>
    </row>
    <row r="33" spans="1:25" ht="27" customHeight="1">
      <c r="F33" s="1005" t="str">
        <f>IF(データ入力用!$D$274=0,"",データ入力用!$D$274)</f>
        <v/>
      </c>
      <c r="G33" s="1005"/>
      <c r="H33" s="1005"/>
      <c r="I33" s="1005"/>
      <c r="J33" s="1005"/>
    </row>
    <row r="34" spans="1:25" ht="21" hidden="1" customHeight="1">
      <c r="F34" s="1005"/>
      <c r="G34" s="1005"/>
      <c r="H34" s="1005"/>
      <c r="I34" s="1005"/>
      <c r="J34" s="1005"/>
    </row>
    <row r="35" spans="1:25" ht="21" hidden="1" customHeight="1">
      <c r="F35" s="1150" t="str">
        <f>IF(データ入力用!$C$275=0,"",データ入力用!$C$275)</f>
        <v/>
      </c>
      <c r="G35" s="1150"/>
      <c r="H35" s="1150"/>
      <c r="I35" s="1150"/>
      <c r="J35" s="1150"/>
      <c r="K35" s="195"/>
      <c r="L35" s="195"/>
      <c r="M35" s="195"/>
      <c r="N35" s="195"/>
      <c r="O35" s="195"/>
      <c r="P35" s="195"/>
      <c r="Q35" s="195"/>
      <c r="R35" s="195"/>
      <c r="S35" s="195"/>
      <c r="T35" s="195"/>
      <c r="U35" s="195"/>
      <c r="V35" s="195"/>
      <c r="W35" s="195"/>
      <c r="X35" s="195"/>
      <c r="Y35" s="195"/>
    </row>
    <row r="36" spans="1:25" ht="21" customHeight="1">
      <c r="A36" s="4">
        <v>11</v>
      </c>
      <c r="C36" s="1145" t="s">
        <v>168</v>
      </c>
      <c r="D36" s="1145"/>
      <c r="F36" s="4" t="str">
        <f>IF((データ入力用!C283&amp;" "&amp;データ入力用!D283)=0,"",(データ入力用!C283&amp;" "&amp;データ入力用!D283))</f>
        <v>① 予定価格書</v>
      </c>
    </row>
    <row r="37" spans="1:25" ht="21" customHeight="1">
      <c r="F37" s="4" t="str">
        <f>IF((データ入力用!C284&amp;" "&amp;データ入力用!D284)=0,"",(データ入力用!C284&amp;" "&amp;データ入力用!D284))</f>
        <v>② 入札経過表</v>
      </c>
    </row>
    <row r="38" spans="1:25" ht="21" customHeight="1">
      <c r="F38" s="4" t="str">
        <f>IF((データ入力用!C285&amp;" "&amp;データ入力用!D285)=0,"",(データ入力用!C285&amp;" "&amp;データ入力用!D285))</f>
        <v>③ 入札書</v>
      </c>
    </row>
    <row r="39" spans="1:25" ht="21" customHeight="1">
      <c r="F39" s="4" t="str">
        <f>IF((データ入力用!C286&amp;" "&amp;データ入力用!D286)=0,"",(データ入力用!C286&amp;" "&amp;データ入力用!D286))</f>
        <v>④ 内訳書</v>
      </c>
    </row>
    <row r="40" spans="1:25" ht="21" customHeight="1">
      <c r="F40" s="4" t="str">
        <f>IF((データ入力用!C287&amp;" "&amp;データ入力用!D287)=0,"",(データ入力用!C287&amp;" "&amp;データ入力用!D287))</f>
        <v>⑤ 委任状</v>
      </c>
    </row>
    <row r="41" spans="1:25" ht="21" customHeight="1">
      <c r="F41" s="4" t="str">
        <f>IF((データ入力用!C288&amp;" "&amp;データ入力用!D288)=0,"",(データ入力用!C288&amp;" "&amp;データ入力用!D288))</f>
        <v>⑥ 出席者名簿</v>
      </c>
    </row>
    <row r="42" spans="1:25" ht="21" customHeight="1">
      <c r="F42" s="4" t="str">
        <f>IF((データ入力用!C289&amp;" "&amp;データ入力用!D289)=0,"",(データ入力用!C289&amp;" "&amp;データ入力用!D289))</f>
        <v>⑦ 契約書</v>
      </c>
    </row>
    <row r="43" spans="1:25" ht="21" customHeight="1">
      <c r="F43" s="4" t="str">
        <f>IF((データ入力用!C290&amp;" "&amp;データ入力用!D290)=0,"",(データ入力用!C290&amp;" "&amp;データ入力用!D290))</f>
        <v>⑧ 仕様書</v>
      </c>
    </row>
    <row r="44" spans="1:25" ht="21" customHeight="1">
      <c r="F44" s="4" t="str">
        <f>IF((データ入力用!C291&amp;" "&amp;データ入力用!D291)=0,"",(データ入力用!C291&amp;" "&amp;データ入力用!D291))</f>
        <v>⑨ 守口市契約規則第21条各号適用書類</v>
      </c>
    </row>
    <row r="45" spans="1:25" ht="21" customHeight="1">
      <c r="F45" s="4" t="str">
        <f>IF((データ入力用!C292&amp;" "&amp;データ入力用!D292)=0,"",(データ入力用!C292&amp;" "&amp;データ入力用!D292))</f>
        <v>⑩ 暴力団排除条項記載の誓約書</v>
      </c>
    </row>
    <row r="46" spans="1:25" ht="21" customHeight="1">
      <c r="F46" s="4" t="str">
        <f>IF((データ入力用!C293&amp;" "&amp;データ入力用!D293)=0,"",(データ入力用!C293&amp;" "&amp;データ入力用!D293))</f>
        <v>⑪ 電子契約利用申出書</v>
      </c>
    </row>
    <row r="47" spans="1:25" ht="21" customHeight="1">
      <c r="F47" s="4" t="str">
        <f>IF((データ入力用!C294&amp;" "&amp;データ入力用!D294)=0,"",(データ入力用!C294&amp;" "&amp;データ入力用!D294))</f>
        <v xml:space="preserve"> </v>
      </c>
    </row>
    <row r="48" spans="1:25" ht="21" customHeight="1">
      <c r="F48" s="4" t="str">
        <f>IF((データ入力用!C295&amp;" "&amp;データ入力用!D295)=0,"",(データ入力用!C295&amp;" "&amp;データ入力用!D295))</f>
        <v xml:space="preserve"> </v>
      </c>
    </row>
    <row r="49" spans="1:10" ht="21" customHeight="1">
      <c r="F49" s="4" t="str">
        <f>IF((データ入力用!C298&amp;" "&amp;データ入力用!D298)=0,"",(データ入力用!C298&amp;" "&amp;データ入力用!D298))</f>
        <v xml:space="preserve"> </v>
      </c>
    </row>
    <row r="50" spans="1:10" ht="21" customHeight="1">
      <c r="F50" s="4" t="str">
        <f>IF((データ入力用!C299&amp;" "&amp;データ入力用!D299)=0,"",(データ入力用!C299&amp;" "&amp;データ入力用!D299))</f>
        <v xml:space="preserve"> </v>
      </c>
    </row>
    <row r="51" spans="1:10" ht="21" customHeight="1">
      <c r="A51" s="4" t="str">
        <f>IF(データ入力用!C300=0,"",11)</f>
        <v/>
      </c>
      <c r="C51" s="1145" t="str">
        <f>IF(データ入力用!C300=0,"","その他")</f>
        <v/>
      </c>
      <c r="D51" s="1145"/>
      <c r="F51" s="1148" t="str">
        <f>IF(データ入力用!C300=0,"",データ入力用!C300)</f>
        <v/>
      </c>
      <c r="G51" s="1148"/>
      <c r="H51" s="1148"/>
      <c r="I51" s="1148"/>
      <c r="J51" s="1148"/>
    </row>
    <row r="52" spans="1:10" ht="21" customHeight="1">
      <c r="F52" s="1148"/>
      <c r="G52" s="1148"/>
      <c r="H52" s="1148"/>
      <c r="I52" s="1148"/>
      <c r="J52" s="1148"/>
    </row>
    <row r="53" spans="1:10" ht="21" customHeight="1">
      <c r="F53" s="1148"/>
      <c r="G53" s="1148"/>
      <c r="H53" s="1148"/>
      <c r="I53" s="1148"/>
      <c r="J53" s="1148"/>
    </row>
    <row r="54" spans="1:10" ht="21" customHeight="1">
      <c r="F54" s="1148"/>
      <c r="G54" s="1148"/>
      <c r="H54" s="1148"/>
      <c r="I54" s="1148"/>
      <c r="J54" s="1148"/>
    </row>
    <row r="55" spans="1:10" ht="21" customHeight="1">
      <c r="F55" s="1148"/>
      <c r="G55" s="1148"/>
      <c r="H55" s="1148"/>
      <c r="I55" s="1148"/>
      <c r="J55" s="1148"/>
    </row>
    <row r="56" spans="1:10" ht="21" customHeight="1">
      <c r="F56" s="1148"/>
      <c r="G56" s="1148"/>
      <c r="H56" s="1148"/>
      <c r="I56" s="1148"/>
      <c r="J56" s="1148"/>
    </row>
    <row r="57" spans="1:10" ht="21" customHeight="1">
      <c r="F57" s="1148"/>
      <c r="G57" s="1148"/>
      <c r="H57" s="1148"/>
      <c r="I57" s="1148"/>
      <c r="J57" s="1148"/>
    </row>
    <row r="58" spans="1:10" ht="21" customHeight="1">
      <c r="F58" s="1148"/>
      <c r="G58" s="1148"/>
      <c r="H58" s="1148"/>
      <c r="I58" s="1148"/>
      <c r="J58" s="1148"/>
    </row>
    <row r="59" spans="1:10" ht="21" customHeight="1"/>
    <row r="60" spans="1:10" ht="21" customHeight="1"/>
    <row r="61" spans="1:10" ht="21" customHeight="1"/>
    <row r="62" spans="1:10" ht="21" customHeight="1"/>
    <row r="63" spans="1:10" ht="21" customHeight="1"/>
    <row r="64" spans="1:10" ht="21" customHeight="1"/>
  </sheetData>
  <mergeCells count="30">
    <mergeCell ref="C19:D19"/>
    <mergeCell ref="C17:D17"/>
    <mergeCell ref="A1:J4"/>
    <mergeCell ref="A5:J5"/>
    <mergeCell ref="C7:D7"/>
    <mergeCell ref="F7:J7"/>
    <mergeCell ref="C9:D9"/>
    <mergeCell ref="F9:J9"/>
    <mergeCell ref="C11:D11"/>
    <mergeCell ref="F11:J11"/>
    <mergeCell ref="F12:J12"/>
    <mergeCell ref="F13:J13"/>
    <mergeCell ref="C15:D15"/>
    <mergeCell ref="C21:D21"/>
    <mergeCell ref="C24:D24"/>
    <mergeCell ref="C26:D26"/>
    <mergeCell ref="C28:D28"/>
    <mergeCell ref="F28:J28"/>
    <mergeCell ref="F29:H29"/>
    <mergeCell ref="I29:J29"/>
    <mergeCell ref="F30:H30"/>
    <mergeCell ref="I30:J30"/>
    <mergeCell ref="F31:H31"/>
    <mergeCell ref="I31:J31"/>
    <mergeCell ref="G32:I32"/>
    <mergeCell ref="F33:J34"/>
    <mergeCell ref="F35:J35"/>
    <mergeCell ref="C36:D36"/>
    <mergeCell ref="C51:D51"/>
    <mergeCell ref="F51:J58"/>
  </mergeCells>
  <phoneticPr fontId="34"/>
  <pageMargins left="0.68" right="0.21" top="0.98400000000000021" bottom="0.98400000000000021" header="0.51200000000000001" footer="0.51200000000000001"/>
  <pageSetup paperSize="9" scale="80" orientation="portrait" blackAndWhite="1" r:id="rId1"/>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DF0CD-20E0-4781-B326-42EB39AC3E16}">
  <sheetPr codeName="Sheet4">
    <tabColor rgb="FF92D050"/>
  </sheetPr>
  <dimension ref="A2:E26"/>
  <sheetViews>
    <sheetView showZeros="0" view="pageBreakPreview" zoomScale="80" zoomScaleNormal="100" zoomScaleSheetLayoutView="80" workbookViewId="0">
      <selection activeCell="O1" sqref="O1"/>
    </sheetView>
  </sheetViews>
  <sheetFormatPr defaultRowHeight="14.25"/>
  <cols>
    <col min="1" max="1" width="18.625" style="246" customWidth="1"/>
    <col min="2" max="3" width="30.625" style="246" customWidth="1"/>
    <col min="4" max="16384" width="9" style="246"/>
  </cols>
  <sheetData>
    <row r="2" spans="1:5" ht="18.75">
      <c r="A2" s="958" t="s">
        <v>332</v>
      </c>
      <c r="B2" s="958"/>
      <c r="C2" s="958"/>
    </row>
    <row r="3" spans="1:5" ht="15" thickBot="1"/>
    <row r="4" spans="1:5" ht="33" customHeight="1">
      <c r="A4" s="447" t="s">
        <v>333</v>
      </c>
      <c r="B4" s="448" t="s">
        <v>334</v>
      </c>
      <c r="C4" s="449" t="s">
        <v>335</v>
      </c>
      <c r="E4" s="172"/>
    </row>
    <row r="5" spans="1:5" ht="33" customHeight="1">
      <c r="A5" s="503" t="str">
        <f>データ入力用!B51</f>
        <v>令和8年度</v>
      </c>
      <c r="B5" s="486">
        <f>データ入力用!C51</f>
        <v>4656300</v>
      </c>
      <c r="C5" s="484"/>
    </row>
    <row r="6" spans="1:5" ht="33" customHeight="1">
      <c r="A6" s="503">
        <f>データ入力用!B52</f>
        <v>0</v>
      </c>
      <c r="B6" s="486">
        <f>データ入力用!C52</f>
        <v>0</v>
      </c>
      <c r="C6" s="484"/>
    </row>
    <row r="7" spans="1:5" ht="33" customHeight="1">
      <c r="A7" s="503">
        <f>データ入力用!B53</f>
        <v>0</v>
      </c>
      <c r="B7" s="486">
        <f>データ入力用!C53</f>
        <v>0</v>
      </c>
      <c r="C7" s="484"/>
    </row>
    <row r="8" spans="1:5" ht="33" customHeight="1">
      <c r="A8" s="503">
        <f>データ入力用!B54</f>
        <v>0</v>
      </c>
      <c r="B8" s="486">
        <f>データ入力用!C54</f>
        <v>0</v>
      </c>
      <c r="C8" s="484"/>
    </row>
    <row r="9" spans="1:5" ht="33" customHeight="1">
      <c r="A9" s="503">
        <f>データ入力用!B55</f>
        <v>0</v>
      </c>
      <c r="B9" s="486">
        <f>データ入力用!C55</f>
        <v>0</v>
      </c>
      <c r="C9" s="484"/>
    </row>
    <row r="10" spans="1:5" ht="33" customHeight="1">
      <c r="A10" s="503">
        <f>データ入力用!B56</f>
        <v>0</v>
      </c>
      <c r="B10" s="486">
        <f>データ入力用!C56</f>
        <v>0</v>
      </c>
      <c r="C10" s="484"/>
    </row>
    <row r="11" spans="1:5" ht="33" customHeight="1">
      <c r="A11" s="503">
        <f>データ入力用!B57</f>
        <v>0</v>
      </c>
      <c r="B11" s="486">
        <f>データ入力用!C57</f>
        <v>0</v>
      </c>
      <c r="C11" s="484"/>
    </row>
    <row r="12" spans="1:5" ht="33" customHeight="1">
      <c r="A12" s="503">
        <f>データ入力用!B58</f>
        <v>0</v>
      </c>
      <c r="B12" s="486">
        <f>データ入力用!C58</f>
        <v>0</v>
      </c>
      <c r="C12" s="484"/>
    </row>
    <row r="13" spans="1:5" ht="33" customHeight="1">
      <c r="A13" s="503">
        <f>データ入力用!B59</f>
        <v>0</v>
      </c>
      <c r="B13" s="486">
        <f>データ入力用!C59</f>
        <v>0</v>
      </c>
      <c r="C13" s="484"/>
    </row>
    <row r="14" spans="1:5" ht="33" customHeight="1">
      <c r="A14" s="503">
        <f>データ入力用!B60</f>
        <v>0</v>
      </c>
      <c r="B14" s="486">
        <f>データ入力用!C60</f>
        <v>0</v>
      </c>
      <c r="C14" s="484"/>
    </row>
    <row r="15" spans="1:5" ht="33" customHeight="1">
      <c r="A15" s="503">
        <f>データ入力用!B61</f>
        <v>0</v>
      </c>
      <c r="B15" s="486">
        <f>データ入力用!C61</f>
        <v>0</v>
      </c>
      <c r="C15" s="484"/>
    </row>
    <row r="16" spans="1:5" ht="33" customHeight="1">
      <c r="A16" s="503">
        <f>データ入力用!B62</f>
        <v>0</v>
      </c>
      <c r="B16" s="486">
        <f>データ入力用!C62</f>
        <v>0</v>
      </c>
      <c r="C16" s="484"/>
    </row>
    <row r="17" spans="1:3" ht="33" customHeight="1">
      <c r="A17" s="503">
        <f>データ入力用!B63</f>
        <v>0</v>
      </c>
      <c r="B17" s="486">
        <f>データ入力用!C63</f>
        <v>0</v>
      </c>
      <c r="C17" s="484"/>
    </row>
    <row r="18" spans="1:3" ht="33" customHeight="1">
      <c r="A18" s="503">
        <f>データ入力用!B64</f>
        <v>0</v>
      </c>
      <c r="B18" s="486">
        <f>データ入力用!C64</f>
        <v>0</v>
      </c>
      <c r="C18" s="484"/>
    </row>
    <row r="19" spans="1:3" ht="33" customHeight="1">
      <c r="A19" s="503">
        <f>データ入力用!B65</f>
        <v>0</v>
      </c>
      <c r="B19" s="486">
        <f>データ入力用!C65</f>
        <v>0</v>
      </c>
      <c r="C19" s="484"/>
    </row>
    <row r="20" spans="1:3" ht="33" customHeight="1">
      <c r="A20" s="503">
        <f>データ入力用!B66</f>
        <v>0</v>
      </c>
      <c r="B20" s="486">
        <f>データ入力用!C66</f>
        <v>0</v>
      </c>
      <c r="C20" s="484"/>
    </row>
    <row r="21" spans="1:3" ht="33" customHeight="1">
      <c r="A21" s="503">
        <f>データ入力用!B67</f>
        <v>0</v>
      </c>
      <c r="B21" s="486">
        <f>データ入力用!C67</f>
        <v>0</v>
      </c>
      <c r="C21" s="484"/>
    </row>
    <row r="22" spans="1:3" ht="33" customHeight="1">
      <c r="A22" s="503">
        <f>データ入力用!B68</f>
        <v>0</v>
      </c>
      <c r="B22" s="486">
        <f>データ入力用!C68</f>
        <v>0</v>
      </c>
      <c r="C22" s="484"/>
    </row>
    <row r="23" spans="1:3" ht="33" customHeight="1">
      <c r="A23" s="503">
        <f>データ入力用!B69</f>
        <v>0</v>
      </c>
      <c r="B23" s="486">
        <f>データ入力用!C69</f>
        <v>0</v>
      </c>
      <c r="C23" s="484"/>
    </row>
    <row r="24" spans="1:3" ht="33" customHeight="1">
      <c r="A24" s="503">
        <f>データ入力用!B70</f>
        <v>0</v>
      </c>
      <c r="B24" s="486">
        <f>データ入力用!C70</f>
        <v>0</v>
      </c>
      <c r="C24" s="484"/>
    </row>
    <row r="25" spans="1:3" ht="33" customHeight="1">
      <c r="A25" s="450" t="s">
        <v>336</v>
      </c>
      <c r="B25" s="487">
        <f>'2'!B25:B25</f>
        <v>4656300</v>
      </c>
      <c r="C25" s="484">
        <f>SUM(C5:C24)</f>
        <v>0</v>
      </c>
    </row>
    <row r="26" spans="1:3" ht="33" customHeight="1" thickBot="1">
      <c r="A26" s="451" t="s">
        <v>337</v>
      </c>
      <c r="B26" s="475">
        <f>'2'!B26:B26</f>
        <v>0</v>
      </c>
      <c r="C26" s="485"/>
    </row>
  </sheetData>
  <mergeCells count="1">
    <mergeCell ref="A2:C2"/>
  </mergeCells>
  <phoneticPr fontId="34"/>
  <printOptions horizontalCentered="1"/>
  <pageMargins left="0.70866141732283472" right="0.70866141732283472" top="0.74803149606299213" bottom="0.74803149606299213" header="0.31496062992125984" footer="0.31496062992125984"/>
  <pageSetup paperSize="9" orientation="portrait" r:id="rId1"/>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A34265-0122-4F4C-849D-B27576BC332E}">
  <sheetPr codeName="Sheet19">
    <tabColor rgb="FF92D050"/>
  </sheetPr>
  <dimension ref="A1:AR31"/>
  <sheetViews>
    <sheetView showZeros="0" view="pageBreakPreview" zoomScale="90" zoomScaleNormal="115" zoomScaleSheetLayoutView="90" workbookViewId="0">
      <selection activeCell="O1" sqref="O1"/>
    </sheetView>
  </sheetViews>
  <sheetFormatPr defaultColWidth="2" defaultRowHeight="18" customHeight="1"/>
  <cols>
    <col min="1" max="7" width="2" style="5"/>
    <col min="8" max="8" width="3.625" style="5" customWidth="1"/>
    <col min="9" max="16384" width="2" style="5"/>
  </cols>
  <sheetData>
    <row r="1" spans="1:44" ht="18" customHeight="1">
      <c r="A1" s="550" t="str">
        <f>IF(データ入力用!$C$264="契約書を作成する。（電子契約）","【電子契約】","")</f>
        <v/>
      </c>
    </row>
    <row r="5" spans="1:44" ht="24" customHeight="1">
      <c r="A5" s="831" t="str">
        <f>VLOOKUP('28'!C225,'28'!B236:I243,3,FALSE)</f>
        <v>業　務　委　託　契　約　書</v>
      </c>
      <c r="B5" s="831"/>
      <c r="C5" s="831"/>
      <c r="D5" s="831"/>
      <c r="E5" s="831"/>
      <c r="F5" s="831"/>
      <c r="G5" s="831"/>
      <c r="H5" s="831"/>
      <c r="I5" s="831"/>
      <c r="J5" s="831"/>
      <c r="K5" s="831"/>
      <c r="L5" s="831"/>
      <c r="M5" s="831"/>
      <c r="N5" s="831"/>
      <c r="O5" s="831"/>
      <c r="P5" s="831"/>
      <c r="Q5" s="831"/>
      <c r="R5" s="831"/>
      <c r="S5" s="831"/>
      <c r="T5" s="831"/>
      <c r="U5" s="831"/>
      <c r="V5" s="831"/>
      <c r="W5" s="831"/>
      <c r="X5" s="831"/>
      <c r="Y5" s="831"/>
      <c r="Z5" s="831"/>
      <c r="AA5" s="831"/>
      <c r="AB5" s="831"/>
      <c r="AC5" s="831"/>
      <c r="AD5" s="831"/>
      <c r="AE5" s="831"/>
      <c r="AF5" s="831"/>
      <c r="AG5" s="831"/>
      <c r="AH5" s="831"/>
      <c r="AI5" s="831"/>
      <c r="AJ5" s="831"/>
      <c r="AK5" s="831"/>
      <c r="AL5" s="831"/>
      <c r="AM5" s="831"/>
      <c r="AN5" s="831"/>
      <c r="AO5" s="831"/>
      <c r="AP5" s="831"/>
      <c r="AQ5" s="378"/>
    </row>
    <row r="6" spans="1:44" ht="18" customHeight="1" thickBot="1">
      <c r="AQ6" s="379"/>
      <c r="AR6" s="172"/>
    </row>
    <row r="7" spans="1:44" ht="40.5" customHeight="1">
      <c r="B7" s="1176" t="s">
        <v>264</v>
      </c>
      <c r="C7" s="1177"/>
      <c r="D7" s="198"/>
      <c r="E7" s="1178" t="str">
        <f>データ入力用!B9</f>
        <v>業務名</v>
      </c>
      <c r="F7" s="1178"/>
      <c r="G7" s="1178"/>
      <c r="H7" s="1178"/>
      <c r="I7" s="1178"/>
      <c r="J7" s="1178"/>
      <c r="K7" s="1178"/>
      <c r="L7" s="203"/>
      <c r="M7" s="208"/>
      <c r="N7" s="1179" t="str">
        <f>データ入力用!C9</f>
        <v>ごみ質分析業務委託</v>
      </c>
      <c r="O7" s="1180"/>
      <c r="P7" s="1180"/>
      <c r="Q7" s="1180"/>
      <c r="R7" s="1180"/>
      <c r="S7" s="1180"/>
      <c r="T7" s="1180"/>
      <c r="U7" s="1180"/>
      <c r="V7" s="1180"/>
      <c r="W7" s="1180"/>
      <c r="X7" s="1180"/>
      <c r="Y7" s="1180"/>
      <c r="Z7" s="1180"/>
      <c r="AA7" s="1180"/>
      <c r="AB7" s="1180"/>
      <c r="AC7" s="1180"/>
      <c r="AD7" s="1180"/>
      <c r="AE7" s="1180"/>
      <c r="AF7" s="1180"/>
      <c r="AG7" s="1180"/>
      <c r="AH7" s="1180"/>
      <c r="AI7" s="1180"/>
      <c r="AJ7" s="1180"/>
      <c r="AK7" s="1180"/>
      <c r="AL7" s="1180"/>
      <c r="AM7" s="1180"/>
      <c r="AN7" s="1180"/>
      <c r="AO7" s="214"/>
    </row>
    <row r="8" spans="1:44" ht="40.5" customHeight="1">
      <c r="B8" s="1181" t="s">
        <v>229</v>
      </c>
      <c r="C8" s="1182"/>
      <c r="D8" s="199"/>
      <c r="E8" s="1167" t="str">
        <f>データ入力用!B10</f>
        <v>対象の位置</v>
      </c>
      <c r="F8" s="1167"/>
      <c r="G8" s="1167"/>
      <c r="H8" s="1167"/>
      <c r="I8" s="1167"/>
      <c r="J8" s="1167"/>
      <c r="K8" s="1167"/>
      <c r="L8" s="204"/>
      <c r="M8" s="209"/>
      <c r="N8" s="1183" t="str">
        <f>データ入力用!C10</f>
        <v>可燃性一般廃棄物積替施設（大阪市鶴見区焼野3丁目1番地）</v>
      </c>
      <c r="O8" s="1184"/>
      <c r="P8" s="1184"/>
      <c r="Q8" s="1184"/>
      <c r="R8" s="1184"/>
      <c r="S8" s="1184"/>
      <c r="T8" s="1184"/>
      <c r="U8" s="1184"/>
      <c r="V8" s="1184"/>
      <c r="W8" s="1184"/>
      <c r="X8" s="1184"/>
      <c r="Y8" s="1184"/>
      <c r="Z8" s="1184"/>
      <c r="AA8" s="1184"/>
      <c r="AB8" s="1184"/>
      <c r="AC8" s="1184"/>
      <c r="AD8" s="1184"/>
      <c r="AE8" s="1184"/>
      <c r="AF8" s="1184"/>
      <c r="AG8" s="1184"/>
      <c r="AH8" s="1184"/>
      <c r="AI8" s="1184"/>
      <c r="AJ8" s="1184"/>
      <c r="AK8" s="1184"/>
      <c r="AL8" s="1184"/>
      <c r="AM8" s="1184"/>
      <c r="AN8" s="1184"/>
      <c r="AO8" s="215"/>
    </row>
    <row r="9" spans="1:44" ht="20.25" customHeight="1">
      <c r="B9" s="1166" t="s">
        <v>187</v>
      </c>
      <c r="C9" s="1158"/>
      <c r="D9" s="200"/>
      <c r="E9" s="1161" t="str">
        <f>データ入力用!B11</f>
        <v>履行期間</v>
      </c>
      <c r="F9" s="1161"/>
      <c r="G9" s="1161"/>
      <c r="H9" s="1161"/>
      <c r="I9" s="1161"/>
      <c r="J9" s="1161"/>
      <c r="K9" s="1161"/>
      <c r="L9" s="205"/>
      <c r="M9" s="210"/>
      <c r="N9" s="1170" t="str">
        <f>IF(OR('28'!C225=7,'28'!C225=8),"始期","着手")</f>
        <v>着手</v>
      </c>
      <c r="O9" s="1170"/>
      <c r="P9" s="1170"/>
      <c r="Q9" s="1170"/>
      <c r="R9" s="1171" t="str">
        <f>データ入力用!C255</f>
        <v>契約締結日</v>
      </c>
      <c r="S9" s="1171"/>
      <c r="T9" s="1171"/>
      <c r="U9" s="1171"/>
      <c r="V9" s="1171"/>
      <c r="W9" s="1171"/>
      <c r="X9" s="1171"/>
      <c r="Y9" s="1171"/>
      <c r="Z9" s="1171"/>
      <c r="AA9" s="1171"/>
      <c r="AB9" s="1171"/>
      <c r="AC9" s="1171"/>
      <c r="AD9" s="1171"/>
      <c r="AE9" s="1171"/>
      <c r="AF9" s="1171"/>
      <c r="AG9" s="1171"/>
      <c r="AH9" s="1171"/>
      <c r="AI9" s="1171"/>
      <c r="AJ9" s="1171"/>
      <c r="AK9" s="1171"/>
      <c r="AL9" s="1171"/>
      <c r="AM9" s="1171"/>
      <c r="AN9" s="1171"/>
      <c r="AO9" s="1172"/>
    </row>
    <row r="10" spans="1:44" ht="20.25" customHeight="1">
      <c r="B10" s="1159"/>
      <c r="C10" s="1160"/>
      <c r="D10" s="201"/>
      <c r="E10" s="1162"/>
      <c r="F10" s="1162"/>
      <c r="G10" s="1162"/>
      <c r="H10" s="1162"/>
      <c r="I10" s="1162"/>
      <c r="J10" s="1162"/>
      <c r="K10" s="1162"/>
      <c r="L10" s="206"/>
      <c r="M10" s="211"/>
      <c r="N10" s="1173" t="str">
        <f>IF(OR('28'!C225=7,'28'!C225=8),"終期","完成")</f>
        <v>完成</v>
      </c>
      <c r="O10" s="1173"/>
      <c r="P10" s="1173"/>
      <c r="Q10" s="1173"/>
      <c r="R10" s="1174">
        <f>データ入力用!E255</f>
        <v>46477</v>
      </c>
      <c r="S10" s="1174"/>
      <c r="T10" s="1174"/>
      <c r="U10" s="1174"/>
      <c r="V10" s="1174"/>
      <c r="W10" s="1174"/>
      <c r="X10" s="1174"/>
      <c r="Y10" s="1174"/>
      <c r="Z10" s="1174"/>
      <c r="AA10" s="1174"/>
      <c r="AB10" s="1174"/>
      <c r="AC10" s="1174"/>
      <c r="AD10" s="1174"/>
      <c r="AE10" s="1174"/>
      <c r="AF10" s="1174"/>
      <c r="AG10" s="1174"/>
      <c r="AH10" s="1174"/>
      <c r="AI10" s="1174"/>
      <c r="AJ10" s="1174"/>
      <c r="AK10" s="1174"/>
      <c r="AL10" s="1174"/>
      <c r="AM10" s="1174"/>
      <c r="AN10" s="1174"/>
      <c r="AO10" s="1175"/>
    </row>
    <row r="11" spans="1:44" ht="30" customHeight="1">
      <c r="B11" s="1166" t="s">
        <v>107</v>
      </c>
      <c r="C11" s="1158"/>
      <c r="D11" s="200"/>
      <c r="E11" s="1167" t="s">
        <v>33</v>
      </c>
      <c r="F11" s="1167"/>
      <c r="G11" s="1167"/>
      <c r="H11" s="1167"/>
      <c r="I11" s="1167"/>
      <c r="J11" s="1167"/>
      <c r="K11" s="1167"/>
      <c r="L11" s="205"/>
      <c r="M11" s="368"/>
      <c r="N11" s="1168">
        <f>データ入力用!C257</f>
        <v>39600000</v>
      </c>
      <c r="O11" s="1168"/>
      <c r="P11" s="1168"/>
      <c r="Q11" s="1168"/>
      <c r="R11" s="1168"/>
      <c r="S11" s="1168"/>
      <c r="T11" s="1168"/>
      <c r="U11" s="1168"/>
      <c r="V11" s="1168"/>
      <c r="W11" s="1168"/>
      <c r="X11" s="1168"/>
      <c r="Y11" s="1168"/>
      <c r="Z11" s="1168"/>
      <c r="AA11" s="1168"/>
      <c r="AB11" s="1168"/>
      <c r="AC11" s="1168"/>
      <c r="AD11" s="1168"/>
      <c r="AE11" s="1168"/>
      <c r="AF11" s="1168"/>
      <c r="AG11" s="1168"/>
      <c r="AH11" s="1168"/>
      <c r="AI11" s="1168"/>
      <c r="AJ11" s="1168"/>
      <c r="AK11" s="1168"/>
      <c r="AL11" s="1168"/>
      <c r="AM11" s="1168"/>
      <c r="AN11" s="1168"/>
      <c r="AO11" s="408"/>
      <c r="AR11" s="172"/>
    </row>
    <row r="12" spans="1:44" ht="30" customHeight="1">
      <c r="B12" s="1159"/>
      <c r="C12" s="1160"/>
      <c r="D12" s="507"/>
      <c r="E12" s="1169" t="s">
        <v>289</v>
      </c>
      <c r="F12" s="1169"/>
      <c r="G12" s="1169"/>
      <c r="H12" s="1169"/>
      <c r="I12" s="1169"/>
      <c r="J12" s="1169"/>
      <c r="K12" s="1169"/>
      <c r="L12" s="508"/>
      <c r="M12" s="212"/>
      <c r="N12" s="1168">
        <f>データ入力用!C258</f>
        <v>3600000</v>
      </c>
      <c r="O12" s="1168"/>
      <c r="P12" s="1168"/>
      <c r="Q12" s="1168"/>
      <c r="R12" s="1168"/>
      <c r="S12" s="1168"/>
      <c r="T12" s="1168"/>
      <c r="U12" s="1168"/>
      <c r="V12" s="1168"/>
      <c r="W12" s="1168"/>
      <c r="X12" s="1168"/>
      <c r="Y12" s="1168"/>
      <c r="Z12" s="1168"/>
      <c r="AA12" s="1168"/>
      <c r="AB12" s="1168"/>
      <c r="AC12" s="1168"/>
      <c r="AD12" s="1168"/>
      <c r="AE12" s="1168"/>
      <c r="AF12" s="1168"/>
      <c r="AG12" s="1168"/>
      <c r="AH12" s="1168"/>
      <c r="AI12" s="1168"/>
      <c r="AJ12" s="1168"/>
      <c r="AK12" s="1168"/>
      <c r="AL12" s="1168"/>
      <c r="AM12" s="1168"/>
      <c r="AN12" s="1168"/>
      <c r="AO12" s="217"/>
    </row>
    <row r="13" spans="1:44" ht="39.950000000000003" customHeight="1">
      <c r="B13" s="1157" t="s">
        <v>519</v>
      </c>
      <c r="C13" s="1158"/>
      <c r="D13" s="375"/>
      <c r="E13" s="1161" t="s">
        <v>28</v>
      </c>
      <c r="F13" s="1161"/>
      <c r="G13" s="1161"/>
      <c r="H13" s="1161"/>
      <c r="I13" s="1161"/>
      <c r="J13" s="1161"/>
      <c r="K13" s="1161"/>
      <c r="L13" s="205"/>
      <c r="M13" s="159"/>
      <c r="N13" s="1165" t="str">
        <f>データ入力用!C20</f>
        <v>完了払</v>
      </c>
      <c r="O13" s="1165"/>
      <c r="P13" s="1165"/>
      <c r="Q13" s="1165"/>
      <c r="R13" s="1165"/>
      <c r="S13" s="1165"/>
      <c r="T13" s="1165"/>
      <c r="U13" s="1165"/>
      <c r="V13" s="1165"/>
      <c r="W13" s="1165"/>
      <c r="X13" s="1165"/>
      <c r="Y13" s="1165"/>
      <c r="Z13" s="1165"/>
      <c r="AA13" s="1165"/>
      <c r="AB13" s="1165"/>
      <c r="AC13" s="1165"/>
      <c r="AD13" s="1165"/>
      <c r="AE13" s="1165"/>
      <c r="AF13" s="1165"/>
      <c r="AG13" s="1165"/>
      <c r="AH13" s="1165"/>
      <c r="AI13" s="1165"/>
      <c r="AJ13" s="1165"/>
      <c r="AK13" s="1165"/>
      <c r="AL13" s="1165"/>
      <c r="AM13" s="1165"/>
      <c r="AN13" s="1165"/>
      <c r="AO13" s="216"/>
    </row>
    <row r="14" spans="1:44" ht="24" customHeight="1">
      <c r="B14" s="1157" t="s">
        <v>520</v>
      </c>
      <c r="C14" s="1158"/>
      <c r="D14" s="200"/>
      <c r="E14" s="1161" t="s">
        <v>53</v>
      </c>
      <c r="F14" s="1161"/>
      <c r="G14" s="1161"/>
      <c r="H14" s="1161"/>
      <c r="I14" s="1161"/>
      <c r="J14" s="1161"/>
      <c r="K14" s="1161"/>
      <c r="L14" s="205"/>
      <c r="M14" s="368"/>
      <c r="N14" s="1163">
        <f>データ入力用!C259</f>
        <v>3960000</v>
      </c>
      <c r="O14" s="1163"/>
      <c r="P14" s="1163"/>
      <c r="Q14" s="1163"/>
      <c r="R14" s="1163"/>
      <c r="S14" s="1163"/>
      <c r="T14" s="1163"/>
      <c r="U14" s="1163"/>
      <c r="V14" s="1163"/>
      <c r="W14" s="1163"/>
      <c r="X14" s="1163"/>
      <c r="Y14" s="1163"/>
      <c r="Z14" s="1163"/>
      <c r="AA14" s="1163"/>
      <c r="AB14" s="1163"/>
      <c r="AC14" s="1163"/>
      <c r="AD14" s="1163"/>
      <c r="AE14" s="1163"/>
      <c r="AF14" s="1163"/>
      <c r="AG14" s="1163"/>
      <c r="AH14" s="1163"/>
      <c r="AI14" s="1163"/>
      <c r="AJ14" s="1163"/>
      <c r="AK14" s="1163"/>
      <c r="AL14" s="1163"/>
      <c r="AM14" s="1163"/>
      <c r="AN14" s="1163"/>
      <c r="AO14" s="216"/>
    </row>
    <row r="15" spans="1:44" ht="24" customHeight="1" thickBot="1">
      <c r="B15" s="1159"/>
      <c r="C15" s="1160"/>
      <c r="D15" s="201"/>
      <c r="E15" s="1162"/>
      <c r="F15" s="1162"/>
      <c r="G15" s="1162"/>
      <c r="H15" s="1162"/>
      <c r="I15" s="1162"/>
      <c r="J15" s="1162"/>
      <c r="K15" s="1162"/>
      <c r="L15" s="206"/>
      <c r="M15" s="163"/>
      <c r="N15" s="1164" t="str">
        <f>IF(データ入力用!C261="現金","",データ入力用!C261)</f>
        <v>守口市契約規則第21条第1号により納付を免除</v>
      </c>
      <c r="O15" s="1164"/>
      <c r="P15" s="1164"/>
      <c r="Q15" s="1164"/>
      <c r="R15" s="1164"/>
      <c r="S15" s="1164"/>
      <c r="T15" s="1164"/>
      <c r="U15" s="1164"/>
      <c r="V15" s="1164"/>
      <c r="W15" s="1164"/>
      <c r="X15" s="1164"/>
      <c r="Y15" s="1164"/>
      <c r="Z15" s="1164"/>
      <c r="AA15" s="1164"/>
      <c r="AB15" s="1164"/>
      <c r="AC15" s="1164"/>
      <c r="AD15" s="1164"/>
      <c r="AE15" s="1164"/>
      <c r="AF15" s="1164"/>
      <c r="AG15" s="1164"/>
      <c r="AH15" s="1164"/>
      <c r="AI15" s="1164"/>
      <c r="AJ15" s="1164"/>
      <c r="AK15" s="1164"/>
      <c r="AL15" s="1164"/>
      <c r="AM15" s="1164"/>
      <c r="AN15" s="1164"/>
      <c r="AO15" s="218"/>
    </row>
    <row r="16" spans="1:44" ht="18" customHeight="1">
      <c r="B16" s="366"/>
      <c r="C16" s="366"/>
      <c r="D16" s="366"/>
      <c r="E16" s="366"/>
      <c r="F16" s="366"/>
      <c r="G16" s="366"/>
      <c r="H16" s="366"/>
      <c r="I16" s="366"/>
      <c r="J16" s="366"/>
      <c r="K16" s="366"/>
      <c r="L16" s="366"/>
      <c r="M16" s="366"/>
      <c r="N16" s="366"/>
      <c r="O16" s="366"/>
      <c r="P16" s="366"/>
      <c r="Q16" s="366"/>
      <c r="R16" s="366"/>
      <c r="S16" s="366"/>
      <c r="T16" s="366"/>
      <c r="U16" s="366"/>
      <c r="V16" s="366"/>
      <c r="W16" s="366"/>
      <c r="X16" s="366"/>
      <c r="Y16" s="366"/>
      <c r="Z16" s="366"/>
      <c r="AA16" s="366"/>
      <c r="AB16" s="366"/>
      <c r="AC16" s="366"/>
      <c r="AD16" s="366"/>
      <c r="AE16" s="366"/>
      <c r="AF16" s="366"/>
      <c r="AG16" s="366"/>
      <c r="AH16" s="366"/>
      <c r="AI16" s="366"/>
      <c r="AJ16" s="366"/>
      <c r="AK16" s="366"/>
      <c r="AL16" s="366"/>
      <c r="AM16" s="366"/>
      <c r="AN16" s="366"/>
      <c r="AO16" s="366"/>
    </row>
    <row r="17" spans="2:42" ht="18" customHeight="1">
      <c r="B17" s="367"/>
      <c r="C17" s="1155" t="str">
        <f>IF(データ入力用!C264="契約書を作成する。（電子契約）",VLOOKUP('28'!C3,'28'!A216:G221,4,FALSE),VLOOKUP('28'!C3,'28'!A216:G221,3,FALSE))</f>
        <v>　上記の業務について、発注者及び受注者は、各々の対等な立場における合意に基づいて、別添の条項によって公正な委託契約を締結し、信義に従って誠実にこれを履行するものとする。
　本契約の証として、本書２通を作成し、当事者記名押印の上、各自１通を保有する。</v>
      </c>
      <c r="D17" s="1155"/>
      <c r="E17" s="1155"/>
      <c r="F17" s="1155"/>
      <c r="G17" s="1155"/>
      <c r="H17" s="1155"/>
      <c r="I17" s="1155"/>
      <c r="J17" s="1155"/>
      <c r="K17" s="1155"/>
      <c r="L17" s="1155"/>
      <c r="M17" s="1155"/>
      <c r="N17" s="1155"/>
      <c r="O17" s="1155"/>
      <c r="P17" s="1155"/>
      <c r="Q17" s="1155"/>
      <c r="R17" s="1155"/>
      <c r="S17" s="1155"/>
      <c r="T17" s="1155"/>
      <c r="U17" s="1155"/>
      <c r="V17" s="1155"/>
      <c r="W17" s="1155"/>
      <c r="X17" s="1155"/>
      <c r="Y17" s="1155"/>
      <c r="Z17" s="1155"/>
      <c r="AA17" s="1155"/>
      <c r="AB17" s="1155"/>
      <c r="AC17" s="1155"/>
      <c r="AD17" s="1155"/>
      <c r="AE17" s="1155"/>
      <c r="AF17" s="1155"/>
      <c r="AG17" s="1155"/>
      <c r="AH17" s="1155"/>
      <c r="AI17" s="1155"/>
      <c r="AJ17" s="1155"/>
      <c r="AK17" s="1155"/>
      <c r="AL17" s="1155"/>
      <c r="AM17" s="367"/>
      <c r="AN17" s="367"/>
      <c r="AO17" s="367"/>
    </row>
    <row r="18" spans="2:42" ht="18" customHeight="1">
      <c r="B18" s="367"/>
      <c r="C18" s="1155"/>
      <c r="D18" s="1155"/>
      <c r="E18" s="1155"/>
      <c r="F18" s="1155"/>
      <c r="G18" s="1155"/>
      <c r="H18" s="1155"/>
      <c r="I18" s="1155"/>
      <c r="J18" s="1155"/>
      <c r="K18" s="1155"/>
      <c r="L18" s="1155"/>
      <c r="M18" s="1155"/>
      <c r="N18" s="1155"/>
      <c r="O18" s="1155"/>
      <c r="P18" s="1155"/>
      <c r="Q18" s="1155"/>
      <c r="R18" s="1155"/>
      <c r="S18" s="1155"/>
      <c r="T18" s="1155"/>
      <c r="U18" s="1155"/>
      <c r="V18" s="1155"/>
      <c r="W18" s="1155"/>
      <c r="X18" s="1155"/>
      <c r="Y18" s="1155"/>
      <c r="Z18" s="1155"/>
      <c r="AA18" s="1155"/>
      <c r="AB18" s="1155"/>
      <c r="AC18" s="1155"/>
      <c r="AD18" s="1155"/>
      <c r="AE18" s="1155"/>
      <c r="AF18" s="1155"/>
      <c r="AG18" s="1155"/>
      <c r="AH18" s="1155"/>
      <c r="AI18" s="1155"/>
      <c r="AJ18" s="1155"/>
      <c r="AK18" s="1155"/>
      <c r="AL18" s="1155"/>
      <c r="AM18" s="367"/>
      <c r="AN18" s="367"/>
      <c r="AO18" s="367"/>
    </row>
    <row r="19" spans="2:42" ht="18" customHeight="1">
      <c r="B19" s="367"/>
      <c r="C19" s="1155"/>
      <c r="D19" s="1155"/>
      <c r="E19" s="1155"/>
      <c r="F19" s="1155"/>
      <c r="G19" s="1155"/>
      <c r="H19" s="1155"/>
      <c r="I19" s="1155"/>
      <c r="J19" s="1155"/>
      <c r="K19" s="1155"/>
      <c r="L19" s="1155"/>
      <c r="M19" s="1155"/>
      <c r="N19" s="1155"/>
      <c r="O19" s="1155"/>
      <c r="P19" s="1155"/>
      <c r="Q19" s="1155"/>
      <c r="R19" s="1155"/>
      <c r="S19" s="1155"/>
      <c r="T19" s="1155"/>
      <c r="U19" s="1155"/>
      <c r="V19" s="1155"/>
      <c r="W19" s="1155"/>
      <c r="X19" s="1155"/>
      <c r="Y19" s="1155"/>
      <c r="Z19" s="1155"/>
      <c r="AA19" s="1155"/>
      <c r="AB19" s="1155"/>
      <c r="AC19" s="1155"/>
      <c r="AD19" s="1155"/>
      <c r="AE19" s="1155"/>
      <c r="AF19" s="1155"/>
      <c r="AG19" s="1155"/>
      <c r="AH19" s="1155"/>
      <c r="AI19" s="1155"/>
      <c r="AJ19" s="1155"/>
      <c r="AK19" s="1155"/>
      <c r="AL19" s="1155"/>
      <c r="AM19" s="367"/>
      <c r="AN19" s="367"/>
      <c r="AO19" s="367"/>
    </row>
    <row r="20" spans="2:42" ht="18" customHeight="1">
      <c r="B20" s="367"/>
      <c r="C20" s="1155"/>
      <c r="D20" s="1155"/>
      <c r="E20" s="1155"/>
      <c r="F20" s="1155"/>
      <c r="G20" s="1155"/>
      <c r="H20" s="1155"/>
      <c r="I20" s="1155"/>
      <c r="J20" s="1155"/>
      <c r="K20" s="1155"/>
      <c r="L20" s="1155"/>
      <c r="M20" s="1155"/>
      <c r="N20" s="1155"/>
      <c r="O20" s="1155"/>
      <c r="P20" s="1155"/>
      <c r="Q20" s="1155"/>
      <c r="R20" s="1155"/>
      <c r="S20" s="1155"/>
      <c r="T20" s="1155"/>
      <c r="U20" s="1155"/>
      <c r="V20" s="1155"/>
      <c r="W20" s="1155"/>
      <c r="X20" s="1155"/>
      <c r="Y20" s="1155"/>
      <c r="Z20" s="1155"/>
      <c r="AA20" s="1155"/>
      <c r="AB20" s="1155"/>
      <c r="AC20" s="1155"/>
      <c r="AD20" s="1155"/>
      <c r="AE20" s="1155"/>
      <c r="AF20" s="1155"/>
      <c r="AG20" s="1155"/>
      <c r="AH20" s="1155"/>
      <c r="AI20" s="1155"/>
      <c r="AJ20" s="1155"/>
      <c r="AK20" s="1155"/>
      <c r="AL20" s="1155"/>
      <c r="AM20" s="367"/>
      <c r="AN20" s="367"/>
      <c r="AO20" s="367"/>
    </row>
    <row r="21" spans="2:42" ht="18" customHeight="1">
      <c r="B21" s="367"/>
      <c r="C21" s="1155"/>
      <c r="D21" s="1155"/>
      <c r="E21" s="1155"/>
      <c r="F21" s="1155"/>
      <c r="G21" s="1155"/>
      <c r="H21" s="1155"/>
      <c r="I21" s="1155"/>
      <c r="J21" s="1155"/>
      <c r="K21" s="1155"/>
      <c r="L21" s="1155"/>
      <c r="M21" s="1155"/>
      <c r="N21" s="1155"/>
      <c r="O21" s="1155"/>
      <c r="P21" s="1155"/>
      <c r="Q21" s="1155"/>
      <c r="R21" s="1155"/>
      <c r="S21" s="1155"/>
      <c r="T21" s="1155"/>
      <c r="U21" s="1155"/>
      <c r="V21" s="1155"/>
      <c r="W21" s="1155"/>
      <c r="X21" s="1155"/>
      <c r="Y21" s="1155"/>
      <c r="Z21" s="1155"/>
      <c r="AA21" s="1155"/>
      <c r="AB21" s="1155"/>
      <c r="AC21" s="1155"/>
      <c r="AD21" s="1155"/>
      <c r="AE21" s="1155"/>
      <c r="AF21" s="1155"/>
      <c r="AG21" s="1155"/>
      <c r="AH21" s="1155"/>
      <c r="AI21" s="1155"/>
      <c r="AJ21" s="1155"/>
      <c r="AK21" s="1155"/>
      <c r="AL21" s="1155"/>
      <c r="AM21" s="367"/>
      <c r="AN21" s="367"/>
      <c r="AO21" s="367"/>
    </row>
    <row r="23" spans="2:42" ht="18" customHeight="1">
      <c r="F23" s="1156" t="str">
        <f>IF(データ入力用!C254="","令和　年　月　日",データ入力用!C254)</f>
        <v>令和　年　月　日</v>
      </c>
      <c r="G23" s="1154"/>
      <c r="H23" s="1154"/>
      <c r="I23" s="1154"/>
      <c r="J23" s="1154"/>
      <c r="K23" s="1154"/>
      <c r="L23" s="1154"/>
      <c r="M23" s="1154"/>
      <c r="N23" s="1154"/>
      <c r="O23" s="1154"/>
      <c r="P23" s="1154"/>
      <c r="Q23" s="1154"/>
      <c r="R23" s="1154"/>
    </row>
    <row r="25" spans="2:42" ht="18" customHeight="1">
      <c r="M25" s="1151" t="s">
        <v>42</v>
      </c>
      <c r="N25" s="1151"/>
      <c r="O25" s="1151"/>
      <c r="P25" s="1151"/>
      <c r="Q25" s="1151"/>
      <c r="T25" s="1151" t="s">
        <v>74</v>
      </c>
      <c r="U25" s="1151"/>
      <c r="V25" s="1151"/>
      <c r="X25" s="1154" t="s">
        <v>237</v>
      </c>
      <c r="Y25" s="1154"/>
      <c r="Z25" s="1154"/>
      <c r="AA25" s="1154"/>
      <c r="AB25" s="1154"/>
      <c r="AC25" s="1154"/>
      <c r="AD25" s="1154"/>
      <c r="AE25" s="1154"/>
      <c r="AF25" s="1154"/>
      <c r="AG25" s="1154"/>
      <c r="AH25" s="1154"/>
      <c r="AI25" s="1154"/>
      <c r="AJ25" s="1154"/>
      <c r="AK25" s="1154"/>
      <c r="AL25" s="1154"/>
      <c r="AM25" s="1154"/>
      <c r="AN25" s="1154"/>
      <c r="AO25" s="1154"/>
      <c r="AP25" s="1154"/>
    </row>
    <row r="26" spans="2:42" ht="18" customHeight="1">
      <c r="T26" s="1151" t="s">
        <v>232</v>
      </c>
      <c r="U26" s="1151"/>
      <c r="V26" s="1151"/>
      <c r="X26" s="1154" t="s">
        <v>302</v>
      </c>
      <c r="Y26" s="1154"/>
      <c r="Z26" s="1154"/>
      <c r="AA26" s="1154"/>
      <c r="AB26" s="1154"/>
      <c r="AC26" s="1154"/>
      <c r="AD26" s="1154"/>
      <c r="AE26" s="1154"/>
      <c r="AF26" s="1154"/>
      <c r="AG26" s="1154"/>
      <c r="AH26" s="1154"/>
      <c r="AI26" s="1154"/>
      <c r="AJ26" s="1154"/>
      <c r="AK26" s="1154"/>
      <c r="AL26" s="1154"/>
      <c r="AM26" s="1154"/>
      <c r="AN26" s="1154"/>
      <c r="AO26" s="1154"/>
      <c r="AP26" s="1154"/>
    </row>
    <row r="27" spans="2:42" ht="18" customHeight="1">
      <c r="X27" s="1154" t="str">
        <f>データ入力用!C8</f>
        <v>守口市長　瀬野　憲一</v>
      </c>
      <c r="Y27" s="1154"/>
      <c r="Z27" s="1154"/>
      <c r="AA27" s="1154"/>
      <c r="AB27" s="1154"/>
      <c r="AC27" s="1154"/>
      <c r="AD27" s="1154"/>
      <c r="AE27" s="1154"/>
      <c r="AF27" s="1154"/>
      <c r="AG27" s="1154"/>
      <c r="AH27" s="1154"/>
      <c r="AI27" s="1154"/>
      <c r="AJ27" s="1154"/>
      <c r="AK27" s="1154"/>
      <c r="AL27" s="1154"/>
      <c r="AM27" s="1154"/>
      <c r="AN27" s="1154"/>
      <c r="AO27" s="1154"/>
      <c r="AP27" s="1154"/>
    </row>
    <row r="29" spans="2:42" ht="18" customHeight="1">
      <c r="M29" s="1151" t="s">
        <v>251</v>
      </c>
      <c r="N29" s="1151"/>
      <c r="O29" s="1151"/>
      <c r="P29" s="1151"/>
      <c r="Q29" s="1151"/>
      <c r="T29" s="1151" t="s">
        <v>74</v>
      </c>
      <c r="U29" s="1151"/>
      <c r="V29" s="1151"/>
      <c r="X29" s="1152" t="str">
        <f>データ入力用!D251</f>
        <v>守口市京阪本通100丁目999番999号</v>
      </c>
      <c r="Y29" s="1153"/>
      <c r="Z29" s="1153"/>
      <c r="AA29" s="1153"/>
      <c r="AB29" s="1153"/>
      <c r="AC29" s="1153"/>
      <c r="AD29" s="1153"/>
      <c r="AE29" s="1153"/>
      <c r="AF29" s="1153"/>
      <c r="AG29" s="1153"/>
      <c r="AH29" s="1153"/>
      <c r="AI29" s="1153"/>
      <c r="AJ29" s="1153"/>
      <c r="AK29" s="1153"/>
      <c r="AL29" s="1153"/>
      <c r="AM29" s="1153"/>
      <c r="AN29" s="1153"/>
      <c r="AO29" s="1153"/>
      <c r="AP29" s="1153"/>
    </row>
    <row r="30" spans="2:42" ht="18" customHeight="1">
      <c r="T30" s="1151" t="s">
        <v>232</v>
      </c>
      <c r="U30" s="1151"/>
      <c r="V30" s="1151"/>
      <c r="X30" s="1152" t="str">
        <f>データ入力用!D252</f>
        <v>守口株式会社</v>
      </c>
      <c r="Y30" s="1153"/>
      <c r="Z30" s="1153"/>
      <c r="AA30" s="1153"/>
      <c r="AB30" s="1153"/>
      <c r="AC30" s="1153"/>
      <c r="AD30" s="1153"/>
      <c r="AE30" s="1153"/>
      <c r="AF30" s="1153"/>
      <c r="AG30" s="1153"/>
      <c r="AH30" s="1153"/>
      <c r="AI30" s="1153"/>
      <c r="AJ30" s="1153"/>
      <c r="AK30" s="1153"/>
      <c r="AL30" s="1153"/>
      <c r="AM30" s="1153"/>
      <c r="AN30" s="1153"/>
      <c r="AO30" s="1153"/>
      <c r="AP30" s="1153"/>
    </row>
    <row r="31" spans="2:42" ht="18" customHeight="1">
      <c r="X31" s="1152" t="str">
        <f>データ入力用!D253</f>
        <v>代表取締役　守口　次郎</v>
      </c>
      <c r="Y31" s="1153"/>
      <c r="Z31" s="1153"/>
      <c r="AA31" s="1153"/>
      <c r="AB31" s="1153"/>
      <c r="AC31" s="1153"/>
      <c r="AD31" s="1153"/>
      <c r="AE31" s="1153"/>
      <c r="AF31" s="1153"/>
      <c r="AG31" s="1153"/>
      <c r="AH31" s="1153"/>
      <c r="AI31" s="1153"/>
      <c r="AJ31" s="1153"/>
      <c r="AK31" s="1153"/>
      <c r="AL31" s="1153"/>
      <c r="AM31" s="1153"/>
      <c r="AN31" s="1153"/>
      <c r="AO31" s="1153"/>
      <c r="AP31" s="1153"/>
    </row>
  </sheetData>
  <mergeCells count="39">
    <mergeCell ref="A5:AP5"/>
    <mergeCell ref="B7:C7"/>
    <mergeCell ref="E7:K7"/>
    <mergeCell ref="N7:AN7"/>
    <mergeCell ref="B8:C8"/>
    <mergeCell ref="E8:K8"/>
    <mergeCell ref="N8:AN8"/>
    <mergeCell ref="B9:C10"/>
    <mergeCell ref="E9:K10"/>
    <mergeCell ref="N9:Q9"/>
    <mergeCell ref="R9:AO9"/>
    <mergeCell ref="N10:Q10"/>
    <mergeCell ref="R10:AO10"/>
    <mergeCell ref="B11:C12"/>
    <mergeCell ref="E11:K11"/>
    <mergeCell ref="N11:AN11"/>
    <mergeCell ref="N12:AN12"/>
    <mergeCell ref="E12:K12"/>
    <mergeCell ref="B14:C15"/>
    <mergeCell ref="E14:K15"/>
    <mergeCell ref="N14:AN14"/>
    <mergeCell ref="N15:AN15"/>
    <mergeCell ref="B13:C13"/>
    <mergeCell ref="E13:K13"/>
    <mergeCell ref="N13:AN13"/>
    <mergeCell ref="M29:Q29"/>
    <mergeCell ref="T29:V29"/>
    <mergeCell ref="X29:AP29"/>
    <mergeCell ref="C17:AL21"/>
    <mergeCell ref="F23:R23"/>
    <mergeCell ref="M25:Q25"/>
    <mergeCell ref="T25:V25"/>
    <mergeCell ref="X25:AP25"/>
    <mergeCell ref="T30:V30"/>
    <mergeCell ref="X30:AP30"/>
    <mergeCell ref="X31:AP31"/>
    <mergeCell ref="T26:V26"/>
    <mergeCell ref="X26:AP26"/>
    <mergeCell ref="X27:AP27"/>
  </mergeCells>
  <phoneticPr fontId="34"/>
  <pageMargins left="0.9055118110236221" right="0.9055118110236221" top="0.43307086614173229" bottom="0.62992125984251968" header="0.51181102362204722" footer="0.51181102362204722"/>
  <pageSetup paperSize="9" scale="98" orientation="portrait" r:id="rId1"/>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BBF159-2C63-4399-96B8-65D3B4173A85}">
  <sheetPr codeName="Sheet9">
    <tabColor rgb="FF92D050"/>
  </sheetPr>
  <dimension ref="A1:AR31"/>
  <sheetViews>
    <sheetView showZeros="0" view="pageBreakPreview" zoomScale="90" zoomScaleNormal="115" zoomScaleSheetLayoutView="90" workbookViewId="0">
      <selection activeCell="O1" sqref="O1"/>
    </sheetView>
  </sheetViews>
  <sheetFormatPr defaultColWidth="2" defaultRowHeight="18" customHeight="1"/>
  <cols>
    <col min="1" max="7" width="2" style="5"/>
    <col min="8" max="8" width="3.625" style="5" customWidth="1"/>
    <col min="9" max="16384" width="2" style="5"/>
  </cols>
  <sheetData>
    <row r="1" spans="1:44" ht="18" customHeight="1">
      <c r="A1" s="550" t="str">
        <f>IF(データ入力用!$C$264="契約書を作成する。（電子契約）","【電子契約】","")</f>
        <v/>
      </c>
    </row>
    <row r="5" spans="1:44" ht="24" customHeight="1">
      <c r="A5" s="831" t="str">
        <f>VLOOKUP('28'!C225,'28'!B236:I243,3,FALSE)</f>
        <v>業　務　委　託　契　約　書</v>
      </c>
      <c r="B5" s="831"/>
      <c r="C5" s="831"/>
      <c r="D5" s="831"/>
      <c r="E5" s="831"/>
      <c r="F5" s="831"/>
      <c r="G5" s="831"/>
      <c r="H5" s="831"/>
      <c r="I5" s="831"/>
      <c r="J5" s="831"/>
      <c r="K5" s="831"/>
      <c r="L5" s="831"/>
      <c r="M5" s="831"/>
      <c r="N5" s="831"/>
      <c r="O5" s="831"/>
      <c r="P5" s="831"/>
      <c r="Q5" s="831"/>
      <c r="R5" s="831"/>
      <c r="S5" s="831"/>
      <c r="T5" s="831"/>
      <c r="U5" s="831"/>
      <c r="V5" s="831"/>
      <c r="W5" s="831"/>
      <c r="X5" s="831"/>
      <c r="Y5" s="831"/>
      <c r="Z5" s="831"/>
      <c r="AA5" s="831"/>
      <c r="AB5" s="831"/>
      <c r="AC5" s="831"/>
      <c r="AD5" s="831"/>
      <c r="AE5" s="831"/>
      <c r="AF5" s="831"/>
      <c r="AG5" s="831"/>
      <c r="AH5" s="831"/>
      <c r="AI5" s="831"/>
      <c r="AJ5" s="831"/>
      <c r="AK5" s="831"/>
      <c r="AL5" s="831"/>
      <c r="AM5" s="831"/>
      <c r="AN5" s="831"/>
      <c r="AO5" s="831"/>
      <c r="AP5" s="831"/>
      <c r="AQ5" s="378"/>
    </row>
    <row r="6" spans="1:44" ht="18" customHeight="1" thickBot="1">
      <c r="AQ6" s="379"/>
      <c r="AR6" s="172"/>
    </row>
    <row r="7" spans="1:44" ht="40.5" customHeight="1">
      <c r="B7" s="1176" t="s">
        <v>264</v>
      </c>
      <c r="C7" s="1177"/>
      <c r="D7" s="198"/>
      <c r="E7" s="1178" t="str">
        <f>データ入力用!B9</f>
        <v>業務名</v>
      </c>
      <c r="F7" s="1178"/>
      <c r="G7" s="1178"/>
      <c r="H7" s="1178"/>
      <c r="I7" s="1178"/>
      <c r="J7" s="1178"/>
      <c r="K7" s="1178"/>
      <c r="L7" s="203"/>
      <c r="M7" s="208"/>
      <c r="N7" s="1179" t="str">
        <f>データ入力用!C9</f>
        <v>ごみ質分析業務委託</v>
      </c>
      <c r="O7" s="1180"/>
      <c r="P7" s="1180"/>
      <c r="Q7" s="1180"/>
      <c r="R7" s="1180"/>
      <c r="S7" s="1180"/>
      <c r="T7" s="1180"/>
      <c r="U7" s="1180"/>
      <c r="V7" s="1180"/>
      <c r="W7" s="1180"/>
      <c r="X7" s="1180"/>
      <c r="Y7" s="1180"/>
      <c r="Z7" s="1180"/>
      <c r="AA7" s="1180"/>
      <c r="AB7" s="1180"/>
      <c r="AC7" s="1180"/>
      <c r="AD7" s="1180"/>
      <c r="AE7" s="1180"/>
      <c r="AF7" s="1180"/>
      <c r="AG7" s="1180"/>
      <c r="AH7" s="1180"/>
      <c r="AI7" s="1180"/>
      <c r="AJ7" s="1180"/>
      <c r="AK7" s="1180"/>
      <c r="AL7" s="1180"/>
      <c r="AM7" s="1180"/>
      <c r="AN7" s="1180"/>
      <c r="AO7" s="214"/>
    </row>
    <row r="8" spans="1:44" ht="40.5" customHeight="1">
      <c r="B8" s="1181" t="s">
        <v>229</v>
      </c>
      <c r="C8" s="1182"/>
      <c r="D8" s="199"/>
      <c r="E8" s="1167" t="str">
        <f>データ入力用!B10</f>
        <v>対象の位置</v>
      </c>
      <c r="F8" s="1167"/>
      <c r="G8" s="1167"/>
      <c r="H8" s="1167"/>
      <c r="I8" s="1167"/>
      <c r="J8" s="1167"/>
      <c r="K8" s="1167"/>
      <c r="L8" s="204"/>
      <c r="M8" s="209"/>
      <c r="N8" s="1183" t="str">
        <f>データ入力用!C10</f>
        <v>可燃性一般廃棄物積替施設（大阪市鶴見区焼野3丁目1番地）</v>
      </c>
      <c r="O8" s="1184"/>
      <c r="P8" s="1184"/>
      <c r="Q8" s="1184"/>
      <c r="R8" s="1184"/>
      <c r="S8" s="1184"/>
      <c r="T8" s="1184"/>
      <c r="U8" s="1184"/>
      <c r="V8" s="1184"/>
      <c r="W8" s="1184"/>
      <c r="X8" s="1184"/>
      <c r="Y8" s="1184"/>
      <c r="Z8" s="1184"/>
      <c r="AA8" s="1184"/>
      <c r="AB8" s="1184"/>
      <c r="AC8" s="1184"/>
      <c r="AD8" s="1184"/>
      <c r="AE8" s="1184"/>
      <c r="AF8" s="1184"/>
      <c r="AG8" s="1184"/>
      <c r="AH8" s="1184"/>
      <c r="AI8" s="1184"/>
      <c r="AJ8" s="1184"/>
      <c r="AK8" s="1184"/>
      <c r="AL8" s="1184"/>
      <c r="AM8" s="1184"/>
      <c r="AN8" s="1184"/>
      <c r="AO8" s="215"/>
    </row>
    <row r="9" spans="1:44" ht="20.25" customHeight="1">
      <c r="B9" s="1166" t="s">
        <v>187</v>
      </c>
      <c r="C9" s="1158"/>
      <c r="D9" s="200"/>
      <c r="E9" s="1161" t="str">
        <f>データ入力用!B11</f>
        <v>履行期間</v>
      </c>
      <c r="F9" s="1161"/>
      <c r="G9" s="1161"/>
      <c r="H9" s="1161"/>
      <c r="I9" s="1161"/>
      <c r="J9" s="1161"/>
      <c r="K9" s="1161"/>
      <c r="L9" s="205"/>
      <c r="M9" s="210"/>
      <c r="N9" s="1170" t="str">
        <f>IF(OR('28'!C225=7,'28'!C225=8),"始期","着手")</f>
        <v>着手</v>
      </c>
      <c r="O9" s="1170"/>
      <c r="P9" s="1170"/>
      <c r="Q9" s="1170"/>
      <c r="R9" s="1171" t="str">
        <f>データ入力用!C255</f>
        <v>契約締結日</v>
      </c>
      <c r="S9" s="1171"/>
      <c r="T9" s="1171"/>
      <c r="U9" s="1171"/>
      <c r="V9" s="1171"/>
      <c r="W9" s="1171"/>
      <c r="X9" s="1171"/>
      <c r="Y9" s="1171"/>
      <c r="Z9" s="1171"/>
      <c r="AA9" s="1171"/>
      <c r="AB9" s="1171"/>
      <c r="AC9" s="1171"/>
      <c r="AD9" s="1171"/>
      <c r="AE9" s="1171"/>
      <c r="AF9" s="1171"/>
      <c r="AG9" s="1171"/>
      <c r="AH9" s="1171"/>
      <c r="AI9" s="1171"/>
      <c r="AJ9" s="1171"/>
      <c r="AK9" s="1171"/>
      <c r="AL9" s="1171"/>
      <c r="AM9" s="1171"/>
      <c r="AN9" s="1171"/>
      <c r="AO9" s="1172"/>
    </row>
    <row r="10" spans="1:44" ht="20.25" customHeight="1">
      <c r="B10" s="1159"/>
      <c r="C10" s="1160"/>
      <c r="D10" s="201"/>
      <c r="E10" s="1162"/>
      <c r="F10" s="1162"/>
      <c r="G10" s="1162"/>
      <c r="H10" s="1162"/>
      <c r="I10" s="1162"/>
      <c r="J10" s="1162"/>
      <c r="K10" s="1162"/>
      <c r="L10" s="206"/>
      <c r="M10" s="211"/>
      <c r="N10" s="1173" t="str">
        <f>IF(OR('28'!C225=7,'28'!C225=8),"終期","完成")</f>
        <v>完成</v>
      </c>
      <c r="O10" s="1173"/>
      <c r="P10" s="1173"/>
      <c r="Q10" s="1173"/>
      <c r="R10" s="1174">
        <f>データ入力用!E255</f>
        <v>46477</v>
      </c>
      <c r="S10" s="1174"/>
      <c r="T10" s="1174"/>
      <c r="U10" s="1174"/>
      <c r="V10" s="1174"/>
      <c r="W10" s="1174"/>
      <c r="X10" s="1174"/>
      <c r="Y10" s="1174"/>
      <c r="Z10" s="1174"/>
      <c r="AA10" s="1174"/>
      <c r="AB10" s="1174"/>
      <c r="AC10" s="1174"/>
      <c r="AD10" s="1174"/>
      <c r="AE10" s="1174"/>
      <c r="AF10" s="1174"/>
      <c r="AG10" s="1174"/>
      <c r="AH10" s="1174"/>
      <c r="AI10" s="1174"/>
      <c r="AJ10" s="1174"/>
      <c r="AK10" s="1174"/>
      <c r="AL10" s="1174"/>
      <c r="AM10" s="1174"/>
      <c r="AN10" s="1174"/>
      <c r="AO10" s="1175"/>
    </row>
    <row r="11" spans="1:44" ht="30" customHeight="1">
      <c r="B11" s="1166" t="s">
        <v>107</v>
      </c>
      <c r="C11" s="1158"/>
      <c r="D11" s="200"/>
      <c r="E11" s="1167" t="s">
        <v>33</v>
      </c>
      <c r="F11" s="1167"/>
      <c r="G11" s="1167"/>
      <c r="H11" s="1167"/>
      <c r="I11" s="1167"/>
      <c r="J11" s="1167"/>
      <c r="K11" s="1167"/>
      <c r="L11" s="205"/>
      <c r="M11" s="452"/>
      <c r="N11" s="1185" t="str">
        <f>'12'!F29</f>
        <v>別紙契約金額一覧のとおり</v>
      </c>
      <c r="O11" s="1186"/>
      <c r="P11" s="1186"/>
      <c r="Q11" s="1186"/>
      <c r="R11" s="1186"/>
      <c r="S11" s="1186"/>
      <c r="T11" s="1186"/>
      <c r="U11" s="1186"/>
      <c r="V11" s="1186"/>
      <c r="W11" s="1186"/>
      <c r="X11" s="1186"/>
      <c r="Y11" s="1186"/>
      <c r="Z11" s="1186"/>
      <c r="AA11" s="1186"/>
      <c r="AB11" s="1186"/>
      <c r="AC11" s="1186"/>
      <c r="AD11" s="1186"/>
      <c r="AE11" s="1186"/>
      <c r="AF11" s="1186"/>
      <c r="AG11" s="1186"/>
      <c r="AH11" s="1186"/>
      <c r="AI11" s="1186"/>
      <c r="AJ11" s="1186"/>
      <c r="AK11" s="1186"/>
      <c r="AL11" s="1186"/>
      <c r="AM11" s="1186"/>
      <c r="AN11" s="1186"/>
      <c r="AO11" s="408"/>
      <c r="AR11" s="172"/>
    </row>
    <row r="12" spans="1:44" ht="30" customHeight="1">
      <c r="B12" s="1159"/>
      <c r="C12" s="1160"/>
      <c r="D12" s="507"/>
      <c r="E12" s="1169" t="s">
        <v>289</v>
      </c>
      <c r="F12" s="1169"/>
      <c r="G12" s="1169"/>
      <c r="H12" s="1169"/>
      <c r="I12" s="1169"/>
      <c r="J12" s="1169"/>
      <c r="K12" s="1169"/>
      <c r="L12" s="508"/>
      <c r="M12" s="212"/>
      <c r="N12" s="1187" t="s">
        <v>633</v>
      </c>
      <c r="O12" s="1188"/>
      <c r="P12" s="1188"/>
      <c r="Q12" s="1188"/>
      <c r="R12" s="1188"/>
      <c r="S12" s="1188"/>
      <c r="T12" s="1188"/>
      <c r="U12" s="1188"/>
      <c r="V12" s="1188"/>
      <c r="W12" s="1188"/>
      <c r="X12" s="1188"/>
      <c r="Y12" s="1188"/>
      <c r="Z12" s="1188"/>
      <c r="AA12" s="1188"/>
      <c r="AB12" s="1188"/>
      <c r="AC12" s="1188"/>
      <c r="AD12" s="1188"/>
      <c r="AE12" s="1188"/>
      <c r="AF12" s="1188"/>
      <c r="AG12" s="1188"/>
      <c r="AH12" s="1188"/>
      <c r="AI12" s="1188"/>
      <c r="AJ12" s="1188"/>
      <c r="AK12" s="1188"/>
      <c r="AL12" s="1188"/>
      <c r="AM12" s="1188"/>
      <c r="AN12" s="1188"/>
      <c r="AO12" s="217"/>
    </row>
    <row r="13" spans="1:44" ht="39.950000000000003" customHeight="1">
      <c r="B13" s="1157" t="s">
        <v>519</v>
      </c>
      <c r="C13" s="1158"/>
      <c r="D13" s="375"/>
      <c r="E13" s="1161" t="s">
        <v>28</v>
      </c>
      <c r="F13" s="1161"/>
      <c r="G13" s="1161"/>
      <c r="H13" s="1161"/>
      <c r="I13" s="1161"/>
      <c r="J13" s="1161"/>
      <c r="K13" s="1161"/>
      <c r="L13" s="205"/>
      <c r="M13" s="159"/>
      <c r="N13" s="1165" t="str">
        <f>データ入力用!C20</f>
        <v>完了払</v>
      </c>
      <c r="O13" s="1165"/>
      <c r="P13" s="1165"/>
      <c r="Q13" s="1165"/>
      <c r="R13" s="1165"/>
      <c r="S13" s="1165"/>
      <c r="T13" s="1165"/>
      <c r="U13" s="1165"/>
      <c r="V13" s="1165"/>
      <c r="W13" s="1165"/>
      <c r="X13" s="1165"/>
      <c r="Y13" s="1165"/>
      <c r="Z13" s="1165"/>
      <c r="AA13" s="1165"/>
      <c r="AB13" s="1165"/>
      <c r="AC13" s="1165"/>
      <c r="AD13" s="1165"/>
      <c r="AE13" s="1165"/>
      <c r="AF13" s="1165"/>
      <c r="AG13" s="1165"/>
      <c r="AH13" s="1165"/>
      <c r="AI13" s="1165"/>
      <c r="AJ13" s="1165"/>
      <c r="AK13" s="1165"/>
      <c r="AL13" s="1165"/>
      <c r="AM13" s="1165"/>
      <c r="AN13" s="1165"/>
      <c r="AO13" s="216"/>
    </row>
    <row r="14" spans="1:44" ht="24" customHeight="1">
      <c r="B14" s="1157" t="s">
        <v>520</v>
      </c>
      <c r="C14" s="1158"/>
      <c r="D14" s="200"/>
      <c r="E14" s="1161" t="s">
        <v>53</v>
      </c>
      <c r="F14" s="1161"/>
      <c r="G14" s="1161"/>
      <c r="H14" s="1161"/>
      <c r="I14" s="1161"/>
      <c r="J14" s="1161"/>
      <c r="K14" s="1161"/>
      <c r="L14" s="205"/>
      <c r="M14" s="452"/>
      <c r="N14" s="1163">
        <f>データ入力用!C259</f>
        <v>3960000</v>
      </c>
      <c r="O14" s="1163"/>
      <c r="P14" s="1163"/>
      <c r="Q14" s="1163"/>
      <c r="R14" s="1163"/>
      <c r="S14" s="1163"/>
      <c r="T14" s="1163"/>
      <c r="U14" s="1163"/>
      <c r="V14" s="1163"/>
      <c r="W14" s="1163"/>
      <c r="X14" s="1163"/>
      <c r="Y14" s="1163"/>
      <c r="Z14" s="1163"/>
      <c r="AA14" s="1163"/>
      <c r="AB14" s="1163"/>
      <c r="AC14" s="1163"/>
      <c r="AD14" s="1163"/>
      <c r="AE14" s="1163"/>
      <c r="AF14" s="1163"/>
      <c r="AG14" s="1163"/>
      <c r="AH14" s="1163"/>
      <c r="AI14" s="1163"/>
      <c r="AJ14" s="1163"/>
      <c r="AK14" s="1163"/>
      <c r="AL14" s="1163"/>
      <c r="AM14" s="1163"/>
      <c r="AN14" s="1163"/>
      <c r="AO14" s="216"/>
    </row>
    <row r="15" spans="1:44" ht="24" customHeight="1" thickBot="1">
      <c r="B15" s="1159"/>
      <c r="C15" s="1160"/>
      <c r="D15" s="201"/>
      <c r="E15" s="1162"/>
      <c r="F15" s="1162"/>
      <c r="G15" s="1162"/>
      <c r="H15" s="1162"/>
      <c r="I15" s="1162"/>
      <c r="J15" s="1162"/>
      <c r="K15" s="1162"/>
      <c r="L15" s="206"/>
      <c r="M15" s="163"/>
      <c r="N15" s="1164" t="str">
        <f>IF(データ入力用!C261="現金","",データ入力用!C261)</f>
        <v>守口市契約規則第21条第1号により納付を免除</v>
      </c>
      <c r="O15" s="1164"/>
      <c r="P15" s="1164"/>
      <c r="Q15" s="1164"/>
      <c r="R15" s="1164"/>
      <c r="S15" s="1164"/>
      <c r="T15" s="1164"/>
      <c r="U15" s="1164"/>
      <c r="V15" s="1164"/>
      <c r="W15" s="1164"/>
      <c r="X15" s="1164"/>
      <c r="Y15" s="1164"/>
      <c r="Z15" s="1164"/>
      <c r="AA15" s="1164"/>
      <c r="AB15" s="1164"/>
      <c r="AC15" s="1164"/>
      <c r="AD15" s="1164"/>
      <c r="AE15" s="1164"/>
      <c r="AF15" s="1164"/>
      <c r="AG15" s="1164"/>
      <c r="AH15" s="1164"/>
      <c r="AI15" s="1164"/>
      <c r="AJ15" s="1164"/>
      <c r="AK15" s="1164"/>
      <c r="AL15" s="1164"/>
      <c r="AM15" s="1164"/>
      <c r="AN15" s="1164"/>
      <c r="AO15" s="218"/>
    </row>
    <row r="16" spans="1:44" ht="18" customHeight="1">
      <c r="B16" s="366"/>
      <c r="C16" s="366"/>
      <c r="D16" s="366"/>
      <c r="E16" s="366"/>
      <c r="F16" s="366"/>
      <c r="G16" s="366"/>
      <c r="H16" s="366"/>
      <c r="I16" s="366"/>
      <c r="J16" s="366"/>
      <c r="K16" s="366"/>
      <c r="L16" s="366"/>
      <c r="M16" s="366"/>
      <c r="N16" s="366"/>
      <c r="O16" s="366"/>
      <c r="P16" s="366"/>
      <c r="Q16" s="366"/>
      <c r="R16" s="366"/>
      <c r="S16" s="366"/>
      <c r="T16" s="366"/>
      <c r="U16" s="366"/>
      <c r="V16" s="366"/>
      <c r="W16" s="366"/>
      <c r="X16" s="366"/>
      <c r="Y16" s="366"/>
      <c r="Z16" s="366"/>
      <c r="AA16" s="366"/>
      <c r="AB16" s="366"/>
      <c r="AC16" s="366"/>
      <c r="AD16" s="366"/>
      <c r="AE16" s="366"/>
      <c r="AF16" s="366"/>
      <c r="AG16" s="366"/>
      <c r="AH16" s="366"/>
      <c r="AI16" s="366"/>
      <c r="AJ16" s="366"/>
      <c r="AK16" s="366"/>
      <c r="AL16" s="366"/>
      <c r="AM16" s="366"/>
      <c r="AN16" s="366"/>
      <c r="AO16" s="366"/>
    </row>
    <row r="17" spans="2:42" ht="18" customHeight="1">
      <c r="B17" s="367"/>
      <c r="C17" s="1155" t="str">
        <f>IF(データ入力用!C264="契約書を作成する。（電子契約）",VLOOKUP('28'!C3,'28'!A216:G221,4,FALSE),VLOOKUP('28'!C3,'28'!A216:G221,3,FALSE))</f>
        <v>　上記の業務について、発注者及び受注者は、各々の対等な立場における合意に基づいて、別添の条項によって公正な委託契約を締結し、信義に従って誠実にこれを履行するものとする。
　本契約の証として、本書２通を作成し、当事者記名押印の上、各自１通を保有する。</v>
      </c>
      <c r="D17" s="1155"/>
      <c r="E17" s="1155"/>
      <c r="F17" s="1155"/>
      <c r="G17" s="1155"/>
      <c r="H17" s="1155"/>
      <c r="I17" s="1155"/>
      <c r="J17" s="1155"/>
      <c r="K17" s="1155"/>
      <c r="L17" s="1155"/>
      <c r="M17" s="1155"/>
      <c r="N17" s="1155"/>
      <c r="O17" s="1155"/>
      <c r="P17" s="1155"/>
      <c r="Q17" s="1155"/>
      <c r="R17" s="1155"/>
      <c r="S17" s="1155"/>
      <c r="T17" s="1155"/>
      <c r="U17" s="1155"/>
      <c r="V17" s="1155"/>
      <c r="W17" s="1155"/>
      <c r="X17" s="1155"/>
      <c r="Y17" s="1155"/>
      <c r="Z17" s="1155"/>
      <c r="AA17" s="1155"/>
      <c r="AB17" s="1155"/>
      <c r="AC17" s="1155"/>
      <c r="AD17" s="1155"/>
      <c r="AE17" s="1155"/>
      <c r="AF17" s="1155"/>
      <c r="AG17" s="1155"/>
      <c r="AH17" s="1155"/>
      <c r="AI17" s="1155"/>
      <c r="AJ17" s="1155"/>
      <c r="AK17" s="1155"/>
      <c r="AL17" s="1155"/>
      <c r="AM17" s="367"/>
      <c r="AN17" s="367"/>
      <c r="AO17" s="367"/>
    </row>
    <row r="18" spans="2:42" ht="18" customHeight="1">
      <c r="B18" s="367"/>
      <c r="C18" s="1155"/>
      <c r="D18" s="1155"/>
      <c r="E18" s="1155"/>
      <c r="F18" s="1155"/>
      <c r="G18" s="1155"/>
      <c r="H18" s="1155"/>
      <c r="I18" s="1155"/>
      <c r="J18" s="1155"/>
      <c r="K18" s="1155"/>
      <c r="L18" s="1155"/>
      <c r="M18" s="1155"/>
      <c r="N18" s="1155"/>
      <c r="O18" s="1155"/>
      <c r="P18" s="1155"/>
      <c r="Q18" s="1155"/>
      <c r="R18" s="1155"/>
      <c r="S18" s="1155"/>
      <c r="T18" s="1155"/>
      <c r="U18" s="1155"/>
      <c r="V18" s="1155"/>
      <c r="W18" s="1155"/>
      <c r="X18" s="1155"/>
      <c r="Y18" s="1155"/>
      <c r="Z18" s="1155"/>
      <c r="AA18" s="1155"/>
      <c r="AB18" s="1155"/>
      <c r="AC18" s="1155"/>
      <c r="AD18" s="1155"/>
      <c r="AE18" s="1155"/>
      <c r="AF18" s="1155"/>
      <c r="AG18" s="1155"/>
      <c r="AH18" s="1155"/>
      <c r="AI18" s="1155"/>
      <c r="AJ18" s="1155"/>
      <c r="AK18" s="1155"/>
      <c r="AL18" s="1155"/>
      <c r="AM18" s="367"/>
      <c r="AN18" s="367"/>
      <c r="AO18" s="367"/>
    </row>
    <row r="19" spans="2:42" ht="18" customHeight="1">
      <c r="B19" s="367"/>
      <c r="C19" s="1155"/>
      <c r="D19" s="1155"/>
      <c r="E19" s="1155"/>
      <c r="F19" s="1155"/>
      <c r="G19" s="1155"/>
      <c r="H19" s="1155"/>
      <c r="I19" s="1155"/>
      <c r="J19" s="1155"/>
      <c r="K19" s="1155"/>
      <c r="L19" s="1155"/>
      <c r="M19" s="1155"/>
      <c r="N19" s="1155"/>
      <c r="O19" s="1155"/>
      <c r="P19" s="1155"/>
      <c r="Q19" s="1155"/>
      <c r="R19" s="1155"/>
      <c r="S19" s="1155"/>
      <c r="T19" s="1155"/>
      <c r="U19" s="1155"/>
      <c r="V19" s="1155"/>
      <c r="W19" s="1155"/>
      <c r="X19" s="1155"/>
      <c r="Y19" s="1155"/>
      <c r="Z19" s="1155"/>
      <c r="AA19" s="1155"/>
      <c r="AB19" s="1155"/>
      <c r="AC19" s="1155"/>
      <c r="AD19" s="1155"/>
      <c r="AE19" s="1155"/>
      <c r="AF19" s="1155"/>
      <c r="AG19" s="1155"/>
      <c r="AH19" s="1155"/>
      <c r="AI19" s="1155"/>
      <c r="AJ19" s="1155"/>
      <c r="AK19" s="1155"/>
      <c r="AL19" s="1155"/>
      <c r="AM19" s="367"/>
      <c r="AN19" s="367"/>
      <c r="AO19" s="367"/>
    </row>
    <row r="20" spans="2:42" ht="18" customHeight="1">
      <c r="B20" s="367"/>
      <c r="C20" s="1155"/>
      <c r="D20" s="1155"/>
      <c r="E20" s="1155"/>
      <c r="F20" s="1155"/>
      <c r="G20" s="1155"/>
      <c r="H20" s="1155"/>
      <c r="I20" s="1155"/>
      <c r="J20" s="1155"/>
      <c r="K20" s="1155"/>
      <c r="L20" s="1155"/>
      <c r="M20" s="1155"/>
      <c r="N20" s="1155"/>
      <c r="O20" s="1155"/>
      <c r="P20" s="1155"/>
      <c r="Q20" s="1155"/>
      <c r="R20" s="1155"/>
      <c r="S20" s="1155"/>
      <c r="T20" s="1155"/>
      <c r="U20" s="1155"/>
      <c r="V20" s="1155"/>
      <c r="W20" s="1155"/>
      <c r="X20" s="1155"/>
      <c r="Y20" s="1155"/>
      <c r="Z20" s="1155"/>
      <c r="AA20" s="1155"/>
      <c r="AB20" s="1155"/>
      <c r="AC20" s="1155"/>
      <c r="AD20" s="1155"/>
      <c r="AE20" s="1155"/>
      <c r="AF20" s="1155"/>
      <c r="AG20" s="1155"/>
      <c r="AH20" s="1155"/>
      <c r="AI20" s="1155"/>
      <c r="AJ20" s="1155"/>
      <c r="AK20" s="1155"/>
      <c r="AL20" s="1155"/>
      <c r="AM20" s="367"/>
      <c r="AN20" s="367"/>
      <c r="AO20" s="367"/>
    </row>
    <row r="21" spans="2:42" ht="18" customHeight="1">
      <c r="B21" s="367"/>
      <c r="C21" s="1155"/>
      <c r="D21" s="1155"/>
      <c r="E21" s="1155"/>
      <c r="F21" s="1155"/>
      <c r="G21" s="1155"/>
      <c r="H21" s="1155"/>
      <c r="I21" s="1155"/>
      <c r="J21" s="1155"/>
      <c r="K21" s="1155"/>
      <c r="L21" s="1155"/>
      <c r="M21" s="1155"/>
      <c r="N21" s="1155"/>
      <c r="O21" s="1155"/>
      <c r="P21" s="1155"/>
      <c r="Q21" s="1155"/>
      <c r="R21" s="1155"/>
      <c r="S21" s="1155"/>
      <c r="T21" s="1155"/>
      <c r="U21" s="1155"/>
      <c r="V21" s="1155"/>
      <c r="W21" s="1155"/>
      <c r="X21" s="1155"/>
      <c r="Y21" s="1155"/>
      <c r="Z21" s="1155"/>
      <c r="AA21" s="1155"/>
      <c r="AB21" s="1155"/>
      <c r="AC21" s="1155"/>
      <c r="AD21" s="1155"/>
      <c r="AE21" s="1155"/>
      <c r="AF21" s="1155"/>
      <c r="AG21" s="1155"/>
      <c r="AH21" s="1155"/>
      <c r="AI21" s="1155"/>
      <c r="AJ21" s="1155"/>
      <c r="AK21" s="1155"/>
      <c r="AL21" s="1155"/>
      <c r="AM21" s="367"/>
      <c r="AN21" s="367"/>
      <c r="AO21" s="367"/>
    </row>
    <row r="23" spans="2:42" ht="18" customHeight="1">
      <c r="F23" s="1156" t="str">
        <f>IF(データ入力用!C254="","令和　年　月　日",データ入力用!C254)</f>
        <v>令和　年　月　日</v>
      </c>
      <c r="G23" s="1154"/>
      <c r="H23" s="1154"/>
      <c r="I23" s="1154"/>
      <c r="J23" s="1154"/>
      <c r="K23" s="1154"/>
      <c r="L23" s="1154"/>
      <c r="M23" s="1154"/>
      <c r="N23" s="1154"/>
      <c r="O23" s="1154"/>
      <c r="P23" s="1154"/>
      <c r="Q23" s="1154"/>
      <c r="R23" s="1154"/>
    </row>
    <row r="25" spans="2:42" ht="18" customHeight="1">
      <c r="M25" s="1151" t="s">
        <v>42</v>
      </c>
      <c r="N25" s="1151"/>
      <c r="O25" s="1151"/>
      <c r="P25" s="1151"/>
      <c r="Q25" s="1151"/>
      <c r="T25" s="1151" t="s">
        <v>74</v>
      </c>
      <c r="U25" s="1151"/>
      <c r="V25" s="1151"/>
      <c r="X25" s="1154" t="s">
        <v>237</v>
      </c>
      <c r="Y25" s="1154"/>
      <c r="Z25" s="1154"/>
      <c r="AA25" s="1154"/>
      <c r="AB25" s="1154"/>
      <c r="AC25" s="1154"/>
      <c r="AD25" s="1154"/>
      <c r="AE25" s="1154"/>
      <c r="AF25" s="1154"/>
      <c r="AG25" s="1154"/>
      <c r="AH25" s="1154"/>
      <c r="AI25" s="1154"/>
      <c r="AJ25" s="1154"/>
      <c r="AK25" s="1154"/>
      <c r="AL25" s="1154"/>
      <c r="AM25" s="1154"/>
      <c r="AN25" s="1154"/>
      <c r="AO25" s="1154"/>
      <c r="AP25" s="1154"/>
    </row>
    <row r="26" spans="2:42" ht="18" customHeight="1">
      <c r="T26" s="1151" t="s">
        <v>232</v>
      </c>
      <c r="U26" s="1151"/>
      <c r="V26" s="1151"/>
      <c r="X26" s="1154" t="s">
        <v>302</v>
      </c>
      <c r="Y26" s="1154"/>
      <c r="Z26" s="1154"/>
      <c r="AA26" s="1154"/>
      <c r="AB26" s="1154"/>
      <c r="AC26" s="1154"/>
      <c r="AD26" s="1154"/>
      <c r="AE26" s="1154"/>
      <c r="AF26" s="1154"/>
      <c r="AG26" s="1154"/>
      <c r="AH26" s="1154"/>
      <c r="AI26" s="1154"/>
      <c r="AJ26" s="1154"/>
      <c r="AK26" s="1154"/>
      <c r="AL26" s="1154"/>
      <c r="AM26" s="1154"/>
      <c r="AN26" s="1154"/>
      <c r="AO26" s="1154"/>
      <c r="AP26" s="1154"/>
    </row>
    <row r="27" spans="2:42" ht="18" customHeight="1">
      <c r="X27" s="1154" t="str">
        <f>データ入力用!C8</f>
        <v>守口市長　瀬野　憲一</v>
      </c>
      <c r="Y27" s="1154"/>
      <c r="Z27" s="1154"/>
      <c r="AA27" s="1154"/>
      <c r="AB27" s="1154"/>
      <c r="AC27" s="1154"/>
      <c r="AD27" s="1154"/>
      <c r="AE27" s="1154"/>
      <c r="AF27" s="1154"/>
      <c r="AG27" s="1154"/>
      <c r="AH27" s="1154"/>
      <c r="AI27" s="1154"/>
      <c r="AJ27" s="1154"/>
      <c r="AK27" s="1154"/>
      <c r="AL27" s="1154"/>
      <c r="AM27" s="1154"/>
      <c r="AN27" s="1154"/>
      <c r="AO27" s="1154"/>
      <c r="AP27" s="1154"/>
    </row>
    <row r="29" spans="2:42" ht="18" customHeight="1">
      <c r="M29" s="1151" t="s">
        <v>251</v>
      </c>
      <c r="N29" s="1151"/>
      <c r="O29" s="1151"/>
      <c r="P29" s="1151"/>
      <c r="Q29" s="1151"/>
      <c r="T29" s="1151" t="s">
        <v>74</v>
      </c>
      <c r="U29" s="1151"/>
      <c r="V29" s="1151"/>
      <c r="X29" s="1152" t="str">
        <f>データ入力用!D251</f>
        <v>守口市京阪本通100丁目999番999号</v>
      </c>
      <c r="Y29" s="1153"/>
      <c r="Z29" s="1153"/>
      <c r="AA29" s="1153"/>
      <c r="AB29" s="1153"/>
      <c r="AC29" s="1153"/>
      <c r="AD29" s="1153"/>
      <c r="AE29" s="1153"/>
      <c r="AF29" s="1153"/>
      <c r="AG29" s="1153"/>
      <c r="AH29" s="1153"/>
      <c r="AI29" s="1153"/>
      <c r="AJ29" s="1153"/>
      <c r="AK29" s="1153"/>
      <c r="AL29" s="1153"/>
      <c r="AM29" s="1153"/>
      <c r="AN29" s="1153"/>
      <c r="AO29" s="1153"/>
      <c r="AP29" s="1153"/>
    </row>
    <row r="30" spans="2:42" ht="18" customHeight="1">
      <c r="T30" s="1151" t="s">
        <v>232</v>
      </c>
      <c r="U30" s="1151"/>
      <c r="V30" s="1151"/>
      <c r="X30" s="1152" t="str">
        <f>データ入力用!D252</f>
        <v>守口株式会社</v>
      </c>
      <c r="Y30" s="1153"/>
      <c r="Z30" s="1153"/>
      <c r="AA30" s="1153"/>
      <c r="AB30" s="1153"/>
      <c r="AC30" s="1153"/>
      <c r="AD30" s="1153"/>
      <c r="AE30" s="1153"/>
      <c r="AF30" s="1153"/>
      <c r="AG30" s="1153"/>
      <c r="AH30" s="1153"/>
      <c r="AI30" s="1153"/>
      <c r="AJ30" s="1153"/>
      <c r="AK30" s="1153"/>
      <c r="AL30" s="1153"/>
      <c r="AM30" s="1153"/>
      <c r="AN30" s="1153"/>
      <c r="AO30" s="1153"/>
      <c r="AP30" s="1153"/>
    </row>
    <row r="31" spans="2:42" ht="18" customHeight="1">
      <c r="X31" s="1152" t="str">
        <f>データ入力用!D253</f>
        <v>代表取締役　守口　次郎</v>
      </c>
      <c r="Y31" s="1153"/>
      <c r="Z31" s="1153"/>
      <c r="AA31" s="1153"/>
      <c r="AB31" s="1153"/>
      <c r="AC31" s="1153"/>
      <c r="AD31" s="1153"/>
      <c r="AE31" s="1153"/>
      <c r="AF31" s="1153"/>
      <c r="AG31" s="1153"/>
      <c r="AH31" s="1153"/>
      <c r="AI31" s="1153"/>
      <c r="AJ31" s="1153"/>
      <c r="AK31" s="1153"/>
      <c r="AL31" s="1153"/>
      <c r="AM31" s="1153"/>
      <c r="AN31" s="1153"/>
      <c r="AO31" s="1153"/>
      <c r="AP31" s="1153"/>
    </row>
  </sheetData>
  <mergeCells count="39">
    <mergeCell ref="X31:AP31"/>
    <mergeCell ref="M25:Q25"/>
    <mergeCell ref="T25:V25"/>
    <mergeCell ref="X25:AP25"/>
    <mergeCell ref="T26:V26"/>
    <mergeCell ref="X26:AP26"/>
    <mergeCell ref="X27:AP27"/>
    <mergeCell ref="M29:Q29"/>
    <mergeCell ref="T29:V29"/>
    <mergeCell ref="X29:AP29"/>
    <mergeCell ref="T30:V30"/>
    <mergeCell ref="X30:AP30"/>
    <mergeCell ref="F23:R23"/>
    <mergeCell ref="B11:C12"/>
    <mergeCell ref="E11:K11"/>
    <mergeCell ref="N11:AN11"/>
    <mergeCell ref="N12:AN12"/>
    <mergeCell ref="B13:C13"/>
    <mergeCell ref="E13:K13"/>
    <mergeCell ref="N13:AN13"/>
    <mergeCell ref="B14:C15"/>
    <mergeCell ref="E14:K15"/>
    <mergeCell ref="N14:AN14"/>
    <mergeCell ref="N15:AN15"/>
    <mergeCell ref="C17:AL21"/>
    <mergeCell ref="E12:K12"/>
    <mergeCell ref="B9:C10"/>
    <mergeCell ref="E9:K10"/>
    <mergeCell ref="N9:Q9"/>
    <mergeCell ref="R9:AO9"/>
    <mergeCell ref="N10:Q10"/>
    <mergeCell ref="R10:AO10"/>
    <mergeCell ref="A5:AP5"/>
    <mergeCell ref="B7:C7"/>
    <mergeCell ref="E7:K7"/>
    <mergeCell ref="N7:AN7"/>
    <mergeCell ref="B8:C8"/>
    <mergeCell ref="E8:K8"/>
    <mergeCell ref="N8:AN8"/>
  </mergeCells>
  <phoneticPr fontId="34"/>
  <pageMargins left="0.9055118110236221" right="0.9055118110236221" top="0.43307086614173229" bottom="0.62992125984251968" header="0.51181102362204722" footer="0.51181102362204722"/>
  <pageSetup paperSize="9" scale="98" orientation="portrait" r:id="rId1"/>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733DFB-2E38-424D-9841-F3A8195B1E22}">
  <sheetPr codeName="Sheet17">
    <tabColor rgb="FF92D050"/>
  </sheetPr>
  <dimension ref="A1:E18"/>
  <sheetViews>
    <sheetView view="pageBreakPreview" zoomScale="90" zoomScaleNormal="100" zoomScaleSheetLayoutView="90" workbookViewId="0">
      <selection activeCell="O1" sqref="O1"/>
    </sheetView>
  </sheetViews>
  <sheetFormatPr defaultRowHeight="25.5" customHeight="1"/>
  <cols>
    <col min="1" max="1" width="9" style="453"/>
    <col min="2" max="2" width="14.75" style="453" customWidth="1"/>
    <col min="3" max="3" width="16" style="453" customWidth="1"/>
    <col min="4" max="4" width="20" style="453" customWidth="1"/>
    <col min="5" max="5" width="16" style="453" customWidth="1"/>
    <col min="6" max="16384" width="9" style="453"/>
  </cols>
  <sheetData>
    <row r="1" spans="1:5" ht="25.5" customHeight="1">
      <c r="A1" s="453" t="s">
        <v>620</v>
      </c>
    </row>
    <row r="2" spans="1:5" ht="25.5" customHeight="1">
      <c r="A2" s="1189" t="s">
        <v>621</v>
      </c>
      <c r="B2" s="1189"/>
      <c r="C2" s="1189"/>
      <c r="D2" s="1189"/>
      <c r="E2" s="1189"/>
    </row>
    <row r="3" spans="1:5" ht="25.5" customHeight="1">
      <c r="A3" s="454"/>
      <c r="B3" s="454"/>
      <c r="C3" s="454"/>
      <c r="D3" s="454"/>
      <c r="E3" s="454"/>
    </row>
    <row r="4" spans="1:5" s="454" customFormat="1" ht="25.5" customHeight="1">
      <c r="A4" s="455"/>
      <c r="B4" s="455" t="s">
        <v>622</v>
      </c>
      <c r="C4" s="455" t="s">
        <v>623</v>
      </c>
      <c r="D4" s="455" t="s">
        <v>624</v>
      </c>
      <c r="E4" s="455" t="s">
        <v>625</v>
      </c>
    </row>
    <row r="5" spans="1:5" ht="19.5" customHeight="1">
      <c r="A5" s="1190">
        <v>1</v>
      </c>
      <c r="B5" s="1191" t="s">
        <v>626</v>
      </c>
      <c r="C5" s="1191" t="s">
        <v>627</v>
      </c>
      <c r="D5" s="455" t="s">
        <v>628</v>
      </c>
      <c r="E5" s="455" t="s">
        <v>627</v>
      </c>
    </row>
    <row r="6" spans="1:5" ht="19.5" customHeight="1">
      <c r="A6" s="1190"/>
      <c r="B6" s="1191"/>
      <c r="C6" s="1191"/>
      <c r="D6" s="455" t="s">
        <v>628</v>
      </c>
      <c r="E6" s="455" t="s">
        <v>627</v>
      </c>
    </row>
    <row r="7" spans="1:5" ht="19.5" customHeight="1">
      <c r="A7" s="1190">
        <v>2</v>
      </c>
      <c r="B7" s="1191" t="s">
        <v>626</v>
      </c>
      <c r="C7" s="1191" t="s">
        <v>627</v>
      </c>
      <c r="D7" s="455" t="s">
        <v>628</v>
      </c>
      <c r="E7" s="455" t="s">
        <v>627</v>
      </c>
    </row>
    <row r="8" spans="1:5" ht="19.5" customHeight="1">
      <c r="A8" s="1190"/>
      <c r="B8" s="1191"/>
      <c r="C8" s="1191"/>
      <c r="D8" s="455" t="s">
        <v>628</v>
      </c>
      <c r="E8" s="455" t="s">
        <v>627</v>
      </c>
    </row>
    <row r="9" spans="1:5" ht="19.5" customHeight="1">
      <c r="A9" s="1190">
        <v>3</v>
      </c>
      <c r="B9" s="1191" t="s">
        <v>626</v>
      </c>
      <c r="C9" s="1191" t="s">
        <v>627</v>
      </c>
      <c r="D9" s="455" t="s">
        <v>628</v>
      </c>
      <c r="E9" s="455" t="s">
        <v>627</v>
      </c>
    </row>
    <row r="10" spans="1:5" ht="19.5" customHeight="1">
      <c r="A10" s="1190"/>
      <c r="B10" s="1191"/>
      <c r="C10" s="1191"/>
      <c r="D10" s="455" t="s">
        <v>628</v>
      </c>
      <c r="E10" s="455" t="s">
        <v>627</v>
      </c>
    </row>
    <row r="11" spans="1:5" ht="19.5" customHeight="1">
      <c r="A11" s="1190">
        <v>4</v>
      </c>
      <c r="B11" s="1191" t="s">
        <v>626</v>
      </c>
      <c r="C11" s="1191" t="s">
        <v>627</v>
      </c>
      <c r="D11" s="455" t="s">
        <v>628</v>
      </c>
      <c r="E11" s="455" t="s">
        <v>627</v>
      </c>
    </row>
    <row r="12" spans="1:5" ht="19.5" customHeight="1">
      <c r="A12" s="1190"/>
      <c r="B12" s="1191"/>
      <c r="C12" s="1191"/>
      <c r="D12" s="455" t="s">
        <v>628</v>
      </c>
      <c r="E12" s="455" t="s">
        <v>627</v>
      </c>
    </row>
    <row r="13" spans="1:5" ht="19.5" customHeight="1">
      <c r="A13" s="1190">
        <v>5</v>
      </c>
      <c r="B13" s="1191" t="s">
        <v>626</v>
      </c>
      <c r="C13" s="1191" t="s">
        <v>627</v>
      </c>
      <c r="D13" s="455" t="s">
        <v>628</v>
      </c>
      <c r="E13" s="455" t="s">
        <v>627</v>
      </c>
    </row>
    <row r="14" spans="1:5" ht="19.5" customHeight="1">
      <c r="A14" s="1190"/>
      <c r="B14" s="1191"/>
      <c r="C14" s="1191"/>
      <c r="D14" s="455" t="s">
        <v>628</v>
      </c>
      <c r="E14" s="455" t="s">
        <v>627</v>
      </c>
    </row>
    <row r="15" spans="1:5" ht="25.5" customHeight="1">
      <c r="A15" s="456"/>
      <c r="B15" s="455" t="s">
        <v>629</v>
      </c>
      <c r="C15" s="455" t="s">
        <v>630</v>
      </c>
      <c r="D15" s="457"/>
      <c r="E15" s="455" t="s">
        <v>627</v>
      </c>
    </row>
    <row r="16" spans="1:5" ht="25.5" customHeight="1">
      <c r="A16" s="1192" t="s">
        <v>631</v>
      </c>
      <c r="B16" s="1192"/>
      <c r="C16" s="1192"/>
      <c r="D16" s="1192"/>
      <c r="E16" s="1192"/>
    </row>
    <row r="18" spans="1:5" ht="25.5" customHeight="1">
      <c r="A18" s="1193" t="s">
        <v>632</v>
      </c>
      <c r="B18" s="1193"/>
      <c r="C18" s="1193"/>
      <c r="D18" s="1193"/>
      <c r="E18" s="1193"/>
    </row>
  </sheetData>
  <mergeCells count="18">
    <mergeCell ref="A13:A14"/>
    <mergeCell ref="B13:B14"/>
    <mergeCell ref="C13:C14"/>
    <mergeCell ref="A16:E16"/>
    <mergeCell ref="A18:E18"/>
    <mergeCell ref="A9:A10"/>
    <mergeCell ref="B9:B10"/>
    <mergeCell ref="C9:C10"/>
    <mergeCell ref="A11:A12"/>
    <mergeCell ref="B11:B12"/>
    <mergeCell ref="C11:C12"/>
    <mergeCell ref="A2:E2"/>
    <mergeCell ref="A5:A6"/>
    <mergeCell ref="B5:B6"/>
    <mergeCell ref="C5:C6"/>
    <mergeCell ref="A7:A8"/>
    <mergeCell ref="B7:B8"/>
    <mergeCell ref="C7:C8"/>
  </mergeCells>
  <phoneticPr fontId="34"/>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U305"/>
  <sheetViews>
    <sheetView topLeftCell="A69" zoomScale="80" zoomScaleNormal="80" workbookViewId="0">
      <selection activeCell="O1" sqref="O1"/>
    </sheetView>
  </sheetViews>
  <sheetFormatPr defaultRowHeight="13.5"/>
  <cols>
    <col min="1" max="1" width="1.375" customWidth="1"/>
    <col min="2" max="2" width="36.25" customWidth="1"/>
    <col min="3" max="3" width="29.125" customWidth="1"/>
    <col min="4" max="4" width="26.375" customWidth="1"/>
    <col min="5" max="5" width="29.125" customWidth="1"/>
    <col min="6" max="6" width="26.125" customWidth="1"/>
    <col min="7" max="7" width="23.375" customWidth="1"/>
    <col min="8" max="8" width="16" customWidth="1"/>
    <col min="9" max="9" width="9" customWidth="1"/>
    <col min="10" max="10" width="9.75" customWidth="1"/>
    <col min="11" max="11" width="11.625" customWidth="1"/>
    <col min="12" max="12" width="13.125" customWidth="1"/>
    <col min="13" max="18" width="9" customWidth="1"/>
    <col min="19" max="19" width="46.625" customWidth="1"/>
    <col min="20" max="20" width="9" customWidth="1"/>
  </cols>
  <sheetData>
    <row r="1" spans="2:18" ht="30" customHeight="1">
      <c r="B1" s="9" t="s">
        <v>285</v>
      </c>
    </row>
    <row r="2" spans="2:18">
      <c r="R2" s="5"/>
    </row>
    <row r="3" spans="2:18" ht="25.5" customHeight="1">
      <c r="B3" s="10" t="s">
        <v>177</v>
      </c>
      <c r="C3" s="36" t="s">
        <v>136</v>
      </c>
      <c r="D3" s="65"/>
      <c r="E3" s="77"/>
      <c r="F3" s="83"/>
      <c r="G3" s="99"/>
      <c r="H3" t="s">
        <v>3</v>
      </c>
      <c r="P3" s="117"/>
    </row>
    <row r="4" spans="2:18" ht="14.25">
      <c r="B4" s="11"/>
      <c r="C4" s="11"/>
      <c r="D4" s="66"/>
      <c r="E4" s="11"/>
      <c r="F4" s="83"/>
      <c r="P4" s="117"/>
    </row>
    <row r="5" spans="2:18" ht="24.75" customHeight="1">
      <c r="B5" s="680" t="s">
        <v>331</v>
      </c>
      <c r="C5" s="681"/>
      <c r="G5" s="100"/>
      <c r="H5" t="s">
        <v>165</v>
      </c>
      <c r="P5" s="117"/>
    </row>
    <row r="6" spans="2:18">
      <c r="P6" s="117"/>
    </row>
    <row r="7" spans="2:18" ht="24" customHeight="1">
      <c r="B7" s="12" t="s">
        <v>275</v>
      </c>
      <c r="C7" s="682" t="s">
        <v>720</v>
      </c>
      <c r="D7" s="682"/>
      <c r="E7" s="683"/>
      <c r="F7" s="83"/>
      <c r="G7" s="101"/>
      <c r="H7" t="s">
        <v>197</v>
      </c>
      <c r="P7" s="115"/>
    </row>
    <row r="8" spans="2:18" ht="24" customHeight="1">
      <c r="B8" s="13" t="s">
        <v>7</v>
      </c>
      <c r="C8" s="684" t="s">
        <v>589</v>
      </c>
      <c r="D8" s="684"/>
      <c r="E8" s="685"/>
      <c r="F8" s="83"/>
      <c r="P8" s="115"/>
    </row>
    <row r="9" spans="2:18" ht="24" customHeight="1">
      <c r="B9" s="554" t="str">
        <f>VLOOKUP('28'!$C$3,'28'!$F$3:$J$8,2,FALSE)</f>
        <v>業務名</v>
      </c>
      <c r="C9" s="684" t="s">
        <v>721</v>
      </c>
      <c r="D9" s="684"/>
      <c r="E9" s="685"/>
      <c r="P9" s="115"/>
    </row>
    <row r="10" spans="2:18" ht="24" customHeight="1">
      <c r="B10" s="554" t="str">
        <f>VLOOKUP('28'!$C$3,'28'!$F$3:$J$8,3,FALSE)</f>
        <v>対象の位置</v>
      </c>
      <c r="C10" s="686" t="s">
        <v>743</v>
      </c>
      <c r="D10" s="686"/>
      <c r="E10" s="687"/>
    </row>
    <row r="11" spans="2:18" ht="24" customHeight="1">
      <c r="B11" s="554" t="str">
        <f>VLOOKUP('28'!$C$3,'28'!$F$3:$J$8,4,FALSE)</f>
        <v>履行期間</v>
      </c>
      <c r="C11" s="37" t="s">
        <v>722</v>
      </c>
      <c r="D11" s="274" t="s">
        <v>345</v>
      </c>
      <c r="E11" s="78">
        <v>46477</v>
      </c>
      <c r="F11" s="363"/>
      <c r="H11" t="s">
        <v>226</v>
      </c>
      <c r="I11" t="s">
        <v>220</v>
      </c>
    </row>
    <row r="12" spans="2:18" ht="78" customHeight="1">
      <c r="B12" s="688" t="s">
        <v>207</v>
      </c>
      <c r="C12" s="690" t="s">
        <v>738</v>
      </c>
      <c r="D12" s="691"/>
      <c r="E12" s="692"/>
    </row>
    <row r="13" spans="2:18" ht="78" customHeight="1">
      <c r="B13" s="689"/>
      <c r="C13" s="693" t="str">
        <f>"　そのため、下記のとおり"&amp;" "&amp;C9&amp;"について、条件付き一般競争入札を実施するものです。
　なお、公告については、別途起案するものです。"</f>
        <v>　そのため、下記のとおり ごみ質分析業務委託について、条件付き一般競争入札を実施するものです。
　なお、公告については、別途起案するものです。</v>
      </c>
      <c r="D13" s="694"/>
      <c r="E13" s="695"/>
    </row>
    <row r="14" spans="2:18" ht="57.75" customHeight="1">
      <c r="B14" s="13" t="s">
        <v>146</v>
      </c>
      <c r="C14" s="690" t="s">
        <v>723</v>
      </c>
      <c r="D14" s="691"/>
      <c r="E14" s="692"/>
      <c r="F14" s="19"/>
      <c r="G14" s="19"/>
      <c r="H14" s="19"/>
      <c r="I14" s="19"/>
    </row>
    <row r="15" spans="2:18" ht="57" customHeight="1">
      <c r="B15" s="13" t="s">
        <v>164</v>
      </c>
      <c r="C15" s="703" t="s">
        <v>435</v>
      </c>
      <c r="D15" s="703"/>
      <c r="E15" s="704"/>
      <c r="F15" s="84"/>
      <c r="G15" s="84"/>
      <c r="H15" s="6"/>
      <c r="I15" s="6"/>
    </row>
    <row r="16" spans="2:18" ht="33" customHeight="1">
      <c r="B16" s="13" t="s">
        <v>193</v>
      </c>
      <c r="C16" s="705" t="s">
        <v>76</v>
      </c>
      <c r="D16" s="705"/>
      <c r="E16" s="706"/>
      <c r="J16" s="108"/>
    </row>
    <row r="17" spans="2:19" ht="33" hidden="1" customHeight="1">
      <c r="B17" s="13" t="s">
        <v>156</v>
      </c>
      <c r="C17" s="703" t="s">
        <v>15</v>
      </c>
      <c r="D17" s="703"/>
      <c r="E17" s="704"/>
      <c r="J17" s="111"/>
    </row>
    <row r="18" spans="2:19" ht="24.75" customHeight="1">
      <c r="B18" s="13" t="s">
        <v>204</v>
      </c>
      <c r="C18" s="707">
        <v>4656300</v>
      </c>
      <c r="D18" s="708"/>
      <c r="E18" s="709"/>
      <c r="J18" s="108"/>
    </row>
    <row r="19" spans="2:19" ht="24.75" customHeight="1">
      <c r="B19" s="16" t="s">
        <v>256</v>
      </c>
      <c r="C19" s="710" t="str">
        <f>IF($C$18&gt;=$N$22,"市長",IF($C$18&gt;=$O$22,"副市長",IF($C$18&gt;=$P$22,"部長",IF($C$18&gt;=$Q$21,"室長又は次長","課長"))))</f>
        <v>室長又は次長</v>
      </c>
      <c r="D19" s="710"/>
      <c r="E19" s="711"/>
      <c r="J19" s="108"/>
      <c r="K19" s="5"/>
      <c r="L19" s="5"/>
      <c r="M19" s="5"/>
      <c r="N19" s="5"/>
      <c r="O19" s="5"/>
      <c r="P19" s="5"/>
      <c r="Q19" s="5"/>
      <c r="R19" s="5"/>
      <c r="S19" s="5"/>
    </row>
    <row r="20" spans="2:19" ht="24" customHeight="1">
      <c r="B20" s="13" t="s">
        <v>92</v>
      </c>
      <c r="C20" s="712" t="s">
        <v>292</v>
      </c>
      <c r="D20" s="712"/>
      <c r="E20" s="713"/>
    </row>
    <row r="21" spans="2:19" ht="24" customHeight="1">
      <c r="B21" s="736" t="s">
        <v>2</v>
      </c>
      <c r="C21" s="38" t="s">
        <v>138</v>
      </c>
      <c r="D21" s="738" t="s">
        <v>724</v>
      </c>
      <c r="E21" s="739"/>
      <c r="F21" s="85"/>
      <c r="M21" s="555"/>
      <c r="N21" s="556" t="s">
        <v>209</v>
      </c>
      <c r="O21" s="555" t="s">
        <v>272</v>
      </c>
      <c r="P21" s="555" t="s">
        <v>184</v>
      </c>
      <c r="Q21" s="556">
        <f>VLOOKUP($M22,'28'!$B$192:$F$197,5,FALSE)</f>
        <v>2000000</v>
      </c>
    </row>
    <row r="22" spans="2:19" ht="24" customHeight="1">
      <c r="B22" s="735"/>
      <c r="C22" s="39" t="s">
        <v>13</v>
      </c>
      <c r="D22" s="740" t="s">
        <v>725</v>
      </c>
      <c r="E22" s="726"/>
      <c r="F22" s="7"/>
      <c r="M22" s="555" t="str">
        <f>$C$3</f>
        <v>委託</v>
      </c>
      <c r="N22" s="556">
        <f>VLOOKUP($M22,'28'!$B$192:$F$197,2,FALSE)</f>
        <v>20000000</v>
      </c>
      <c r="O22" s="556">
        <f>VLOOKUP($M22,'28'!$B$192:$F$197,3,FALSE)</f>
        <v>10000000</v>
      </c>
      <c r="P22" s="556">
        <f>VLOOKUP($M22,'28'!$B$192:$F$197,4,FALSE)</f>
        <v>5000000</v>
      </c>
      <c r="Q22" s="557" t="s">
        <v>130</v>
      </c>
    </row>
    <row r="23" spans="2:19" ht="24" customHeight="1">
      <c r="B23" s="702"/>
      <c r="C23" s="40" t="s">
        <v>153</v>
      </c>
      <c r="D23" s="740" t="s">
        <v>726</v>
      </c>
      <c r="E23" s="726"/>
      <c r="F23" s="7"/>
      <c r="N23" t="s">
        <v>130</v>
      </c>
      <c r="O23" t="s">
        <v>130</v>
      </c>
      <c r="P23" t="s">
        <v>130</v>
      </c>
    </row>
    <row r="24" spans="2:19" ht="24" customHeight="1">
      <c r="B24" s="702"/>
      <c r="C24" s="40" t="s">
        <v>182</v>
      </c>
      <c r="D24" s="740" t="s">
        <v>727</v>
      </c>
      <c r="E24" s="726"/>
      <c r="F24" s="4"/>
      <c r="G24" s="476"/>
      <c r="H24" s="91"/>
      <c r="I24" s="91"/>
      <c r="J24" s="91"/>
      <c r="K24" s="91"/>
      <c r="L24" s="91"/>
      <c r="M24" s="91"/>
    </row>
    <row r="25" spans="2:19" ht="24" customHeight="1">
      <c r="B25" s="702"/>
      <c r="C25" s="40" t="s">
        <v>8</v>
      </c>
      <c r="D25" s="725" t="s">
        <v>56</v>
      </c>
      <c r="E25" s="726"/>
      <c r="F25" s="4"/>
      <c r="G25" s="724"/>
      <c r="H25" s="724"/>
      <c r="I25" s="724"/>
      <c r="J25" s="724"/>
      <c r="K25" s="724"/>
      <c r="L25" s="724"/>
      <c r="M25" s="724"/>
    </row>
    <row r="26" spans="2:19" ht="24" customHeight="1">
      <c r="B26" s="702"/>
      <c r="C26" s="40" t="s">
        <v>210</v>
      </c>
      <c r="D26" s="725" t="s">
        <v>56</v>
      </c>
      <c r="E26" s="726"/>
      <c r="F26" s="4"/>
      <c r="G26" s="476"/>
      <c r="H26" s="91"/>
      <c r="I26" s="91"/>
      <c r="J26" s="91"/>
      <c r="K26" s="91"/>
      <c r="L26" s="91"/>
      <c r="M26" s="91"/>
    </row>
    <row r="27" spans="2:19" ht="24" customHeight="1">
      <c r="B27" s="702"/>
      <c r="C27" s="40" t="s">
        <v>249</v>
      </c>
      <c r="D27" s="725" t="s">
        <v>221</v>
      </c>
      <c r="E27" s="726"/>
      <c r="F27" s="4"/>
      <c r="G27" s="724"/>
      <c r="H27" s="724"/>
      <c r="I27" s="724"/>
      <c r="J27" s="724"/>
      <c r="K27" s="724"/>
      <c r="L27" s="724"/>
      <c r="M27" s="724"/>
    </row>
    <row r="28" spans="2:19" ht="24" customHeight="1">
      <c r="B28" s="702"/>
      <c r="C28" s="41" t="s">
        <v>108</v>
      </c>
      <c r="D28" s="727">
        <v>4656300</v>
      </c>
      <c r="E28" s="728"/>
      <c r="F28" s="4"/>
      <c r="G28" s="477"/>
      <c r="H28" s="91"/>
      <c r="I28" s="91"/>
      <c r="J28" s="91"/>
      <c r="K28" s="91"/>
      <c r="L28" s="91"/>
      <c r="M28" s="91"/>
    </row>
    <row r="29" spans="2:19" ht="37.5" customHeight="1">
      <c r="B29" s="737"/>
      <c r="C29" s="42" t="s">
        <v>10</v>
      </c>
      <c r="D29" s="716"/>
      <c r="E29" s="717"/>
      <c r="F29" s="102" t="s">
        <v>645</v>
      </c>
      <c r="G29" s="102"/>
      <c r="H29" s="4"/>
      <c r="I29" s="4"/>
      <c r="J29" s="4"/>
      <c r="K29" s="4"/>
      <c r="L29" s="4"/>
      <c r="M29" s="4"/>
      <c r="P29" s="116"/>
    </row>
    <row r="30" spans="2:19" ht="29.25" customHeight="1">
      <c r="B30" s="15" t="s">
        <v>652</v>
      </c>
      <c r="C30" s="729"/>
      <c r="D30" s="730"/>
      <c r="E30" s="731"/>
      <c r="F30" s="732"/>
      <c r="G30" s="733"/>
      <c r="M30" s="115"/>
    </row>
    <row r="31" spans="2:19" ht="22.5" customHeight="1">
      <c r="B31" s="734" t="s">
        <v>168</v>
      </c>
      <c r="C31" s="248" t="s">
        <v>214</v>
      </c>
      <c r="D31" s="714" t="s">
        <v>436</v>
      </c>
      <c r="E31" s="715"/>
      <c r="F31" s="86"/>
      <c r="G31" s="67"/>
      <c r="H31" s="67"/>
      <c r="I31" s="103"/>
    </row>
    <row r="32" spans="2:19" ht="22.5" customHeight="1">
      <c r="B32" s="735"/>
      <c r="C32" s="43" t="s">
        <v>288</v>
      </c>
      <c r="D32" s="714" t="s">
        <v>472</v>
      </c>
      <c r="E32" s="715"/>
      <c r="F32" s="67"/>
      <c r="G32" s="67"/>
      <c r="H32" s="67"/>
      <c r="I32" s="103"/>
    </row>
    <row r="33" spans="2:16" ht="22.5" customHeight="1">
      <c r="B33" s="735"/>
      <c r="C33" s="43" t="s">
        <v>238</v>
      </c>
      <c r="D33" s="714" t="s">
        <v>731</v>
      </c>
      <c r="E33" s="715"/>
      <c r="F33" s="67"/>
      <c r="G33" s="67"/>
      <c r="H33" s="67"/>
      <c r="I33" s="103"/>
    </row>
    <row r="34" spans="2:16" ht="22.5" customHeight="1">
      <c r="B34" s="735"/>
      <c r="C34" s="43" t="s">
        <v>32</v>
      </c>
      <c r="D34" s="714" t="s">
        <v>192</v>
      </c>
      <c r="E34" s="715"/>
      <c r="F34" s="67"/>
      <c r="G34" s="67"/>
      <c r="H34" s="67"/>
      <c r="I34" s="103"/>
    </row>
    <row r="35" spans="2:16" ht="22.5" customHeight="1">
      <c r="B35" s="735"/>
      <c r="C35" s="43" t="s">
        <v>276</v>
      </c>
      <c r="D35" s="714"/>
      <c r="E35" s="715"/>
      <c r="F35" s="67"/>
      <c r="G35" s="67"/>
      <c r="H35" s="67"/>
      <c r="I35" s="103"/>
    </row>
    <row r="36" spans="2:16" ht="22.5" customHeight="1">
      <c r="B36" s="735"/>
      <c r="C36" s="43" t="s">
        <v>215</v>
      </c>
      <c r="D36" s="714"/>
      <c r="E36" s="715"/>
      <c r="F36" s="67"/>
      <c r="G36" s="67"/>
      <c r="H36" s="67"/>
      <c r="I36" s="103"/>
    </row>
    <row r="37" spans="2:16" ht="22.5" customHeight="1">
      <c r="B37" s="735"/>
      <c r="C37" s="43" t="s">
        <v>183</v>
      </c>
      <c r="D37" s="714"/>
      <c r="E37" s="715"/>
      <c r="F37" s="67"/>
      <c r="G37" s="67"/>
      <c r="H37" s="67"/>
      <c r="I37" s="103"/>
    </row>
    <row r="38" spans="2:16" ht="22.5" customHeight="1">
      <c r="B38" s="735"/>
      <c r="C38" s="43" t="s">
        <v>11</v>
      </c>
      <c r="D38" s="714"/>
      <c r="E38" s="715"/>
      <c r="F38" s="67"/>
      <c r="G38" s="67"/>
      <c r="H38" s="67"/>
      <c r="I38" s="103"/>
    </row>
    <row r="39" spans="2:16" ht="22.5" customHeight="1">
      <c r="B39" s="735"/>
      <c r="C39" s="43" t="s">
        <v>179</v>
      </c>
      <c r="D39" s="714"/>
      <c r="E39" s="715"/>
      <c r="F39" s="67"/>
      <c r="G39" s="67"/>
      <c r="H39" s="67"/>
      <c r="I39" s="103"/>
    </row>
    <row r="40" spans="2:16" ht="22.5" customHeight="1">
      <c r="B40" s="735"/>
      <c r="C40" s="44" t="s">
        <v>29</v>
      </c>
      <c r="D40" s="714"/>
      <c r="E40" s="715"/>
      <c r="F40" s="67"/>
      <c r="G40" s="67"/>
      <c r="H40" s="67"/>
      <c r="I40" s="103"/>
    </row>
    <row r="41" spans="2:16" ht="38.25" hidden="1" customHeight="1">
      <c r="B41" s="735"/>
      <c r="C41" s="45" t="s">
        <v>12</v>
      </c>
      <c r="D41" s="716"/>
      <c r="E41" s="717"/>
      <c r="F41" s="68"/>
      <c r="G41" s="68"/>
      <c r="H41" s="68"/>
      <c r="I41" s="104"/>
    </row>
    <row r="42" spans="2:16" ht="38.25" hidden="1" customHeight="1">
      <c r="B42" s="735"/>
      <c r="C42" s="45" t="s">
        <v>83</v>
      </c>
      <c r="D42" s="716"/>
      <c r="E42" s="717"/>
      <c r="F42" s="68"/>
      <c r="G42" s="68"/>
      <c r="H42" s="68"/>
      <c r="I42" s="104"/>
    </row>
    <row r="43" spans="2:16" ht="38.25" hidden="1" customHeight="1">
      <c r="B43" s="735"/>
      <c r="C43" s="45" t="s">
        <v>128</v>
      </c>
      <c r="D43" s="716"/>
      <c r="E43" s="717"/>
      <c r="F43" s="68"/>
      <c r="G43" s="68"/>
      <c r="H43" s="68"/>
      <c r="I43" s="104"/>
    </row>
    <row r="44" spans="2:16" ht="38.25" hidden="1" customHeight="1">
      <c r="B44" s="735"/>
      <c r="C44" s="45" t="s">
        <v>133</v>
      </c>
      <c r="D44" s="718"/>
      <c r="E44" s="719"/>
      <c r="F44" s="68"/>
      <c r="G44" s="68"/>
      <c r="H44" s="68"/>
      <c r="I44" s="104"/>
    </row>
    <row r="45" spans="2:16" ht="38.25" hidden="1" customHeight="1">
      <c r="B45" s="735"/>
      <c r="C45" s="46" t="s">
        <v>169</v>
      </c>
      <c r="D45" s="720"/>
      <c r="E45" s="721"/>
    </row>
    <row r="46" spans="2:16" ht="36.75" customHeight="1" thickBot="1">
      <c r="B46" s="17" t="s">
        <v>118</v>
      </c>
      <c r="C46" s="722"/>
      <c r="D46" s="722"/>
      <c r="E46" s="723"/>
      <c r="F46" s="483"/>
      <c r="G46" s="446"/>
      <c r="H46" s="446"/>
      <c r="I46" s="446"/>
      <c r="P46" s="115"/>
    </row>
    <row r="47" spans="2:16" ht="36.75" customHeight="1" thickBot="1">
      <c r="B47" s="18"/>
      <c r="C47" s="47"/>
      <c r="D47" s="47"/>
      <c r="E47" s="47"/>
      <c r="F47" s="87"/>
      <c r="M47" s="116"/>
    </row>
    <row r="48" spans="2:16" ht="24.75" customHeight="1" thickBot="1">
      <c r="B48" s="680" t="s">
        <v>341</v>
      </c>
      <c r="C48" s="681"/>
      <c r="M48" s="240"/>
    </row>
    <row r="49" spans="2:13">
      <c r="B49" s="250"/>
      <c r="C49" s="250"/>
      <c r="D49" s="250"/>
      <c r="E49" s="250"/>
      <c r="M49" s="240"/>
    </row>
    <row r="50" spans="2:13" ht="24" customHeight="1">
      <c r="B50" s="241" t="s">
        <v>338</v>
      </c>
      <c r="C50" s="469" t="s">
        <v>339</v>
      </c>
      <c r="D50" s="7"/>
      <c r="E50" s="7"/>
      <c r="F50" s="7"/>
      <c r="M50" s="239"/>
    </row>
    <row r="51" spans="2:13" ht="24" customHeight="1">
      <c r="B51" s="502" t="s">
        <v>728</v>
      </c>
      <c r="C51" s="470">
        <v>4656300</v>
      </c>
      <c r="D51" s="7"/>
      <c r="E51" s="7"/>
      <c r="F51" s="7"/>
      <c r="M51" s="239"/>
    </row>
    <row r="52" spans="2:13" ht="24" customHeight="1">
      <c r="B52" s="502"/>
      <c r="C52" s="471"/>
      <c r="D52" s="700"/>
      <c r="E52" s="701"/>
      <c r="F52" s="7"/>
      <c r="M52" s="239"/>
    </row>
    <row r="53" spans="2:13" ht="24" customHeight="1">
      <c r="B53" s="502"/>
      <c r="C53" s="471"/>
      <c r="D53" s="700"/>
      <c r="E53" s="701"/>
      <c r="F53" s="7"/>
      <c r="M53" s="239"/>
    </row>
    <row r="54" spans="2:13" ht="24" customHeight="1">
      <c r="B54" s="502"/>
      <c r="C54" s="471"/>
      <c r="D54" s="700"/>
      <c r="E54" s="701"/>
      <c r="F54" s="7"/>
      <c r="M54" s="239"/>
    </row>
    <row r="55" spans="2:13" ht="24" customHeight="1">
      <c r="B55" s="502"/>
      <c r="C55" s="471"/>
      <c r="D55" s="700"/>
      <c r="E55" s="701"/>
      <c r="F55" s="7"/>
      <c r="M55" s="239"/>
    </row>
    <row r="56" spans="2:13" ht="24" customHeight="1">
      <c r="B56" s="502"/>
      <c r="C56" s="471"/>
      <c r="D56" s="700"/>
      <c r="E56" s="701"/>
      <c r="F56" s="7"/>
      <c r="M56" s="239"/>
    </row>
    <row r="57" spans="2:13" ht="24" customHeight="1">
      <c r="B57" s="502"/>
      <c r="C57" s="471"/>
      <c r="D57" s="700"/>
      <c r="E57" s="701"/>
      <c r="F57" s="7"/>
      <c r="M57" s="239"/>
    </row>
    <row r="58" spans="2:13" ht="24" customHeight="1">
      <c r="B58" s="502"/>
      <c r="C58" s="471"/>
      <c r="D58" s="700"/>
      <c r="E58" s="701"/>
      <c r="F58" s="7"/>
      <c r="M58" s="239"/>
    </row>
    <row r="59" spans="2:13" ht="24" customHeight="1">
      <c r="B59" s="502"/>
      <c r="C59" s="471"/>
      <c r="D59" s="700"/>
      <c r="E59" s="701"/>
      <c r="F59" s="7"/>
      <c r="M59" s="239"/>
    </row>
    <row r="60" spans="2:13" ht="24" customHeight="1">
      <c r="B60" s="502"/>
      <c r="C60" s="471"/>
      <c r="D60" s="700"/>
      <c r="E60" s="701"/>
      <c r="F60" s="7"/>
      <c r="M60" s="239"/>
    </row>
    <row r="61" spans="2:13" ht="24" customHeight="1">
      <c r="B61" s="502"/>
      <c r="C61" s="471"/>
      <c r="D61" s="700"/>
      <c r="E61" s="701"/>
      <c r="F61" s="7"/>
      <c r="M61" s="239"/>
    </row>
    <row r="62" spans="2:13" ht="24" customHeight="1">
      <c r="B62" s="502"/>
      <c r="C62" s="471"/>
      <c r="D62" s="700"/>
      <c r="E62" s="701"/>
      <c r="F62" s="7"/>
      <c r="M62" s="239"/>
    </row>
    <row r="63" spans="2:13" ht="24" customHeight="1">
      <c r="B63" s="502"/>
      <c r="C63" s="471"/>
      <c r="D63" s="700"/>
      <c r="E63" s="701"/>
      <c r="F63" s="7"/>
      <c r="M63" s="239"/>
    </row>
    <row r="64" spans="2:13" ht="24" customHeight="1">
      <c r="B64" s="502"/>
      <c r="C64" s="471"/>
      <c r="D64" s="700"/>
      <c r="E64" s="701"/>
      <c r="F64" s="7"/>
      <c r="M64" s="239"/>
    </row>
    <row r="65" spans="2:16" ht="24" customHeight="1">
      <c r="B65" s="502"/>
      <c r="C65" s="471"/>
      <c r="D65" s="700"/>
      <c r="E65" s="701"/>
      <c r="F65" s="7"/>
      <c r="M65" s="239"/>
    </row>
    <row r="66" spans="2:16" ht="24" customHeight="1">
      <c r="B66" s="502"/>
      <c r="C66" s="471"/>
      <c r="D66" s="700"/>
      <c r="E66" s="701"/>
      <c r="F66" s="7"/>
      <c r="M66" s="239"/>
    </row>
    <row r="67" spans="2:16" ht="24" customHeight="1">
      <c r="B67" s="502"/>
      <c r="C67" s="471"/>
      <c r="D67" s="700"/>
      <c r="E67" s="701"/>
      <c r="F67" s="7"/>
      <c r="M67" s="239"/>
    </row>
    <row r="68" spans="2:16" ht="24" customHeight="1">
      <c r="B68" s="502"/>
      <c r="C68" s="471"/>
      <c r="D68" s="700"/>
      <c r="E68" s="701"/>
      <c r="F68" s="7"/>
      <c r="M68" s="239"/>
    </row>
    <row r="69" spans="2:16" ht="24" customHeight="1">
      <c r="B69" s="502"/>
      <c r="C69" s="471"/>
      <c r="D69" s="700"/>
      <c r="E69" s="701"/>
      <c r="F69" s="7"/>
      <c r="M69" s="239"/>
    </row>
    <row r="70" spans="2:16" ht="24" customHeight="1">
      <c r="B70" s="502"/>
      <c r="C70" s="471"/>
      <c r="D70" s="700"/>
      <c r="E70" s="701"/>
      <c r="F70" s="7"/>
      <c r="M70" s="239"/>
    </row>
    <row r="71" spans="2:16" ht="24" customHeight="1">
      <c r="B71" s="474" t="s">
        <v>636</v>
      </c>
      <c r="C71" s="558">
        <f>SUM(C51:C70)</f>
        <v>4656300</v>
      </c>
      <c r="D71" s="472"/>
      <c r="E71" s="473"/>
      <c r="F71" s="7"/>
      <c r="M71" s="239"/>
    </row>
    <row r="72" spans="2:16" ht="24" customHeight="1">
      <c r="B72" s="249" t="s">
        <v>340</v>
      </c>
      <c r="C72" s="559">
        <f>C71-C51</f>
        <v>0</v>
      </c>
      <c r="D72" s="698"/>
      <c r="E72" s="699"/>
      <c r="F72" s="7"/>
      <c r="M72" s="239"/>
    </row>
    <row r="73" spans="2:16" ht="36.75" customHeight="1" thickBot="1">
      <c r="B73" s="18"/>
      <c r="C73" s="47"/>
      <c r="D73" s="47"/>
      <c r="E73" s="47"/>
      <c r="F73" s="87"/>
      <c r="M73" s="116"/>
    </row>
    <row r="74" spans="2:16" ht="24.75" customHeight="1" thickBot="1">
      <c r="B74" s="680" t="s">
        <v>445</v>
      </c>
      <c r="C74" s="681"/>
      <c r="M74" s="117"/>
    </row>
    <row r="75" spans="2:16" ht="14.25" thickBot="1">
      <c r="M75" s="117"/>
    </row>
    <row r="76" spans="2:16" ht="47.25" customHeight="1">
      <c r="B76" s="27" t="s">
        <v>342</v>
      </c>
      <c r="C76" s="613"/>
      <c r="D76" s="613"/>
      <c r="E76" s="614"/>
      <c r="L76" s="113"/>
    </row>
    <row r="77" spans="2:16" ht="47.25" customHeight="1">
      <c r="B77" s="241" t="s">
        <v>343</v>
      </c>
      <c r="C77" s="615">
        <v>46210</v>
      </c>
      <c r="D77" s="615"/>
      <c r="E77" s="616"/>
      <c r="H77" s="242"/>
      <c r="L77" s="113"/>
    </row>
    <row r="78" spans="2:16" ht="24" customHeight="1">
      <c r="B78" s="606" t="s">
        <v>344</v>
      </c>
      <c r="C78" s="560" t="str">
        <f>VLOOKUP('28'!$C$3,'28'!$F$3:$O$8,2,FALSE)</f>
        <v>業務名</v>
      </c>
      <c r="D78" s="940" t="str">
        <f>C9</f>
        <v>ごみ質分析業務委託</v>
      </c>
      <c r="E78" s="941"/>
      <c r="F78" s="83"/>
      <c r="P78" s="115"/>
    </row>
    <row r="79" spans="2:16" ht="24" customHeight="1">
      <c r="B79" s="607"/>
      <c r="C79" s="561" t="s">
        <v>346</v>
      </c>
      <c r="D79" s="942" t="str">
        <f>C10</f>
        <v>可燃性一般廃棄物積替施設（大阪市鶴見区焼野3丁目1番地）</v>
      </c>
      <c r="E79" s="943"/>
      <c r="F79" s="83"/>
      <c r="P79" s="116"/>
    </row>
    <row r="80" spans="2:16" ht="24" customHeight="1">
      <c r="B80" s="607"/>
      <c r="C80" s="561" t="s">
        <v>494</v>
      </c>
      <c r="D80" s="942" t="str">
        <f>C14</f>
        <v>ごみ質分析業務</v>
      </c>
      <c r="E80" s="943"/>
      <c r="F80" s="83"/>
      <c r="P80" s="116"/>
    </row>
    <row r="81" spans="2:17" ht="24" customHeight="1">
      <c r="B81" s="607"/>
      <c r="C81" s="562" t="str">
        <f>B11</f>
        <v>履行期間</v>
      </c>
      <c r="D81" s="563" t="str">
        <f>C11</f>
        <v>契約締結日</v>
      </c>
      <c r="E81" s="564">
        <f>E11</f>
        <v>46477</v>
      </c>
      <c r="F81" s="83"/>
      <c r="P81" s="116"/>
    </row>
    <row r="82" spans="2:17" ht="24" customHeight="1">
      <c r="B82" s="607"/>
      <c r="C82" s="565" t="s">
        <v>347</v>
      </c>
      <c r="D82" s="944" t="str">
        <f>C20</f>
        <v>完了払</v>
      </c>
      <c r="E82" s="945"/>
      <c r="F82" s="83"/>
      <c r="P82" s="116"/>
    </row>
    <row r="83" spans="2:17" ht="24" hidden="1" customHeight="1">
      <c r="B83" s="608"/>
      <c r="C83" s="344" t="s">
        <v>348</v>
      </c>
      <c r="D83" s="696" t="s">
        <v>349</v>
      </c>
      <c r="E83" s="697"/>
      <c r="F83" s="83"/>
      <c r="P83" s="116"/>
    </row>
    <row r="84" spans="2:17" ht="35.25" customHeight="1">
      <c r="B84" s="688" t="s">
        <v>432</v>
      </c>
      <c r="C84" s="617" t="s">
        <v>555</v>
      </c>
      <c r="D84" s="618"/>
      <c r="E84" s="619"/>
      <c r="K84" s="112" t="s">
        <v>214</v>
      </c>
      <c r="Q84" s="373" t="s">
        <v>214</v>
      </c>
    </row>
    <row r="85" spans="2:17" ht="45.75" customHeight="1">
      <c r="B85" s="702"/>
      <c r="C85" s="620" t="s">
        <v>546</v>
      </c>
      <c r="D85" s="621"/>
      <c r="E85" s="622"/>
      <c r="K85" s="112" t="s">
        <v>288</v>
      </c>
      <c r="Q85" s="373" t="s">
        <v>288</v>
      </c>
    </row>
    <row r="86" spans="2:17" ht="45.75" customHeight="1">
      <c r="B86" s="702"/>
      <c r="C86" s="620" t="s">
        <v>547</v>
      </c>
      <c r="D86" s="621"/>
      <c r="E86" s="622"/>
      <c r="K86" s="112" t="s">
        <v>238</v>
      </c>
      <c r="Q86" s="373" t="s">
        <v>238</v>
      </c>
    </row>
    <row r="87" spans="2:17" ht="45.75" customHeight="1">
      <c r="B87" s="702"/>
      <c r="C87" s="620" t="s">
        <v>556</v>
      </c>
      <c r="D87" s="621"/>
      <c r="E87" s="622"/>
      <c r="K87" s="112" t="s">
        <v>32</v>
      </c>
      <c r="Q87" s="373" t="s">
        <v>32</v>
      </c>
    </row>
    <row r="88" spans="2:17" ht="45.75" customHeight="1">
      <c r="B88" s="702"/>
      <c r="C88" s="620" t="s">
        <v>557</v>
      </c>
      <c r="D88" s="621"/>
      <c r="E88" s="622"/>
      <c r="K88" s="112" t="s">
        <v>276</v>
      </c>
      <c r="Q88" s="373" t="s">
        <v>276</v>
      </c>
    </row>
    <row r="89" spans="2:17" ht="77.25" customHeight="1">
      <c r="B89" s="702"/>
      <c r="C89" s="946" t="s">
        <v>729</v>
      </c>
      <c r="D89" s="947"/>
      <c r="E89" s="948"/>
      <c r="F89" s="492"/>
      <c r="G89" s="493"/>
      <c r="H89" s="493"/>
      <c r="I89" s="493"/>
      <c r="K89" s="112" t="s">
        <v>183</v>
      </c>
      <c r="Q89" s="373" t="s">
        <v>215</v>
      </c>
    </row>
    <row r="90" spans="2:17" ht="154.5" customHeight="1">
      <c r="B90" s="702"/>
      <c r="C90" s="660" t="s">
        <v>730</v>
      </c>
      <c r="D90" s="661"/>
      <c r="E90" s="662"/>
      <c r="F90" s="494"/>
      <c r="G90" s="495"/>
      <c r="H90" s="495"/>
      <c r="I90" s="495"/>
      <c r="J90" s="4"/>
      <c r="K90" s="112" t="s">
        <v>11</v>
      </c>
      <c r="Q90" s="373" t="s">
        <v>183</v>
      </c>
    </row>
    <row r="91" spans="2:17" ht="78" customHeight="1">
      <c r="B91" s="702"/>
      <c r="C91" s="660" t="s">
        <v>739</v>
      </c>
      <c r="D91" s="661"/>
      <c r="E91" s="662"/>
      <c r="F91" s="242" t="s">
        <v>383</v>
      </c>
      <c r="K91" s="112" t="s">
        <v>179</v>
      </c>
      <c r="Q91" s="373" t="s">
        <v>11</v>
      </c>
    </row>
    <row r="92" spans="2:17" ht="19.5" hidden="1" customHeight="1">
      <c r="B92" s="702"/>
      <c r="C92" s="660"/>
      <c r="D92" s="661"/>
      <c r="E92" s="662"/>
      <c r="K92" s="112" t="s">
        <v>29</v>
      </c>
      <c r="Q92" s="373" t="s">
        <v>179</v>
      </c>
    </row>
    <row r="93" spans="2:17" ht="21.75" hidden="1" customHeight="1">
      <c r="B93" s="702"/>
      <c r="C93" s="660"/>
      <c r="D93" s="661"/>
      <c r="E93" s="662"/>
      <c r="K93" s="112" t="s">
        <v>12</v>
      </c>
      <c r="Q93" s="373" t="s">
        <v>29</v>
      </c>
    </row>
    <row r="94" spans="2:17" ht="19.5" hidden="1" customHeight="1">
      <c r="B94" s="702"/>
      <c r="C94" s="660"/>
      <c r="D94" s="661"/>
      <c r="E94" s="662"/>
      <c r="K94" s="112" t="s">
        <v>83</v>
      </c>
      <c r="Q94" s="373" t="s">
        <v>12</v>
      </c>
    </row>
    <row r="95" spans="2:17" ht="17.25" hidden="1" customHeight="1">
      <c r="B95" s="702"/>
      <c r="C95" s="660"/>
      <c r="D95" s="661"/>
      <c r="E95" s="662"/>
      <c r="K95" s="112" t="s">
        <v>128</v>
      </c>
      <c r="Q95" s="373" t="s">
        <v>83</v>
      </c>
    </row>
    <row r="96" spans="2:17" ht="14.25" hidden="1" customHeight="1">
      <c r="B96" s="702"/>
      <c r="C96" s="660"/>
      <c r="D96" s="661"/>
      <c r="E96" s="662"/>
      <c r="K96" s="112" t="s">
        <v>133</v>
      </c>
      <c r="Q96" s="373" t="s">
        <v>128</v>
      </c>
    </row>
    <row r="97" spans="2:17" ht="15.75" hidden="1" customHeight="1">
      <c r="B97" s="702"/>
      <c r="C97" s="663"/>
      <c r="D97" s="664"/>
      <c r="E97" s="665"/>
      <c r="K97" s="112" t="s">
        <v>169</v>
      </c>
      <c r="Q97" s="373" t="s">
        <v>133</v>
      </c>
    </row>
    <row r="98" spans="2:17" ht="30" customHeight="1">
      <c r="B98" s="632" t="s">
        <v>385</v>
      </c>
      <c r="C98" s="48" t="s">
        <v>351</v>
      </c>
      <c r="D98" s="277">
        <v>46210</v>
      </c>
      <c r="E98" s="278"/>
      <c r="F98" s="19" t="s">
        <v>324</v>
      </c>
      <c r="G98" s="19"/>
      <c r="H98" s="19"/>
      <c r="I98" s="19"/>
      <c r="J98" s="19"/>
      <c r="K98" s="19"/>
      <c r="L98" s="19"/>
      <c r="M98" s="19"/>
      <c r="N98" s="19"/>
      <c r="O98" s="19"/>
      <c r="P98" s="19"/>
      <c r="Q98" s="125" t="s">
        <v>214</v>
      </c>
    </row>
    <row r="99" spans="2:17" ht="30" customHeight="1">
      <c r="B99" s="633"/>
      <c r="C99" s="49" t="s">
        <v>350</v>
      </c>
      <c r="D99" s="332">
        <v>46216</v>
      </c>
      <c r="E99" s="279">
        <v>0.72916666666666663</v>
      </c>
      <c r="F99" s="84"/>
      <c r="G99" s="6"/>
      <c r="H99" s="6"/>
      <c r="I99" s="6"/>
      <c r="J99" s="6"/>
      <c r="K99" s="6"/>
      <c r="L99" s="6"/>
      <c r="M99" s="6"/>
      <c r="N99" s="6"/>
      <c r="O99" s="84"/>
      <c r="P99" s="6"/>
      <c r="Q99" s="125" t="s">
        <v>288</v>
      </c>
    </row>
    <row r="100" spans="2:17" ht="30" customHeight="1">
      <c r="B100" s="633"/>
      <c r="C100" s="49" t="s">
        <v>352</v>
      </c>
      <c r="D100" s="332">
        <v>46218</v>
      </c>
      <c r="E100" s="279"/>
      <c r="F100" s="6"/>
      <c r="G100" s="6"/>
      <c r="H100" s="6"/>
      <c r="I100" s="6"/>
      <c r="J100" s="6"/>
      <c r="K100" s="6"/>
      <c r="L100" s="6"/>
      <c r="M100" s="6"/>
      <c r="N100" s="6"/>
      <c r="O100" s="6"/>
      <c r="P100" s="6"/>
      <c r="Q100" s="125" t="s">
        <v>238</v>
      </c>
    </row>
    <row r="101" spans="2:17" ht="30" customHeight="1">
      <c r="B101" s="633"/>
      <c r="C101" s="49" t="s">
        <v>353</v>
      </c>
      <c r="D101" s="332">
        <v>46224</v>
      </c>
      <c r="E101" s="279">
        <v>0.72916666666666663</v>
      </c>
      <c r="Q101" s="125" t="s">
        <v>32</v>
      </c>
    </row>
    <row r="102" spans="2:17" ht="30" customHeight="1" thickBot="1">
      <c r="B102" s="633"/>
      <c r="C102" s="49" t="s">
        <v>354</v>
      </c>
      <c r="D102" s="332">
        <v>46226</v>
      </c>
      <c r="E102" s="279"/>
      <c r="Q102" s="125" t="s">
        <v>276</v>
      </c>
    </row>
    <row r="103" spans="2:17" ht="30" customHeight="1" thickBot="1">
      <c r="B103" s="633"/>
      <c r="C103" s="49" t="s">
        <v>355</v>
      </c>
      <c r="D103" s="332">
        <v>46232</v>
      </c>
      <c r="E103" s="361">
        <v>0.41666666666666669</v>
      </c>
      <c r="F103" s="362" t="s">
        <v>507</v>
      </c>
      <c r="Q103" s="125" t="s">
        <v>215</v>
      </c>
    </row>
    <row r="104" spans="2:17" ht="30" customHeight="1">
      <c r="B104" s="633"/>
      <c r="C104" s="49" t="s">
        <v>391</v>
      </c>
      <c r="D104" s="634" t="s">
        <v>692</v>
      </c>
      <c r="E104" s="635"/>
      <c r="Q104" s="125" t="s">
        <v>183</v>
      </c>
    </row>
    <row r="105" spans="2:17" ht="30" hidden="1" customHeight="1">
      <c r="B105" s="633"/>
      <c r="C105" s="49"/>
      <c r="D105" s="372"/>
      <c r="E105" s="361"/>
      <c r="F105" t="s">
        <v>384</v>
      </c>
      <c r="Q105" s="125" t="s">
        <v>11</v>
      </c>
    </row>
    <row r="106" spans="2:17" ht="19.5" hidden="1" customHeight="1">
      <c r="B106" s="633"/>
      <c r="C106" s="49"/>
      <c r="D106" s="372"/>
      <c r="E106" s="361"/>
      <c r="Q106" s="125" t="s">
        <v>179</v>
      </c>
    </row>
    <row r="107" spans="2:17" ht="14.25" hidden="1" customHeight="1">
      <c r="B107" s="633"/>
      <c r="C107" s="49"/>
      <c r="D107" s="372"/>
      <c r="E107" s="361"/>
      <c r="Q107" s="125" t="s">
        <v>29</v>
      </c>
    </row>
    <row r="108" spans="2:17" ht="12.75" hidden="1" customHeight="1">
      <c r="B108" s="633"/>
      <c r="C108" s="49"/>
      <c r="D108" s="372"/>
      <c r="E108" s="361"/>
      <c r="Q108" s="125" t="s">
        <v>12</v>
      </c>
    </row>
    <row r="109" spans="2:17" ht="27" hidden="1" customHeight="1">
      <c r="B109" s="633"/>
      <c r="C109" s="49"/>
      <c r="D109" s="372"/>
      <c r="E109" s="361"/>
      <c r="Q109" s="125" t="s">
        <v>83</v>
      </c>
    </row>
    <row r="110" spans="2:17" ht="15.75" hidden="1" customHeight="1">
      <c r="B110" s="633"/>
      <c r="C110" s="49"/>
      <c r="D110" s="372"/>
      <c r="E110" s="361"/>
      <c r="Q110" s="125" t="s">
        <v>128</v>
      </c>
    </row>
    <row r="111" spans="2:17" ht="12.75" hidden="1" customHeight="1">
      <c r="B111" s="633"/>
      <c r="C111" s="49"/>
      <c r="D111" s="372"/>
      <c r="E111" s="361"/>
      <c r="Q111" s="125" t="s">
        <v>133</v>
      </c>
    </row>
    <row r="112" spans="2:17" ht="8.25" hidden="1" customHeight="1">
      <c r="B112" s="633"/>
      <c r="C112" s="49"/>
      <c r="D112" s="372"/>
      <c r="E112" s="361"/>
      <c r="Q112" s="125" t="s">
        <v>169</v>
      </c>
    </row>
    <row r="113" spans="2:17" ht="49.5" customHeight="1">
      <c r="B113" s="633"/>
      <c r="C113" s="636" t="s">
        <v>329</v>
      </c>
      <c r="D113" s="638" t="s">
        <v>553</v>
      </c>
      <c r="E113" s="639"/>
      <c r="Q113" s="125"/>
    </row>
    <row r="114" spans="2:17" ht="46.5" customHeight="1">
      <c r="B114" s="633"/>
      <c r="C114" s="636"/>
      <c r="D114" s="638" t="s">
        <v>569</v>
      </c>
      <c r="E114" s="639"/>
      <c r="Q114" s="125"/>
    </row>
    <row r="115" spans="2:17" ht="42" customHeight="1">
      <c r="B115" s="633"/>
      <c r="C115" s="637"/>
      <c r="D115" s="638" t="s">
        <v>554</v>
      </c>
      <c r="E115" s="640"/>
      <c r="Q115" s="125"/>
    </row>
    <row r="116" spans="2:17" s="3" customFormat="1" ht="55.5" customHeight="1">
      <c r="B116" s="744" t="s">
        <v>386</v>
      </c>
      <c r="C116" s="771" t="s">
        <v>371</v>
      </c>
      <c r="D116" s="767" t="s">
        <v>372</v>
      </c>
      <c r="E116" s="768"/>
      <c r="F116" s="1"/>
      <c r="G116" s="105"/>
      <c r="H116" s="105"/>
    </row>
    <row r="117" spans="2:17" s="3" customFormat="1" ht="30.75" customHeight="1">
      <c r="B117" s="745"/>
      <c r="C117" s="753"/>
      <c r="D117" s="769" t="s">
        <v>366</v>
      </c>
      <c r="E117" s="770"/>
    </row>
    <row r="118" spans="2:17" s="3" customFormat="1" ht="30.75" customHeight="1">
      <c r="B118" s="745"/>
      <c r="C118" s="751" t="s">
        <v>381</v>
      </c>
      <c r="D118" s="331" t="s">
        <v>379</v>
      </c>
      <c r="E118" s="254" t="s">
        <v>380</v>
      </c>
    </row>
    <row r="119" spans="2:17" s="3" customFormat="1" ht="103.5" customHeight="1">
      <c r="B119" s="745"/>
      <c r="C119" s="752"/>
      <c r="D119" s="331" t="s">
        <v>168</v>
      </c>
      <c r="E119" s="254" t="s">
        <v>502</v>
      </c>
    </row>
    <row r="120" spans="2:17" s="3" customFormat="1" ht="30.75" customHeight="1">
      <c r="B120" s="745"/>
      <c r="C120" s="752"/>
      <c r="D120" s="331"/>
      <c r="E120" s="254" t="s">
        <v>740</v>
      </c>
      <c r="F120" s="242" t="s">
        <v>382</v>
      </c>
    </row>
    <row r="121" spans="2:17" s="3" customFormat="1" ht="30.75" customHeight="1">
      <c r="B121" s="745"/>
      <c r="C121" s="752"/>
      <c r="D121" s="331"/>
      <c r="E121" s="254"/>
    </row>
    <row r="122" spans="2:17" s="3" customFormat="1" ht="30.75" customHeight="1">
      <c r="B122" s="745"/>
      <c r="C122" s="752"/>
      <c r="D122" s="331"/>
      <c r="E122" s="254"/>
    </row>
    <row r="123" spans="2:17" s="3" customFormat="1" ht="30.75" customHeight="1">
      <c r="B123" s="745"/>
      <c r="C123" s="753"/>
      <c r="D123" s="331"/>
      <c r="E123" s="254"/>
    </row>
    <row r="124" spans="2:17" s="3" customFormat="1" ht="84.75" customHeight="1">
      <c r="B124" s="745"/>
      <c r="C124" s="345" t="s">
        <v>370</v>
      </c>
      <c r="D124" s="756" t="s">
        <v>393</v>
      </c>
      <c r="E124" s="757"/>
    </row>
    <row r="125" spans="2:17" ht="93" customHeight="1">
      <c r="B125" s="746"/>
      <c r="C125" s="346" t="s">
        <v>374</v>
      </c>
      <c r="D125" s="754" t="s">
        <v>373</v>
      </c>
      <c r="E125" s="755"/>
    </row>
    <row r="126" spans="2:17" ht="69" customHeight="1" thickBot="1">
      <c r="B126" s="782" t="s">
        <v>387</v>
      </c>
      <c r="C126" s="347" t="s">
        <v>375</v>
      </c>
      <c r="D126" s="749" t="s">
        <v>500</v>
      </c>
      <c r="E126" s="750"/>
      <c r="F126" s="68"/>
      <c r="G126" s="104"/>
      <c r="H126" s="104"/>
    </row>
    <row r="127" spans="2:17" ht="69" customHeight="1" thickBot="1">
      <c r="B127" s="783"/>
      <c r="C127" s="348" t="s">
        <v>376</v>
      </c>
      <c r="D127" s="747" t="str">
        <f>VLOOKUP(F127,'28'!B260:C261,2,FALSE)</f>
        <v>契約決定にあたっては、入札書記載金額に消費税及び地方消費税に相当する額を加算した金額（当該金額に１円未満の端数があるときは、その金額を切り捨てた金額）をもって契約金額とする。</v>
      </c>
      <c r="E127" s="748"/>
      <c r="F127" s="658" t="s">
        <v>497</v>
      </c>
      <c r="G127" s="659"/>
      <c r="H127" s="651" t="s">
        <v>544</v>
      </c>
      <c r="I127" s="652"/>
      <c r="J127" s="652"/>
      <c r="K127" s="652"/>
    </row>
    <row r="128" spans="2:17" ht="65.25" customHeight="1">
      <c r="B128" s="611"/>
      <c r="C128" s="348" t="s">
        <v>377</v>
      </c>
      <c r="D128" s="653" t="s">
        <v>367</v>
      </c>
      <c r="E128" s="654"/>
      <c r="F128" s="68"/>
      <c r="G128" s="104"/>
      <c r="H128" s="104"/>
    </row>
    <row r="129" spans="2:15" ht="67.5" customHeight="1">
      <c r="B129" s="611"/>
      <c r="C129" s="655" t="s">
        <v>378</v>
      </c>
      <c r="D129" s="653" t="s">
        <v>369</v>
      </c>
      <c r="E129" s="654"/>
      <c r="F129" s="68"/>
      <c r="G129" s="104"/>
      <c r="H129" s="104"/>
    </row>
    <row r="130" spans="2:15" ht="67.5" customHeight="1">
      <c r="B130" s="611"/>
      <c r="C130" s="656"/>
      <c r="D130" s="349" t="s">
        <v>388</v>
      </c>
      <c r="E130" s="350" t="s">
        <v>390</v>
      </c>
      <c r="F130" s="68"/>
      <c r="G130" s="104"/>
      <c r="H130" s="104"/>
    </row>
    <row r="131" spans="2:15" ht="67.5" customHeight="1">
      <c r="B131" s="612"/>
      <c r="C131" s="657"/>
      <c r="D131" s="351" t="s">
        <v>389</v>
      </c>
      <c r="E131" s="352" t="s">
        <v>509</v>
      </c>
      <c r="F131" s="68"/>
      <c r="G131" s="104"/>
      <c r="H131" s="104"/>
    </row>
    <row r="132" spans="2:15" ht="27" customHeight="1">
      <c r="B132" s="758" t="s">
        <v>356</v>
      </c>
      <c r="C132" s="353" t="s">
        <v>357</v>
      </c>
      <c r="D132" s="760" t="s">
        <v>358</v>
      </c>
      <c r="E132" s="761"/>
      <c r="F132" s="251"/>
      <c r="G132" s="252"/>
      <c r="H132" s="252"/>
      <c r="I132" s="252"/>
      <c r="J132" s="252"/>
      <c r="K132" s="252"/>
      <c r="L132" s="252"/>
      <c r="M132" s="252"/>
      <c r="N132" s="252"/>
      <c r="O132" s="252"/>
    </row>
    <row r="133" spans="2:15" ht="27" customHeight="1">
      <c r="B133" s="759"/>
      <c r="C133" s="63" t="s">
        <v>361</v>
      </c>
      <c r="D133" s="762" t="s">
        <v>395</v>
      </c>
      <c r="E133" s="763"/>
      <c r="F133" s="251"/>
      <c r="G133" s="252"/>
      <c r="H133" s="252"/>
      <c r="I133" s="252"/>
      <c r="J133" s="252"/>
      <c r="K133" s="252"/>
      <c r="L133" s="252"/>
      <c r="M133" s="252"/>
      <c r="N133" s="252"/>
      <c r="O133" s="252"/>
    </row>
    <row r="134" spans="2:15" ht="51.75" customHeight="1">
      <c r="B134" s="759"/>
      <c r="C134" s="63"/>
      <c r="D134" s="764" t="s">
        <v>479</v>
      </c>
      <c r="E134" s="765"/>
      <c r="F134" s="251"/>
      <c r="G134" s="259"/>
      <c r="H134" s="252"/>
      <c r="I134" s="252"/>
      <c r="J134" s="252"/>
      <c r="K134" s="252"/>
      <c r="L134" s="252"/>
      <c r="M134" s="252"/>
      <c r="N134" s="252"/>
      <c r="O134" s="252"/>
    </row>
    <row r="135" spans="2:15" ht="57.75" customHeight="1">
      <c r="B135" s="759"/>
      <c r="C135" s="63"/>
      <c r="D135" s="766" t="s">
        <v>364</v>
      </c>
      <c r="E135" s="728"/>
      <c r="F135" s="253"/>
      <c r="G135" s="103"/>
      <c r="H135" s="252"/>
      <c r="I135" s="252"/>
      <c r="J135" s="252"/>
      <c r="K135" s="252"/>
      <c r="L135" s="252"/>
      <c r="M135" s="252"/>
      <c r="N135" s="252"/>
      <c r="O135" s="252"/>
    </row>
    <row r="136" spans="2:15" ht="68.25" customHeight="1">
      <c r="B136" s="772" t="s">
        <v>368</v>
      </c>
      <c r="C136" s="775" t="s">
        <v>325</v>
      </c>
      <c r="D136" s="778" t="s">
        <v>365</v>
      </c>
      <c r="E136" s="779"/>
    </row>
    <row r="137" spans="2:15" ht="47.25" customHeight="1">
      <c r="B137" s="773"/>
      <c r="C137" s="776"/>
      <c r="D137" s="780" t="str">
        <f>"送信件名は、「"&amp;C9&amp;"質問」とすること。"</f>
        <v>送信件名は、「ごみ質分析業務委託質問」とすること。</v>
      </c>
      <c r="E137" s="781"/>
      <c r="G137" s="104"/>
      <c r="H137" s="104"/>
    </row>
    <row r="138" spans="2:15" ht="47.25" customHeight="1">
      <c r="B138" s="773"/>
      <c r="C138" s="776"/>
      <c r="D138" s="784" t="s">
        <v>710</v>
      </c>
      <c r="E138" s="785"/>
      <c r="F138" s="67"/>
      <c r="G138" s="103"/>
      <c r="H138" s="103"/>
    </row>
    <row r="139" spans="2:15" ht="40.5" customHeight="1">
      <c r="B139" s="773"/>
      <c r="C139" s="777"/>
      <c r="D139" s="786" t="s">
        <v>396</v>
      </c>
      <c r="E139" s="787"/>
    </row>
    <row r="140" spans="2:15" ht="38.25" customHeight="1">
      <c r="B140" s="774"/>
      <c r="C140" s="354" t="s">
        <v>242</v>
      </c>
      <c r="D140" s="668" t="s">
        <v>392</v>
      </c>
      <c r="E140" s="669"/>
      <c r="F140" s="68"/>
      <c r="G140" s="104"/>
      <c r="H140" s="104"/>
    </row>
    <row r="141" spans="2:15" ht="53.25" customHeight="1">
      <c r="B141" s="355" t="s">
        <v>510</v>
      </c>
      <c r="C141" s="670" t="s">
        <v>732</v>
      </c>
      <c r="D141" s="671"/>
      <c r="E141" s="672"/>
      <c r="F141" s="68"/>
      <c r="G141" s="104"/>
      <c r="H141" s="104"/>
    </row>
    <row r="142" spans="2:15" ht="60.75" customHeight="1">
      <c r="B142" s="606" t="s">
        <v>511</v>
      </c>
      <c r="C142" s="673" t="s">
        <v>559</v>
      </c>
      <c r="D142" s="674"/>
      <c r="E142" s="675"/>
      <c r="F142" s="68"/>
      <c r="G142" s="104"/>
      <c r="H142" s="104"/>
    </row>
    <row r="143" spans="2:15" ht="63" customHeight="1">
      <c r="B143" s="607"/>
      <c r="C143" s="647" t="s">
        <v>558</v>
      </c>
      <c r="D143" s="648"/>
      <c r="E143" s="649"/>
      <c r="F143" s="68"/>
      <c r="G143" s="104"/>
      <c r="H143" s="104"/>
    </row>
    <row r="144" spans="2:15" ht="44.25" customHeight="1">
      <c r="B144" s="607"/>
      <c r="C144" s="676" t="str">
        <f>"契約代金の支払いについては、"&amp;C20&amp;"とする。"</f>
        <v>契約代金の支払いについては、完了払とする。</v>
      </c>
      <c r="D144" s="648"/>
      <c r="E144" s="677"/>
      <c r="F144" s="68"/>
      <c r="G144" s="104"/>
      <c r="H144" s="104"/>
    </row>
    <row r="145" spans="2:8" ht="44.25" customHeight="1">
      <c r="B145" s="607"/>
      <c r="C145" s="806" t="s">
        <v>711</v>
      </c>
      <c r="D145" s="807"/>
      <c r="E145" s="808"/>
      <c r="F145" s="68"/>
      <c r="G145" s="104"/>
      <c r="H145" s="104"/>
    </row>
    <row r="146" spans="2:8" ht="44.25" hidden="1" customHeight="1">
      <c r="B146" s="612"/>
      <c r="C146" s="741"/>
      <c r="D146" s="742"/>
      <c r="E146" s="743"/>
      <c r="F146" s="68"/>
      <c r="G146" s="104"/>
      <c r="H146" s="104"/>
    </row>
    <row r="147" spans="2:8" ht="41.25" customHeight="1">
      <c r="B147" s="772" t="s">
        <v>397</v>
      </c>
      <c r="C147" s="798" t="s">
        <v>394</v>
      </c>
      <c r="D147" s="799"/>
      <c r="E147" s="800"/>
      <c r="F147" s="68"/>
      <c r="G147" s="104"/>
      <c r="H147" s="104"/>
    </row>
    <row r="148" spans="2:8" ht="36" customHeight="1">
      <c r="B148" s="773"/>
      <c r="C148" s="801" t="s">
        <v>330</v>
      </c>
      <c r="D148" s="802"/>
      <c r="E148" s="803"/>
      <c r="F148" s="68"/>
      <c r="G148" s="104"/>
      <c r="H148" s="104"/>
    </row>
    <row r="149" spans="2:8" ht="43.5" customHeight="1">
      <c r="B149" s="773"/>
      <c r="C149" s="801" t="s">
        <v>508</v>
      </c>
      <c r="D149" s="804"/>
      <c r="E149" s="805"/>
      <c r="F149" s="68"/>
      <c r="G149" s="104"/>
      <c r="H149" s="104"/>
    </row>
    <row r="150" spans="2:8" ht="52.5" customHeight="1">
      <c r="B150" s="773"/>
      <c r="C150" s="801" t="s">
        <v>501</v>
      </c>
      <c r="D150" s="802"/>
      <c r="E150" s="803"/>
      <c r="F150" s="68"/>
      <c r="G150" s="104"/>
      <c r="H150" s="104"/>
    </row>
    <row r="151" spans="2:8" ht="52.5" customHeight="1">
      <c r="B151" s="773"/>
      <c r="C151" s="647"/>
      <c r="D151" s="648"/>
      <c r="E151" s="649"/>
      <c r="F151" s="68"/>
      <c r="G151" s="104"/>
      <c r="H151" s="104"/>
    </row>
    <row r="152" spans="2:8" ht="52.5" customHeight="1">
      <c r="B152" s="773"/>
      <c r="C152" s="647"/>
      <c r="D152" s="648"/>
      <c r="E152" s="649"/>
      <c r="F152" s="68"/>
      <c r="G152" s="104"/>
      <c r="H152" s="104"/>
    </row>
    <row r="153" spans="2:8" ht="52.5" customHeight="1">
      <c r="B153" s="774"/>
      <c r="C153" s="809"/>
      <c r="D153" s="810"/>
      <c r="E153" s="811"/>
      <c r="F153" s="68"/>
      <c r="G153" s="104"/>
      <c r="H153" s="104"/>
    </row>
    <row r="154" spans="2:8" ht="21.75" customHeight="1">
      <c r="B154" s="772" t="s">
        <v>549</v>
      </c>
      <c r="C154" s="386" t="s">
        <v>550</v>
      </c>
      <c r="D154" s="813" t="s">
        <v>733</v>
      </c>
      <c r="E154" s="814"/>
      <c r="F154" s="68"/>
      <c r="G154" s="104"/>
      <c r="H154" s="104"/>
    </row>
    <row r="155" spans="2:8" ht="21.75" customHeight="1">
      <c r="B155" s="773"/>
      <c r="C155" s="356" t="s">
        <v>203</v>
      </c>
      <c r="D155" s="815" t="s">
        <v>737</v>
      </c>
      <c r="E155" s="816"/>
      <c r="F155" s="68"/>
      <c r="G155" s="104"/>
      <c r="H155" s="104"/>
    </row>
    <row r="156" spans="2:8" ht="21.75" customHeight="1">
      <c r="B156" s="773"/>
      <c r="C156" s="356" t="s">
        <v>234</v>
      </c>
      <c r="D156" s="817" t="s">
        <v>323</v>
      </c>
      <c r="E156" s="818"/>
      <c r="F156" s="68"/>
      <c r="G156" s="104"/>
      <c r="H156" s="104"/>
    </row>
    <row r="157" spans="2:8" ht="21.75" customHeight="1">
      <c r="B157" s="773"/>
      <c r="C157" s="356" t="s">
        <v>326</v>
      </c>
      <c r="D157" s="815" t="s">
        <v>734</v>
      </c>
      <c r="E157" s="816"/>
      <c r="F157" s="68"/>
      <c r="G157" s="104"/>
      <c r="H157" s="104"/>
    </row>
    <row r="158" spans="2:8" ht="21.75" customHeight="1">
      <c r="B158" s="773"/>
      <c r="C158" s="356" t="s">
        <v>327</v>
      </c>
      <c r="D158" s="819" t="s">
        <v>735</v>
      </c>
      <c r="E158" s="820"/>
      <c r="F158" s="68"/>
      <c r="G158" s="104"/>
      <c r="H158" s="104"/>
    </row>
    <row r="159" spans="2:8" ht="21.75" customHeight="1" thickBot="1">
      <c r="B159" s="812"/>
      <c r="C159" s="357" t="s">
        <v>328</v>
      </c>
      <c r="D159" s="821" t="s">
        <v>736</v>
      </c>
      <c r="E159" s="822"/>
      <c r="F159" s="68"/>
      <c r="G159" s="104"/>
      <c r="H159" s="104"/>
    </row>
    <row r="160" spans="2:8" ht="21.75" customHeight="1" thickBot="1">
      <c r="B160" s="243"/>
      <c r="C160" s="244"/>
      <c r="D160" s="245"/>
      <c r="E160" s="245"/>
      <c r="F160" s="68"/>
      <c r="G160" s="104"/>
      <c r="H160" s="104"/>
    </row>
    <row r="161" spans="2:12" ht="21.75" customHeight="1" thickBot="1">
      <c r="B161" s="680" t="s">
        <v>398</v>
      </c>
      <c r="C161" s="681"/>
      <c r="D161" s="245"/>
      <c r="E161" s="245"/>
      <c r="F161" s="68"/>
      <c r="G161" s="104"/>
      <c r="H161" s="104"/>
    </row>
    <row r="162" spans="2:12" ht="21.75" customHeight="1" thickBot="1">
      <c r="B162" s="243"/>
      <c r="C162" s="244"/>
      <c r="D162" s="245"/>
      <c r="E162" s="245"/>
      <c r="F162" s="68"/>
      <c r="G162" s="104"/>
      <c r="H162" s="104"/>
    </row>
    <row r="163" spans="2:12" ht="21.75" customHeight="1">
      <c r="B163" s="268" t="s">
        <v>399</v>
      </c>
      <c r="C163" s="834">
        <f>D102</f>
        <v>46226</v>
      </c>
      <c r="D163" s="835"/>
      <c r="E163" s="835"/>
      <c r="F163" s="835"/>
      <c r="G163" s="835"/>
      <c r="H163" s="835"/>
      <c r="I163" s="835"/>
      <c r="J163" s="835"/>
      <c r="K163" s="835"/>
      <c r="L163" s="836"/>
    </row>
    <row r="164" spans="2:12" ht="21.75" customHeight="1">
      <c r="B164" s="566" t="str">
        <f t="shared" ref="B164:C166" si="0">B9</f>
        <v>業務名</v>
      </c>
      <c r="C164" s="623" t="str">
        <f t="shared" si="0"/>
        <v>ごみ質分析業務委託</v>
      </c>
      <c r="D164" s="790"/>
      <c r="E164" s="790"/>
      <c r="F164" s="790"/>
      <c r="G164" s="790"/>
      <c r="H164" s="790"/>
      <c r="I164" s="790"/>
      <c r="J164" s="790"/>
      <c r="K164" s="790"/>
      <c r="L164" s="791"/>
    </row>
    <row r="165" spans="2:12" ht="21.75" customHeight="1">
      <c r="B165" s="566" t="str">
        <f t="shared" si="0"/>
        <v>対象の位置</v>
      </c>
      <c r="C165" s="623" t="str">
        <f t="shared" si="0"/>
        <v>可燃性一般廃棄物積替施設（大阪市鶴見区焼野3丁目1番地）</v>
      </c>
      <c r="D165" s="790"/>
      <c r="E165" s="790"/>
      <c r="F165" s="790"/>
      <c r="G165" s="790"/>
      <c r="H165" s="790"/>
      <c r="I165" s="790"/>
      <c r="J165" s="790"/>
      <c r="K165" s="790"/>
      <c r="L165" s="791"/>
    </row>
    <row r="166" spans="2:12" ht="21.75" customHeight="1">
      <c r="B166" s="566" t="str">
        <f t="shared" si="0"/>
        <v>履行期間</v>
      </c>
      <c r="C166" s="567" t="str">
        <f t="shared" si="0"/>
        <v>契約締結日</v>
      </c>
      <c r="D166" s="568" t="str">
        <f>D11</f>
        <v xml:space="preserve">   ～ </v>
      </c>
      <c r="E166" s="678">
        <f>E11</f>
        <v>46477</v>
      </c>
      <c r="F166" s="624"/>
      <c r="G166" s="624"/>
      <c r="H166" s="624"/>
      <c r="I166" s="624"/>
      <c r="J166" s="624"/>
      <c r="K166" s="624"/>
      <c r="L166" s="625"/>
    </row>
    <row r="167" spans="2:12" ht="21.75" customHeight="1">
      <c r="B167" s="269" t="s">
        <v>427</v>
      </c>
      <c r="C167" s="823" t="s">
        <v>428</v>
      </c>
      <c r="D167" s="824"/>
      <c r="E167" s="569">
        <f>D103</f>
        <v>46232</v>
      </c>
      <c r="F167" s="679">
        <f>E103</f>
        <v>0.41666666666666669</v>
      </c>
      <c r="G167" s="624"/>
      <c r="H167" s="624"/>
      <c r="I167" s="624"/>
      <c r="J167" s="624"/>
      <c r="K167" s="624"/>
      <c r="L167" s="625"/>
    </row>
    <row r="168" spans="2:12" ht="21.75" customHeight="1">
      <c r="B168" s="269" t="s">
        <v>429</v>
      </c>
      <c r="C168" s="623" t="str">
        <f>C20</f>
        <v>完了払</v>
      </c>
      <c r="D168" s="624"/>
      <c r="E168" s="624"/>
      <c r="F168" s="624"/>
      <c r="G168" s="624"/>
      <c r="H168" s="624"/>
      <c r="I168" s="624"/>
      <c r="J168" s="624"/>
      <c r="K168" s="624"/>
      <c r="L168" s="625"/>
    </row>
    <row r="169" spans="2:12" ht="45" customHeight="1">
      <c r="B169" s="269" t="s">
        <v>430</v>
      </c>
      <c r="C169" s="825"/>
      <c r="D169" s="826"/>
      <c r="E169" s="826"/>
      <c r="F169" s="826"/>
      <c r="G169" s="826"/>
      <c r="H169" s="826"/>
      <c r="I169" s="826"/>
      <c r="J169" s="826"/>
      <c r="K169" s="826"/>
      <c r="L169" s="827"/>
    </row>
    <row r="170" spans="2:12" ht="21" customHeight="1">
      <c r="B170" s="788" t="s">
        <v>431</v>
      </c>
      <c r="C170" s="342" t="s">
        <v>423</v>
      </c>
      <c r="D170" s="265" t="s">
        <v>741</v>
      </c>
      <c r="E170" s="626" t="s">
        <v>742</v>
      </c>
      <c r="F170" s="627"/>
      <c r="G170" s="627"/>
      <c r="H170" s="627"/>
      <c r="I170" s="627"/>
      <c r="J170" s="627"/>
      <c r="K170" s="627"/>
      <c r="L170" s="628"/>
    </row>
    <row r="171" spans="2:12" ht="21" customHeight="1">
      <c r="B171" s="789"/>
      <c r="C171" s="343" t="s">
        <v>424</v>
      </c>
      <c r="D171" s="265" t="s">
        <v>741</v>
      </c>
      <c r="E171" s="629" t="s">
        <v>742</v>
      </c>
      <c r="F171" s="630"/>
      <c r="G171" s="630"/>
      <c r="H171" s="630"/>
      <c r="I171" s="630"/>
      <c r="J171" s="630"/>
      <c r="K171" s="630"/>
      <c r="L171" s="631"/>
    </row>
    <row r="172" spans="2:12" ht="21.75" customHeight="1">
      <c r="B172" s="609" t="s">
        <v>400</v>
      </c>
      <c r="C172" s="644" t="s">
        <v>401</v>
      </c>
      <c r="D172" s="828" t="s">
        <v>402</v>
      </c>
      <c r="E172" s="828"/>
      <c r="F172" s="644" t="s">
        <v>403</v>
      </c>
      <c r="G172" s="792" t="s">
        <v>433</v>
      </c>
      <c r="H172" s="792"/>
      <c r="I172" s="792"/>
      <c r="J172" s="792"/>
      <c r="K172" s="792"/>
      <c r="L172" s="793"/>
    </row>
    <row r="173" spans="2:12" ht="21.75" customHeight="1">
      <c r="B173" s="610"/>
      <c r="C173" s="645"/>
      <c r="D173" s="829"/>
      <c r="E173" s="829"/>
      <c r="F173" s="645"/>
      <c r="G173" s="794"/>
      <c r="H173" s="794"/>
      <c r="I173" s="794"/>
      <c r="J173" s="794"/>
      <c r="K173" s="794"/>
      <c r="L173" s="795"/>
    </row>
    <row r="174" spans="2:12" ht="21.75" customHeight="1">
      <c r="B174" s="610"/>
      <c r="C174" s="646"/>
      <c r="D174" s="830"/>
      <c r="E174" s="830"/>
      <c r="F174" s="646"/>
      <c r="G174" s="796"/>
      <c r="H174" s="796"/>
      <c r="I174" s="796"/>
      <c r="J174" s="796"/>
      <c r="K174" s="796"/>
      <c r="L174" s="797"/>
    </row>
    <row r="175" spans="2:12" ht="21.75" customHeight="1">
      <c r="B175" s="610"/>
      <c r="C175" s="272">
        <v>1</v>
      </c>
      <c r="D175" s="837"/>
      <c r="E175" s="837"/>
      <c r="F175" s="273" t="s">
        <v>404</v>
      </c>
      <c r="G175" s="838"/>
      <c r="H175" s="838"/>
      <c r="I175" s="838"/>
      <c r="J175" s="838"/>
      <c r="K175" s="838"/>
      <c r="L175" s="839"/>
    </row>
    <row r="176" spans="2:12" ht="21.75" customHeight="1">
      <c r="B176" s="610"/>
      <c r="C176" s="270">
        <v>2</v>
      </c>
      <c r="D176" s="643"/>
      <c r="E176" s="643"/>
      <c r="F176" s="271" t="s">
        <v>404</v>
      </c>
      <c r="G176" s="641"/>
      <c r="H176" s="641"/>
      <c r="I176" s="641"/>
      <c r="J176" s="641"/>
      <c r="K176" s="641"/>
      <c r="L176" s="642"/>
    </row>
    <row r="177" spans="2:13" ht="21.75" customHeight="1">
      <c r="B177" s="610"/>
      <c r="C177" s="270">
        <v>3</v>
      </c>
      <c r="D177" s="643"/>
      <c r="E177" s="643"/>
      <c r="F177" s="271" t="s">
        <v>404</v>
      </c>
      <c r="G177" s="641"/>
      <c r="H177" s="641"/>
      <c r="I177" s="641"/>
      <c r="J177" s="641"/>
      <c r="K177" s="641"/>
      <c r="L177" s="642"/>
    </row>
    <row r="178" spans="2:13" ht="21.75" customHeight="1">
      <c r="B178" s="610"/>
      <c r="C178" s="270">
        <v>4</v>
      </c>
      <c r="D178" s="643"/>
      <c r="E178" s="643"/>
      <c r="F178" s="271" t="s">
        <v>404</v>
      </c>
      <c r="G178" s="641"/>
      <c r="H178" s="641"/>
      <c r="I178" s="641"/>
      <c r="J178" s="641"/>
      <c r="K178" s="641"/>
      <c r="L178" s="642"/>
    </row>
    <row r="179" spans="2:13" ht="159" customHeight="1">
      <c r="B179" s="610"/>
      <c r="C179" s="270">
        <v>5</v>
      </c>
      <c r="D179" s="643"/>
      <c r="E179" s="643"/>
      <c r="F179" s="271" t="s">
        <v>405</v>
      </c>
      <c r="G179" s="840" t="s">
        <v>434</v>
      </c>
      <c r="H179" s="840"/>
      <c r="I179" s="840"/>
      <c r="J179" s="840"/>
      <c r="K179" s="840"/>
      <c r="L179" s="841"/>
      <c r="M179" s="242" t="s">
        <v>461</v>
      </c>
    </row>
    <row r="180" spans="2:13" ht="21.75" hidden="1" customHeight="1">
      <c r="B180" s="610"/>
      <c r="C180" s="270">
        <v>6</v>
      </c>
      <c r="D180" s="643"/>
      <c r="E180" s="643"/>
      <c r="F180" s="271"/>
      <c r="G180" s="641"/>
      <c r="H180" s="641"/>
      <c r="I180" s="641"/>
      <c r="J180" s="641"/>
      <c r="K180" s="641"/>
      <c r="L180" s="642"/>
    </row>
    <row r="181" spans="2:13" ht="21.75" hidden="1" customHeight="1">
      <c r="B181" s="610"/>
      <c r="C181" s="270">
        <v>7</v>
      </c>
      <c r="D181" s="643"/>
      <c r="E181" s="643"/>
      <c r="F181" s="271"/>
      <c r="G181" s="641"/>
      <c r="H181" s="641"/>
      <c r="I181" s="641"/>
      <c r="J181" s="641"/>
      <c r="K181" s="641"/>
      <c r="L181" s="642"/>
    </row>
    <row r="182" spans="2:13" ht="21.75" hidden="1" customHeight="1">
      <c r="B182" s="610"/>
      <c r="C182" s="270">
        <v>8</v>
      </c>
      <c r="D182" s="643"/>
      <c r="E182" s="643"/>
      <c r="F182" s="271"/>
      <c r="G182" s="641"/>
      <c r="H182" s="641"/>
      <c r="I182" s="641"/>
      <c r="J182" s="641"/>
      <c r="K182" s="641"/>
      <c r="L182" s="642"/>
    </row>
    <row r="183" spans="2:13" ht="21.75" hidden="1" customHeight="1">
      <c r="B183" s="610"/>
      <c r="C183" s="270">
        <v>9</v>
      </c>
      <c r="D183" s="643"/>
      <c r="E183" s="643"/>
      <c r="F183" s="271"/>
      <c r="G183" s="641"/>
      <c r="H183" s="641"/>
      <c r="I183" s="641"/>
      <c r="J183" s="641"/>
      <c r="K183" s="641"/>
      <c r="L183" s="642"/>
    </row>
    <row r="184" spans="2:13" ht="21.75" hidden="1" customHeight="1">
      <c r="B184" s="610"/>
      <c r="C184" s="270">
        <v>10</v>
      </c>
      <c r="D184" s="643"/>
      <c r="E184" s="643"/>
      <c r="F184" s="271"/>
      <c r="G184" s="641"/>
      <c r="H184" s="641"/>
      <c r="I184" s="641"/>
      <c r="J184" s="641"/>
      <c r="K184" s="641"/>
      <c r="L184" s="642"/>
    </row>
    <row r="185" spans="2:13" ht="21.75" hidden="1" customHeight="1">
      <c r="B185" s="611"/>
      <c r="C185" s="270">
        <v>11</v>
      </c>
      <c r="D185" s="643"/>
      <c r="E185" s="643"/>
      <c r="F185" s="271"/>
      <c r="G185" s="641"/>
      <c r="H185" s="641"/>
      <c r="I185" s="641"/>
      <c r="J185" s="641"/>
      <c r="K185" s="641"/>
      <c r="L185" s="642"/>
    </row>
    <row r="186" spans="2:13" ht="21.75" hidden="1" customHeight="1">
      <c r="B186" s="611"/>
      <c r="C186" s="270">
        <v>12</v>
      </c>
      <c r="D186" s="643"/>
      <c r="E186" s="643"/>
      <c r="F186" s="271"/>
      <c r="G186" s="641"/>
      <c r="H186" s="641"/>
      <c r="I186" s="641"/>
      <c r="J186" s="641"/>
      <c r="K186" s="641"/>
      <c r="L186" s="642"/>
    </row>
    <row r="187" spans="2:13" ht="21.75" hidden="1" customHeight="1">
      <c r="B187" s="611"/>
      <c r="C187" s="270">
        <v>13</v>
      </c>
      <c r="D187" s="643"/>
      <c r="E187" s="643"/>
      <c r="F187" s="271"/>
      <c r="G187" s="641"/>
      <c r="H187" s="641"/>
      <c r="I187" s="641"/>
      <c r="J187" s="641"/>
      <c r="K187" s="641"/>
      <c r="L187" s="642"/>
    </row>
    <row r="188" spans="2:13" ht="21.75" hidden="1" customHeight="1">
      <c r="B188" s="611"/>
      <c r="C188" s="270">
        <v>14</v>
      </c>
      <c r="D188" s="643"/>
      <c r="E188" s="643"/>
      <c r="F188" s="271"/>
      <c r="G188" s="641"/>
      <c r="H188" s="641"/>
      <c r="I188" s="641"/>
      <c r="J188" s="641"/>
      <c r="K188" s="641"/>
      <c r="L188" s="642"/>
    </row>
    <row r="189" spans="2:13" ht="21.75" hidden="1" customHeight="1">
      <c r="B189" s="612"/>
      <c r="C189" s="287">
        <v>15</v>
      </c>
      <c r="D189" s="650"/>
      <c r="E189" s="650"/>
      <c r="F189" s="288"/>
      <c r="G189" s="666"/>
      <c r="H189" s="666"/>
      <c r="I189" s="666"/>
      <c r="J189" s="666"/>
      <c r="K189" s="666"/>
      <c r="L189" s="667"/>
    </row>
    <row r="190" spans="2:13" ht="21.75" customHeight="1">
      <c r="B190" s="953" t="s">
        <v>463</v>
      </c>
      <c r="C190" s="570" t="str">
        <f>IF(D190=0,"",'28'!B117)</f>
        <v>①</v>
      </c>
      <c r="D190" s="956" t="s">
        <v>504</v>
      </c>
      <c r="E190" s="957"/>
      <c r="F190" s="957"/>
      <c r="G190" s="957"/>
      <c r="H190" s="957"/>
      <c r="I190" s="957"/>
      <c r="J190" s="957"/>
      <c r="K190" s="957"/>
      <c r="L190" s="957"/>
    </row>
    <row r="191" spans="2:13" ht="21.75" customHeight="1">
      <c r="B191" s="954"/>
      <c r="C191" s="571" t="str">
        <f>IF(D191=0,"",'28'!B118)</f>
        <v/>
      </c>
      <c r="D191" s="919"/>
      <c r="E191" s="920"/>
      <c r="F191" s="920"/>
      <c r="G191" s="920"/>
      <c r="H191" s="920"/>
      <c r="I191" s="920"/>
      <c r="J191" s="920"/>
      <c r="K191" s="920"/>
      <c r="L191" s="920"/>
      <c r="M191" s="242" t="s">
        <v>503</v>
      </c>
    </row>
    <row r="192" spans="2:13" ht="21.75" customHeight="1">
      <c r="B192" s="954"/>
      <c r="C192" s="571" t="str">
        <f>IF(D192=0,"",'28'!B119)</f>
        <v/>
      </c>
      <c r="D192" s="919"/>
      <c r="E192" s="920"/>
      <c r="F192" s="920"/>
      <c r="G192" s="920"/>
      <c r="H192" s="920"/>
      <c r="I192" s="920"/>
      <c r="J192" s="920"/>
      <c r="K192" s="920"/>
      <c r="L192" s="920"/>
    </row>
    <row r="193" spans="1:19" ht="21.75" customHeight="1">
      <c r="B193" s="954"/>
      <c r="C193" s="571" t="str">
        <f>IF(D193=0,"",'28'!B120)</f>
        <v/>
      </c>
      <c r="D193" s="919"/>
      <c r="E193" s="920"/>
      <c r="F193" s="920"/>
      <c r="G193" s="920"/>
      <c r="H193" s="920"/>
      <c r="I193" s="920"/>
      <c r="J193" s="920"/>
      <c r="K193" s="920"/>
      <c r="L193" s="920"/>
    </row>
    <row r="194" spans="1:19" ht="21.75" customHeight="1">
      <c r="B194" s="954"/>
      <c r="C194" s="571" t="str">
        <f>IF(D194=0,"",'28'!B121)</f>
        <v/>
      </c>
      <c r="D194" s="919"/>
      <c r="E194" s="920"/>
      <c r="F194" s="920"/>
      <c r="G194" s="920"/>
      <c r="H194" s="920"/>
      <c r="I194" s="920"/>
      <c r="J194" s="920"/>
      <c r="K194" s="920"/>
      <c r="L194" s="920"/>
    </row>
    <row r="195" spans="1:19" ht="21.75" customHeight="1">
      <c r="B195" s="954"/>
      <c r="C195" s="571" t="str">
        <f>IF(D195=0,"",'28'!B122)</f>
        <v/>
      </c>
      <c r="D195" s="919"/>
      <c r="E195" s="920"/>
      <c r="F195" s="920"/>
      <c r="G195" s="920"/>
      <c r="H195" s="920"/>
      <c r="I195" s="920"/>
      <c r="J195" s="920"/>
      <c r="K195" s="920"/>
      <c r="L195" s="920"/>
    </row>
    <row r="196" spans="1:19" ht="21.75" customHeight="1">
      <c r="B196" s="954"/>
      <c r="C196" s="571" t="str">
        <f>IF(D196=0,"",'28'!B123)</f>
        <v/>
      </c>
      <c r="D196" s="919"/>
      <c r="E196" s="920"/>
      <c r="F196" s="920"/>
      <c r="G196" s="920"/>
      <c r="H196" s="920"/>
      <c r="I196" s="920"/>
      <c r="J196" s="920"/>
      <c r="K196" s="920"/>
      <c r="L196" s="920"/>
    </row>
    <row r="197" spans="1:19" ht="21.75" customHeight="1">
      <c r="B197" s="954"/>
      <c r="C197" s="571" t="str">
        <f>IF(D197=0,"",'28'!B124)</f>
        <v/>
      </c>
      <c r="D197" s="919"/>
      <c r="E197" s="920"/>
      <c r="F197" s="920"/>
      <c r="G197" s="920"/>
      <c r="H197" s="920"/>
      <c r="I197" s="920"/>
      <c r="J197" s="920"/>
      <c r="K197" s="920"/>
      <c r="L197" s="920"/>
    </row>
    <row r="198" spans="1:19" ht="21.75" customHeight="1">
      <c r="B198" s="954"/>
      <c r="C198" s="571" t="str">
        <f>IF(D198=0,"",'28'!B125)</f>
        <v/>
      </c>
      <c r="D198" s="919"/>
      <c r="E198" s="920"/>
      <c r="F198" s="920"/>
      <c r="G198" s="920"/>
      <c r="H198" s="920"/>
      <c r="I198" s="920"/>
      <c r="J198" s="920"/>
      <c r="K198" s="920"/>
      <c r="L198" s="920"/>
    </row>
    <row r="199" spans="1:19" ht="21.75" customHeight="1">
      <c r="B199" s="954"/>
      <c r="C199" s="571" t="str">
        <f>IF(D199=0,"",'28'!B126)</f>
        <v/>
      </c>
      <c r="D199" s="919"/>
      <c r="E199" s="920"/>
      <c r="F199" s="920"/>
      <c r="G199" s="920"/>
      <c r="H199" s="920"/>
      <c r="I199" s="920"/>
      <c r="J199" s="920"/>
      <c r="K199" s="920"/>
      <c r="L199" s="920"/>
    </row>
    <row r="200" spans="1:19" ht="21.75" customHeight="1">
      <c r="B200" s="955"/>
      <c r="C200" s="572" t="str">
        <f>IF(D200=0,"",'28'!B127)</f>
        <v/>
      </c>
      <c r="D200" s="928"/>
      <c r="E200" s="929"/>
      <c r="F200" s="929"/>
      <c r="G200" s="929"/>
      <c r="H200" s="929"/>
      <c r="I200" s="929"/>
      <c r="J200" s="929"/>
      <c r="K200" s="929"/>
      <c r="L200" s="929"/>
    </row>
    <row r="201" spans="1:19" ht="20.25" customHeight="1">
      <c r="B201" s="289"/>
      <c r="C201" s="289"/>
      <c r="D201" s="289"/>
      <c r="E201" s="289"/>
      <c r="F201" s="289"/>
      <c r="G201" s="289"/>
      <c r="H201" s="289"/>
      <c r="I201" s="289"/>
      <c r="J201" s="290"/>
      <c r="K201" s="290"/>
      <c r="L201" s="290"/>
    </row>
    <row r="202" spans="1:19" ht="17.25" customHeight="1">
      <c r="B202" s="291"/>
      <c r="C202" s="291"/>
      <c r="D202" s="247"/>
      <c r="E202" s="247"/>
      <c r="F202" s="247"/>
      <c r="G202" s="247"/>
      <c r="H202" s="246"/>
      <c r="I202" s="246"/>
    </row>
    <row r="203" spans="1:19" ht="6" customHeight="1">
      <c r="B203" s="20"/>
      <c r="C203" s="20"/>
      <c r="D203" s="11"/>
      <c r="E203" s="11"/>
      <c r="F203" s="83"/>
      <c r="G203" s="83"/>
      <c r="H203" s="83"/>
      <c r="I203" s="83"/>
    </row>
    <row r="204" spans="1:19" ht="15" thickBot="1">
      <c r="B204" s="20"/>
      <c r="C204" s="20"/>
      <c r="D204" s="11"/>
      <c r="E204" s="11"/>
      <c r="F204" s="83"/>
      <c r="G204" s="83"/>
      <c r="H204" s="83"/>
      <c r="I204" s="83"/>
    </row>
    <row r="205" spans="1:19" s="5" customFormat="1" ht="24.75" customHeight="1" thickBot="1">
      <c r="B205" s="680" t="s">
        <v>476</v>
      </c>
      <c r="C205" s="681"/>
      <c r="D205" s="69"/>
      <c r="E205" s="69"/>
      <c r="F205" s="931"/>
      <c r="G205" s="931"/>
      <c r="H205" s="931"/>
      <c r="I205" s="931"/>
      <c r="J205" s="69"/>
      <c r="K205" s="69"/>
      <c r="L205" s="69"/>
      <c r="M205" s="118"/>
    </row>
    <row r="206" spans="1:19" s="5" customFormat="1" ht="10.5" customHeight="1">
      <c r="A206" s="7"/>
      <c r="B206" s="7"/>
      <c r="C206" s="7"/>
      <c r="D206" s="7"/>
      <c r="E206" s="7"/>
      <c r="F206" s="7"/>
      <c r="G206" s="7"/>
      <c r="H206" s="7"/>
      <c r="I206" s="7"/>
      <c r="J206" s="7"/>
      <c r="K206" s="7"/>
      <c r="L206" s="7"/>
    </row>
    <row r="207" spans="1:19" s="5" customFormat="1"/>
    <row r="208" spans="1:19" s="5" customFormat="1" ht="24.75" customHeight="1">
      <c r="A208" s="8"/>
      <c r="B208" s="21" t="s">
        <v>185</v>
      </c>
      <c r="C208" s="951">
        <f>D103</f>
        <v>46232</v>
      </c>
      <c r="D208" s="951"/>
      <c r="E208" s="952"/>
      <c r="F208" s="89"/>
      <c r="G208" s="106"/>
      <c r="H208" s="106"/>
      <c r="I208" s="106"/>
      <c r="J208" s="106"/>
      <c r="K208" s="106"/>
      <c r="L208" s="106"/>
      <c r="M208" s="106"/>
      <c r="N208" s="121"/>
      <c r="O208" s="121"/>
      <c r="P208" s="121"/>
      <c r="Q208" s="121"/>
      <c r="R208" s="121"/>
      <c r="S208" s="121"/>
    </row>
    <row r="209" spans="1:21" s="5" customFormat="1" ht="24.75" customHeight="1">
      <c r="A209" s="8"/>
      <c r="B209" s="22" t="str">
        <f>B9</f>
        <v>業務名</v>
      </c>
      <c r="C209" s="921" t="str">
        <f>C9</f>
        <v>ごみ質分析業務委託</v>
      </c>
      <c r="D209" s="921"/>
      <c r="E209" s="922"/>
      <c r="F209" s="573" t="str">
        <f>IF(C211&lt;=C18,"","予定価格が執行予定額を超えているためNG")</f>
        <v>予定価格が執行予定額を超えているためNG</v>
      </c>
      <c r="G209" s="67"/>
      <c r="H209" s="67"/>
      <c r="I209" s="67"/>
      <c r="J209" s="67"/>
      <c r="K209" s="67"/>
      <c r="L209" s="67"/>
      <c r="M209" s="67"/>
      <c r="N209" s="122"/>
      <c r="O209" s="122"/>
      <c r="P209" s="122"/>
      <c r="Q209" s="122"/>
      <c r="R209" s="122"/>
      <c r="S209" s="122"/>
    </row>
    <row r="210" spans="1:21" s="5" customFormat="1" ht="24.75" customHeight="1">
      <c r="A210" s="8"/>
      <c r="B210" s="22" t="s">
        <v>266</v>
      </c>
      <c r="C210" s="923">
        <v>40000000</v>
      </c>
      <c r="D210" s="923"/>
      <c r="E210" s="924"/>
      <c r="F210" s="925" t="s">
        <v>0</v>
      </c>
      <c r="G210" s="925"/>
      <c r="H210" s="925"/>
      <c r="I210" s="925"/>
      <c r="J210" s="925"/>
      <c r="K210" s="925"/>
      <c r="L210" s="925"/>
      <c r="M210" s="925"/>
    </row>
    <row r="211" spans="1:21" s="5" customFormat="1" ht="24.75" customHeight="1">
      <c r="A211" s="8"/>
      <c r="B211" s="22" t="s">
        <v>247</v>
      </c>
      <c r="C211" s="926">
        <f>ROUNDDOWN(C210+(C210*C218),0)</f>
        <v>44000000</v>
      </c>
      <c r="D211" s="926"/>
      <c r="E211" s="927"/>
      <c r="F211" s="84" t="s">
        <v>254</v>
      </c>
      <c r="G211" s="92"/>
      <c r="H211" s="92"/>
      <c r="I211" s="92"/>
      <c r="J211" s="92"/>
      <c r="K211" s="92"/>
      <c r="L211" s="92"/>
      <c r="M211" s="92"/>
      <c r="O211" s="86"/>
      <c r="P211" s="86"/>
      <c r="Q211" s="86"/>
      <c r="R211" s="86"/>
      <c r="S211" s="86"/>
      <c r="T211" s="86"/>
      <c r="U211" s="86"/>
    </row>
    <row r="212" spans="1:21" s="5" customFormat="1" ht="22.5" hidden="1" customHeight="1">
      <c r="A212" s="831"/>
      <c r="B212" s="832" t="s">
        <v>114</v>
      </c>
      <c r="C212" s="50"/>
      <c r="D212" s="70" t="s">
        <v>43</v>
      </c>
      <c r="E212" s="79"/>
      <c r="F212" s="90"/>
      <c r="G212" s="70" t="s">
        <v>163</v>
      </c>
      <c r="H212" s="70"/>
      <c r="I212" s="70"/>
      <c r="J212" s="70" t="s">
        <v>161</v>
      </c>
      <c r="K212" s="70"/>
      <c r="L212" s="70"/>
      <c r="M212" s="119" t="s">
        <v>260</v>
      </c>
      <c r="N212" s="123"/>
      <c r="O212" s="124"/>
      <c r="P212" s="124"/>
      <c r="Q212" s="124"/>
      <c r="R212" s="124"/>
      <c r="S212" s="124"/>
      <c r="T212" s="124"/>
      <c r="U212" s="124"/>
    </row>
    <row r="213" spans="1:21" s="5" customFormat="1" ht="34.5" hidden="1" customHeight="1">
      <c r="A213" s="831"/>
      <c r="B213" s="833"/>
      <c r="C213" s="545" t="str">
        <f t="shared" ref="C213:M213" si="1">LEFT(RIGHT(" \"&amp;$C211,10-COLUMN(S205)+20))</f>
        <v xml:space="preserve"> </v>
      </c>
      <c r="D213" s="545" t="str">
        <f t="shared" si="1"/>
        <v xml:space="preserve"> </v>
      </c>
      <c r="E213" s="546" t="str">
        <f>LEFT(RIGHT(" \"&amp;$C211,10-COLUMN(U205)+20))</f>
        <v>\</v>
      </c>
      <c r="F213" s="547" t="str">
        <f t="shared" si="1"/>
        <v>4</v>
      </c>
      <c r="G213" s="545" t="str">
        <f t="shared" si="1"/>
        <v>4</v>
      </c>
      <c r="H213" s="545" t="str">
        <f t="shared" si="1"/>
        <v>0</v>
      </c>
      <c r="I213" s="545" t="str">
        <f t="shared" si="1"/>
        <v>0</v>
      </c>
      <c r="J213" s="545" t="str">
        <f t="shared" si="1"/>
        <v>0</v>
      </c>
      <c r="K213" s="545" t="str">
        <f t="shared" si="1"/>
        <v>0</v>
      </c>
      <c r="L213" s="545" t="str">
        <f t="shared" si="1"/>
        <v>0</v>
      </c>
      <c r="M213" s="548" t="str">
        <f t="shared" si="1"/>
        <v>0</v>
      </c>
      <c r="N213" s="7"/>
      <c r="O213" s="7"/>
      <c r="P213" s="7"/>
      <c r="Q213" s="7"/>
      <c r="R213" s="7"/>
      <c r="S213" s="7"/>
      <c r="T213" s="7"/>
      <c r="U213" s="7"/>
    </row>
    <row r="214" spans="1:21" s="5" customFormat="1" ht="24.75" customHeight="1">
      <c r="A214" s="831"/>
      <c r="B214" s="842" t="s">
        <v>306</v>
      </c>
      <c r="C214" s="51" t="s">
        <v>272</v>
      </c>
      <c r="D214" s="843" t="s">
        <v>235</v>
      </c>
      <c r="E214" s="685"/>
      <c r="F214" s="91" t="s">
        <v>211</v>
      </c>
      <c r="G214" s="107"/>
      <c r="H214" s="107"/>
      <c r="I214" s="107"/>
      <c r="J214" s="107"/>
      <c r="K214" s="107"/>
      <c r="L214" s="107"/>
      <c r="M214" s="107"/>
      <c r="O214" s="7"/>
      <c r="P214" s="7"/>
      <c r="Q214" s="7"/>
      <c r="R214" s="7"/>
      <c r="S214" s="7"/>
      <c r="T214" s="7"/>
      <c r="U214" s="7"/>
    </row>
    <row r="215" spans="1:21" s="5" customFormat="1" ht="24.75" customHeight="1">
      <c r="A215" s="831"/>
      <c r="B215" s="842"/>
      <c r="C215" s="52" t="s">
        <v>184</v>
      </c>
      <c r="D215" s="843" t="s">
        <v>141</v>
      </c>
      <c r="E215" s="685"/>
      <c r="F215" s="91" t="s">
        <v>174</v>
      </c>
      <c r="G215" s="107"/>
      <c r="H215" s="107"/>
      <c r="I215" s="107"/>
      <c r="J215" s="107"/>
      <c r="K215" s="107"/>
      <c r="L215" s="107"/>
      <c r="M215" s="107"/>
      <c r="O215" s="7"/>
      <c r="P215" s="7"/>
      <c r="Q215" s="7"/>
      <c r="R215" s="7"/>
      <c r="S215" s="7"/>
      <c r="T215" s="7"/>
      <c r="U215" s="7"/>
    </row>
    <row r="216" spans="1:21" s="5" customFormat="1" ht="24.75" customHeight="1">
      <c r="A216" s="831"/>
      <c r="B216" s="842"/>
      <c r="C216" s="53" t="s">
        <v>70</v>
      </c>
      <c r="D216" s="843" t="s">
        <v>106</v>
      </c>
      <c r="E216" s="685"/>
      <c r="F216" s="4"/>
      <c r="G216" s="107"/>
      <c r="H216" s="107"/>
      <c r="I216" s="107"/>
      <c r="J216" s="107"/>
      <c r="K216" s="107"/>
      <c r="L216" s="107"/>
      <c r="M216" s="114"/>
      <c r="N216" s="120"/>
      <c r="O216" s="114" t="s">
        <v>272</v>
      </c>
      <c r="P216" s="114" t="s">
        <v>184</v>
      </c>
      <c r="Q216" s="114" t="s">
        <v>70</v>
      </c>
    </row>
    <row r="217" spans="1:21" s="5" customFormat="1" ht="24.75" customHeight="1">
      <c r="A217" s="8"/>
      <c r="B217" s="22" t="s">
        <v>303</v>
      </c>
      <c r="C217" s="844" t="str">
        <f>VLOOKUP(F217,C214:E216,2,FALSE)</f>
        <v>守口　一郎</v>
      </c>
      <c r="D217" s="844"/>
      <c r="E217" s="845"/>
      <c r="F217" s="574" t="str">
        <f>IF(C211&gt;=O217,$C$214,IF(C211&gt;=Q217,$C$215,$C$216))</f>
        <v>部長</v>
      </c>
      <c r="G217" s="4"/>
      <c r="H217" s="92"/>
      <c r="I217" s="92"/>
      <c r="J217" s="92"/>
      <c r="K217" s="92"/>
      <c r="L217" s="92"/>
      <c r="M217" s="555" t="str">
        <f>$C$3</f>
        <v>委託</v>
      </c>
      <c r="N217" s="556"/>
      <c r="O217" s="556">
        <f>VLOOKUP($M217,'28'!$B$201:$F$206,3,FALSE)</f>
        <v>5000000</v>
      </c>
      <c r="P217" s="556">
        <f>VLOOKUP($M217,'28'!$B$201:$F$206,4,FALSE)</f>
        <v>5000000</v>
      </c>
      <c r="Q217" s="556">
        <f>VLOOKUP($M217,'28'!$B$201:$F$206,5,FALSE)</f>
        <v>2000000</v>
      </c>
    </row>
    <row r="218" spans="1:21" s="5" customFormat="1" ht="24.75" customHeight="1">
      <c r="A218" s="8"/>
      <c r="B218" s="23" t="s">
        <v>213</v>
      </c>
      <c r="C218" s="846">
        <v>0.1</v>
      </c>
      <c r="D218" s="846"/>
      <c r="E218" s="847"/>
      <c r="F218" s="930"/>
      <c r="G218" s="930"/>
      <c r="H218" s="930"/>
      <c r="I218" s="930"/>
      <c r="J218" s="930"/>
      <c r="K218" s="930"/>
      <c r="L218" s="930"/>
      <c r="M218" s="4"/>
      <c r="N218" s="7"/>
      <c r="O218" s="5" t="s">
        <v>319</v>
      </c>
      <c r="P218" s="5" t="s">
        <v>130</v>
      </c>
      <c r="Q218" s="5" t="s">
        <v>130</v>
      </c>
    </row>
    <row r="219" spans="1:21" ht="14.25">
      <c r="B219" s="24"/>
      <c r="C219" s="24"/>
      <c r="D219" s="11"/>
      <c r="E219" s="11"/>
      <c r="F219" s="930"/>
      <c r="G219" s="930"/>
      <c r="H219" s="930"/>
      <c r="I219" s="930"/>
      <c r="J219" s="930"/>
      <c r="K219" s="930"/>
      <c r="L219" s="930"/>
    </row>
    <row r="220" spans="1:21" ht="14.25">
      <c r="B220" s="24"/>
      <c r="C220" s="24"/>
      <c r="D220" s="11"/>
      <c r="E220" s="11"/>
      <c r="F220" s="83"/>
      <c r="G220" s="83"/>
      <c r="H220" s="83"/>
      <c r="I220" s="83"/>
    </row>
    <row r="221" spans="1:21" ht="24" customHeight="1">
      <c r="B221" s="25" t="s">
        <v>477</v>
      </c>
      <c r="C221" s="54"/>
      <c r="D221" s="26"/>
      <c r="E221" s="304"/>
      <c r="F221" s="931"/>
      <c r="G221" s="931"/>
      <c r="H221" s="931"/>
      <c r="I221" s="931"/>
    </row>
    <row r="222" spans="1:21" ht="17.25">
      <c r="B222" s="26"/>
      <c r="C222" s="26"/>
      <c r="D222" s="26"/>
      <c r="E222" s="26"/>
      <c r="F222" s="83"/>
      <c r="G222" s="83"/>
      <c r="H222" s="83"/>
      <c r="I222" s="109"/>
    </row>
    <row r="223" spans="1:21" s="4" customFormat="1" ht="24" customHeight="1">
      <c r="B223" s="575" t="s">
        <v>275</v>
      </c>
      <c r="C223" s="937" t="str">
        <f>C7</f>
        <v>令和８年度</v>
      </c>
      <c r="D223" s="937"/>
      <c r="E223" s="938"/>
      <c r="F223" s="11"/>
      <c r="G223" s="11"/>
      <c r="H223" s="11"/>
      <c r="I223" s="110"/>
    </row>
    <row r="224" spans="1:21" s="4" customFormat="1" ht="24" customHeight="1">
      <c r="B224" s="576" t="str">
        <f>B9</f>
        <v>業務名</v>
      </c>
      <c r="C224" s="939" t="str">
        <f>C9</f>
        <v>ごみ質分析業務委託</v>
      </c>
      <c r="D224" s="939"/>
      <c r="E224" s="858"/>
      <c r="F224" s="11"/>
      <c r="G224" s="11"/>
      <c r="H224" s="11"/>
      <c r="I224" s="110"/>
    </row>
    <row r="225" spans="2:9" s="4" customFormat="1" ht="24" customHeight="1">
      <c r="B225" s="576" t="str">
        <f>B10</f>
        <v>対象の位置</v>
      </c>
      <c r="C225" s="939" t="str">
        <f>C10</f>
        <v>可燃性一般廃棄物積替施設（大阪市鶴見区焼野3丁目1番地）</v>
      </c>
      <c r="D225" s="939"/>
      <c r="E225" s="858"/>
      <c r="F225" s="11"/>
      <c r="G225" s="11"/>
      <c r="H225" s="11"/>
      <c r="I225" s="110"/>
    </row>
    <row r="226" spans="2:9" s="4" customFormat="1" ht="20.25" customHeight="1">
      <c r="B226" s="855" t="s">
        <v>239</v>
      </c>
      <c r="C226" s="856" t="s">
        <v>495</v>
      </c>
      <c r="D226" s="857"/>
      <c r="E226" s="858" t="s">
        <v>126</v>
      </c>
    </row>
    <row r="227" spans="2:9" s="4" customFormat="1" ht="20.25" customHeight="1">
      <c r="B227" s="855"/>
      <c r="C227" s="55" t="s">
        <v>59</v>
      </c>
      <c r="D227" s="55" t="s">
        <v>259</v>
      </c>
      <c r="E227" s="858"/>
    </row>
    <row r="228" spans="2:9" s="4" customFormat="1" ht="24.75" customHeight="1">
      <c r="B228" s="283" t="s">
        <v>447</v>
      </c>
      <c r="C228" s="56">
        <v>36000000</v>
      </c>
      <c r="D228" s="71"/>
      <c r="E228" s="80" t="s">
        <v>496</v>
      </c>
    </row>
    <row r="229" spans="2:9" s="4" customFormat="1" ht="24.75" customHeight="1">
      <c r="B229" s="283" t="s">
        <v>449</v>
      </c>
      <c r="C229" s="280">
        <v>37500000</v>
      </c>
      <c r="D229" s="72"/>
      <c r="E229" s="80"/>
    </row>
    <row r="230" spans="2:9" s="4" customFormat="1" ht="24.75" customHeight="1">
      <c r="B230" s="283" t="s">
        <v>450</v>
      </c>
      <c r="C230" s="280">
        <v>37700000</v>
      </c>
      <c r="D230" s="281"/>
      <c r="E230" s="282"/>
    </row>
    <row r="231" spans="2:9" s="4" customFormat="1" ht="24.75" customHeight="1">
      <c r="B231" s="283" t="s">
        <v>448</v>
      </c>
      <c r="C231" s="280">
        <v>385000000</v>
      </c>
      <c r="D231" s="281"/>
      <c r="E231" s="282"/>
    </row>
    <row r="232" spans="2:9" s="4" customFormat="1" ht="24.75" customHeight="1">
      <c r="B232" s="283"/>
      <c r="C232" s="280"/>
      <c r="D232" s="281"/>
      <c r="E232" s="282"/>
    </row>
    <row r="233" spans="2:9" s="4" customFormat="1" ht="24.75" customHeight="1">
      <c r="B233" s="283"/>
      <c r="C233" s="280"/>
      <c r="D233" s="281"/>
      <c r="E233" s="282"/>
    </row>
    <row r="234" spans="2:9" s="4" customFormat="1" ht="24.75" customHeight="1">
      <c r="B234" s="283"/>
      <c r="C234" s="280"/>
      <c r="D234" s="72"/>
      <c r="E234" s="80"/>
    </row>
    <row r="235" spans="2:9" s="4" customFormat="1" ht="24.75" customHeight="1">
      <c r="B235" s="283"/>
      <c r="C235" s="280"/>
      <c r="D235" s="72"/>
      <c r="E235" s="80"/>
    </row>
    <row r="236" spans="2:9" s="4" customFormat="1" ht="24.75" customHeight="1">
      <c r="B236" s="283"/>
      <c r="C236" s="280"/>
      <c r="D236" s="72"/>
      <c r="E236" s="80"/>
    </row>
    <row r="237" spans="2:9" s="4" customFormat="1" ht="24.75" customHeight="1">
      <c r="B237" s="283"/>
      <c r="C237" s="280"/>
      <c r="D237" s="72"/>
      <c r="E237" s="80"/>
    </row>
    <row r="238" spans="2:9" s="4" customFormat="1" ht="24.75" customHeight="1">
      <c r="B238" s="283"/>
      <c r="C238" s="280"/>
      <c r="D238" s="72"/>
      <c r="E238" s="80"/>
    </row>
    <row r="239" spans="2:9" s="4" customFormat="1" ht="24.75" customHeight="1">
      <c r="B239" s="283"/>
      <c r="C239" s="280"/>
      <c r="D239" s="72"/>
      <c r="E239" s="80"/>
    </row>
    <row r="240" spans="2:9" s="4" customFormat="1" ht="24.75" customHeight="1">
      <c r="B240" s="283"/>
      <c r="C240" s="280"/>
      <c r="D240" s="72"/>
      <c r="E240" s="80"/>
    </row>
    <row r="241" spans="2:13" s="4" customFormat="1" ht="24.75" customHeight="1">
      <c r="B241" s="283"/>
      <c r="C241" s="280"/>
      <c r="D241" s="72"/>
      <c r="E241" s="80"/>
    </row>
    <row r="242" spans="2:13" s="4" customFormat="1" ht="24.75" customHeight="1">
      <c r="B242" s="283"/>
      <c r="C242" s="280"/>
      <c r="D242" s="72"/>
      <c r="E242" s="80"/>
    </row>
    <row r="243" spans="2:13" s="4" customFormat="1" ht="50.25" customHeight="1">
      <c r="B243" s="491" t="s">
        <v>650</v>
      </c>
      <c r="C243" s="861" t="s">
        <v>646</v>
      </c>
      <c r="D243" s="862"/>
      <c r="E243" s="863"/>
    </row>
    <row r="244" spans="2:13" s="6" customFormat="1" ht="23.25" customHeight="1">
      <c r="B244" s="28" t="s">
        <v>143</v>
      </c>
      <c r="C244" s="859">
        <f>C218</f>
        <v>0.1</v>
      </c>
      <c r="D244" s="859"/>
      <c r="E244" s="860"/>
    </row>
    <row r="245" spans="2:13" s="4" customFormat="1" ht="23.25" customHeight="1" thickBot="1">
      <c r="B245" s="29" t="s">
        <v>9</v>
      </c>
      <c r="C245" s="853">
        <f>IF(D228="",ROUNDDOWN($C$228+($C$228*$C$244),0),ROUNDDOWN($D$228+($D$228*$C$244),0))</f>
        <v>39600000</v>
      </c>
      <c r="D245" s="853"/>
      <c r="E245" s="854"/>
      <c r="F245" s="92"/>
      <c r="G245" s="92"/>
      <c r="H245" s="92"/>
      <c r="I245" s="92"/>
      <c r="J245" s="92"/>
      <c r="K245" s="92"/>
    </row>
    <row r="246" spans="2:13" ht="18" customHeight="1">
      <c r="B246" s="30"/>
      <c r="C246" s="57"/>
      <c r="D246" s="57"/>
      <c r="E246" s="57"/>
      <c r="F246" s="57"/>
      <c r="G246" s="57"/>
      <c r="H246" s="57"/>
      <c r="I246" s="57"/>
      <c r="J246" s="57"/>
      <c r="K246" s="57"/>
      <c r="L246" s="57"/>
      <c r="M246" s="57"/>
    </row>
    <row r="247" spans="2:13" ht="14.25">
      <c r="B247" s="31"/>
      <c r="C247" s="58"/>
      <c r="D247" s="73"/>
      <c r="E247" s="81"/>
    </row>
    <row r="248" spans="2:13" s="4" customFormat="1" ht="23.25" customHeight="1" thickBot="1">
      <c r="B248" s="32" t="s">
        <v>478</v>
      </c>
      <c r="C248" s="59"/>
      <c r="D248" s="74"/>
      <c r="E248" s="81"/>
      <c r="F248" s="931"/>
      <c r="G248" s="931"/>
      <c r="H248" s="931"/>
      <c r="I248" s="931"/>
      <c r="J248" s="91"/>
    </row>
    <row r="249" spans="2:13" s="4" customFormat="1" ht="15" thickBot="1">
      <c r="B249" s="33"/>
      <c r="C249" s="60"/>
      <c r="D249" s="75"/>
      <c r="E249" s="82"/>
    </row>
    <row r="250" spans="2:13" s="4" customFormat="1" ht="24" customHeight="1">
      <c r="B250" s="34" t="s">
        <v>198</v>
      </c>
      <c r="C250" s="949" t="str">
        <f>C224</f>
        <v>ごみ質分析業務委託</v>
      </c>
      <c r="D250" s="949"/>
      <c r="E250" s="950"/>
    </row>
    <row r="251" spans="2:13" s="4" customFormat="1" ht="24" customHeight="1">
      <c r="B251" s="848" t="s">
        <v>94</v>
      </c>
      <c r="C251" s="52" t="s">
        <v>234</v>
      </c>
      <c r="D251" s="849" t="s">
        <v>451</v>
      </c>
      <c r="E251" s="850"/>
      <c r="F251" s="542" t="s">
        <v>705</v>
      </c>
    </row>
    <row r="252" spans="2:13" s="4" customFormat="1" ht="24" customHeight="1">
      <c r="B252" s="848"/>
      <c r="C252" s="51" t="s">
        <v>265</v>
      </c>
      <c r="D252" s="851" t="str">
        <f>B228</f>
        <v>守口株式会社</v>
      </c>
      <c r="E252" s="852"/>
    </row>
    <row r="253" spans="2:13" s="4" customFormat="1" ht="24" customHeight="1">
      <c r="B253" s="848"/>
      <c r="C253" s="53" t="s">
        <v>314</v>
      </c>
      <c r="D253" s="849" t="s">
        <v>452</v>
      </c>
      <c r="E253" s="850"/>
    </row>
    <row r="254" spans="2:13" s="4" customFormat="1" ht="24" customHeight="1">
      <c r="B254" s="13" t="s">
        <v>200</v>
      </c>
      <c r="C254" s="935"/>
      <c r="D254" s="935"/>
      <c r="E254" s="936"/>
      <c r="F254" s="542" t="s">
        <v>709</v>
      </c>
    </row>
    <row r="255" spans="2:13" s="4" customFormat="1" ht="24" customHeight="1">
      <c r="B255" s="577" t="str">
        <f>B11</f>
        <v>履行期間</v>
      </c>
      <c r="C255" s="578" t="str">
        <f>C11</f>
        <v>契約締結日</v>
      </c>
      <c r="D255" s="433" t="s">
        <v>95</v>
      </c>
      <c r="E255" s="579">
        <f>E11</f>
        <v>46477</v>
      </c>
      <c r="F255" s="580" t="str">
        <f>IF(C254&lt;=C255,"","契約期間が契約日より前のためNG")</f>
        <v/>
      </c>
    </row>
    <row r="256" spans="2:13" s="4" customFormat="1" ht="24" customHeight="1">
      <c r="B256" s="540" t="s">
        <v>704</v>
      </c>
      <c r="C256" s="932">
        <v>39600000</v>
      </c>
      <c r="D256" s="933"/>
      <c r="E256" s="934"/>
      <c r="F256" s="93" t="s">
        <v>702</v>
      </c>
    </row>
    <row r="257" spans="2:12" s="4" customFormat="1" ht="24" customHeight="1">
      <c r="B257" s="15" t="s">
        <v>25</v>
      </c>
      <c r="C257" s="907">
        <f>C245</f>
        <v>39600000</v>
      </c>
      <c r="D257" s="908"/>
      <c r="E257" s="909"/>
      <c r="F257" s="581" t="str">
        <f>IF(C257&gt;=5000000,"暴力団排除条項記載の誓約書が必要です。添付書類に加えてください。","")</f>
        <v>暴力団排除条項記載の誓約書が必要です。添付書類に加えてください。</v>
      </c>
    </row>
    <row r="258" spans="2:12" s="4" customFormat="1" ht="24" customHeight="1">
      <c r="B258" s="15" t="s">
        <v>124</v>
      </c>
      <c r="C258" s="907">
        <f>IF(D228="",C245-C228,C245-D228)</f>
        <v>3600000</v>
      </c>
      <c r="D258" s="908"/>
      <c r="E258" s="909"/>
      <c r="F258" s="93"/>
    </row>
    <row r="259" spans="2:12" s="4" customFormat="1" ht="24" customHeight="1">
      <c r="B259" s="15" t="s">
        <v>46</v>
      </c>
      <c r="C259" s="910">
        <f>ROUNDUP(C257/10,-3)</f>
        <v>3960000</v>
      </c>
      <c r="D259" s="911"/>
      <c r="E259" s="912"/>
      <c r="F259" s="93"/>
    </row>
    <row r="260" spans="2:12" s="4" customFormat="1" ht="24" customHeight="1">
      <c r="B260" s="688" t="s">
        <v>35</v>
      </c>
      <c r="C260" s="705" t="s">
        <v>147</v>
      </c>
      <c r="D260" s="705"/>
      <c r="E260" s="706"/>
      <c r="G260" s="479"/>
      <c r="H260" s="479"/>
      <c r="I260" s="479"/>
      <c r="J260" s="479"/>
      <c r="K260" s="479"/>
      <c r="L260" s="479"/>
    </row>
    <row r="261" spans="2:12" s="4" customFormat="1" ht="24" customHeight="1">
      <c r="B261" s="689"/>
      <c r="C261" s="921" t="str">
        <f>VLOOKUP($C$260,'28'!$B$155:$C$162,2,FALSE)</f>
        <v>守口市契約規則第21条第1号により納付を免除</v>
      </c>
      <c r="D261" s="921"/>
      <c r="E261" s="922"/>
      <c r="G261" s="479"/>
      <c r="H261" s="479"/>
      <c r="I261" s="479"/>
      <c r="J261" s="479"/>
      <c r="K261" s="479"/>
      <c r="L261" s="479"/>
    </row>
    <row r="262" spans="2:12" s="4" customFormat="1" ht="24" customHeight="1">
      <c r="B262" s="688" t="s">
        <v>164</v>
      </c>
      <c r="C262" s="901" t="str">
        <f>C15</f>
        <v>条件付き一般競争入札</v>
      </c>
      <c r="D262" s="902"/>
      <c r="E262" s="903"/>
      <c r="G262" s="479"/>
      <c r="H262" s="479"/>
      <c r="I262" s="479"/>
      <c r="J262" s="479"/>
      <c r="K262" s="479"/>
      <c r="L262" s="479"/>
    </row>
    <row r="263" spans="2:12" s="4" customFormat="1" ht="36" customHeight="1">
      <c r="B263" s="689"/>
      <c r="C263" s="904"/>
      <c r="D263" s="905"/>
      <c r="E263" s="906"/>
      <c r="G263" s="479"/>
      <c r="H263" s="479"/>
      <c r="I263" s="479"/>
      <c r="J263" s="479"/>
      <c r="K263" s="479"/>
      <c r="L263" s="479"/>
    </row>
    <row r="264" spans="2:12" s="4" customFormat="1" ht="24" customHeight="1">
      <c r="B264" s="241" t="s">
        <v>212</v>
      </c>
      <c r="C264" s="866" t="s">
        <v>707</v>
      </c>
      <c r="D264" s="866"/>
      <c r="E264" s="867"/>
      <c r="F264" s="542" t="s">
        <v>712</v>
      </c>
      <c r="G264" s="479"/>
      <c r="H264" s="479"/>
      <c r="I264" s="479"/>
      <c r="J264" s="479"/>
      <c r="K264" s="479"/>
      <c r="L264" s="479"/>
    </row>
    <row r="265" spans="2:12" ht="38.25" customHeight="1">
      <c r="B265" s="585" t="s">
        <v>206</v>
      </c>
      <c r="C265" s="877" t="s">
        <v>82</v>
      </c>
      <c r="D265" s="878"/>
      <c r="E265" s="879"/>
      <c r="F265" s="98"/>
    </row>
    <row r="266" spans="2:12" s="4" customFormat="1" ht="24" customHeight="1">
      <c r="B266" s="606" t="s">
        <v>2</v>
      </c>
      <c r="C266" s="582" t="str">
        <f>C21</f>
        <v xml:space="preserve">事業名 </v>
      </c>
      <c r="D266" s="868" t="str">
        <f>D21</f>
        <v>ごみ減量促進事業</v>
      </c>
      <c r="E266" s="869"/>
      <c r="G266" s="479"/>
      <c r="H266" s="479"/>
      <c r="I266" s="479"/>
      <c r="J266" s="479"/>
      <c r="K266" s="479"/>
      <c r="L266" s="479"/>
    </row>
    <row r="267" spans="2:12" s="4" customFormat="1" ht="24" customHeight="1">
      <c r="B267" s="607"/>
      <c r="C267" s="61" t="s">
        <v>159</v>
      </c>
      <c r="D267" s="868" t="str">
        <f t="shared" ref="D267:D273" si="2">D22</f>
        <v>衛生費</v>
      </c>
      <c r="E267" s="869"/>
      <c r="G267" s="479"/>
      <c r="H267" s="479"/>
      <c r="I267" s="479"/>
      <c r="J267" s="479"/>
      <c r="K267" s="479"/>
      <c r="L267" s="479"/>
    </row>
    <row r="268" spans="2:12" s="4" customFormat="1" ht="24" customHeight="1">
      <c r="B268" s="607"/>
      <c r="C268" s="61" t="s">
        <v>250</v>
      </c>
      <c r="D268" s="868" t="str">
        <f t="shared" si="2"/>
        <v>清掃費</v>
      </c>
      <c r="E268" s="869"/>
      <c r="G268" s="479"/>
      <c r="H268" s="479"/>
      <c r="I268" s="479"/>
      <c r="J268" s="479"/>
      <c r="K268" s="479"/>
      <c r="L268" s="479"/>
    </row>
    <row r="269" spans="2:12" s="4" customFormat="1" ht="24" customHeight="1">
      <c r="B269" s="607"/>
      <c r="C269" s="61" t="s">
        <v>91</v>
      </c>
      <c r="D269" s="868" t="str">
        <f t="shared" si="2"/>
        <v>ごみ減量化対策費</v>
      </c>
      <c r="E269" s="869"/>
    </row>
    <row r="270" spans="2:12" s="4" customFormat="1" ht="24" customHeight="1">
      <c r="B270" s="607"/>
      <c r="C270" s="62" t="s">
        <v>223</v>
      </c>
      <c r="D270" s="868" t="str">
        <f t="shared" si="2"/>
        <v>委託料</v>
      </c>
      <c r="E270" s="869"/>
    </row>
    <row r="271" spans="2:12" s="4" customFormat="1" ht="24" customHeight="1">
      <c r="B271" s="607"/>
      <c r="C271" s="61" t="s">
        <v>152</v>
      </c>
      <c r="D271" s="868" t="str">
        <f t="shared" si="2"/>
        <v>委託料</v>
      </c>
      <c r="E271" s="869"/>
    </row>
    <row r="272" spans="2:12" s="4" customFormat="1" ht="24" customHeight="1">
      <c r="B272" s="607"/>
      <c r="C272" s="63" t="s">
        <v>249</v>
      </c>
      <c r="D272" s="868" t="str">
        <f t="shared" si="2"/>
        <v>その他業務委託料</v>
      </c>
      <c r="E272" s="869"/>
    </row>
    <row r="273" spans="2:10" s="4" customFormat="1" ht="24" customHeight="1">
      <c r="B273" s="607"/>
      <c r="C273" s="61" t="s">
        <v>205</v>
      </c>
      <c r="D273" s="870">
        <f t="shared" si="2"/>
        <v>4656300</v>
      </c>
      <c r="E273" s="871"/>
    </row>
    <row r="274" spans="2:10" s="4" customFormat="1" ht="50.25" customHeight="1">
      <c r="B274" s="607"/>
      <c r="C274" s="61" t="str">
        <f>C29</f>
        <v>その他説明</v>
      </c>
      <c r="D274" s="872" t="str">
        <f>IF(D29=0,"",D29)</f>
        <v/>
      </c>
      <c r="E274" s="873"/>
    </row>
    <row r="275" spans="2:10" s="4" customFormat="1" ht="24" customHeight="1">
      <c r="B275" s="608"/>
      <c r="C275" s="874" t="str">
        <f>IF(C30=0,"",C30)</f>
        <v/>
      </c>
      <c r="D275" s="875"/>
      <c r="E275" s="876"/>
    </row>
    <row r="276" spans="2:10" ht="23.25" customHeight="1">
      <c r="B276" s="880" t="s">
        <v>638</v>
      </c>
      <c r="C276" s="883" t="s">
        <v>275</v>
      </c>
      <c r="D276" s="883" t="s">
        <v>102</v>
      </c>
      <c r="E276" s="883" t="s">
        <v>299</v>
      </c>
      <c r="F276" s="915" t="s">
        <v>225</v>
      </c>
      <c r="G276" s="108" t="s">
        <v>17</v>
      </c>
      <c r="H276" s="108" t="s">
        <v>73</v>
      </c>
      <c r="I276" s="108" t="s">
        <v>217</v>
      </c>
      <c r="J276" s="108" t="s">
        <v>112</v>
      </c>
    </row>
    <row r="277" spans="2:10" ht="23.25" customHeight="1">
      <c r="B277" s="881"/>
      <c r="C277" s="883"/>
      <c r="D277" s="883"/>
      <c r="E277" s="883"/>
      <c r="F277" s="916"/>
      <c r="G277" s="108" t="s">
        <v>275</v>
      </c>
      <c r="H277" s="108" t="s">
        <v>87</v>
      </c>
      <c r="I277" s="108" t="s">
        <v>87</v>
      </c>
      <c r="J277" s="108" t="s">
        <v>188</v>
      </c>
    </row>
    <row r="278" spans="2:10" ht="23.25" customHeight="1">
      <c r="B278" s="881"/>
      <c r="C278" s="480"/>
      <c r="D278" s="76"/>
      <c r="E278" s="76"/>
      <c r="F278" s="95"/>
      <c r="G278" t="s">
        <v>148</v>
      </c>
    </row>
    <row r="279" spans="2:10" ht="23.25" customHeight="1">
      <c r="B279" s="881"/>
      <c r="C279" s="480"/>
      <c r="D279" s="76"/>
      <c r="E279" s="76"/>
      <c r="F279" s="95"/>
    </row>
    <row r="280" spans="2:10" ht="23.25" customHeight="1">
      <c r="B280" s="881"/>
      <c r="C280" s="480"/>
      <c r="D280" s="76"/>
      <c r="E280" s="76"/>
      <c r="F280" s="95"/>
    </row>
    <row r="281" spans="2:10" ht="23.25" customHeight="1">
      <c r="B281" s="881"/>
      <c r="C281" s="480"/>
      <c r="D281" s="76"/>
      <c r="E281" s="76"/>
      <c r="F281" s="95"/>
    </row>
    <row r="282" spans="2:10" ht="23.25" customHeight="1">
      <c r="B282" s="882"/>
      <c r="C282" s="480"/>
      <c r="D282" s="76"/>
      <c r="E282" s="76"/>
      <c r="F282" s="96"/>
    </row>
    <row r="283" spans="2:10" s="4" customFormat="1" ht="24" customHeight="1">
      <c r="B283" s="848" t="s">
        <v>168</v>
      </c>
      <c r="C283" s="583" t="str">
        <f>IF(D283=0,"",'28'!B169)</f>
        <v>①</v>
      </c>
      <c r="D283" s="886" t="s">
        <v>208</v>
      </c>
      <c r="E283" s="887"/>
    </row>
    <row r="284" spans="2:10" s="4" customFormat="1" ht="24" customHeight="1">
      <c r="B284" s="848"/>
      <c r="C284" s="584" t="str">
        <f>IF(D284=0,"",'28'!B170)</f>
        <v>②</v>
      </c>
      <c r="D284" s="886" t="s">
        <v>455</v>
      </c>
      <c r="E284" s="887"/>
    </row>
    <row r="285" spans="2:10" s="4" customFormat="1" ht="24" customHeight="1">
      <c r="B285" s="848"/>
      <c r="C285" s="584" t="str">
        <f>IF(D285=0,"",'28'!B171)</f>
        <v>③</v>
      </c>
      <c r="D285" s="886" t="s">
        <v>438</v>
      </c>
      <c r="E285" s="887"/>
    </row>
    <row r="286" spans="2:10" s="4" customFormat="1" ht="24" customHeight="1">
      <c r="B286" s="848"/>
      <c r="C286" s="584" t="str">
        <f>IF(D286=0,"",'28'!B172)</f>
        <v>④</v>
      </c>
      <c r="D286" s="886" t="s">
        <v>219</v>
      </c>
      <c r="E286" s="887"/>
    </row>
    <row r="287" spans="2:10" s="4" customFormat="1" ht="24" customHeight="1">
      <c r="B287" s="848"/>
      <c r="C287" s="584" t="str">
        <f>IF(D287=0,"",'28'!B173)</f>
        <v>⑤</v>
      </c>
      <c r="D287" s="886" t="s">
        <v>300</v>
      </c>
      <c r="E287" s="887"/>
    </row>
    <row r="288" spans="2:10" s="4" customFormat="1" ht="24" customHeight="1">
      <c r="B288" s="848"/>
      <c r="C288" s="584" t="str">
        <f>IF(D288=0,"",'28'!B174)</f>
        <v>⑥</v>
      </c>
      <c r="D288" s="886" t="s">
        <v>454</v>
      </c>
      <c r="E288" s="887"/>
    </row>
    <row r="289" spans="2:17" s="4" customFormat="1" ht="24" customHeight="1">
      <c r="B289" s="848"/>
      <c r="C289" s="584" t="str">
        <f>IF(D289=0,"",'28'!B175)</f>
        <v>⑦</v>
      </c>
      <c r="D289" s="886" t="s">
        <v>316</v>
      </c>
      <c r="E289" s="887"/>
    </row>
    <row r="290" spans="2:17" s="4" customFormat="1" ht="24" customHeight="1">
      <c r="B290" s="848"/>
      <c r="C290" s="584" t="str">
        <f>IF(D290=0,"",'28'!B176)</f>
        <v>⑧</v>
      </c>
      <c r="D290" s="886" t="s">
        <v>170</v>
      </c>
      <c r="E290" s="887"/>
    </row>
    <row r="291" spans="2:17" s="4" customFormat="1" ht="24" customHeight="1">
      <c r="B291" s="848"/>
      <c r="C291" s="584" t="str">
        <f>IF(D291=0,"",'28'!B177)</f>
        <v>⑨</v>
      </c>
      <c r="D291" s="886" t="s">
        <v>248</v>
      </c>
      <c r="E291" s="887"/>
    </row>
    <row r="292" spans="2:17" s="4" customFormat="1" ht="24" customHeight="1">
      <c r="B292" s="848"/>
      <c r="C292" s="584" t="str">
        <f>IF(D292=0,"",'28'!B178)</f>
        <v>⑩</v>
      </c>
      <c r="D292" s="886" t="s">
        <v>294</v>
      </c>
      <c r="E292" s="887"/>
    </row>
    <row r="293" spans="2:17" s="4" customFormat="1" ht="24" customHeight="1">
      <c r="B293" s="848"/>
      <c r="C293" s="584" t="str">
        <f>IF(D293=0,"",'28'!B179)</f>
        <v>⑪</v>
      </c>
      <c r="D293" s="886" t="s">
        <v>708</v>
      </c>
      <c r="E293" s="887"/>
      <c r="F293" s="542" t="s">
        <v>713</v>
      </c>
    </row>
    <row r="294" spans="2:17" s="4" customFormat="1" ht="24" customHeight="1">
      <c r="B294" s="848"/>
      <c r="C294" s="584" t="str">
        <f>IF(D294=0,"",'28'!B180)</f>
        <v/>
      </c>
      <c r="D294" s="886"/>
      <c r="E294" s="887"/>
      <c r="F294" s="4" t="s">
        <v>460</v>
      </c>
    </row>
    <row r="295" spans="2:17" s="4" customFormat="1" ht="24" hidden="1" customHeight="1">
      <c r="B295" s="848"/>
      <c r="C295" s="549" t="str">
        <f>IF(D295=0,"",'28'!B181)</f>
        <v/>
      </c>
      <c r="D295" s="886"/>
      <c r="E295" s="887"/>
      <c r="F295" s="97"/>
      <c r="G295" s="97"/>
      <c r="H295" s="97"/>
    </row>
    <row r="296" spans="2:17" s="4" customFormat="1" ht="24" hidden="1" customHeight="1">
      <c r="B296" s="884"/>
      <c r="C296" s="549" t="str">
        <f>IF(D296=0,"",'28'!B182)</f>
        <v/>
      </c>
      <c r="D296" s="917"/>
      <c r="E296" s="918"/>
    </row>
    <row r="297" spans="2:17" s="4" customFormat="1" ht="24" hidden="1" customHeight="1">
      <c r="B297" s="884"/>
      <c r="C297" s="549" t="str">
        <f>IF(D297=0,"",'28'!B183)</f>
        <v/>
      </c>
      <c r="D297" s="917"/>
      <c r="E297" s="918"/>
    </row>
    <row r="298" spans="2:17" s="4" customFormat="1" ht="24" hidden="1" customHeight="1">
      <c r="B298" s="848"/>
      <c r="C298" s="549" t="str">
        <f>IF(D298=0,"",'28'!B184)</f>
        <v/>
      </c>
      <c r="D298" s="917"/>
      <c r="E298" s="918"/>
    </row>
    <row r="299" spans="2:17" s="4" customFormat="1" ht="24" hidden="1" customHeight="1">
      <c r="B299" s="885"/>
      <c r="C299" s="549" t="str">
        <f>IF(D299=0,"",'28'!B185)</f>
        <v/>
      </c>
      <c r="D299" s="917"/>
      <c r="E299" s="918"/>
    </row>
    <row r="300" spans="2:17" s="4" customFormat="1" ht="44.25" customHeight="1">
      <c r="B300" s="14" t="s">
        <v>118</v>
      </c>
      <c r="C300" s="888"/>
      <c r="D300" s="889"/>
      <c r="E300" s="890"/>
      <c r="F300" s="88"/>
      <c r="G300" s="891"/>
      <c r="H300" s="891"/>
      <c r="I300" s="891"/>
      <c r="J300" s="891"/>
    </row>
    <row r="301" spans="2:17" s="4" customFormat="1" ht="8.25" customHeight="1">
      <c r="B301" s="892" t="s">
        <v>97</v>
      </c>
      <c r="C301" s="895" t="str">
        <f>IF(C257&gt;=O302,$C$214,IF(C257&gt;=Q302,$C$215,$C$216))</f>
        <v>部長</v>
      </c>
      <c r="D301" s="896"/>
      <c r="E301" s="897"/>
      <c r="F301" s="913" t="s">
        <v>222</v>
      </c>
      <c r="G301" s="914"/>
      <c r="H301" s="97"/>
      <c r="I301" s="97"/>
      <c r="M301" s="114"/>
      <c r="N301" s="120"/>
      <c r="O301" s="114" t="s">
        <v>272</v>
      </c>
      <c r="P301" s="114" t="s">
        <v>184</v>
      </c>
      <c r="Q301" s="114" t="s">
        <v>70</v>
      </c>
    </row>
    <row r="302" spans="2:17" s="4" customFormat="1" ht="8.25" customHeight="1">
      <c r="B302" s="893"/>
      <c r="C302" s="898"/>
      <c r="D302" s="899"/>
      <c r="E302" s="900"/>
      <c r="F302" s="913"/>
      <c r="G302" s="914"/>
      <c r="M302" s="544" t="str">
        <f>$C$3</f>
        <v>委託</v>
      </c>
      <c r="N302" s="120"/>
      <c r="O302" s="543">
        <f>VLOOKUP($M302,'28'!$B$210:$F$215,3,FALSE)</f>
        <v>5000000</v>
      </c>
      <c r="P302" s="543">
        <f>VLOOKUP($M302,'28'!$B$210:$F$215,4,FALSE)</f>
        <v>5000000</v>
      </c>
      <c r="Q302" s="543">
        <f>VLOOKUP($M302,'28'!$B$210:$F$215,5,FALSE)</f>
        <v>2000000</v>
      </c>
    </row>
    <row r="303" spans="2:17" s="4" customFormat="1" ht="8.25" customHeight="1">
      <c r="B303" s="893"/>
      <c r="C303" s="898"/>
      <c r="D303" s="899"/>
      <c r="E303" s="900"/>
      <c r="F303" s="913"/>
      <c r="G303" s="914"/>
      <c r="N303" s="7"/>
      <c r="O303" s="5" t="s">
        <v>319</v>
      </c>
      <c r="P303" s="5" t="s">
        <v>130</v>
      </c>
      <c r="Q303" s="5" t="s">
        <v>130</v>
      </c>
    </row>
    <row r="304" spans="2:17" s="4" customFormat="1" ht="8.25" customHeight="1">
      <c r="B304" s="894"/>
      <c r="C304" s="874"/>
      <c r="D304" s="875"/>
      <c r="E304" s="876"/>
      <c r="F304" s="913"/>
      <c r="G304" s="914"/>
    </row>
    <row r="305" spans="2:5" ht="38.25" customHeight="1">
      <c r="B305" s="35" t="s">
        <v>245</v>
      </c>
      <c r="C305" s="864" t="str">
        <f>IF(C245&gt;=5000000,"必要・誓約書を取って下さい。","不必要")</f>
        <v>必要・誓約書を取って下さい。</v>
      </c>
      <c r="D305" s="864"/>
      <c r="E305" s="865"/>
    </row>
  </sheetData>
  <mergeCells count="290">
    <mergeCell ref="B74:C74"/>
    <mergeCell ref="D59:E59"/>
    <mergeCell ref="D68:E68"/>
    <mergeCell ref="D67:E67"/>
    <mergeCell ref="D66:E66"/>
    <mergeCell ref="D65:E65"/>
    <mergeCell ref="D64:E64"/>
    <mergeCell ref="D63:E63"/>
    <mergeCell ref="C254:E254"/>
    <mergeCell ref="C223:E223"/>
    <mergeCell ref="C224:E224"/>
    <mergeCell ref="C225:E225"/>
    <mergeCell ref="D78:E78"/>
    <mergeCell ref="D80:E80"/>
    <mergeCell ref="D79:E79"/>
    <mergeCell ref="D82:E82"/>
    <mergeCell ref="C89:E89"/>
    <mergeCell ref="C90:E90"/>
    <mergeCell ref="C250:E250"/>
    <mergeCell ref="D188:E188"/>
    <mergeCell ref="B205:C205"/>
    <mergeCell ref="C208:E208"/>
    <mergeCell ref="B190:B200"/>
    <mergeCell ref="D190:L190"/>
    <mergeCell ref="D191:L191"/>
    <mergeCell ref="D192:L192"/>
    <mergeCell ref="D193:L193"/>
    <mergeCell ref="D194:L194"/>
    <mergeCell ref="C257:E257"/>
    <mergeCell ref="B260:B261"/>
    <mergeCell ref="C260:E260"/>
    <mergeCell ref="C261:E261"/>
    <mergeCell ref="C209:E209"/>
    <mergeCell ref="C210:E210"/>
    <mergeCell ref="F210:M210"/>
    <mergeCell ref="C211:E211"/>
    <mergeCell ref="D195:L195"/>
    <mergeCell ref="D196:L196"/>
    <mergeCell ref="D197:L197"/>
    <mergeCell ref="D198:L198"/>
    <mergeCell ref="D199:L199"/>
    <mergeCell ref="D200:L200"/>
    <mergeCell ref="F218:L219"/>
    <mergeCell ref="F221:I221"/>
    <mergeCell ref="F248:I248"/>
    <mergeCell ref="F205:I205"/>
    <mergeCell ref="C256:E256"/>
    <mergeCell ref="B262:B263"/>
    <mergeCell ref="C300:E300"/>
    <mergeCell ref="G300:J300"/>
    <mergeCell ref="B301:B304"/>
    <mergeCell ref="C301:E304"/>
    <mergeCell ref="C262:E263"/>
    <mergeCell ref="C258:E258"/>
    <mergeCell ref="C259:E259"/>
    <mergeCell ref="F301:G304"/>
    <mergeCell ref="F276:F277"/>
    <mergeCell ref="D288:E288"/>
    <mergeCell ref="D289:E289"/>
    <mergeCell ref="D290:E290"/>
    <mergeCell ref="D291:E291"/>
    <mergeCell ref="D292:E292"/>
    <mergeCell ref="D293:E293"/>
    <mergeCell ref="D294:E294"/>
    <mergeCell ref="D295:E295"/>
    <mergeCell ref="D299:E299"/>
    <mergeCell ref="D298:E298"/>
    <mergeCell ref="D296:E296"/>
    <mergeCell ref="D297:E297"/>
    <mergeCell ref="C305:E305"/>
    <mergeCell ref="C264:E264"/>
    <mergeCell ref="B266:B275"/>
    <mergeCell ref="D266:E266"/>
    <mergeCell ref="D267:E267"/>
    <mergeCell ref="D268:E268"/>
    <mergeCell ref="D269:E269"/>
    <mergeCell ref="D270:E270"/>
    <mergeCell ref="D271:E271"/>
    <mergeCell ref="D272:E272"/>
    <mergeCell ref="D273:E273"/>
    <mergeCell ref="D274:E274"/>
    <mergeCell ref="C275:E275"/>
    <mergeCell ref="C265:E265"/>
    <mergeCell ref="B276:B282"/>
    <mergeCell ref="C276:C277"/>
    <mergeCell ref="D276:D277"/>
    <mergeCell ref="E276:E277"/>
    <mergeCell ref="B283:B299"/>
    <mergeCell ref="D283:E283"/>
    <mergeCell ref="D284:E284"/>
    <mergeCell ref="D285:E285"/>
    <mergeCell ref="D286:E286"/>
    <mergeCell ref="D287:E287"/>
    <mergeCell ref="A214:A216"/>
    <mergeCell ref="B214:B216"/>
    <mergeCell ref="D214:E214"/>
    <mergeCell ref="D215:E215"/>
    <mergeCell ref="D216:E216"/>
    <mergeCell ref="C217:E217"/>
    <mergeCell ref="C218:E218"/>
    <mergeCell ref="B251:B253"/>
    <mergeCell ref="D251:E251"/>
    <mergeCell ref="D252:E252"/>
    <mergeCell ref="D253:E253"/>
    <mergeCell ref="C245:E245"/>
    <mergeCell ref="B226:B227"/>
    <mergeCell ref="C226:D226"/>
    <mergeCell ref="E226:E227"/>
    <mergeCell ref="C244:E244"/>
    <mergeCell ref="C243:E243"/>
    <mergeCell ref="A212:A213"/>
    <mergeCell ref="B212:B213"/>
    <mergeCell ref="C163:L163"/>
    <mergeCell ref="G184:L184"/>
    <mergeCell ref="G185:L185"/>
    <mergeCell ref="G186:L186"/>
    <mergeCell ref="G187:L187"/>
    <mergeCell ref="G188:L188"/>
    <mergeCell ref="D175:E175"/>
    <mergeCell ref="D176:E176"/>
    <mergeCell ref="D180:E180"/>
    <mergeCell ref="D181:E181"/>
    <mergeCell ref="D182:E182"/>
    <mergeCell ref="D183:E183"/>
    <mergeCell ref="D184:E184"/>
    <mergeCell ref="D185:E185"/>
    <mergeCell ref="D186:E186"/>
    <mergeCell ref="D187:E187"/>
    <mergeCell ref="G175:L175"/>
    <mergeCell ref="G176:L176"/>
    <mergeCell ref="G177:L177"/>
    <mergeCell ref="G178:L178"/>
    <mergeCell ref="G179:L179"/>
    <mergeCell ref="G180:L180"/>
    <mergeCell ref="B170:B171"/>
    <mergeCell ref="C165:L165"/>
    <mergeCell ref="C164:L164"/>
    <mergeCell ref="G172:L174"/>
    <mergeCell ref="B147:B153"/>
    <mergeCell ref="C147:E147"/>
    <mergeCell ref="C148:E148"/>
    <mergeCell ref="C149:E149"/>
    <mergeCell ref="C145:E145"/>
    <mergeCell ref="C153:E153"/>
    <mergeCell ref="B154:B159"/>
    <mergeCell ref="D154:E154"/>
    <mergeCell ref="D155:E155"/>
    <mergeCell ref="D156:E156"/>
    <mergeCell ref="D157:E157"/>
    <mergeCell ref="D158:E158"/>
    <mergeCell ref="D159:E159"/>
    <mergeCell ref="C167:D167"/>
    <mergeCell ref="C169:L169"/>
    <mergeCell ref="B161:C161"/>
    <mergeCell ref="C172:C174"/>
    <mergeCell ref="D172:E174"/>
    <mergeCell ref="C150:E150"/>
    <mergeCell ref="C151:E151"/>
    <mergeCell ref="B142:B146"/>
    <mergeCell ref="C146:E146"/>
    <mergeCell ref="B116:B125"/>
    <mergeCell ref="D127:E127"/>
    <mergeCell ref="D126:E126"/>
    <mergeCell ref="C118:C123"/>
    <mergeCell ref="D125:E125"/>
    <mergeCell ref="D124:E124"/>
    <mergeCell ref="B132:B135"/>
    <mergeCell ref="D132:E132"/>
    <mergeCell ref="D133:E133"/>
    <mergeCell ref="D134:E134"/>
    <mergeCell ref="D135:E135"/>
    <mergeCell ref="D116:E116"/>
    <mergeCell ref="D117:E117"/>
    <mergeCell ref="C116:C117"/>
    <mergeCell ref="D128:E128"/>
    <mergeCell ref="B136:B140"/>
    <mergeCell ref="C136:C139"/>
    <mergeCell ref="D136:E136"/>
    <mergeCell ref="D137:E137"/>
    <mergeCell ref="B126:B131"/>
    <mergeCell ref="D138:E138"/>
    <mergeCell ref="D139:E139"/>
    <mergeCell ref="G25:M25"/>
    <mergeCell ref="D26:E26"/>
    <mergeCell ref="D27:E27"/>
    <mergeCell ref="G27:M27"/>
    <mergeCell ref="D28:E28"/>
    <mergeCell ref="D29:E29"/>
    <mergeCell ref="C30:E30"/>
    <mergeCell ref="F30:G30"/>
    <mergeCell ref="B31:B45"/>
    <mergeCell ref="D31:E31"/>
    <mergeCell ref="D32:E32"/>
    <mergeCell ref="D33:E33"/>
    <mergeCell ref="D34:E34"/>
    <mergeCell ref="D35:E35"/>
    <mergeCell ref="D36:E36"/>
    <mergeCell ref="D37:E37"/>
    <mergeCell ref="B21:B29"/>
    <mergeCell ref="D21:E21"/>
    <mergeCell ref="D22:E22"/>
    <mergeCell ref="D23:E23"/>
    <mergeCell ref="D24:E24"/>
    <mergeCell ref="D25:E25"/>
    <mergeCell ref="D39:E39"/>
    <mergeCell ref="D40:E40"/>
    <mergeCell ref="C17:E17"/>
    <mergeCell ref="C18:E18"/>
    <mergeCell ref="C19:E19"/>
    <mergeCell ref="C20:E20"/>
    <mergeCell ref="D38:E38"/>
    <mergeCell ref="D55:E55"/>
    <mergeCell ref="D56:E56"/>
    <mergeCell ref="D57:E57"/>
    <mergeCell ref="D58:E58"/>
    <mergeCell ref="D41:E41"/>
    <mergeCell ref="D42:E42"/>
    <mergeCell ref="D43:E43"/>
    <mergeCell ref="D44:E44"/>
    <mergeCell ref="D45:E45"/>
    <mergeCell ref="C46:E46"/>
    <mergeCell ref="B5:C5"/>
    <mergeCell ref="C7:E7"/>
    <mergeCell ref="C8:E8"/>
    <mergeCell ref="C9:E9"/>
    <mergeCell ref="C10:E10"/>
    <mergeCell ref="B12:B13"/>
    <mergeCell ref="C12:E12"/>
    <mergeCell ref="C13:E13"/>
    <mergeCell ref="C91:E91"/>
    <mergeCell ref="D83:E83"/>
    <mergeCell ref="D72:E72"/>
    <mergeCell ref="B48:C48"/>
    <mergeCell ref="D69:E69"/>
    <mergeCell ref="D70:E70"/>
    <mergeCell ref="D60:E60"/>
    <mergeCell ref="D61:E61"/>
    <mergeCell ref="B84:B97"/>
    <mergeCell ref="D62:E62"/>
    <mergeCell ref="C14:E14"/>
    <mergeCell ref="D52:E52"/>
    <mergeCell ref="D53:E53"/>
    <mergeCell ref="D54:E54"/>
    <mergeCell ref="C15:E15"/>
    <mergeCell ref="C16:E16"/>
    <mergeCell ref="G189:L189"/>
    <mergeCell ref="D140:E140"/>
    <mergeCell ref="C141:E141"/>
    <mergeCell ref="C142:E142"/>
    <mergeCell ref="C143:E143"/>
    <mergeCell ref="C144:E144"/>
    <mergeCell ref="E166:L166"/>
    <mergeCell ref="F167:L167"/>
    <mergeCell ref="G181:L181"/>
    <mergeCell ref="G182:L182"/>
    <mergeCell ref="H127:K127"/>
    <mergeCell ref="C88:E88"/>
    <mergeCell ref="D129:E129"/>
    <mergeCell ref="C129:C131"/>
    <mergeCell ref="F127:G127"/>
    <mergeCell ref="C92:E92"/>
    <mergeCell ref="C93:E93"/>
    <mergeCell ref="C94:E94"/>
    <mergeCell ref="C95:E95"/>
    <mergeCell ref="C96:E96"/>
    <mergeCell ref="C97:E97"/>
    <mergeCell ref="B78:B83"/>
    <mergeCell ref="B172:B189"/>
    <mergeCell ref="C76:E76"/>
    <mergeCell ref="C77:E77"/>
    <mergeCell ref="C84:E84"/>
    <mergeCell ref="C85:E85"/>
    <mergeCell ref="C86:E86"/>
    <mergeCell ref="C87:E87"/>
    <mergeCell ref="C168:L168"/>
    <mergeCell ref="E170:L170"/>
    <mergeCell ref="E171:L171"/>
    <mergeCell ref="B98:B115"/>
    <mergeCell ref="D104:E104"/>
    <mergeCell ref="C113:C115"/>
    <mergeCell ref="D113:E113"/>
    <mergeCell ref="D114:E114"/>
    <mergeCell ref="D115:E115"/>
    <mergeCell ref="G183:L183"/>
    <mergeCell ref="D177:E177"/>
    <mergeCell ref="D178:E178"/>
    <mergeCell ref="D179:E179"/>
    <mergeCell ref="F172:F174"/>
    <mergeCell ref="C152:E152"/>
    <mergeCell ref="D189:E189"/>
  </mergeCells>
  <phoneticPr fontId="35"/>
  <conditionalFormatting sqref="C50:C51 C264:E294 C305:E1048576">
    <cfRule type="expression" dxfId="42" priority="54">
      <formula>ISERROR(C50)</formula>
    </cfRule>
  </conditionalFormatting>
  <conditionalFormatting sqref="C61:C63">
    <cfRule type="expression" dxfId="41" priority="55">
      <formula>ISERROR(C61)</formula>
    </cfRule>
  </conditionalFormatting>
  <conditionalFormatting sqref="C100:C101">
    <cfRule type="expression" dxfId="40" priority="82">
      <formula>ISERROR(C100)</formula>
    </cfRule>
  </conditionalFormatting>
  <conditionalFormatting sqref="C146:C153">
    <cfRule type="expression" dxfId="39" priority="34">
      <formula>ISERROR(C146)</formula>
    </cfRule>
  </conditionalFormatting>
  <conditionalFormatting sqref="C160:C171">
    <cfRule type="expression" dxfId="38" priority="29">
      <formula>ISERROR(C160)</formula>
    </cfRule>
  </conditionalFormatting>
  <conditionalFormatting sqref="C78:D83">
    <cfRule type="expression" dxfId="37" priority="45">
      <formula>ISERROR(C78)</formula>
    </cfRule>
  </conditionalFormatting>
  <conditionalFormatting sqref="C116:D116 C136 C140 C143:C144 D172 C201:E225 E226 C227:E233 D234:E239 D241:E242 C244:E256 D257:E261 C257:C262 D295:E295 D298:E300 C300:C301">
    <cfRule type="expression" dxfId="36" priority="94">
      <formula>ISERROR(C116)</formula>
    </cfRule>
  </conditionalFormatting>
  <conditionalFormatting sqref="C1:E49">
    <cfRule type="expression" dxfId="35" priority="1">
      <formula>ISERROR(C1)</formula>
    </cfRule>
  </conditionalFormatting>
  <conditionalFormatting sqref="C52:E77">
    <cfRule type="expression" dxfId="34" priority="49">
      <formula>ISERROR(C52)</formula>
    </cfRule>
  </conditionalFormatting>
  <conditionalFormatting sqref="D52:D72">
    <cfRule type="expression" dxfId="33" priority="52">
      <formula>ISERROR(D52)</formula>
    </cfRule>
  </conditionalFormatting>
  <conditionalFormatting sqref="D98:D104">
    <cfRule type="cellIs" dxfId="32" priority="78" operator="between">
      <formula>43922</formula>
      <formula>44286</formula>
    </cfRule>
    <cfRule type="cellIs" dxfId="31" priority="79" operator="between">
      <formula>43617</formula>
      <formula>43921</formula>
    </cfRule>
  </conditionalFormatting>
  <conditionalFormatting sqref="D115:D131">
    <cfRule type="cellIs" dxfId="30" priority="43" operator="between">
      <formula>43922</formula>
      <formula>44286</formula>
    </cfRule>
    <cfRule type="cellIs" dxfId="29" priority="44" operator="between">
      <formula>43617</formula>
      <formula>43921</formula>
    </cfRule>
  </conditionalFormatting>
  <conditionalFormatting sqref="D117:D118 D124:D131">
    <cfRule type="expression" dxfId="28" priority="71">
      <formula>ISERROR(D117)</formula>
    </cfRule>
  </conditionalFormatting>
  <conditionalFormatting sqref="D119:D123">
    <cfRule type="expression" dxfId="27" priority="39">
      <formula>ISERROR(D119)</formula>
    </cfRule>
  </conditionalFormatting>
  <conditionalFormatting sqref="D136:D140">
    <cfRule type="expression" dxfId="26" priority="75">
      <formula>ISERROR(D136)</formula>
    </cfRule>
  </conditionalFormatting>
  <conditionalFormatting sqref="D175:D200">
    <cfRule type="expression" dxfId="25" priority="27">
      <formula>ISERROR(D175)</formula>
    </cfRule>
  </conditionalFormatting>
  <conditionalFormatting sqref="D166:E166">
    <cfRule type="expression" dxfId="24" priority="31">
      <formula>ISERROR(D166)</formula>
    </cfRule>
  </conditionalFormatting>
  <conditionalFormatting sqref="G175:L175">
    <cfRule type="cellIs" dxfId="22" priority="23" operator="equal">
      <formula>"参加資格あり"</formula>
    </cfRule>
  </conditionalFormatting>
  <dataValidations count="2">
    <dataValidation imeMode="hiragana" allowBlank="1" showInputMessage="1" showErrorMessage="1" sqref="B228:B250" xr:uid="{00000000-0002-0000-0300-000000000000}"/>
    <dataValidation imeMode="off" allowBlank="1" showInputMessage="1" showErrorMessage="1" sqref="C247:C249 C228:D228 C229:C244" xr:uid="{00000000-0002-0000-0300-000001000000}"/>
  </dataValidations>
  <hyperlinks>
    <hyperlink ref="D159" r:id="rId1" xr:uid="{00000000-0004-0000-0300-00000B000000}"/>
  </hyperlinks>
  <pageMargins left="0.7" right="0.7" top="0.75" bottom="0.75" header="0.3" footer="0.3"/>
  <pageSetup paperSize="9" scale="48" orientation="landscape" r:id="rId2"/>
  <drawing r:id="rId3"/>
  <extLst>
    <ext xmlns:x14="http://schemas.microsoft.com/office/spreadsheetml/2009/9/main" uri="{78C0D931-6437-407d-A8EE-F0AAD7539E65}">
      <x14:conditionalFormattings>
        <x14:conditionalFormatting xmlns:xm="http://schemas.microsoft.com/office/excel/2006/main">
          <x14:cfRule type="cellIs" priority="22" operator="equal" id="{EDAAE503-BFFF-4D00-8064-1F82770F41A1}">
            <xm:f>'28'!$B$11</xm:f>
            <x14:dxf>
              <font>
                <color rgb="FF9C0006"/>
              </font>
              <fill>
                <patternFill>
                  <bgColor rgb="FFFFC7CE"/>
                </patternFill>
              </fill>
            </x14:dxf>
          </x14:cfRule>
          <xm:sqref>G175:L175</xm:sqref>
        </x14:conditionalFormatting>
      </x14:conditionalFormattings>
    </ext>
    <ext xmlns:x14="http://schemas.microsoft.com/office/spreadsheetml/2009/9/main" uri="{CCE6A557-97BC-4b89-ADB6-D9C93CAAB3DF}">
      <x14:dataValidations xmlns:xm="http://schemas.microsoft.com/office/excel/2006/main" count="17">
        <x14:dataValidation type="list" allowBlank="1" showInputMessage="1" showErrorMessage="1" xr:uid="{00000000-0002-0000-0300-000002000000}">
          <x14:formula1>
            <xm:f>'28'!$B$4:$B$9</xm:f>
          </x14:formula1>
          <xm:sqref>C3</xm:sqref>
        </x14:dataValidation>
        <x14:dataValidation type="list" allowBlank="1" showInputMessage="1" showErrorMessage="1" xr:uid="{00000000-0002-0000-0300-000003000000}">
          <x14:formula1>
            <xm:f>'28'!$B$39:$B$54</xm:f>
          </x14:formula1>
          <xm:sqref>C20:E20</xm:sqref>
        </x14:dataValidation>
        <x14:dataValidation type="list" allowBlank="1" showInputMessage="1" showErrorMessage="1" xr:uid="{00000000-0002-0000-0300-000005000000}">
          <x14:formula1>
            <xm:f>'28'!$B$65:$B$69</xm:f>
          </x14:formula1>
          <xm:sqref>C16:E16</xm:sqref>
        </x14:dataValidation>
        <x14:dataValidation type="list" allowBlank="1" showInputMessage="1" showErrorMessage="1" xr:uid="{00000000-0002-0000-0300-000006000000}">
          <x14:formula1>
            <xm:f>'28'!$B$78:$B$80</xm:f>
          </x14:formula1>
          <xm:sqref>C17:E17</xm:sqref>
        </x14:dataValidation>
        <x14:dataValidation type="list" allowBlank="1" showInputMessage="1" showErrorMessage="1" xr:uid="{00000000-0002-0000-0300-000007000000}">
          <x14:formula1>
            <xm:f>'28'!$B$60:$B$61</xm:f>
          </x14:formula1>
          <xm:sqref>C30</xm:sqref>
        </x14:dataValidation>
        <x14:dataValidation type="list" allowBlank="1" xr:uid="{00000000-0002-0000-0300-000008000000}">
          <x14:formula1>
            <xm:f>'28'!$C$247:$C$250</xm:f>
          </x14:formula1>
          <xm:sqref>D29:E29</xm:sqref>
        </x14:dataValidation>
        <x14:dataValidation type="list" allowBlank="1" showInputMessage="1" showErrorMessage="1" xr:uid="{00000000-0002-0000-0300-00000A000000}">
          <x14:formula1>
            <xm:f>'28'!$B$155:$B$162</xm:f>
          </x14:formula1>
          <xm:sqref>C260:E260</xm:sqref>
        </x14:dataValidation>
        <x14:dataValidation type="list" allowBlank="1" showInputMessage="1" xr:uid="{00000000-0002-0000-0300-00000B000000}">
          <x14:formula1>
            <xm:f>'28'!$B$165:$B$167</xm:f>
          </x14:formula1>
          <xm:sqref>C264:E264</xm:sqref>
        </x14:dataValidation>
        <x14:dataValidation type="list" allowBlank="1" showInputMessage="1" showErrorMessage="1" xr:uid="{00000000-0002-0000-0300-00000D000000}">
          <x14:formula1>
            <xm:f>'28'!$B$226:$B$233</xm:f>
          </x14:formula1>
          <xm:sqref>C265:E265</xm:sqref>
        </x14:dataValidation>
        <x14:dataValidation type="list" allowBlank="1" showInputMessage="1" showErrorMessage="1" xr:uid="{8E7AE2F9-0452-4DD8-86CE-157BC3262830}">
          <x14:formula1>
            <xm:f>'28'!$B$253:$B$254</xm:f>
          </x14:formula1>
          <xm:sqref>D132:E132</xm:sqref>
        </x14:dataValidation>
        <x14:dataValidation type="list" allowBlank="1" showInputMessage="1" showErrorMessage="1" xr:uid="{68388FDB-56E9-4835-872B-8DC913337D08}">
          <x14:formula1>
            <xm:f>'28'!$B$256:$B$257</xm:f>
          </x14:formula1>
          <xm:sqref>D133:E133</xm:sqref>
        </x14:dataValidation>
        <x14:dataValidation type="list" allowBlank="1" showInputMessage="1" showErrorMessage="1" xr:uid="{EB065B4A-D6B1-45BE-BC84-1A063506EA16}">
          <x14:formula1>
            <xm:f>'28'!$B$260:$B$261</xm:f>
          </x14:formula1>
          <xm:sqref>F127</xm:sqref>
        </x14:dataValidation>
        <x14:dataValidation type="list" allowBlank="1" showInputMessage="1" showErrorMessage="1" xr:uid="{F3E8907E-8CCA-4BEE-8AE8-3B5DEDE12D4E}">
          <x14:formula1>
            <xm:f>'28'!$B$11:$B$12</xm:f>
          </x14:formula1>
          <xm:sqref>F175:F189</xm:sqref>
        </x14:dataValidation>
        <x14:dataValidation type="list" allowBlank="1" showInputMessage="1" xr:uid="{BA877CA8-57D5-4818-85EC-CE95256A11C2}">
          <x14:formula1>
            <xm:f>'28'!$C$169:$C$187</xm:f>
          </x14:formula1>
          <xm:sqref>D283:E299</xm:sqref>
        </x14:dataValidation>
        <x14:dataValidation type="list" allowBlank="1" showInputMessage="1" xr:uid="{00000000-0002-0000-0300-000009000000}">
          <x14:formula1>
            <xm:f>'28'!$B$84:$B$101</xm:f>
          </x14:formula1>
          <xm:sqref>D31:E45</xm:sqref>
        </x14:dataValidation>
        <x14:dataValidation type="list" allowBlank="1" showInputMessage="1" showErrorMessage="1" xr:uid="{A2494AA2-00A1-486E-8F61-BCF79CCA9732}">
          <x14:formula1>
            <xm:f>'28'!$C$117:$C$131</xm:f>
          </x14:formula1>
          <xm:sqref>D190:D200</xm:sqref>
        </x14:dataValidation>
        <x14:dataValidation type="list" allowBlank="1" showInputMessage="1" xr:uid="{6A9DBE64-FF1B-467B-84C0-D75CB8848FDA}">
          <x14:formula1>
            <xm:f>'28'!$B$226:$B$233</xm:f>
          </x14:formula1>
          <xm:sqref>C265:E265</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25">
    <tabColor rgb="FF92D050"/>
  </sheetPr>
  <dimension ref="A1:XFC37"/>
  <sheetViews>
    <sheetView showZeros="0" view="pageBreakPreview" zoomScaleNormal="115" zoomScaleSheetLayoutView="100" workbookViewId="0">
      <selection activeCell="O1" sqref="O1"/>
    </sheetView>
  </sheetViews>
  <sheetFormatPr defaultColWidth="2" defaultRowHeight="18" customHeight="1"/>
  <cols>
    <col min="1" max="7" width="2" style="5"/>
    <col min="8" max="8" width="3.625" style="5" customWidth="1"/>
    <col min="9" max="16384" width="2" style="5"/>
  </cols>
  <sheetData>
    <row r="1" spans="1:44 16354:16383" ht="18" customHeight="1">
      <c r="A1" s="550" t="str">
        <f>IF(データ入力用!$C$264="契約書を作成する。（電子契約）","【電子契約】","")</f>
        <v/>
      </c>
    </row>
    <row r="4" spans="1:44 16354:16383" ht="24" customHeight="1">
      <c r="A4" s="831" t="s">
        <v>588</v>
      </c>
      <c r="B4" s="831"/>
      <c r="C4" s="831"/>
      <c r="D4" s="831"/>
      <c r="E4" s="831"/>
      <c r="F4" s="831"/>
      <c r="G4" s="831"/>
      <c r="H4" s="831"/>
      <c r="I4" s="831"/>
      <c r="J4" s="831"/>
      <c r="K4" s="831"/>
      <c r="L4" s="831"/>
      <c r="M4" s="831"/>
      <c r="N4" s="831"/>
      <c r="O4" s="831"/>
      <c r="P4" s="831"/>
      <c r="Q4" s="831"/>
      <c r="R4" s="831"/>
      <c r="S4" s="831"/>
      <c r="T4" s="831"/>
      <c r="U4" s="831"/>
      <c r="V4" s="831"/>
      <c r="W4" s="831"/>
      <c r="X4" s="831"/>
      <c r="Y4" s="831"/>
      <c r="Z4" s="831"/>
      <c r="AA4" s="831"/>
      <c r="AB4" s="831"/>
      <c r="AC4" s="831"/>
      <c r="AD4" s="831"/>
      <c r="AE4" s="831"/>
      <c r="AF4" s="831"/>
      <c r="AG4" s="831"/>
      <c r="AH4" s="831"/>
      <c r="AI4" s="831"/>
      <c r="AJ4" s="831"/>
      <c r="AK4" s="831"/>
      <c r="AL4" s="831"/>
      <c r="AM4" s="831"/>
      <c r="AN4" s="831"/>
      <c r="AO4" s="831"/>
      <c r="AP4" s="831"/>
      <c r="AQ4" s="378"/>
      <c r="AR4" s="370"/>
    </row>
    <row r="5" spans="1:44 16354:16383" ht="18" customHeight="1" thickBot="1">
      <c r="AQ5" s="379"/>
      <c r="AR5" s="172"/>
    </row>
    <row r="6" spans="1:44 16354:16383" ht="30" customHeight="1">
      <c r="B6" s="1176" t="s">
        <v>264</v>
      </c>
      <c r="C6" s="1177"/>
      <c r="D6" s="198"/>
      <c r="E6" s="1208" t="s">
        <v>280</v>
      </c>
      <c r="F6" s="1208"/>
      <c r="G6" s="1208"/>
      <c r="H6" s="1208"/>
      <c r="I6" s="1208"/>
      <c r="J6" s="1208"/>
      <c r="K6" s="1208"/>
      <c r="L6" s="203"/>
      <c r="M6" s="208"/>
      <c r="N6" s="1179" t="str">
        <f>データ入力用!C9</f>
        <v>ごみ質分析業務委託</v>
      </c>
      <c r="O6" s="1180"/>
      <c r="P6" s="1180"/>
      <c r="Q6" s="1180"/>
      <c r="R6" s="1180"/>
      <c r="S6" s="1180"/>
      <c r="T6" s="1180"/>
      <c r="U6" s="1180"/>
      <c r="V6" s="1180"/>
      <c r="W6" s="1180"/>
      <c r="X6" s="1180"/>
      <c r="Y6" s="1180"/>
      <c r="Z6" s="1180"/>
      <c r="AA6" s="1180"/>
      <c r="AB6" s="1180"/>
      <c r="AC6" s="1180"/>
      <c r="AD6" s="1180"/>
      <c r="AE6" s="1180"/>
      <c r="AF6" s="1180"/>
      <c r="AG6" s="1180"/>
      <c r="AH6" s="1180"/>
      <c r="AI6" s="1180"/>
      <c r="AJ6" s="1180"/>
      <c r="AK6" s="1180"/>
      <c r="AL6" s="1180"/>
      <c r="AM6" s="1180"/>
      <c r="AN6" s="1180"/>
      <c r="AO6" s="214"/>
    </row>
    <row r="7" spans="1:44 16354:16383" ht="30" customHeight="1">
      <c r="B7" s="1181" t="s">
        <v>229</v>
      </c>
      <c r="C7" s="1182"/>
      <c r="D7" s="199"/>
      <c r="E7" s="1209" t="s">
        <v>45</v>
      </c>
      <c r="F7" s="1209"/>
      <c r="G7" s="1209"/>
      <c r="H7" s="1209"/>
      <c r="I7" s="1209"/>
      <c r="J7" s="1209"/>
      <c r="K7" s="1209"/>
      <c r="L7" s="204"/>
      <c r="M7" s="209"/>
      <c r="N7" s="1183" t="str">
        <f>データ入力用!C10</f>
        <v>可燃性一般廃棄物積替施設（大阪市鶴見区焼野3丁目1番地）</v>
      </c>
      <c r="O7" s="1184"/>
      <c r="P7" s="1184"/>
      <c r="Q7" s="1184"/>
      <c r="R7" s="1184"/>
      <c r="S7" s="1184"/>
      <c r="T7" s="1184"/>
      <c r="U7" s="1184"/>
      <c r="V7" s="1184"/>
      <c r="W7" s="1184"/>
      <c r="X7" s="1184"/>
      <c r="Y7" s="1184"/>
      <c r="Z7" s="1184"/>
      <c r="AA7" s="1184"/>
      <c r="AB7" s="1184"/>
      <c r="AC7" s="1184"/>
      <c r="AD7" s="1184"/>
      <c r="AE7" s="1184"/>
      <c r="AF7" s="1184"/>
      <c r="AG7" s="1184"/>
      <c r="AH7" s="1184"/>
      <c r="AI7" s="1184"/>
      <c r="AJ7" s="1184"/>
      <c r="AK7" s="1184"/>
      <c r="AL7" s="1184"/>
      <c r="AM7" s="1184"/>
      <c r="AN7" s="1184"/>
      <c r="AO7" s="215"/>
    </row>
    <row r="8" spans="1:44 16354:16383" ht="20.100000000000001" customHeight="1">
      <c r="B8" s="1166" t="s">
        <v>187</v>
      </c>
      <c r="C8" s="1158"/>
      <c r="D8" s="200"/>
      <c r="E8" s="1210" t="s">
        <v>587</v>
      </c>
      <c r="F8" s="1210"/>
      <c r="G8" s="1210"/>
      <c r="H8" s="1210"/>
      <c r="I8" s="1210"/>
      <c r="J8" s="1210"/>
      <c r="K8" s="1210"/>
      <c r="L8" s="205"/>
      <c r="M8" s="210"/>
      <c r="N8" s="1212" t="s">
        <v>105</v>
      </c>
      <c r="O8" s="1212"/>
      <c r="P8" s="1212"/>
      <c r="Q8" s="1212"/>
      <c r="R8" s="1213" t="str">
        <f>データ入力用!C255</f>
        <v>契約締結日</v>
      </c>
      <c r="S8" s="1213"/>
      <c r="T8" s="1213"/>
      <c r="U8" s="1213"/>
      <c r="V8" s="1213"/>
      <c r="W8" s="1213"/>
      <c r="X8" s="1213"/>
      <c r="Y8" s="1213"/>
      <c r="Z8" s="1213"/>
      <c r="AA8" s="1213"/>
      <c r="AB8" s="1213"/>
      <c r="AC8" s="1213"/>
      <c r="AD8" s="1213"/>
      <c r="AE8" s="1213"/>
      <c r="AF8" s="1213"/>
      <c r="AG8" s="1213"/>
      <c r="AH8" s="1213"/>
      <c r="AI8" s="1213"/>
      <c r="AJ8" s="1213"/>
      <c r="AK8" s="1213"/>
      <c r="AL8" s="1213"/>
      <c r="AM8" s="1213"/>
      <c r="AN8" s="1213"/>
      <c r="AO8" s="1214"/>
    </row>
    <row r="9" spans="1:44 16354:16383" ht="20.100000000000001" customHeight="1">
      <c r="B9" s="1159"/>
      <c r="C9" s="1160"/>
      <c r="D9" s="201"/>
      <c r="E9" s="1211"/>
      <c r="F9" s="1211"/>
      <c r="G9" s="1211"/>
      <c r="H9" s="1211"/>
      <c r="I9" s="1211"/>
      <c r="J9" s="1211"/>
      <c r="K9" s="1211"/>
      <c r="L9" s="206"/>
      <c r="M9" s="211"/>
      <c r="N9" s="1164" t="s">
        <v>137</v>
      </c>
      <c r="O9" s="1164"/>
      <c r="P9" s="1164"/>
      <c r="Q9" s="1164"/>
      <c r="R9" s="1215">
        <f>データ入力用!E255</f>
        <v>46477</v>
      </c>
      <c r="S9" s="1215"/>
      <c r="T9" s="1215"/>
      <c r="U9" s="1215"/>
      <c r="V9" s="1215"/>
      <c r="W9" s="1215"/>
      <c r="X9" s="1215"/>
      <c r="Y9" s="1215"/>
      <c r="Z9" s="1215"/>
      <c r="AA9" s="1215"/>
      <c r="AB9" s="1215"/>
      <c r="AC9" s="1215"/>
      <c r="AD9" s="1215"/>
      <c r="AE9" s="1215"/>
      <c r="AF9" s="1215"/>
      <c r="AG9" s="1215"/>
      <c r="AH9" s="1215"/>
      <c r="AI9" s="1215"/>
      <c r="AJ9" s="1215"/>
      <c r="AK9" s="1215"/>
      <c r="AL9" s="1215"/>
      <c r="AM9" s="1215"/>
      <c r="AN9" s="1215"/>
      <c r="AO9" s="1216"/>
    </row>
    <row r="10" spans="1:44 16354:16383" ht="24.95" customHeight="1">
      <c r="B10" s="1166" t="s">
        <v>107</v>
      </c>
      <c r="C10" s="1158"/>
      <c r="D10" s="200"/>
      <c r="E10" s="1167" t="s">
        <v>33</v>
      </c>
      <c r="F10" s="1167"/>
      <c r="G10" s="1167"/>
      <c r="H10" s="1167"/>
      <c r="I10" s="1167"/>
      <c r="J10" s="1167"/>
      <c r="K10" s="1167"/>
      <c r="L10" s="205"/>
      <c r="M10" s="162"/>
      <c r="N10" s="1168">
        <f>データ入力用!C257</f>
        <v>39600000</v>
      </c>
      <c r="O10" s="1168"/>
      <c r="P10" s="1168"/>
      <c r="Q10" s="1168"/>
      <c r="R10" s="1168"/>
      <c r="S10" s="1168"/>
      <c r="T10" s="1168"/>
      <c r="U10" s="1168"/>
      <c r="V10" s="1168"/>
      <c r="W10" s="1168"/>
      <c r="X10" s="1168"/>
      <c r="Y10" s="1168"/>
      <c r="Z10" s="1168"/>
      <c r="AA10" s="1168"/>
      <c r="AB10" s="1168"/>
      <c r="AC10" s="1168"/>
      <c r="AD10" s="1168"/>
      <c r="AE10" s="1168"/>
      <c r="AF10" s="1168"/>
      <c r="AG10" s="1168"/>
      <c r="AH10" s="1168"/>
      <c r="AI10" s="1168"/>
      <c r="AJ10" s="1168"/>
      <c r="AK10" s="1168"/>
      <c r="AL10" s="1168"/>
      <c r="AM10" s="1168"/>
      <c r="AN10" s="1168"/>
      <c r="AO10" s="216"/>
    </row>
    <row r="11" spans="1:44 16354:16383" ht="24.95" customHeight="1">
      <c r="B11" s="1159"/>
      <c r="C11" s="1160"/>
      <c r="D11" s="507"/>
      <c r="E11" s="1169" t="s">
        <v>289</v>
      </c>
      <c r="F11" s="1169"/>
      <c r="G11" s="1169"/>
      <c r="H11" s="1169"/>
      <c r="I11" s="1169"/>
      <c r="J11" s="1169"/>
      <c r="K11" s="1169"/>
      <c r="L11" s="508"/>
      <c r="M11" s="212"/>
      <c r="N11" s="1168">
        <f>データ入力用!C258</f>
        <v>3600000</v>
      </c>
      <c r="O11" s="1168"/>
      <c r="P11" s="1168"/>
      <c r="Q11" s="1168"/>
      <c r="R11" s="1168"/>
      <c r="S11" s="1168"/>
      <c r="T11" s="1168"/>
      <c r="U11" s="1168"/>
      <c r="V11" s="1168"/>
      <c r="W11" s="1168"/>
      <c r="X11" s="1168"/>
      <c r="Y11" s="1168"/>
      <c r="Z11" s="1168"/>
      <c r="AA11" s="1168"/>
      <c r="AB11" s="1168"/>
      <c r="AC11" s="1168"/>
      <c r="AD11" s="1168"/>
      <c r="AE11" s="1168"/>
      <c r="AF11" s="1168"/>
      <c r="AG11" s="1168"/>
      <c r="AH11" s="1168"/>
      <c r="AI11" s="1168"/>
      <c r="AJ11" s="1168"/>
      <c r="AK11" s="1168"/>
      <c r="AL11" s="1168"/>
      <c r="AM11" s="1168"/>
      <c r="AN11" s="1168"/>
      <c r="AO11" s="217"/>
    </row>
    <row r="12" spans="1:44 16354:16383" s="381" customFormat="1" ht="21" customHeight="1">
      <c r="B12" s="1157" t="s">
        <v>519</v>
      </c>
      <c r="C12" s="1158"/>
      <c r="D12" s="1198"/>
      <c r="E12" s="1200" t="s">
        <v>28</v>
      </c>
      <c r="F12" s="1200"/>
      <c r="G12" s="1200"/>
      <c r="H12" s="1200"/>
      <c r="I12" s="1200"/>
      <c r="J12" s="1200"/>
      <c r="K12" s="1200"/>
      <c r="L12" s="382"/>
      <c r="M12" s="383"/>
      <c r="N12" s="1227" t="str">
        <f>データ入力用!C20</f>
        <v>完了払</v>
      </c>
      <c r="O12" s="1227"/>
      <c r="P12" s="1227"/>
      <c r="Q12" s="1227"/>
      <c r="R12" s="1227"/>
      <c r="S12" s="1227"/>
      <c r="T12" s="1227"/>
      <c r="U12" s="1227"/>
      <c r="V12" s="1227"/>
      <c r="W12" s="1227"/>
      <c r="X12" s="1227"/>
      <c r="Y12" s="1227"/>
      <c r="Z12" s="1227"/>
      <c r="AA12" s="1227"/>
      <c r="AB12" s="1227"/>
      <c r="AC12" s="1227"/>
      <c r="AD12" s="1227"/>
      <c r="AE12" s="1227"/>
      <c r="AF12" s="1227"/>
      <c r="AG12" s="1227"/>
      <c r="AH12" s="1227"/>
      <c r="AI12" s="1227"/>
      <c r="AJ12" s="1227"/>
      <c r="AK12" s="1227"/>
      <c r="AL12" s="1227"/>
      <c r="AM12" s="1227"/>
      <c r="AN12" s="1227"/>
      <c r="AO12" s="380"/>
    </row>
    <row r="13" spans="1:44 16354:16383" s="381" customFormat="1" ht="25.5" customHeight="1">
      <c r="B13" s="1224"/>
      <c r="C13" s="1225"/>
      <c r="D13" s="1199"/>
      <c r="E13" s="1201"/>
      <c r="F13" s="1201"/>
      <c r="G13" s="1201"/>
      <c r="H13" s="1201"/>
      <c r="I13" s="1201"/>
      <c r="J13" s="1201"/>
      <c r="K13" s="1201"/>
      <c r="L13" s="206"/>
      <c r="M13" s="384"/>
      <c r="N13" s="1202" t="str">
        <f>IF(COUNTIF(N12,"*前金払*"),"前金払及び中間前金払は、公共工事の前金払に関する規則に掲げる前金払の対象となる工事等に限る。","")</f>
        <v/>
      </c>
      <c r="O13" s="1202"/>
      <c r="P13" s="1202"/>
      <c r="Q13" s="1202"/>
      <c r="R13" s="1202"/>
      <c r="S13" s="1202"/>
      <c r="T13" s="1202"/>
      <c r="U13" s="1202"/>
      <c r="V13" s="1202"/>
      <c r="W13" s="1202"/>
      <c r="X13" s="1202"/>
      <c r="Y13" s="1202"/>
      <c r="Z13" s="1202"/>
      <c r="AA13" s="1202"/>
      <c r="AB13" s="1202"/>
      <c r="AC13" s="1202"/>
      <c r="AD13" s="1202"/>
      <c r="AE13" s="1202"/>
      <c r="AF13" s="1202"/>
      <c r="AG13" s="1202"/>
      <c r="AH13" s="1202"/>
      <c r="AI13" s="1202"/>
      <c r="AJ13" s="1202"/>
      <c r="AK13" s="1202"/>
      <c r="AL13" s="1202"/>
      <c r="AM13" s="1202"/>
      <c r="AN13" s="1202"/>
      <c r="AO13" s="218"/>
    </row>
    <row r="14" spans="1:44 16354:16383" s="196" customFormat="1" ht="18" customHeight="1">
      <c r="B14" s="1224"/>
      <c r="C14" s="1225"/>
      <c r="D14" s="1234" t="s">
        <v>580</v>
      </c>
      <c r="E14" s="1235"/>
      <c r="F14" s="1235"/>
      <c r="G14" s="1235"/>
      <c r="H14" s="1235"/>
      <c r="I14" s="1235"/>
      <c r="J14" s="1235"/>
      <c r="K14" s="1235"/>
      <c r="L14" s="1235"/>
      <c r="M14" s="1235"/>
      <c r="N14" s="1235"/>
      <c r="O14" s="1235"/>
      <c r="P14" s="1235"/>
      <c r="Q14" s="1235"/>
      <c r="R14" s="1235"/>
      <c r="S14" s="1235"/>
      <c r="T14" s="1235"/>
      <c r="U14" s="1235"/>
      <c r="V14" s="1235"/>
      <c r="W14" s="1235"/>
      <c r="X14" s="1235"/>
      <c r="Y14" s="1235"/>
      <c r="Z14" s="1235"/>
      <c r="AA14" s="1235"/>
      <c r="AB14" s="1235"/>
      <c r="AC14" s="1235"/>
      <c r="AD14" s="1235"/>
      <c r="AE14" s="1235"/>
      <c r="AF14" s="1235"/>
      <c r="AG14" s="1235"/>
      <c r="AH14" s="1235"/>
      <c r="AI14" s="1235"/>
      <c r="AJ14" s="1235"/>
      <c r="AK14" s="1235"/>
      <c r="AL14" s="1235"/>
      <c r="AM14" s="1235"/>
      <c r="AN14" s="1235"/>
      <c r="AO14" s="1236"/>
    </row>
    <row r="15" spans="1:44 16354:16383" s="197" customFormat="1" ht="18" customHeight="1">
      <c r="B15" s="1224"/>
      <c r="C15" s="1225"/>
      <c r="D15" s="1228"/>
      <c r="E15" s="1228"/>
      <c r="F15" s="1228"/>
      <c r="G15" s="1228"/>
      <c r="H15" s="1228"/>
      <c r="I15" s="1228"/>
      <c r="J15" s="1228"/>
      <c r="K15" s="1228"/>
      <c r="L15" s="1228"/>
      <c r="M15" s="1229" t="s">
        <v>149</v>
      </c>
      <c r="N15" s="1230"/>
      <c r="O15" s="1230"/>
      <c r="P15" s="1230"/>
      <c r="Q15" s="1230"/>
      <c r="R15" s="1230"/>
      <c r="S15" s="1230"/>
      <c r="T15" s="1230"/>
      <c r="U15" s="1230"/>
      <c r="V15" s="1230"/>
      <c r="W15" s="1231"/>
      <c r="X15" s="1229" t="s">
        <v>4</v>
      </c>
      <c r="Y15" s="1230"/>
      <c r="Z15" s="1230"/>
      <c r="AA15" s="1230"/>
      <c r="AB15" s="1230"/>
      <c r="AC15" s="1230"/>
      <c r="AD15" s="1230"/>
      <c r="AE15" s="1230"/>
      <c r="AF15" s="1230"/>
      <c r="AG15" s="1230"/>
      <c r="AH15" s="1230"/>
      <c r="AI15" s="1232" t="s">
        <v>287</v>
      </c>
      <c r="AJ15" s="1232"/>
      <c r="AK15" s="1232"/>
      <c r="AL15" s="1232"/>
      <c r="AM15" s="1232"/>
      <c r="AN15" s="1232"/>
      <c r="AO15" s="1233"/>
      <c r="XDZ15" s="196"/>
      <c r="XEA15" s="5"/>
      <c r="XEB15" s="5"/>
      <c r="XEC15" s="5"/>
      <c r="XED15" s="5"/>
      <c r="XEE15" s="5"/>
      <c r="XEF15" s="5"/>
      <c r="XEG15" s="5"/>
      <c r="XEH15" s="5"/>
      <c r="XEI15" s="5"/>
      <c r="XEJ15" s="5"/>
      <c r="XEK15" s="5"/>
      <c r="XEL15" s="5"/>
      <c r="XEM15" s="5"/>
      <c r="XEN15" s="5"/>
      <c r="XEO15" s="5"/>
      <c r="XEP15" s="5"/>
      <c r="XEQ15" s="5"/>
      <c r="XER15" s="5"/>
      <c r="XES15" s="5"/>
      <c r="XET15" s="5"/>
      <c r="XEU15" s="5"/>
      <c r="XEV15" s="5"/>
      <c r="XEW15" s="5"/>
      <c r="XEX15" s="5"/>
      <c r="XEY15" s="5"/>
      <c r="XEZ15" s="5"/>
      <c r="XFA15" s="5"/>
      <c r="XFB15" s="5"/>
      <c r="XFC15" s="5"/>
    </row>
    <row r="16" spans="1:44 16354:16383" s="197" customFormat="1" ht="18" customHeight="1">
      <c r="B16" s="1224"/>
      <c r="C16" s="1225"/>
      <c r="D16" s="202"/>
      <c r="E16" s="1203" t="str">
        <f>IF(データ入力用!C278=0,"令和　　年度",データ入力用!C278)</f>
        <v>令和　　年度</v>
      </c>
      <c r="F16" s="1203"/>
      <c r="G16" s="1203"/>
      <c r="H16" s="1203"/>
      <c r="I16" s="1203"/>
      <c r="J16" s="1203"/>
      <c r="K16" s="1203"/>
      <c r="L16" s="207"/>
      <c r="M16" s="1204" t="str">
        <f>IF(データ入力用!D278=0,"金　　　　　　　円",データ入力用!D278)</f>
        <v>金　　　　　　　円</v>
      </c>
      <c r="N16" s="1205"/>
      <c r="O16" s="1205"/>
      <c r="P16" s="1205"/>
      <c r="Q16" s="1205"/>
      <c r="R16" s="1205"/>
      <c r="S16" s="1205"/>
      <c r="T16" s="1205"/>
      <c r="U16" s="1205"/>
      <c r="V16" s="1205"/>
      <c r="W16" s="1205"/>
      <c r="X16" s="1204" t="str">
        <f>IF(データ入力用!E278=0,"金　　　　　　　円",データ入力用!E278)</f>
        <v>金　　　　　　　円</v>
      </c>
      <c r="Y16" s="1205"/>
      <c r="Z16" s="1205"/>
      <c r="AA16" s="1205"/>
      <c r="AB16" s="1205"/>
      <c r="AC16" s="1205"/>
      <c r="AD16" s="1205"/>
      <c r="AE16" s="1205"/>
      <c r="AF16" s="1205"/>
      <c r="AG16" s="1205"/>
      <c r="AH16" s="1205"/>
      <c r="AI16" s="1206" t="str">
        <f>IF(データ入力用!F278="","　　　　　　回",IF(データ入力用!F278=0,0,データ入力用!F278))</f>
        <v>　　　　　　回</v>
      </c>
      <c r="AJ16" s="1206"/>
      <c r="AK16" s="1206"/>
      <c r="AL16" s="1206"/>
      <c r="AM16" s="1206"/>
      <c r="AN16" s="1206"/>
      <c r="AO16" s="1207"/>
      <c r="XDZ16" s="196"/>
      <c r="XEA16" s="5"/>
      <c r="XEB16" s="5"/>
      <c r="XEC16" s="5"/>
      <c r="XED16" s="5"/>
      <c r="XEE16" s="5"/>
      <c r="XEF16" s="5"/>
      <c r="XEG16" s="5"/>
      <c r="XEH16" s="5"/>
      <c r="XEI16" s="5"/>
      <c r="XEJ16" s="5"/>
      <c r="XEK16" s="5"/>
      <c r="XEL16" s="5"/>
      <c r="XEM16" s="5"/>
      <c r="XEN16" s="5"/>
      <c r="XEO16" s="5"/>
      <c r="XEP16" s="5"/>
      <c r="XEQ16" s="5"/>
      <c r="XER16" s="5"/>
      <c r="XES16" s="5"/>
      <c r="XET16" s="5"/>
      <c r="XEU16" s="5"/>
      <c r="XEV16" s="5"/>
      <c r="XEW16" s="5"/>
      <c r="XEX16" s="5"/>
      <c r="XEY16" s="5"/>
      <c r="XEZ16" s="5"/>
      <c r="XFA16" s="5"/>
      <c r="XFB16" s="5"/>
      <c r="XFC16" s="5"/>
    </row>
    <row r="17" spans="2:42 16354:16383" s="197" customFormat="1" ht="18" customHeight="1">
      <c r="B17" s="1224"/>
      <c r="C17" s="1226"/>
      <c r="D17" s="202"/>
      <c r="E17" s="1203" t="str">
        <f>IF(データ入力用!C279=0,"令和　　年度",データ入力用!C279)</f>
        <v>令和　　年度</v>
      </c>
      <c r="F17" s="1203"/>
      <c r="G17" s="1203"/>
      <c r="H17" s="1203"/>
      <c r="I17" s="1203"/>
      <c r="J17" s="1203"/>
      <c r="K17" s="1203"/>
      <c r="L17" s="207"/>
      <c r="M17" s="1204" t="str">
        <f>IF(データ入力用!D279=0,"金　　　　　　　円",データ入力用!D279)</f>
        <v>金　　　　　　　円</v>
      </c>
      <c r="N17" s="1205"/>
      <c r="O17" s="1205"/>
      <c r="P17" s="1205"/>
      <c r="Q17" s="1205"/>
      <c r="R17" s="1205"/>
      <c r="S17" s="1205"/>
      <c r="T17" s="1205"/>
      <c r="U17" s="1205"/>
      <c r="V17" s="1205"/>
      <c r="W17" s="1205"/>
      <c r="X17" s="1204" t="str">
        <f>IF(データ入力用!E279=0,"金　　　　　　　円",データ入力用!E279)</f>
        <v>金　　　　　　　円</v>
      </c>
      <c r="Y17" s="1205"/>
      <c r="Z17" s="1205"/>
      <c r="AA17" s="1205"/>
      <c r="AB17" s="1205"/>
      <c r="AC17" s="1205"/>
      <c r="AD17" s="1205"/>
      <c r="AE17" s="1205"/>
      <c r="AF17" s="1205"/>
      <c r="AG17" s="1205"/>
      <c r="AH17" s="1205"/>
      <c r="AI17" s="1206" t="str">
        <f>IF(データ入力用!F279="","　　　　　　回",IF(データ入力用!F279=0,0,データ入力用!F279))</f>
        <v>　　　　　　回</v>
      </c>
      <c r="AJ17" s="1206"/>
      <c r="AK17" s="1206"/>
      <c r="AL17" s="1206"/>
      <c r="AM17" s="1206"/>
      <c r="AN17" s="1206"/>
      <c r="AO17" s="1207"/>
      <c r="XDZ17" s="196"/>
      <c r="XEA17" s="5"/>
      <c r="XEB17" s="5"/>
      <c r="XEC17" s="5"/>
      <c r="XED17" s="5"/>
      <c r="XEE17" s="5"/>
      <c r="XEF17" s="5"/>
      <c r="XEG17" s="5"/>
      <c r="XEH17" s="5"/>
      <c r="XEI17" s="5"/>
      <c r="XEJ17" s="5"/>
      <c r="XEK17" s="5"/>
      <c r="XEL17" s="5"/>
      <c r="XEM17" s="5"/>
      <c r="XEN17" s="5"/>
      <c r="XEO17" s="5"/>
      <c r="XEP17" s="5"/>
      <c r="XEQ17" s="5"/>
      <c r="XER17" s="5"/>
      <c r="XES17" s="5"/>
      <c r="XET17" s="5"/>
      <c r="XEU17" s="5"/>
      <c r="XEV17" s="5"/>
      <c r="XEW17" s="5"/>
      <c r="XEX17" s="5"/>
      <c r="XEY17" s="5"/>
      <c r="XEZ17" s="5"/>
      <c r="XFA17" s="5"/>
      <c r="XFB17" s="5"/>
      <c r="XFC17" s="5"/>
    </row>
    <row r="18" spans="2:42 16354:16383" s="197" customFormat="1" ht="18" customHeight="1">
      <c r="B18" s="1224"/>
      <c r="C18" s="1226"/>
      <c r="D18" s="202"/>
      <c r="E18" s="1203" t="str">
        <f>IF(データ入力用!C280=0,"令和　　年度",データ入力用!C280)</f>
        <v>令和　　年度</v>
      </c>
      <c r="F18" s="1203"/>
      <c r="G18" s="1203"/>
      <c r="H18" s="1203"/>
      <c r="I18" s="1203"/>
      <c r="J18" s="1203"/>
      <c r="K18" s="1203"/>
      <c r="L18" s="207"/>
      <c r="M18" s="1204" t="str">
        <f>IF(データ入力用!D280=0,"金　　　　　　　円",データ入力用!D280)</f>
        <v>金　　　　　　　円</v>
      </c>
      <c r="N18" s="1205"/>
      <c r="O18" s="1205"/>
      <c r="P18" s="1205"/>
      <c r="Q18" s="1205"/>
      <c r="R18" s="1205"/>
      <c r="S18" s="1205"/>
      <c r="T18" s="1205"/>
      <c r="U18" s="1205"/>
      <c r="V18" s="1205"/>
      <c r="W18" s="1205"/>
      <c r="X18" s="1204" t="str">
        <f>IF(データ入力用!E280=0,"金　　　　　　　円",データ入力用!E280)</f>
        <v>金　　　　　　　円</v>
      </c>
      <c r="Y18" s="1205"/>
      <c r="Z18" s="1205"/>
      <c r="AA18" s="1205"/>
      <c r="AB18" s="1205"/>
      <c r="AC18" s="1205"/>
      <c r="AD18" s="1205"/>
      <c r="AE18" s="1205"/>
      <c r="AF18" s="1205"/>
      <c r="AG18" s="1205"/>
      <c r="AH18" s="1205"/>
      <c r="AI18" s="1206" t="str">
        <f>IF(データ入力用!F280="","　　　　　　回",IF(データ入力用!F280=0,0,データ入力用!F280))</f>
        <v>　　　　　　回</v>
      </c>
      <c r="AJ18" s="1206"/>
      <c r="AK18" s="1206"/>
      <c r="AL18" s="1206"/>
      <c r="AM18" s="1206"/>
      <c r="AN18" s="1206"/>
      <c r="AO18" s="1207"/>
      <c r="XDZ18" s="196"/>
      <c r="XEA18" s="5"/>
      <c r="XEB18" s="5"/>
      <c r="XEC18" s="5"/>
      <c r="XED18" s="5"/>
      <c r="XEE18" s="5"/>
      <c r="XEF18" s="5"/>
      <c r="XEG18" s="5"/>
      <c r="XEH18" s="5"/>
      <c r="XEI18" s="5"/>
      <c r="XEJ18" s="5"/>
      <c r="XEK18" s="5"/>
      <c r="XEL18" s="5"/>
      <c r="XEM18" s="5"/>
      <c r="XEN18" s="5"/>
      <c r="XEO18" s="5"/>
      <c r="XEP18" s="5"/>
      <c r="XEQ18" s="5"/>
      <c r="XER18" s="5"/>
      <c r="XES18" s="5"/>
      <c r="XET18" s="5"/>
      <c r="XEU18" s="5"/>
      <c r="XEV18" s="5"/>
      <c r="XEW18" s="5"/>
      <c r="XEX18" s="5"/>
      <c r="XEY18" s="5"/>
      <c r="XEZ18" s="5"/>
      <c r="XFA18" s="5"/>
      <c r="XFB18" s="5"/>
      <c r="XFC18" s="5"/>
    </row>
    <row r="19" spans="2:42 16354:16383" s="197" customFormat="1" ht="18" hidden="1" customHeight="1">
      <c r="B19" s="1224"/>
      <c r="C19" s="1225"/>
      <c r="D19" s="202"/>
      <c r="E19" s="1220" t="str">
        <f>IF(データ入力用!C281=0,"令和　　年度",データ入力用!C281)</f>
        <v>令和　　年度</v>
      </c>
      <c r="F19" s="1220"/>
      <c r="G19" s="1220"/>
      <c r="H19" s="1220"/>
      <c r="I19" s="1220"/>
      <c r="J19" s="1220"/>
      <c r="K19" s="1220"/>
      <c r="L19" s="207"/>
      <c r="M19" s="1221" t="str">
        <f>IF(データ入力用!D281=0,"金　　　　　　　円",データ入力用!D281)</f>
        <v>金　　　　　　　円</v>
      </c>
      <c r="N19" s="1222"/>
      <c r="O19" s="1222"/>
      <c r="P19" s="1222"/>
      <c r="Q19" s="1222"/>
      <c r="R19" s="1222"/>
      <c r="S19" s="1222"/>
      <c r="T19" s="1222"/>
      <c r="U19" s="1222"/>
      <c r="V19" s="1222"/>
      <c r="W19" s="1223"/>
      <c r="X19" s="1221" t="str">
        <f>IF(データ入力用!E281=0,"金　　　　　　　円",データ入力用!E281)</f>
        <v>金　　　　　　　円</v>
      </c>
      <c r="Y19" s="1222"/>
      <c r="Z19" s="1222"/>
      <c r="AA19" s="1222"/>
      <c r="AB19" s="1222"/>
      <c r="AC19" s="1222"/>
      <c r="AD19" s="1222"/>
      <c r="AE19" s="1222"/>
      <c r="AF19" s="1222"/>
      <c r="AG19" s="1222"/>
      <c r="AH19" s="1223"/>
      <c r="AI19" s="1217" t="str">
        <f>IF(データ入力用!F281="","　　　　　　回",IF(データ入力用!F281=0,0,データ入力用!F281))</f>
        <v>　　　　　　回</v>
      </c>
      <c r="AJ19" s="1218"/>
      <c r="AK19" s="1218"/>
      <c r="AL19" s="1218"/>
      <c r="AM19" s="1218"/>
      <c r="AN19" s="1218"/>
      <c r="AO19" s="1219"/>
      <c r="XDZ19" s="196"/>
      <c r="XEA19" s="5"/>
      <c r="XEB19" s="5"/>
      <c r="XEC19" s="5"/>
      <c r="XED19" s="5"/>
      <c r="XEE19" s="5"/>
      <c r="XEF19" s="5"/>
      <c r="XEG19" s="5"/>
      <c r="XEH19" s="5"/>
      <c r="XEI19" s="5"/>
      <c r="XEJ19" s="5"/>
      <c r="XEK19" s="5"/>
      <c r="XEL19" s="5"/>
      <c r="XEM19" s="5"/>
      <c r="XEN19" s="5"/>
      <c r="XEO19" s="5"/>
      <c r="XEP19" s="5"/>
      <c r="XEQ19" s="5"/>
      <c r="XER19" s="5"/>
      <c r="XES19" s="5"/>
      <c r="XET19" s="5"/>
      <c r="XEU19" s="5"/>
      <c r="XEV19" s="5"/>
      <c r="XEW19" s="5"/>
      <c r="XEX19" s="5"/>
      <c r="XEY19" s="5"/>
      <c r="XEZ19" s="5"/>
      <c r="XFA19" s="5"/>
      <c r="XFB19" s="5"/>
      <c r="XFC19" s="5"/>
    </row>
    <row r="20" spans="2:42 16354:16383" s="197" customFormat="1" ht="18" hidden="1" customHeight="1">
      <c r="B20" s="1159"/>
      <c r="C20" s="1160"/>
      <c r="D20" s="202"/>
      <c r="E20" s="1220" t="str">
        <f>IF(データ入力用!C282=0,"令和　　年度",データ入力用!C282)</f>
        <v>令和　　年度</v>
      </c>
      <c r="F20" s="1220"/>
      <c r="G20" s="1220"/>
      <c r="H20" s="1220"/>
      <c r="I20" s="1220"/>
      <c r="J20" s="1220"/>
      <c r="K20" s="1220"/>
      <c r="L20" s="207"/>
      <c r="M20" s="1221" t="str">
        <f>IF(データ入力用!D282=0,"金　　　　　　　円",データ入力用!D282)</f>
        <v>金　　　　　　　円</v>
      </c>
      <c r="N20" s="1222"/>
      <c r="O20" s="1222"/>
      <c r="P20" s="1222"/>
      <c r="Q20" s="1222"/>
      <c r="R20" s="1222"/>
      <c r="S20" s="1222"/>
      <c r="T20" s="1222"/>
      <c r="U20" s="1222"/>
      <c r="V20" s="1222"/>
      <c r="W20" s="1223"/>
      <c r="X20" s="1221" t="str">
        <f>IF(データ入力用!E282=0,"金　　　　　　　円",データ入力用!E282)</f>
        <v>金　　　　　　　円</v>
      </c>
      <c r="Y20" s="1222"/>
      <c r="Z20" s="1222"/>
      <c r="AA20" s="1222"/>
      <c r="AB20" s="1222"/>
      <c r="AC20" s="1222"/>
      <c r="AD20" s="1222"/>
      <c r="AE20" s="1222"/>
      <c r="AF20" s="1222"/>
      <c r="AG20" s="1222"/>
      <c r="AH20" s="1223"/>
      <c r="AI20" s="1217" t="str">
        <f>IF(データ入力用!F282="","　　　　　　回",IF(データ入力用!F282=0,0,データ入力用!F282))</f>
        <v>　　　　　　回</v>
      </c>
      <c r="AJ20" s="1218"/>
      <c r="AK20" s="1218"/>
      <c r="AL20" s="1218"/>
      <c r="AM20" s="1218"/>
      <c r="AN20" s="1218"/>
      <c r="AO20" s="1219"/>
      <c r="XDZ20" s="196"/>
      <c r="XEA20" s="5"/>
      <c r="XEB20" s="5"/>
      <c r="XEC20" s="5"/>
      <c r="XED20" s="5"/>
      <c r="XEE20" s="5"/>
      <c r="XEF20" s="5"/>
      <c r="XEG20" s="5"/>
      <c r="XEH20" s="5"/>
      <c r="XEI20" s="5"/>
      <c r="XEJ20" s="5"/>
      <c r="XEK20" s="5"/>
      <c r="XEL20" s="5"/>
      <c r="XEM20" s="5"/>
      <c r="XEN20" s="5"/>
      <c r="XEO20" s="5"/>
      <c r="XEP20" s="5"/>
      <c r="XEQ20" s="5"/>
      <c r="XER20" s="5"/>
      <c r="XES20" s="5"/>
      <c r="XET20" s="5"/>
      <c r="XEU20" s="5"/>
      <c r="XEV20" s="5"/>
      <c r="XEW20" s="5"/>
      <c r="XEX20" s="5"/>
      <c r="XEY20" s="5"/>
      <c r="XEZ20" s="5"/>
      <c r="XFA20" s="5"/>
      <c r="XFB20" s="5"/>
      <c r="XFC20" s="5"/>
    </row>
    <row r="21" spans="2:42 16354:16383" ht="24" customHeight="1">
      <c r="B21" s="1157" t="s">
        <v>520</v>
      </c>
      <c r="C21" s="1158"/>
      <c r="D21" s="200"/>
      <c r="E21" s="1161" t="s">
        <v>53</v>
      </c>
      <c r="F21" s="1161"/>
      <c r="G21" s="1161"/>
      <c r="H21" s="1161"/>
      <c r="I21" s="1161"/>
      <c r="J21" s="1161"/>
      <c r="K21" s="1161"/>
      <c r="L21" s="205"/>
      <c r="M21" s="162"/>
      <c r="N21" s="1163">
        <f>データ入力用!C259</f>
        <v>3960000</v>
      </c>
      <c r="O21" s="1163"/>
      <c r="P21" s="1163"/>
      <c r="Q21" s="1163"/>
      <c r="R21" s="1163"/>
      <c r="S21" s="1163"/>
      <c r="T21" s="1163"/>
      <c r="U21" s="1163"/>
      <c r="V21" s="1163"/>
      <c r="W21" s="1163"/>
      <c r="X21" s="1163"/>
      <c r="Y21" s="1163"/>
      <c r="Z21" s="1163"/>
      <c r="AA21" s="1163"/>
      <c r="AB21" s="1163"/>
      <c r="AC21" s="1163"/>
      <c r="AD21" s="1163"/>
      <c r="AE21" s="1163"/>
      <c r="AF21" s="1163"/>
      <c r="AG21" s="1163"/>
      <c r="AH21" s="1163"/>
      <c r="AI21" s="1163"/>
      <c r="AJ21" s="1163"/>
      <c r="AK21" s="1163"/>
      <c r="AL21" s="1163"/>
      <c r="AM21" s="1163"/>
      <c r="AN21" s="1163"/>
      <c r="AO21" s="216"/>
    </row>
    <row r="22" spans="2:42 16354:16383" ht="24" customHeight="1">
      <c r="B22" s="1159"/>
      <c r="C22" s="1160"/>
      <c r="D22" s="201"/>
      <c r="E22" s="1162"/>
      <c r="F22" s="1162"/>
      <c r="G22" s="1162"/>
      <c r="H22" s="1162"/>
      <c r="I22" s="1162"/>
      <c r="J22" s="1162"/>
      <c r="K22" s="1162"/>
      <c r="L22" s="206"/>
      <c r="M22" s="163"/>
      <c r="N22" s="1164" t="str">
        <f>IF(データ入力用!C261="現金","",データ入力用!C261)</f>
        <v>守口市契約規則第21条第1号により納付を免除</v>
      </c>
      <c r="O22" s="1164"/>
      <c r="P22" s="1164"/>
      <c r="Q22" s="1164"/>
      <c r="R22" s="1164"/>
      <c r="S22" s="1164"/>
      <c r="T22" s="1164"/>
      <c r="U22" s="1164"/>
      <c r="V22" s="1164"/>
      <c r="W22" s="1164"/>
      <c r="X22" s="1164"/>
      <c r="Y22" s="1164"/>
      <c r="Z22" s="1164"/>
      <c r="AA22" s="1164"/>
      <c r="AB22" s="1164"/>
      <c r="AC22" s="1164"/>
      <c r="AD22" s="1164"/>
      <c r="AE22" s="1164"/>
      <c r="AF22" s="1164"/>
      <c r="AG22" s="1164"/>
      <c r="AH22" s="1164"/>
      <c r="AI22" s="1164"/>
      <c r="AJ22" s="1164"/>
      <c r="AK22" s="1164"/>
      <c r="AL22" s="1164"/>
      <c r="AM22" s="1164"/>
      <c r="AN22" s="1164"/>
      <c r="AO22" s="218"/>
    </row>
    <row r="23" spans="2:42 16354:16383" ht="30" customHeight="1">
      <c r="B23" s="1194" t="s">
        <v>590</v>
      </c>
      <c r="C23" s="1195"/>
      <c r="D23" s="426"/>
      <c r="E23" s="1196" t="s">
        <v>582</v>
      </c>
      <c r="F23" s="1196"/>
      <c r="G23" s="1196"/>
      <c r="H23" s="1196"/>
      <c r="I23" s="1196"/>
      <c r="J23" s="1196"/>
      <c r="K23" s="1196"/>
      <c r="L23" s="427"/>
      <c r="M23" s="428"/>
      <c r="N23" s="1197" t="s">
        <v>583</v>
      </c>
      <c r="O23" s="1197"/>
      <c r="P23" s="1197"/>
      <c r="Q23" s="1197"/>
      <c r="R23" s="1197"/>
      <c r="S23" s="1197"/>
      <c r="T23" s="1197"/>
      <c r="U23" s="1197"/>
      <c r="V23" s="1197"/>
      <c r="W23" s="1197"/>
      <c r="X23" s="1197"/>
      <c r="Y23" s="1197"/>
      <c r="Z23" s="1197"/>
      <c r="AA23" s="1197"/>
      <c r="AB23" s="1197"/>
      <c r="AC23" s="1197"/>
      <c r="AD23" s="1197"/>
      <c r="AE23" s="1197"/>
      <c r="AF23" s="1197"/>
      <c r="AG23" s="1197"/>
      <c r="AH23" s="1197"/>
      <c r="AI23" s="1197"/>
      <c r="AJ23" s="1197"/>
      <c r="AK23" s="1197"/>
      <c r="AL23" s="1197"/>
      <c r="AM23" s="1197"/>
      <c r="AN23" s="1197"/>
      <c r="AO23" s="429"/>
    </row>
    <row r="24" spans="2:42 16354:16383" ht="68.25" customHeight="1">
      <c r="B24" s="1242" t="s">
        <v>521</v>
      </c>
      <c r="C24" s="1243"/>
      <c r="D24" s="430"/>
      <c r="E24" s="1209" t="s">
        <v>586</v>
      </c>
      <c r="F24" s="1209"/>
      <c r="G24" s="1209"/>
      <c r="H24" s="1209"/>
      <c r="I24" s="1209"/>
      <c r="J24" s="1209"/>
      <c r="K24" s="1209"/>
      <c r="L24" s="431"/>
      <c r="M24" s="432"/>
      <c r="N24" s="1237" t="s">
        <v>585</v>
      </c>
      <c r="O24" s="1237"/>
      <c r="P24" s="1237"/>
      <c r="Q24" s="1237"/>
      <c r="R24" s="1237"/>
      <c r="S24" s="1237"/>
      <c r="T24" s="1237"/>
      <c r="U24" s="1237"/>
      <c r="V24" s="1237"/>
      <c r="W24" s="1237"/>
      <c r="X24" s="1237"/>
      <c r="Y24" s="1237"/>
      <c r="Z24" s="1237"/>
      <c r="AA24" s="1237"/>
      <c r="AB24" s="1237"/>
      <c r="AC24" s="1237"/>
      <c r="AD24" s="1237"/>
      <c r="AE24" s="1237"/>
      <c r="AF24" s="1237"/>
      <c r="AG24" s="1237"/>
      <c r="AH24" s="1237"/>
      <c r="AI24" s="1237"/>
      <c r="AJ24" s="1237"/>
      <c r="AK24" s="1237"/>
      <c r="AL24" s="1237"/>
      <c r="AM24" s="1237"/>
      <c r="AN24" s="1237"/>
      <c r="AO24" s="215"/>
    </row>
    <row r="25" spans="2:42 16354:16383" ht="20.100000000000001" customHeight="1" thickBot="1">
      <c r="B25" s="1238" t="s">
        <v>581</v>
      </c>
      <c r="C25" s="1239"/>
      <c r="D25" s="364"/>
      <c r="E25" s="1240" t="s">
        <v>117</v>
      </c>
      <c r="F25" s="1240"/>
      <c r="G25" s="1240"/>
      <c r="H25" s="1240"/>
      <c r="I25" s="1240"/>
      <c r="J25" s="1240"/>
      <c r="K25" s="1240"/>
      <c r="L25" s="365"/>
      <c r="M25" s="213"/>
      <c r="N25" s="1241" t="s">
        <v>584</v>
      </c>
      <c r="O25" s="1241"/>
      <c r="P25" s="1241"/>
      <c r="Q25" s="1241"/>
      <c r="R25" s="1241"/>
      <c r="S25" s="1241"/>
      <c r="T25" s="1241"/>
      <c r="U25" s="1241"/>
      <c r="V25" s="1241"/>
      <c r="W25" s="1241"/>
      <c r="X25" s="1241"/>
      <c r="Y25" s="1241"/>
      <c r="Z25" s="1241"/>
      <c r="AA25" s="1241"/>
      <c r="AB25" s="1241"/>
      <c r="AC25" s="1241"/>
      <c r="AD25" s="1241"/>
      <c r="AE25" s="1241"/>
      <c r="AF25" s="1241"/>
      <c r="AG25" s="1241"/>
      <c r="AH25" s="1241"/>
      <c r="AI25" s="1241"/>
      <c r="AJ25" s="1241"/>
      <c r="AK25" s="1241"/>
      <c r="AL25" s="1241"/>
      <c r="AM25" s="1241"/>
      <c r="AN25" s="1241"/>
      <c r="AO25" s="219"/>
    </row>
    <row r="26" spans="2:42 16354:16383" ht="18" customHeight="1">
      <c r="B26" s="366"/>
      <c r="C26" s="366"/>
      <c r="D26" s="366"/>
      <c r="E26" s="366"/>
      <c r="F26" s="366"/>
      <c r="G26" s="366"/>
      <c r="H26" s="366"/>
      <c r="I26" s="366"/>
      <c r="J26" s="366"/>
      <c r="K26" s="366"/>
      <c r="L26" s="366"/>
      <c r="M26" s="366"/>
      <c r="N26" s="366"/>
      <c r="O26" s="366"/>
      <c r="P26" s="366"/>
      <c r="Q26" s="366"/>
      <c r="R26" s="366"/>
      <c r="S26" s="366"/>
      <c r="T26" s="366"/>
      <c r="U26" s="366"/>
      <c r="V26" s="366"/>
      <c r="W26" s="366"/>
      <c r="X26" s="366"/>
      <c r="Y26" s="366"/>
      <c r="Z26" s="366"/>
      <c r="AA26" s="366"/>
      <c r="AB26" s="366"/>
      <c r="AC26" s="366"/>
      <c r="AD26" s="366"/>
      <c r="AE26" s="366"/>
      <c r="AF26" s="366"/>
      <c r="AG26" s="366"/>
      <c r="AH26" s="366"/>
      <c r="AI26" s="366"/>
      <c r="AJ26" s="366"/>
      <c r="AK26" s="366"/>
      <c r="AL26" s="366"/>
      <c r="AM26" s="366"/>
      <c r="AN26" s="366"/>
      <c r="AO26" s="366"/>
    </row>
    <row r="27" spans="2:42 16354:16383" ht="80.099999999999994" customHeight="1">
      <c r="B27" s="367"/>
      <c r="C27" s="1244" t="str">
        <f>IF(データ入力用!C264="契約書を作成する。（電子契約）",VLOOKUP('28'!C3,'28'!A216:G221,4,FALSE),VLOOKUP('28'!C3,'28'!A216:G221,3,FALSE))</f>
        <v>　上記の業務について、発注者及び受注者は、各々の対等な立場における合意に基づいて、別添の条項によって公正な委託契約を締結し、信義に従って誠実にこれを履行するものとする。
　本契約の証として、本書２通を作成し、当事者記名押印の上、各自１通を保有する。</v>
      </c>
      <c r="D27" s="1155"/>
      <c r="E27" s="1155"/>
      <c r="F27" s="1155"/>
      <c r="G27" s="1155"/>
      <c r="H27" s="1155"/>
      <c r="I27" s="1155"/>
      <c r="J27" s="1155"/>
      <c r="K27" s="1155"/>
      <c r="L27" s="1155"/>
      <c r="M27" s="1155"/>
      <c r="N27" s="1155"/>
      <c r="O27" s="1155"/>
      <c r="P27" s="1155"/>
      <c r="Q27" s="1155"/>
      <c r="R27" s="1155"/>
      <c r="S27" s="1155"/>
      <c r="T27" s="1155"/>
      <c r="U27" s="1155"/>
      <c r="V27" s="1155"/>
      <c r="W27" s="1155"/>
      <c r="X27" s="1155"/>
      <c r="Y27" s="1155"/>
      <c r="Z27" s="1155"/>
      <c r="AA27" s="1155"/>
      <c r="AB27" s="1155"/>
      <c r="AC27" s="1155"/>
      <c r="AD27" s="1155"/>
      <c r="AE27" s="1155"/>
      <c r="AF27" s="1155"/>
      <c r="AG27" s="1155"/>
      <c r="AH27" s="1155"/>
      <c r="AI27" s="1155"/>
      <c r="AJ27" s="1155"/>
      <c r="AK27" s="1155"/>
      <c r="AL27" s="1155"/>
      <c r="AM27" s="367"/>
      <c r="AN27" s="367"/>
      <c r="AO27" s="367"/>
    </row>
    <row r="29" spans="2:42 16354:16383" ht="18" customHeight="1">
      <c r="F29" s="1156" t="str">
        <f>IF(データ入力用!C254="","令和　年　月　日",データ入力用!C254)</f>
        <v>令和　年　月　日</v>
      </c>
      <c r="G29" s="1154"/>
      <c r="H29" s="1154"/>
      <c r="I29" s="1154"/>
      <c r="J29" s="1154"/>
      <c r="K29" s="1154"/>
      <c r="L29" s="1154"/>
      <c r="M29" s="1154"/>
      <c r="N29" s="1154"/>
      <c r="O29" s="1154"/>
      <c r="P29" s="1154"/>
      <c r="Q29" s="1154"/>
      <c r="R29" s="1154"/>
    </row>
    <row r="31" spans="2:42 16354:16383" ht="18" customHeight="1">
      <c r="M31" s="1151" t="s">
        <v>42</v>
      </c>
      <c r="N31" s="1151"/>
      <c r="O31" s="1151"/>
      <c r="P31" s="1151"/>
      <c r="Q31" s="1151"/>
      <c r="T31" s="1151" t="s">
        <v>74</v>
      </c>
      <c r="U31" s="1151"/>
      <c r="V31" s="1151"/>
      <c r="X31" s="1154" t="s">
        <v>237</v>
      </c>
      <c r="Y31" s="1154"/>
      <c r="Z31" s="1154"/>
      <c r="AA31" s="1154"/>
      <c r="AB31" s="1154"/>
      <c r="AC31" s="1154"/>
      <c r="AD31" s="1154"/>
      <c r="AE31" s="1154"/>
      <c r="AF31" s="1154"/>
      <c r="AG31" s="1154"/>
      <c r="AH31" s="1154"/>
      <c r="AI31" s="1154"/>
      <c r="AJ31" s="1154"/>
      <c r="AK31" s="1154"/>
      <c r="AL31" s="1154"/>
      <c r="AM31" s="1154"/>
      <c r="AN31" s="1154"/>
      <c r="AO31" s="1154"/>
      <c r="AP31" s="1154"/>
    </row>
    <row r="32" spans="2:42 16354:16383" ht="18" customHeight="1">
      <c r="T32" s="1151" t="s">
        <v>232</v>
      </c>
      <c r="U32" s="1151"/>
      <c r="V32" s="1151"/>
      <c r="X32" s="1154" t="s">
        <v>302</v>
      </c>
      <c r="Y32" s="1154"/>
      <c r="Z32" s="1154"/>
      <c r="AA32" s="1154"/>
      <c r="AB32" s="1154"/>
      <c r="AC32" s="1154"/>
      <c r="AD32" s="1154"/>
      <c r="AE32" s="1154"/>
      <c r="AF32" s="1154"/>
      <c r="AG32" s="1154"/>
      <c r="AH32" s="1154"/>
      <c r="AI32" s="1154"/>
      <c r="AJ32" s="1154"/>
      <c r="AK32" s="1154"/>
      <c r="AL32" s="1154"/>
      <c r="AM32" s="1154"/>
      <c r="AN32" s="1154"/>
      <c r="AO32" s="1154"/>
      <c r="AP32" s="1154"/>
    </row>
    <row r="33" spans="13:42" ht="18" customHeight="1">
      <c r="X33" s="1154" t="str">
        <f>データ入力用!C8</f>
        <v>守口市長　瀬野　憲一</v>
      </c>
      <c r="Y33" s="1154"/>
      <c r="Z33" s="1154"/>
      <c r="AA33" s="1154"/>
      <c r="AB33" s="1154"/>
      <c r="AC33" s="1154"/>
      <c r="AD33" s="1154"/>
      <c r="AE33" s="1154"/>
      <c r="AF33" s="1154"/>
      <c r="AG33" s="1154"/>
      <c r="AH33" s="1154"/>
      <c r="AI33" s="1154"/>
      <c r="AJ33" s="1154"/>
      <c r="AK33" s="1154"/>
      <c r="AL33" s="1154"/>
      <c r="AM33" s="1154"/>
      <c r="AN33" s="1154"/>
      <c r="AO33" s="1154"/>
      <c r="AP33" s="1154"/>
    </row>
    <row r="35" spans="13:42" ht="18" customHeight="1">
      <c r="M35" s="1151" t="s">
        <v>251</v>
      </c>
      <c r="N35" s="1151"/>
      <c r="O35" s="1151"/>
      <c r="P35" s="1151"/>
      <c r="Q35" s="1151"/>
      <c r="T35" s="1151" t="s">
        <v>74</v>
      </c>
      <c r="U35" s="1151"/>
      <c r="V35" s="1151"/>
      <c r="X35" s="1152" t="str">
        <f>データ入力用!D251</f>
        <v>守口市京阪本通100丁目999番999号</v>
      </c>
      <c r="Y35" s="1153"/>
      <c r="Z35" s="1153"/>
      <c r="AA35" s="1153"/>
      <c r="AB35" s="1153"/>
      <c r="AC35" s="1153"/>
      <c r="AD35" s="1153"/>
      <c r="AE35" s="1153"/>
      <c r="AF35" s="1153"/>
      <c r="AG35" s="1153"/>
      <c r="AH35" s="1153"/>
      <c r="AI35" s="1153"/>
      <c r="AJ35" s="1153"/>
      <c r="AK35" s="1153"/>
      <c r="AL35" s="1153"/>
      <c r="AM35" s="1153"/>
      <c r="AN35" s="1153"/>
      <c r="AO35" s="1153"/>
      <c r="AP35" s="1153"/>
    </row>
    <row r="36" spans="13:42" ht="18" customHeight="1">
      <c r="T36" s="1151" t="s">
        <v>232</v>
      </c>
      <c r="U36" s="1151"/>
      <c r="V36" s="1151"/>
      <c r="X36" s="1152" t="str">
        <f>データ入力用!D252</f>
        <v>守口株式会社</v>
      </c>
      <c r="Y36" s="1153"/>
      <c r="Z36" s="1153"/>
      <c r="AA36" s="1153"/>
      <c r="AB36" s="1153"/>
      <c r="AC36" s="1153"/>
      <c r="AD36" s="1153"/>
      <c r="AE36" s="1153"/>
      <c r="AF36" s="1153"/>
      <c r="AG36" s="1153"/>
      <c r="AH36" s="1153"/>
      <c r="AI36" s="1153"/>
      <c r="AJ36" s="1153"/>
      <c r="AK36" s="1153"/>
      <c r="AL36" s="1153"/>
      <c r="AM36" s="1153"/>
      <c r="AN36" s="1153"/>
      <c r="AO36" s="1153"/>
      <c r="AP36" s="1153"/>
    </row>
    <row r="37" spans="13:42" ht="18" customHeight="1">
      <c r="X37" s="1152" t="str">
        <f>データ入力用!D253</f>
        <v>代表取締役　守口　次郎</v>
      </c>
      <c r="Y37" s="1153"/>
      <c r="Z37" s="1153"/>
      <c r="AA37" s="1153"/>
      <c r="AB37" s="1153"/>
      <c r="AC37" s="1153"/>
      <c r="AD37" s="1153"/>
      <c r="AE37" s="1153"/>
      <c r="AF37" s="1153"/>
      <c r="AG37" s="1153"/>
      <c r="AH37" s="1153"/>
      <c r="AI37" s="1153"/>
      <c r="AJ37" s="1153"/>
      <c r="AK37" s="1153"/>
      <c r="AL37" s="1153"/>
      <c r="AM37" s="1153"/>
      <c r="AN37" s="1153"/>
      <c r="AO37" s="1153"/>
      <c r="AP37" s="1153"/>
    </row>
  </sheetData>
  <mergeCells count="75">
    <mergeCell ref="F29:R29"/>
    <mergeCell ref="C27:AL27"/>
    <mergeCell ref="M31:Q31"/>
    <mergeCell ref="T31:V31"/>
    <mergeCell ref="X31:AP31"/>
    <mergeCell ref="T32:V32"/>
    <mergeCell ref="X32:AP32"/>
    <mergeCell ref="X37:AP37"/>
    <mergeCell ref="X33:AP33"/>
    <mergeCell ref="M35:Q35"/>
    <mergeCell ref="T35:V35"/>
    <mergeCell ref="X35:AP35"/>
    <mergeCell ref="T36:V36"/>
    <mergeCell ref="X36:AP36"/>
    <mergeCell ref="E24:K24"/>
    <mergeCell ref="N24:AN24"/>
    <mergeCell ref="B25:C25"/>
    <mergeCell ref="E25:K25"/>
    <mergeCell ref="N25:AN25"/>
    <mergeCell ref="B24:C24"/>
    <mergeCell ref="B21:C22"/>
    <mergeCell ref="E21:K22"/>
    <mergeCell ref="N21:AN21"/>
    <mergeCell ref="N22:AN22"/>
    <mergeCell ref="B12:C20"/>
    <mergeCell ref="N12:AN12"/>
    <mergeCell ref="D15:L15"/>
    <mergeCell ref="M15:W15"/>
    <mergeCell ref="X15:AH15"/>
    <mergeCell ref="AI15:AO15"/>
    <mergeCell ref="E18:K18"/>
    <mergeCell ref="M18:W18"/>
    <mergeCell ref="D14:AO14"/>
    <mergeCell ref="E19:K19"/>
    <mergeCell ref="M19:W19"/>
    <mergeCell ref="X19:AH19"/>
    <mergeCell ref="AI19:AO19"/>
    <mergeCell ref="E20:K20"/>
    <mergeCell ref="M20:W20"/>
    <mergeCell ref="X20:AH20"/>
    <mergeCell ref="AI20:AO20"/>
    <mergeCell ref="B10:C11"/>
    <mergeCell ref="E10:K10"/>
    <mergeCell ref="N10:AN10"/>
    <mergeCell ref="N11:AN11"/>
    <mergeCell ref="E11:K11"/>
    <mergeCell ref="B8:C9"/>
    <mergeCell ref="E8:K9"/>
    <mergeCell ref="N8:Q8"/>
    <mergeCell ref="R8:AO8"/>
    <mergeCell ref="N9:Q9"/>
    <mergeCell ref="R9:AO9"/>
    <mergeCell ref="A4:AP4"/>
    <mergeCell ref="B6:C6"/>
    <mergeCell ref="E6:K6"/>
    <mergeCell ref="N6:AN6"/>
    <mergeCell ref="B7:C7"/>
    <mergeCell ref="E7:K7"/>
    <mergeCell ref="N7:AN7"/>
    <mergeCell ref="B23:C23"/>
    <mergeCell ref="E23:K23"/>
    <mergeCell ref="N23:AN23"/>
    <mergeCell ref="D12:D13"/>
    <mergeCell ref="E12:K13"/>
    <mergeCell ref="N13:AN13"/>
    <mergeCell ref="E16:K16"/>
    <mergeCell ref="M16:W16"/>
    <mergeCell ref="X16:AH16"/>
    <mergeCell ref="AI16:AO16"/>
    <mergeCell ref="E17:K17"/>
    <mergeCell ref="M17:W17"/>
    <mergeCell ref="X17:AH17"/>
    <mergeCell ref="AI17:AO17"/>
    <mergeCell ref="X18:AH18"/>
    <mergeCell ref="AI18:AO18"/>
  </mergeCells>
  <phoneticPr fontId="34" type="Hiragana"/>
  <pageMargins left="0.9055118110236221" right="0.9055118110236221" top="0.62992125984251968" bottom="0.62992125984251968" header="0.51181102362204722" footer="0.51181102362204722"/>
  <pageSetup paperSize="9" scale="98" orientation="portrait" r:id="rId1"/>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8094D2-CE11-49BC-951F-48ABA7A53368}">
  <sheetPr codeName="Sheet18">
    <tabColor rgb="FF92D050"/>
  </sheetPr>
  <dimension ref="A1:XFC37"/>
  <sheetViews>
    <sheetView showZeros="0" view="pageBreakPreview" zoomScaleNormal="115" zoomScaleSheetLayoutView="100" workbookViewId="0">
      <selection activeCell="O1" sqref="O1"/>
    </sheetView>
  </sheetViews>
  <sheetFormatPr defaultColWidth="2" defaultRowHeight="18" customHeight="1"/>
  <cols>
    <col min="1" max="7" width="2" style="5"/>
    <col min="8" max="8" width="3.625" style="5" customWidth="1"/>
    <col min="9" max="16384" width="2" style="5"/>
  </cols>
  <sheetData>
    <row r="1" spans="1:44 16354:16383" ht="18" customHeight="1">
      <c r="A1" s="550" t="str">
        <f>IF(データ入力用!$C$264="契約書を作成する。（電子契約）","【電子契約】","")</f>
        <v/>
      </c>
    </row>
    <row r="4" spans="1:44 16354:16383" ht="24" customHeight="1">
      <c r="A4" s="831" t="s">
        <v>588</v>
      </c>
      <c r="B4" s="831"/>
      <c r="C4" s="831"/>
      <c r="D4" s="831"/>
      <c r="E4" s="831"/>
      <c r="F4" s="831"/>
      <c r="G4" s="831"/>
      <c r="H4" s="831"/>
      <c r="I4" s="831"/>
      <c r="J4" s="831"/>
      <c r="K4" s="831"/>
      <c r="L4" s="831"/>
      <c r="M4" s="831"/>
      <c r="N4" s="831"/>
      <c r="O4" s="831"/>
      <c r="P4" s="831"/>
      <c r="Q4" s="831"/>
      <c r="R4" s="831"/>
      <c r="S4" s="831"/>
      <c r="T4" s="831"/>
      <c r="U4" s="831"/>
      <c r="V4" s="831"/>
      <c r="W4" s="831"/>
      <c r="X4" s="831"/>
      <c r="Y4" s="831"/>
      <c r="Z4" s="831"/>
      <c r="AA4" s="831"/>
      <c r="AB4" s="831"/>
      <c r="AC4" s="831"/>
      <c r="AD4" s="831"/>
      <c r="AE4" s="831"/>
      <c r="AF4" s="831"/>
      <c r="AG4" s="831"/>
      <c r="AH4" s="831"/>
      <c r="AI4" s="831"/>
      <c r="AJ4" s="831"/>
      <c r="AK4" s="831"/>
      <c r="AL4" s="831"/>
      <c r="AM4" s="831"/>
      <c r="AN4" s="831"/>
      <c r="AO4" s="831"/>
      <c r="AP4" s="831"/>
      <c r="AQ4" s="378"/>
      <c r="AR4" s="370"/>
    </row>
    <row r="5" spans="1:44 16354:16383" ht="18" customHeight="1" thickBot="1">
      <c r="AQ5" s="379"/>
      <c r="AR5" s="172"/>
    </row>
    <row r="6" spans="1:44 16354:16383" ht="30" customHeight="1">
      <c r="B6" s="1176" t="s">
        <v>264</v>
      </c>
      <c r="C6" s="1177"/>
      <c r="D6" s="198"/>
      <c r="E6" s="1208" t="s">
        <v>280</v>
      </c>
      <c r="F6" s="1208"/>
      <c r="G6" s="1208"/>
      <c r="H6" s="1208"/>
      <c r="I6" s="1208"/>
      <c r="J6" s="1208"/>
      <c r="K6" s="1208"/>
      <c r="L6" s="203"/>
      <c r="M6" s="208"/>
      <c r="N6" s="1179" t="str">
        <f>データ入力用!C9</f>
        <v>ごみ質分析業務委託</v>
      </c>
      <c r="O6" s="1180"/>
      <c r="P6" s="1180"/>
      <c r="Q6" s="1180"/>
      <c r="R6" s="1180"/>
      <c r="S6" s="1180"/>
      <c r="T6" s="1180"/>
      <c r="U6" s="1180"/>
      <c r="V6" s="1180"/>
      <c r="W6" s="1180"/>
      <c r="X6" s="1180"/>
      <c r="Y6" s="1180"/>
      <c r="Z6" s="1180"/>
      <c r="AA6" s="1180"/>
      <c r="AB6" s="1180"/>
      <c r="AC6" s="1180"/>
      <c r="AD6" s="1180"/>
      <c r="AE6" s="1180"/>
      <c r="AF6" s="1180"/>
      <c r="AG6" s="1180"/>
      <c r="AH6" s="1180"/>
      <c r="AI6" s="1180"/>
      <c r="AJ6" s="1180"/>
      <c r="AK6" s="1180"/>
      <c r="AL6" s="1180"/>
      <c r="AM6" s="1180"/>
      <c r="AN6" s="1180"/>
      <c r="AO6" s="214"/>
    </row>
    <row r="7" spans="1:44 16354:16383" ht="30" customHeight="1">
      <c r="B7" s="1181" t="s">
        <v>229</v>
      </c>
      <c r="C7" s="1182"/>
      <c r="D7" s="199"/>
      <c r="E7" s="1209" t="s">
        <v>45</v>
      </c>
      <c r="F7" s="1209"/>
      <c r="G7" s="1209"/>
      <c r="H7" s="1209"/>
      <c r="I7" s="1209"/>
      <c r="J7" s="1209"/>
      <c r="K7" s="1209"/>
      <c r="L7" s="204"/>
      <c r="M7" s="209"/>
      <c r="N7" s="1183" t="str">
        <f>データ入力用!C10</f>
        <v>可燃性一般廃棄物積替施設（大阪市鶴見区焼野3丁目1番地）</v>
      </c>
      <c r="O7" s="1184"/>
      <c r="P7" s="1184"/>
      <c r="Q7" s="1184"/>
      <c r="R7" s="1184"/>
      <c r="S7" s="1184"/>
      <c r="T7" s="1184"/>
      <c r="U7" s="1184"/>
      <c r="V7" s="1184"/>
      <c r="W7" s="1184"/>
      <c r="X7" s="1184"/>
      <c r="Y7" s="1184"/>
      <c r="Z7" s="1184"/>
      <c r="AA7" s="1184"/>
      <c r="AB7" s="1184"/>
      <c r="AC7" s="1184"/>
      <c r="AD7" s="1184"/>
      <c r="AE7" s="1184"/>
      <c r="AF7" s="1184"/>
      <c r="AG7" s="1184"/>
      <c r="AH7" s="1184"/>
      <c r="AI7" s="1184"/>
      <c r="AJ7" s="1184"/>
      <c r="AK7" s="1184"/>
      <c r="AL7" s="1184"/>
      <c r="AM7" s="1184"/>
      <c r="AN7" s="1184"/>
      <c r="AO7" s="215"/>
    </row>
    <row r="8" spans="1:44 16354:16383" ht="20.100000000000001" customHeight="1">
      <c r="B8" s="1166" t="s">
        <v>187</v>
      </c>
      <c r="C8" s="1158"/>
      <c r="D8" s="200"/>
      <c r="E8" s="1210" t="s">
        <v>587</v>
      </c>
      <c r="F8" s="1210"/>
      <c r="G8" s="1210"/>
      <c r="H8" s="1210"/>
      <c r="I8" s="1210"/>
      <c r="J8" s="1210"/>
      <c r="K8" s="1210"/>
      <c r="L8" s="205"/>
      <c r="M8" s="210"/>
      <c r="N8" s="1212" t="s">
        <v>105</v>
      </c>
      <c r="O8" s="1212"/>
      <c r="P8" s="1212"/>
      <c r="Q8" s="1212"/>
      <c r="R8" s="1213" t="str">
        <f>データ入力用!C255</f>
        <v>契約締結日</v>
      </c>
      <c r="S8" s="1213"/>
      <c r="T8" s="1213"/>
      <c r="U8" s="1213"/>
      <c r="V8" s="1213"/>
      <c r="W8" s="1213"/>
      <c r="X8" s="1213"/>
      <c r="Y8" s="1213"/>
      <c r="Z8" s="1213"/>
      <c r="AA8" s="1213"/>
      <c r="AB8" s="1213"/>
      <c r="AC8" s="1213"/>
      <c r="AD8" s="1213"/>
      <c r="AE8" s="1213"/>
      <c r="AF8" s="1213"/>
      <c r="AG8" s="1213"/>
      <c r="AH8" s="1213"/>
      <c r="AI8" s="1213"/>
      <c r="AJ8" s="1213"/>
      <c r="AK8" s="1213"/>
      <c r="AL8" s="1213"/>
      <c r="AM8" s="1213"/>
      <c r="AN8" s="1213"/>
      <c r="AO8" s="1214"/>
    </row>
    <row r="9" spans="1:44 16354:16383" ht="20.100000000000001" customHeight="1">
      <c r="B9" s="1159"/>
      <c r="C9" s="1160"/>
      <c r="D9" s="201"/>
      <c r="E9" s="1211"/>
      <c r="F9" s="1211"/>
      <c r="G9" s="1211"/>
      <c r="H9" s="1211"/>
      <c r="I9" s="1211"/>
      <c r="J9" s="1211"/>
      <c r="K9" s="1211"/>
      <c r="L9" s="206"/>
      <c r="M9" s="211"/>
      <c r="N9" s="1164" t="s">
        <v>137</v>
      </c>
      <c r="O9" s="1164"/>
      <c r="P9" s="1164"/>
      <c r="Q9" s="1164"/>
      <c r="R9" s="1215">
        <f>データ入力用!E255</f>
        <v>46477</v>
      </c>
      <c r="S9" s="1215"/>
      <c r="T9" s="1215"/>
      <c r="U9" s="1215"/>
      <c r="V9" s="1215"/>
      <c r="W9" s="1215"/>
      <c r="X9" s="1215"/>
      <c r="Y9" s="1215"/>
      <c r="Z9" s="1215"/>
      <c r="AA9" s="1215"/>
      <c r="AB9" s="1215"/>
      <c r="AC9" s="1215"/>
      <c r="AD9" s="1215"/>
      <c r="AE9" s="1215"/>
      <c r="AF9" s="1215"/>
      <c r="AG9" s="1215"/>
      <c r="AH9" s="1215"/>
      <c r="AI9" s="1215"/>
      <c r="AJ9" s="1215"/>
      <c r="AK9" s="1215"/>
      <c r="AL9" s="1215"/>
      <c r="AM9" s="1215"/>
      <c r="AN9" s="1215"/>
      <c r="AO9" s="1216"/>
    </row>
    <row r="10" spans="1:44 16354:16383" ht="24.95" customHeight="1">
      <c r="B10" s="1166" t="s">
        <v>107</v>
      </c>
      <c r="C10" s="1158"/>
      <c r="D10" s="200"/>
      <c r="E10" s="1167" t="s">
        <v>33</v>
      </c>
      <c r="F10" s="1167"/>
      <c r="G10" s="1167"/>
      <c r="H10" s="1167"/>
      <c r="I10" s="1167"/>
      <c r="J10" s="1167"/>
      <c r="K10" s="1167"/>
      <c r="L10" s="205"/>
      <c r="M10" s="452"/>
      <c r="N10" s="1168" t="str">
        <f>'12'!F29</f>
        <v>別紙契約金額一覧のとおり</v>
      </c>
      <c r="O10" s="1168"/>
      <c r="P10" s="1168"/>
      <c r="Q10" s="1168"/>
      <c r="R10" s="1168"/>
      <c r="S10" s="1168"/>
      <c r="T10" s="1168"/>
      <c r="U10" s="1168"/>
      <c r="V10" s="1168"/>
      <c r="W10" s="1168"/>
      <c r="X10" s="1168"/>
      <c r="Y10" s="1168"/>
      <c r="Z10" s="1168"/>
      <c r="AA10" s="1168"/>
      <c r="AB10" s="1168"/>
      <c r="AC10" s="1168"/>
      <c r="AD10" s="1168"/>
      <c r="AE10" s="1168"/>
      <c r="AF10" s="1168"/>
      <c r="AG10" s="1168"/>
      <c r="AH10" s="1168"/>
      <c r="AI10" s="1168"/>
      <c r="AJ10" s="1168"/>
      <c r="AK10" s="1168"/>
      <c r="AL10" s="1168"/>
      <c r="AM10" s="1168"/>
      <c r="AN10" s="1168"/>
      <c r="AO10" s="482"/>
    </row>
    <row r="11" spans="1:44 16354:16383" ht="24.95" customHeight="1">
      <c r="B11" s="1159"/>
      <c r="C11" s="1160"/>
      <c r="D11" s="507"/>
      <c r="E11" s="1169" t="s">
        <v>289</v>
      </c>
      <c r="F11" s="1169"/>
      <c r="G11" s="1169"/>
      <c r="H11" s="1169"/>
      <c r="I11" s="1169"/>
      <c r="J11" s="1169"/>
      <c r="K11" s="1169"/>
      <c r="L11" s="508"/>
      <c r="M11" s="212"/>
      <c r="N11" s="1245" t="s">
        <v>633</v>
      </c>
      <c r="O11" s="1168"/>
      <c r="P11" s="1168"/>
      <c r="Q11" s="1168"/>
      <c r="R11" s="1168"/>
      <c r="S11" s="1168"/>
      <c r="T11" s="1168"/>
      <c r="U11" s="1168"/>
      <c r="V11" s="1168"/>
      <c r="W11" s="1168"/>
      <c r="X11" s="1168"/>
      <c r="Y11" s="1168"/>
      <c r="Z11" s="1168"/>
      <c r="AA11" s="1168"/>
      <c r="AB11" s="1168"/>
      <c r="AC11" s="1168"/>
      <c r="AD11" s="1168"/>
      <c r="AE11" s="1168"/>
      <c r="AF11" s="1168"/>
      <c r="AG11" s="1168"/>
      <c r="AH11" s="1168"/>
      <c r="AI11" s="1168"/>
      <c r="AJ11" s="1168"/>
      <c r="AK11" s="1168"/>
      <c r="AL11" s="1168"/>
      <c r="AM11" s="1168"/>
      <c r="AN11" s="1168"/>
      <c r="AO11" s="217"/>
    </row>
    <row r="12" spans="1:44 16354:16383" s="381" customFormat="1" ht="21" customHeight="1">
      <c r="B12" s="1157" t="s">
        <v>519</v>
      </c>
      <c r="C12" s="1158"/>
      <c r="D12" s="1198"/>
      <c r="E12" s="1200" t="s">
        <v>28</v>
      </c>
      <c r="F12" s="1200"/>
      <c r="G12" s="1200"/>
      <c r="H12" s="1200"/>
      <c r="I12" s="1200"/>
      <c r="J12" s="1200"/>
      <c r="K12" s="1200"/>
      <c r="L12" s="382"/>
      <c r="M12" s="383"/>
      <c r="N12" s="1227" t="str">
        <f>データ入力用!C20</f>
        <v>完了払</v>
      </c>
      <c r="O12" s="1227"/>
      <c r="P12" s="1227"/>
      <c r="Q12" s="1227"/>
      <c r="R12" s="1227"/>
      <c r="S12" s="1227"/>
      <c r="T12" s="1227"/>
      <c r="U12" s="1227"/>
      <c r="V12" s="1227"/>
      <c r="W12" s="1227"/>
      <c r="X12" s="1227"/>
      <c r="Y12" s="1227"/>
      <c r="Z12" s="1227"/>
      <c r="AA12" s="1227"/>
      <c r="AB12" s="1227"/>
      <c r="AC12" s="1227"/>
      <c r="AD12" s="1227"/>
      <c r="AE12" s="1227"/>
      <c r="AF12" s="1227"/>
      <c r="AG12" s="1227"/>
      <c r="AH12" s="1227"/>
      <c r="AI12" s="1227"/>
      <c r="AJ12" s="1227"/>
      <c r="AK12" s="1227"/>
      <c r="AL12" s="1227"/>
      <c r="AM12" s="1227"/>
      <c r="AN12" s="1227"/>
      <c r="AO12" s="380"/>
    </row>
    <row r="13" spans="1:44 16354:16383" s="381" customFormat="1" ht="25.5" customHeight="1">
      <c r="B13" s="1224"/>
      <c r="C13" s="1225"/>
      <c r="D13" s="1199"/>
      <c r="E13" s="1201"/>
      <c r="F13" s="1201"/>
      <c r="G13" s="1201"/>
      <c r="H13" s="1201"/>
      <c r="I13" s="1201"/>
      <c r="J13" s="1201"/>
      <c r="K13" s="1201"/>
      <c r="L13" s="206"/>
      <c r="M13" s="384"/>
      <c r="N13" s="1202" t="str">
        <f>IF(COUNTIF(N12,"*前金払*"),"前金払及び中間前金払は、公共工事の前金払に関する規則に掲げる前金払の対象となる工事等に限る。","")</f>
        <v/>
      </c>
      <c r="O13" s="1202"/>
      <c r="P13" s="1202"/>
      <c r="Q13" s="1202"/>
      <c r="R13" s="1202"/>
      <c r="S13" s="1202"/>
      <c r="T13" s="1202"/>
      <c r="U13" s="1202"/>
      <c r="V13" s="1202"/>
      <c r="W13" s="1202"/>
      <c r="X13" s="1202"/>
      <c r="Y13" s="1202"/>
      <c r="Z13" s="1202"/>
      <c r="AA13" s="1202"/>
      <c r="AB13" s="1202"/>
      <c r="AC13" s="1202"/>
      <c r="AD13" s="1202"/>
      <c r="AE13" s="1202"/>
      <c r="AF13" s="1202"/>
      <c r="AG13" s="1202"/>
      <c r="AH13" s="1202"/>
      <c r="AI13" s="1202"/>
      <c r="AJ13" s="1202"/>
      <c r="AK13" s="1202"/>
      <c r="AL13" s="1202"/>
      <c r="AM13" s="1202"/>
      <c r="AN13" s="1202"/>
      <c r="AO13" s="218"/>
    </row>
    <row r="14" spans="1:44 16354:16383" s="196" customFormat="1" ht="18" customHeight="1">
      <c r="B14" s="1224"/>
      <c r="C14" s="1225"/>
      <c r="D14" s="1234" t="s">
        <v>580</v>
      </c>
      <c r="E14" s="1235"/>
      <c r="F14" s="1235"/>
      <c r="G14" s="1235"/>
      <c r="H14" s="1235"/>
      <c r="I14" s="1235"/>
      <c r="J14" s="1235"/>
      <c r="K14" s="1235"/>
      <c r="L14" s="1235"/>
      <c r="M14" s="1235"/>
      <c r="N14" s="1235"/>
      <c r="O14" s="1235"/>
      <c r="P14" s="1235"/>
      <c r="Q14" s="1235"/>
      <c r="R14" s="1235"/>
      <c r="S14" s="1235"/>
      <c r="T14" s="1235"/>
      <c r="U14" s="1235"/>
      <c r="V14" s="1235"/>
      <c r="W14" s="1235"/>
      <c r="X14" s="1235"/>
      <c r="Y14" s="1235"/>
      <c r="Z14" s="1235"/>
      <c r="AA14" s="1235"/>
      <c r="AB14" s="1235"/>
      <c r="AC14" s="1235"/>
      <c r="AD14" s="1235"/>
      <c r="AE14" s="1235"/>
      <c r="AF14" s="1235"/>
      <c r="AG14" s="1235"/>
      <c r="AH14" s="1235"/>
      <c r="AI14" s="1235"/>
      <c r="AJ14" s="1235"/>
      <c r="AK14" s="1235"/>
      <c r="AL14" s="1235"/>
      <c r="AM14" s="1235"/>
      <c r="AN14" s="1235"/>
      <c r="AO14" s="1236"/>
    </row>
    <row r="15" spans="1:44 16354:16383" s="197" customFormat="1" ht="18" customHeight="1">
      <c r="B15" s="1224"/>
      <c r="C15" s="1225"/>
      <c r="D15" s="1228"/>
      <c r="E15" s="1228"/>
      <c r="F15" s="1228"/>
      <c r="G15" s="1228"/>
      <c r="H15" s="1228"/>
      <c r="I15" s="1228"/>
      <c r="J15" s="1228"/>
      <c r="K15" s="1228"/>
      <c r="L15" s="1228"/>
      <c r="M15" s="1229" t="s">
        <v>149</v>
      </c>
      <c r="N15" s="1230"/>
      <c r="O15" s="1230"/>
      <c r="P15" s="1230"/>
      <c r="Q15" s="1230"/>
      <c r="R15" s="1230"/>
      <c r="S15" s="1230"/>
      <c r="T15" s="1230"/>
      <c r="U15" s="1230"/>
      <c r="V15" s="1230"/>
      <c r="W15" s="1231"/>
      <c r="X15" s="1229" t="s">
        <v>4</v>
      </c>
      <c r="Y15" s="1230"/>
      <c r="Z15" s="1230"/>
      <c r="AA15" s="1230"/>
      <c r="AB15" s="1230"/>
      <c r="AC15" s="1230"/>
      <c r="AD15" s="1230"/>
      <c r="AE15" s="1230"/>
      <c r="AF15" s="1230"/>
      <c r="AG15" s="1230"/>
      <c r="AH15" s="1230"/>
      <c r="AI15" s="1232" t="s">
        <v>287</v>
      </c>
      <c r="AJ15" s="1232"/>
      <c r="AK15" s="1232"/>
      <c r="AL15" s="1232"/>
      <c r="AM15" s="1232"/>
      <c r="AN15" s="1232"/>
      <c r="AO15" s="1233"/>
      <c r="XDZ15" s="196"/>
      <c r="XEA15" s="5"/>
      <c r="XEB15" s="5"/>
      <c r="XEC15" s="5"/>
      <c r="XED15" s="5"/>
      <c r="XEE15" s="5"/>
      <c r="XEF15" s="5"/>
      <c r="XEG15" s="5"/>
      <c r="XEH15" s="5"/>
      <c r="XEI15" s="5"/>
      <c r="XEJ15" s="5"/>
      <c r="XEK15" s="5"/>
      <c r="XEL15" s="5"/>
      <c r="XEM15" s="5"/>
      <c r="XEN15" s="5"/>
      <c r="XEO15" s="5"/>
      <c r="XEP15" s="5"/>
      <c r="XEQ15" s="5"/>
      <c r="XER15" s="5"/>
      <c r="XES15" s="5"/>
      <c r="XET15" s="5"/>
      <c r="XEU15" s="5"/>
      <c r="XEV15" s="5"/>
      <c r="XEW15" s="5"/>
      <c r="XEX15" s="5"/>
      <c r="XEY15" s="5"/>
      <c r="XEZ15" s="5"/>
      <c r="XFA15" s="5"/>
      <c r="XFB15" s="5"/>
      <c r="XFC15" s="5"/>
    </row>
    <row r="16" spans="1:44 16354:16383" s="197" customFormat="1" ht="18" customHeight="1">
      <c r="B16" s="1224"/>
      <c r="C16" s="1225"/>
      <c r="D16" s="202"/>
      <c r="E16" s="1203" t="str">
        <f>IF(データ入力用!C278=0,"令和　　年度",データ入力用!C278)</f>
        <v>令和　　年度</v>
      </c>
      <c r="F16" s="1203"/>
      <c r="G16" s="1203"/>
      <c r="H16" s="1203"/>
      <c r="I16" s="1203"/>
      <c r="J16" s="1203"/>
      <c r="K16" s="1203"/>
      <c r="L16" s="207"/>
      <c r="M16" s="1204" t="str">
        <f>IF(データ入力用!D278=0,"金　　　　　　　円",データ入力用!D278)</f>
        <v>金　　　　　　　円</v>
      </c>
      <c r="N16" s="1205"/>
      <c r="O16" s="1205"/>
      <c r="P16" s="1205"/>
      <c r="Q16" s="1205"/>
      <c r="R16" s="1205"/>
      <c r="S16" s="1205"/>
      <c r="T16" s="1205"/>
      <c r="U16" s="1205"/>
      <c r="V16" s="1205"/>
      <c r="W16" s="1205"/>
      <c r="X16" s="1204" t="str">
        <f>IF(データ入力用!E278=0,"金　　　　　　　円",データ入力用!E278)</f>
        <v>金　　　　　　　円</v>
      </c>
      <c r="Y16" s="1205"/>
      <c r="Z16" s="1205"/>
      <c r="AA16" s="1205"/>
      <c r="AB16" s="1205"/>
      <c r="AC16" s="1205"/>
      <c r="AD16" s="1205"/>
      <c r="AE16" s="1205"/>
      <c r="AF16" s="1205"/>
      <c r="AG16" s="1205"/>
      <c r="AH16" s="1205"/>
      <c r="AI16" s="1206" t="str">
        <f>IF(データ入力用!F278="","　　　　　　回",IF(データ入力用!F278=0,0,データ入力用!F278))</f>
        <v>　　　　　　回</v>
      </c>
      <c r="AJ16" s="1206"/>
      <c r="AK16" s="1206"/>
      <c r="AL16" s="1206"/>
      <c r="AM16" s="1206"/>
      <c r="AN16" s="1206"/>
      <c r="AO16" s="1207"/>
      <c r="XDZ16" s="196"/>
      <c r="XEA16" s="5"/>
      <c r="XEB16" s="5"/>
      <c r="XEC16" s="5"/>
      <c r="XED16" s="5"/>
      <c r="XEE16" s="5"/>
      <c r="XEF16" s="5"/>
      <c r="XEG16" s="5"/>
      <c r="XEH16" s="5"/>
      <c r="XEI16" s="5"/>
      <c r="XEJ16" s="5"/>
      <c r="XEK16" s="5"/>
      <c r="XEL16" s="5"/>
      <c r="XEM16" s="5"/>
      <c r="XEN16" s="5"/>
      <c r="XEO16" s="5"/>
      <c r="XEP16" s="5"/>
      <c r="XEQ16" s="5"/>
      <c r="XER16" s="5"/>
      <c r="XES16" s="5"/>
      <c r="XET16" s="5"/>
      <c r="XEU16" s="5"/>
      <c r="XEV16" s="5"/>
      <c r="XEW16" s="5"/>
      <c r="XEX16" s="5"/>
      <c r="XEY16" s="5"/>
      <c r="XEZ16" s="5"/>
      <c r="XFA16" s="5"/>
      <c r="XFB16" s="5"/>
      <c r="XFC16" s="5"/>
    </row>
    <row r="17" spans="2:42 16354:16383" s="197" customFormat="1" ht="18" customHeight="1">
      <c r="B17" s="1224"/>
      <c r="C17" s="1226"/>
      <c r="D17" s="202"/>
      <c r="E17" s="1203" t="str">
        <f>IF(データ入力用!C279=0,"令和　　年度",データ入力用!C279)</f>
        <v>令和　　年度</v>
      </c>
      <c r="F17" s="1203"/>
      <c r="G17" s="1203"/>
      <c r="H17" s="1203"/>
      <c r="I17" s="1203"/>
      <c r="J17" s="1203"/>
      <c r="K17" s="1203"/>
      <c r="L17" s="207"/>
      <c r="M17" s="1204" t="str">
        <f>IF(データ入力用!D279=0,"金　　　　　　　円",データ入力用!D279)</f>
        <v>金　　　　　　　円</v>
      </c>
      <c r="N17" s="1205"/>
      <c r="O17" s="1205"/>
      <c r="P17" s="1205"/>
      <c r="Q17" s="1205"/>
      <c r="R17" s="1205"/>
      <c r="S17" s="1205"/>
      <c r="T17" s="1205"/>
      <c r="U17" s="1205"/>
      <c r="V17" s="1205"/>
      <c r="W17" s="1205"/>
      <c r="X17" s="1204" t="str">
        <f>IF(データ入力用!E279=0,"金　　　　　　　円",データ入力用!E279)</f>
        <v>金　　　　　　　円</v>
      </c>
      <c r="Y17" s="1205"/>
      <c r="Z17" s="1205"/>
      <c r="AA17" s="1205"/>
      <c r="AB17" s="1205"/>
      <c r="AC17" s="1205"/>
      <c r="AD17" s="1205"/>
      <c r="AE17" s="1205"/>
      <c r="AF17" s="1205"/>
      <c r="AG17" s="1205"/>
      <c r="AH17" s="1205"/>
      <c r="AI17" s="1206" t="str">
        <f>IF(データ入力用!F279="","　　　　　　回",IF(データ入力用!F279=0,0,データ入力用!F279))</f>
        <v>　　　　　　回</v>
      </c>
      <c r="AJ17" s="1206"/>
      <c r="AK17" s="1206"/>
      <c r="AL17" s="1206"/>
      <c r="AM17" s="1206"/>
      <c r="AN17" s="1206"/>
      <c r="AO17" s="1207"/>
      <c r="XDZ17" s="196"/>
      <c r="XEA17" s="5"/>
      <c r="XEB17" s="5"/>
      <c r="XEC17" s="5"/>
      <c r="XED17" s="5"/>
      <c r="XEE17" s="5"/>
      <c r="XEF17" s="5"/>
      <c r="XEG17" s="5"/>
      <c r="XEH17" s="5"/>
      <c r="XEI17" s="5"/>
      <c r="XEJ17" s="5"/>
      <c r="XEK17" s="5"/>
      <c r="XEL17" s="5"/>
      <c r="XEM17" s="5"/>
      <c r="XEN17" s="5"/>
      <c r="XEO17" s="5"/>
      <c r="XEP17" s="5"/>
      <c r="XEQ17" s="5"/>
      <c r="XER17" s="5"/>
      <c r="XES17" s="5"/>
      <c r="XET17" s="5"/>
      <c r="XEU17" s="5"/>
      <c r="XEV17" s="5"/>
      <c r="XEW17" s="5"/>
      <c r="XEX17" s="5"/>
      <c r="XEY17" s="5"/>
      <c r="XEZ17" s="5"/>
      <c r="XFA17" s="5"/>
      <c r="XFB17" s="5"/>
      <c r="XFC17" s="5"/>
    </row>
    <row r="18" spans="2:42 16354:16383" s="197" customFormat="1" ht="18" customHeight="1">
      <c r="B18" s="1224"/>
      <c r="C18" s="1226"/>
      <c r="D18" s="202"/>
      <c r="E18" s="1203" t="str">
        <f>IF(データ入力用!C280=0,"令和　　年度",データ入力用!C280)</f>
        <v>令和　　年度</v>
      </c>
      <c r="F18" s="1203"/>
      <c r="G18" s="1203"/>
      <c r="H18" s="1203"/>
      <c r="I18" s="1203"/>
      <c r="J18" s="1203"/>
      <c r="K18" s="1203"/>
      <c r="L18" s="207"/>
      <c r="M18" s="1204" t="str">
        <f>IF(データ入力用!D280=0,"金　　　　　　　円",データ入力用!D280)</f>
        <v>金　　　　　　　円</v>
      </c>
      <c r="N18" s="1205"/>
      <c r="O18" s="1205"/>
      <c r="P18" s="1205"/>
      <c r="Q18" s="1205"/>
      <c r="R18" s="1205"/>
      <c r="S18" s="1205"/>
      <c r="T18" s="1205"/>
      <c r="U18" s="1205"/>
      <c r="V18" s="1205"/>
      <c r="W18" s="1205"/>
      <c r="X18" s="1204" t="str">
        <f>IF(データ入力用!E280=0,"金　　　　　　　円",データ入力用!E280)</f>
        <v>金　　　　　　　円</v>
      </c>
      <c r="Y18" s="1205"/>
      <c r="Z18" s="1205"/>
      <c r="AA18" s="1205"/>
      <c r="AB18" s="1205"/>
      <c r="AC18" s="1205"/>
      <c r="AD18" s="1205"/>
      <c r="AE18" s="1205"/>
      <c r="AF18" s="1205"/>
      <c r="AG18" s="1205"/>
      <c r="AH18" s="1205"/>
      <c r="AI18" s="1206" t="str">
        <f>IF(データ入力用!F280="","　　　　　　回",IF(データ入力用!F280=0,0,データ入力用!F280))</f>
        <v>　　　　　　回</v>
      </c>
      <c r="AJ18" s="1206"/>
      <c r="AK18" s="1206"/>
      <c r="AL18" s="1206"/>
      <c r="AM18" s="1206"/>
      <c r="AN18" s="1206"/>
      <c r="AO18" s="1207"/>
      <c r="XDZ18" s="196"/>
      <c r="XEA18" s="5"/>
      <c r="XEB18" s="5"/>
      <c r="XEC18" s="5"/>
      <c r="XED18" s="5"/>
      <c r="XEE18" s="5"/>
      <c r="XEF18" s="5"/>
      <c r="XEG18" s="5"/>
      <c r="XEH18" s="5"/>
      <c r="XEI18" s="5"/>
      <c r="XEJ18" s="5"/>
      <c r="XEK18" s="5"/>
      <c r="XEL18" s="5"/>
      <c r="XEM18" s="5"/>
      <c r="XEN18" s="5"/>
      <c r="XEO18" s="5"/>
      <c r="XEP18" s="5"/>
      <c r="XEQ18" s="5"/>
      <c r="XER18" s="5"/>
      <c r="XES18" s="5"/>
      <c r="XET18" s="5"/>
      <c r="XEU18" s="5"/>
      <c r="XEV18" s="5"/>
      <c r="XEW18" s="5"/>
      <c r="XEX18" s="5"/>
      <c r="XEY18" s="5"/>
      <c r="XEZ18" s="5"/>
      <c r="XFA18" s="5"/>
      <c r="XFB18" s="5"/>
      <c r="XFC18" s="5"/>
    </row>
    <row r="19" spans="2:42 16354:16383" s="197" customFormat="1" ht="18" hidden="1" customHeight="1">
      <c r="B19" s="1224"/>
      <c r="C19" s="1225"/>
      <c r="D19" s="202"/>
      <c r="E19" s="1203" t="str">
        <f>IF(データ入力用!C281=0,"令和　　年度",データ入力用!C281)</f>
        <v>令和　　年度</v>
      </c>
      <c r="F19" s="1203"/>
      <c r="G19" s="1203"/>
      <c r="H19" s="1203"/>
      <c r="I19" s="1203"/>
      <c r="J19" s="1203"/>
      <c r="K19" s="1203"/>
      <c r="L19" s="207"/>
      <c r="M19" s="1204" t="str">
        <f>IF(データ入力用!D281=0,"金　　　　　　　円",データ入力用!D281)</f>
        <v>金　　　　　　　円</v>
      </c>
      <c r="N19" s="1205"/>
      <c r="O19" s="1205"/>
      <c r="P19" s="1205"/>
      <c r="Q19" s="1205"/>
      <c r="R19" s="1205"/>
      <c r="S19" s="1205"/>
      <c r="T19" s="1205"/>
      <c r="U19" s="1205"/>
      <c r="V19" s="1205"/>
      <c r="W19" s="1205"/>
      <c r="X19" s="1204" t="str">
        <f>IF(データ入力用!E281=0,"金　　　　　　　円",データ入力用!E281)</f>
        <v>金　　　　　　　円</v>
      </c>
      <c r="Y19" s="1205"/>
      <c r="Z19" s="1205"/>
      <c r="AA19" s="1205"/>
      <c r="AB19" s="1205"/>
      <c r="AC19" s="1205"/>
      <c r="AD19" s="1205"/>
      <c r="AE19" s="1205"/>
      <c r="AF19" s="1205"/>
      <c r="AG19" s="1205"/>
      <c r="AH19" s="1205"/>
      <c r="AI19" s="1206" t="str">
        <f>IF(データ入力用!F281="","　　　　　　回",IF(データ入力用!F281=0,0,データ入力用!F281))</f>
        <v>　　　　　　回</v>
      </c>
      <c r="AJ19" s="1206"/>
      <c r="AK19" s="1206"/>
      <c r="AL19" s="1206"/>
      <c r="AM19" s="1206"/>
      <c r="AN19" s="1206"/>
      <c r="AO19" s="1207"/>
      <c r="XDZ19" s="196"/>
      <c r="XEA19" s="5"/>
      <c r="XEB19" s="5"/>
      <c r="XEC19" s="5"/>
      <c r="XED19" s="5"/>
      <c r="XEE19" s="5"/>
      <c r="XEF19" s="5"/>
      <c r="XEG19" s="5"/>
      <c r="XEH19" s="5"/>
      <c r="XEI19" s="5"/>
      <c r="XEJ19" s="5"/>
      <c r="XEK19" s="5"/>
      <c r="XEL19" s="5"/>
      <c r="XEM19" s="5"/>
      <c r="XEN19" s="5"/>
      <c r="XEO19" s="5"/>
      <c r="XEP19" s="5"/>
      <c r="XEQ19" s="5"/>
      <c r="XER19" s="5"/>
      <c r="XES19" s="5"/>
      <c r="XET19" s="5"/>
      <c r="XEU19" s="5"/>
      <c r="XEV19" s="5"/>
      <c r="XEW19" s="5"/>
      <c r="XEX19" s="5"/>
      <c r="XEY19" s="5"/>
      <c r="XEZ19" s="5"/>
      <c r="XFA19" s="5"/>
      <c r="XFB19" s="5"/>
      <c r="XFC19" s="5"/>
    </row>
    <row r="20" spans="2:42 16354:16383" s="197" customFormat="1" ht="18" hidden="1" customHeight="1">
      <c r="B20" s="1159"/>
      <c r="C20" s="1160"/>
      <c r="D20" s="202"/>
      <c r="E20" s="1203" t="str">
        <f>IF(データ入力用!C282=0,"令和　　年度",データ入力用!C282)</f>
        <v>令和　　年度</v>
      </c>
      <c r="F20" s="1203"/>
      <c r="G20" s="1203"/>
      <c r="H20" s="1203"/>
      <c r="I20" s="1203"/>
      <c r="J20" s="1203"/>
      <c r="K20" s="1203"/>
      <c r="L20" s="207"/>
      <c r="M20" s="1204" t="str">
        <f>IF(データ入力用!D282=0,"金　　　　　　　円",データ入力用!D282)</f>
        <v>金　　　　　　　円</v>
      </c>
      <c r="N20" s="1205"/>
      <c r="O20" s="1205"/>
      <c r="P20" s="1205"/>
      <c r="Q20" s="1205"/>
      <c r="R20" s="1205"/>
      <c r="S20" s="1205"/>
      <c r="T20" s="1205"/>
      <c r="U20" s="1205"/>
      <c r="V20" s="1205"/>
      <c r="W20" s="1205"/>
      <c r="X20" s="1204" t="str">
        <f>IF(データ入力用!E282=0,"金　　　　　　　円",データ入力用!E282)</f>
        <v>金　　　　　　　円</v>
      </c>
      <c r="Y20" s="1205"/>
      <c r="Z20" s="1205"/>
      <c r="AA20" s="1205"/>
      <c r="AB20" s="1205"/>
      <c r="AC20" s="1205"/>
      <c r="AD20" s="1205"/>
      <c r="AE20" s="1205"/>
      <c r="AF20" s="1205"/>
      <c r="AG20" s="1205"/>
      <c r="AH20" s="1205"/>
      <c r="AI20" s="1206" t="str">
        <f>IF(データ入力用!F282="","　　　　　　回",IF(データ入力用!F282=0,0,データ入力用!F282))</f>
        <v>　　　　　　回</v>
      </c>
      <c r="AJ20" s="1206"/>
      <c r="AK20" s="1206"/>
      <c r="AL20" s="1206"/>
      <c r="AM20" s="1206"/>
      <c r="AN20" s="1206"/>
      <c r="AO20" s="1207"/>
      <c r="XDZ20" s="196"/>
      <c r="XEA20" s="5"/>
      <c r="XEB20" s="5"/>
      <c r="XEC20" s="5"/>
      <c r="XED20" s="5"/>
      <c r="XEE20" s="5"/>
      <c r="XEF20" s="5"/>
      <c r="XEG20" s="5"/>
      <c r="XEH20" s="5"/>
      <c r="XEI20" s="5"/>
      <c r="XEJ20" s="5"/>
      <c r="XEK20" s="5"/>
      <c r="XEL20" s="5"/>
      <c r="XEM20" s="5"/>
      <c r="XEN20" s="5"/>
      <c r="XEO20" s="5"/>
      <c r="XEP20" s="5"/>
      <c r="XEQ20" s="5"/>
      <c r="XER20" s="5"/>
      <c r="XES20" s="5"/>
      <c r="XET20" s="5"/>
      <c r="XEU20" s="5"/>
      <c r="XEV20" s="5"/>
      <c r="XEW20" s="5"/>
      <c r="XEX20" s="5"/>
      <c r="XEY20" s="5"/>
      <c r="XEZ20" s="5"/>
      <c r="XFA20" s="5"/>
      <c r="XFB20" s="5"/>
      <c r="XFC20" s="5"/>
    </row>
    <row r="21" spans="2:42 16354:16383" ht="24" customHeight="1">
      <c r="B21" s="1157" t="s">
        <v>520</v>
      </c>
      <c r="C21" s="1158"/>
      <c r="D21" s="200"/>
      <c r="E21" s="1161" t="s">
        <v>53</v>
      </c>
      <c r="F21" s="1161"/>
      <c r="G21" s="1161"/>
      <c r="H21" s="1161"/>
      <c r="I21" s="1161"/>
      <c r="J21" s="1161"/>
      <c r="K21" s="1161"/>
      <c r="L21" s="205"/>
      <c r="M21" s="452"/>
      <c r="N21" s="1163">
        <f>データ入力用!C259</f>
        <v>3960000</v>
      </c>
      <c r="O21" s="1163"/>
      <c r="P21" s="1163"/>
      <c r="Q21" s="1163"/>
      <c r="R21" s="1163"/>
      <c r="S21" s="1163"/>
      <c r="T21" s="1163"/>
      <c r="U21" s="1163"/>
      <c r="V21" s="1163"/>
      <c r="W21" s="1163"/>
      <c r="X21" s="1163"/>
      <c r="Y21" s="1163"/>
      <c r="Z21" s="1163"/>
      <c r="AA21" s="1163"/>
      <c r="AB21" s="1163"/>
      <c r="AC21" s="1163"/>
      <c r="AD21" s="1163"/>
      <c r="AE21" s="1163"/>
      <c r="AF21" s="1163"/>
      <c r="AG21" s="1163"/>
      <c r="AH21" s="1163"/>
      <c r="AI21" s="1163"/>
      <c r="AJ21" s="1163"/>
      <c r="AK21" s="1163"/>
      <c r="AL21" s="1163"/>
      <c r="AM21" s="1163"/>
      <c r="AN21" s="1163"/>
      <c r="AO21" s="216"/>
    </row>
    <row r="22" spans="2:42 16354:16383" ht="24" customHeight="1">
      <c r="B22" s="1159"/>
      <c r="C22" s="1160"/>
      <c r="D22" s="201"/>
      <c r="E22" s="1162"/>
      <c r="F22" s="1162"/>
      <c r="G22" s="1162"/>
      <c r="H22" s="1162"/>
      <c r="I22" s="1162"/>
      <c r="J22" s="1162"/>
      <c r="K22" s="1162"/>
      <c r="L22" s="206"/>
      <c r="M22" s="163"/>
      <c r="N22" s="1164" t="str">
        <f>IF(データ入力用!C261="現金","",データ入力用!C261)</f>
        <v>守口市契約規則第21条第1号により納付を免除</v>
      </c>
      <c r="O22" s="1164"/>
      <c r="P22" s="1164"/>
      <c r="Q22" s="1164"/>
      <c r="R22" s="1164"/>
      <c r="S22" s="1164"/>
      <c r="T22" s="1164"/>
      <c r="U22" s="1164"/>
      <c r="V22" s="1164"/>
      <c r="W22" s="1164"/>
      <c r="X22" s="1164"/>
      <c r="Y22" s="1164"/>
      <c r="Z22" s="1164"/>
      <c r="AA22" s="1164"/>
      <c r="AB22" s="1164"/>
      <c r="AC22" s="1164"/>
      <c r="AD22" s="1164"/>
      <c r="AE22" s="1164"/>
      <c r="AF22" s="1164"/>
      <c r="AG22" s="1164"/>
      <c r="AH22" s="1164"/>
      <c r="AI22" s="1164"/>
      <c r="AJ22" s="1164"/>
      <c r="AK22" s="1164"/>
      <c r="AL22" s="1164"/>
      <c r="AM22" s="1164"/>
      <c r="AN22" s="1164"/>
      <c r="AO22" s="218"/>
    </row>
    <row r="23" spans="2:42 16354:16383" ht="30" customHeight="1">
      <c r="B23" s="1194" t="s">
        <v>590</v>
      </c>
      <c r="C23" s="1195"/>
      <c r="D23" s="426"/>
      <c r="E23" s="1196" t="s">
        <v>582</v>
      </c>
      <c r="F23" s="1196"/>
      <c r="G23" s="1196"/>
      <c r="H23" s="1196"/>
      <c r="I23" s="1196"/>
      <c r="J23" s="1196"/>
      <c r="K23" s="1196"/>
      <c r="L23" s="427"/>
      <c r="M23" s="428"/>
      <c r="N23" s="1197" t="s">
        <v>583</v>
      </c>
      <c r="O23" s="1197"/>
      <c r="P23" s="1197"/>
      <c r="Q23" s="1197"/>
      <c r="R23" s="1197"/>
      <c r="S23" s="1197"/>
      <c r="T23" s="1197"/>
      <c r="U23" s="1197"/>
      <c r="V23" s="1197"/>
      <c r="W23" s="1197"/>
      <c r="X23" s="1197"/>
      <c r="Y23" s="1197"/>
      <c r="Z23" s="1197"/>
      <c r="AA23" s="1197"/>
      <c r="AB23" s="1197"/>
      <c r="AC23" s="1197"/>
      <c r="AD23" s="1197"/>
      <c r="AE23" s="1197"/>
      <c r="AF23" s="1197"/>
      <c r="AG23" s="1197"/>
      <c r="AH23" s="1197"/>
      <c r="AI23" s="1197"/>
      <c r="AJ23" s="1197"/>
      <c r="AK23" s="1197"/>
      <c r="AL23" s="1197"/>
      <c r="AM23" s="1197"/>
      <c r="AN23" s="1197"/>
      <c r="AO23" s="429"/>
    </row>
    <row r="24" spans="2:42 16354:16383" ht="68.25" customHeight="1">
      <c r="B24" s="1242" t="s">
        <v>521</v>
      </c>
      <c r="C24" s="1243"/>
      <c r="D24" s="430"/>
      <c r="E24" s="1209" t="s">
        <v>586</v>
      </c>
      <c r="F24" s="1209"/>
      <c r="G24" s="1209"/>
      <c r="H24" s="1209"/>
      <c r="I24" s="1209"/>
      <c r="J24" s="1209"/>
      <c r="K24" s="1209"/>
      <c r="L24" s="431"/>
      <c r="M24" s="432"/>
      <c r="N24" s="1237" t="s">
        <v>585</v>
      </c>
      <c r="O24" s="1237"/>
      <c r="P24" s="1237"/>
      <c r="Q24" s="1237"/>
      <c r="R24" s="1237"/>
      <c r="S24" s="1237"/>
      <c r="T24" s="1237"/>
      <c r="U24" s="1237"/>
      <c r="V24" s="1237"/>
      <c r="W24" s="1237"/>
      <c r="X24" s="1237"/>
      <c r="Y24" s="1237"/>
      <c r="Z24" s="1237"/>
      <c r="AA24" s="1237"/>
      <c r="AB24" s="1237"/>
      <c r="AC24" s="1237"/>
      <c r="AD24" s="1237"/>
      <c r="AE24" s="1237"/>
      <c r="AF24" s="1237"/>
      <c r="AG24" s="1237"/>
      <c r="AH24" s="1237"/>
      <c r="AI24" s="1237"/>
      <c r="AJ24" s="1237"/>
      <c r="AK24" s="1237"/>
      <c r="AL24" s="1237"/>
      <c r="AM24" s="1237"/>
      <c r="AN24" s="1237"/>
      <c r="AO24" s="215"/>
    </row>
    <row r="25" spans="2:42 16354:16383" ht="20.100000000000001" customHeight="1" thickBot="1">
      <c r="B25" s="1238" t="s">
        <v>581</v>
      </c>
      <c r="C25" s="1239"/>
      <c r="D25" s="364"/>
      <c r="E25" s="1240" t="s">
        <v>117</v>
      </c>
      <c r="F25" s="1240"/>
      <c r="G25" s="1240"/>
      <c r="H25" s="1240"/>
      <c r="I25" s="1240"/>
      <c r="J25" s="1240"/>
      <c r="K25" s="1240"/>
      <c r="L25" s="365"/>
      <c r="M25" s="213"/>
      <c r="N25" s="1241" t="s">
        <v>584</v>
      </c>
      <c r="O25" s="1241"/>
      <c r="P25" s="1241"/>
      <c r="Q25" s="1241"/>
      <c r="R25" s="1241"/>
      <c r="S25" s="1241"/>
      <c r="T25" s="1241"/>
      <c r="U25" s="1241"/>
      <c r="V25" s="1241"/>
      <c r="W25" s="1241"/>
      <c r="X25" s="1241"/>
      <c r="Y25" s="1241"/>
      <c r="Z25" s="1241"/>
      <c r="AA25" s="1241"/>
      <c r="AB25" s="1241"/>
      <c r="AC25" s="1241"/>
      <c r="AD25" s="1241"/>
      <c r="AE25" s="1241"/>
      <c r="AF25" s="1241"/>
      <c r="AG25" s="1241"/>
      <c r="AH25" s="1241"/>
      <c r="AI25" s="1241"/>
      <c r="AJ25" s="1241"/>
      <c r="AK25" s="1241"/>
      <c r="AL25" s="1241"/>
      <c r="AM25" s="1241"/>
      <c r="AN25" s="1241"/>
      <c r="AO25" s="219"/>
    </row>
    <row r="26" spans="2:42 16354:16383" ht="18" customHeight="1">
      <c r="B26" s="366"/>
      <c r="C26" s="366"/>
      <c r="D26" s="366"/>
      <c r="E26" s="366"/>
      <c r="F26" s="366"/>
      <c r="G26" s="366"/>
      <c r="H26" s="366"/>
      <c r="I26" s="366"/>
      <c r="J26" s="366"/>
      <c r="K26" s="366"/>
      <c r="L26" s="366"/>
      <c r="M26" s="366"/>
      <c r="N26" s="366"/>
      <c r="O26" s="366"/>
      <c r="P26" s="366"/>
      <c r="Q26" s="366"/>
      <c r="R26" s="366"/>
      <c r="S26" s="366"/>
      <c r="T26" s="366"/>
      <c r="U26" s="366"/>
      <c r="V26" s="366"/>
      <c r="W26" s="366"/>
      <c r="X26" s="366"/>
      <c r="Y26" s="366"/>
      <c r="Z26" s="366"/>
      <c r="AA26" s="366"/>
      <c r="AB26" s="366"/>
      <c r="AC26" s="366"/>
      <c r="AD26" s="366"/>
      <c r="AE26" s="366"/>
      <c r="AF26" s="366"/>
      <c r="AG26" s="366"/>
      <c r="AH26" s="366"/>
      <c r="AI26" s="366"/>
      <c r="AJ26" s="366"/>
      <c r="AK26" s="366"/>
      <c r="AL26" s="366"/>
      <c r="AM26" s="366"/>
      <c r="AN26" s="366"/>
      <c r="AO26" s="366"/>
    </row>
    <row r="27" spans="2:42 16354:16383" ht="80.099999999999994" customHeight="1">
      <c r="B27" s="367"/>
      <c r="C27" s="1244" t="str">
        <f>IF(データ入力用!C264="契約書を作成する。（電子契約）",VLOOKUP('28'!C3,'28'!A216:G221,4,FALSE),VLOOKUP('28'!C3,'28'!A216:G221,3,FALSE))</f>
        <v>　上記の業務について、発注者及び受注者は、各々の対等な立場における合意に基づいて、別添の条項によって公正な委託契約を締結し、信義に従って誠実にこれを履行するものとする。
　本契約の証として、本書２通を作成し、当事者記名押印の上、各自１通を保有する。</v>
      </c>
      <c r="D27" s="1155"/>
      <c r="E27" s="1155"/>
      <c r="F27" s="1155"/>
      <c r="G27" s="1155"/>
      <c r="H27" s="1155"/>
      <c r="I27" s="1155"/>
      <c r="J27" s="1155"/>
      <c r="K27" s="1155"/>
      <c r="L27" s="1155"/>
      <c r="M27" s="1155"/>
      <c r="N27" s="1155"/>
      <c r="O27" s="1155"/>
      <c r="P27" s="1155"/>
      <c r="Q27" s="1155"/>
      <c r="R27" s="1155"/>
      <c r="S27" s="1155"/>
      <c r="T27" s="1155"/>
      <c r="U27" s="1155"/>
      <c r="V27" s="1155"/>
      <c r="W27" s="1155"/>
      <c r="X27" s="1155"/>
      <c r="Y27" s="1155"/>
      <c r="Z27" s="1155"/>
      <c r="AA27" s="1155"/>
      <c r="AB27" s="1155"/>
      <c r="AC27" s="1155"/>
      <c r="AD27" s="1155"/>
      <c r="AE27" s="1155"/>
      <c r="AF27" s="1155"/>
      <c r="AG27" s="1155"/>
      <c r="AH27" s="1155"/>
      <c r="AI27" s="1155"/>
      <c r="AJ27" s="1155"/>
      <c r="AK27" s="1155"/>
      <c r="AL27" s="1155"/>
      <c r="AM27" s="367"/>
      <c r="AN27" s="367"/>
      <c r="AO27" s="367"/>
    </row>
    <row r="29" spans="2:42 16354:16383" ht="18" customHeight="1">
      <c r="F29" s="1156" t="str">
        <f>IF(データ入力用!C254="","令和　年　月　日",データ入力用!C254)</f>
        <v>令和　年　月　日</v>
      </c>
      <c r="G29" s="1154"/>
      <c r="H29" s="1154"/>
      <c r="I29" s="1154"/>
      <c r="J29" s="1154"/>
      <c r="K29" s="1154"/>
      <c r="L29" s="1154"/>
      <c r="M29" s="1154"/>
      <c r="N29" s="1154"/>
      <c r="O29" s="1154"/>
      <c r="P29" s="1154"/>
      <c r="Q29" s="1154"/>
      <c r="R29" s="1154"/>
    </row>
    <row r="31" spans="2:42 16354:16383" ht="18" customHeight="1">
      <c r="M31" s="1151" t="s">
        <v>42</v>
      </c>
      <c r="N31" s="1151"/>
      <c r="O31" s="1151"/>
      <c r="P31" s="1151"/>
      <c r="Q31" s="1151"/>
      <c r="T31" s="1151" t="s">
        <v>74</v>
      </c>
      <c r="U31" s="1151"/>
      <c r="V31" s="1151"/>
      <c r="X31" s="1154" t="s">
        <v>237</v>
      </c>
      <c r="Y31" s="1154"/>
      <c r="Z31" s="1154"/>
      <c r="AA31" s="1154"/>
      <c r="AB31" s="1154"/>
      <c r="AC31" s="1154"/>
      <c r="AD31" s="1154"/>
      <c r="AE31" s="1154"/>
      <c r="AF31" s="1154"/>
      <c r="AG31" s="1154"/>
      <c r="AH31" s="1154"/>
      <c r="AI31" s="1154"/>
      <c r="AJ31" s="1154"/>
      <c r="AK31" s="1154"/>
      <c r="AL31" s="1154"/>
      <c r="AM31" s="1154"/>
      <c r="AN31" s="1154"/>
      <c r="AO31" s="1154"/>
      <c r="AP31" s="1154"/>
    </row>
    <row r="32" spans="2:42 16354:16383" ht="18" customHeight="1">
      <c r="T32" s="1151" t="s">
        <v>232</v>
      </c>
      <c r="U32" s="1151"/>
      <c r="V32" s="1151"/>
      <c r="X32" s="1154" t="s">
        <v>302</v>
      </c>
      <c r="Y32" s="1154"/>
      <c r="Z32" s="1154"/>
      <c r="AA32" s="1154"/>
      <c r="AB32" s="1154"/>
      <c r="AC32" s="1154"/>
      <c r="AD32" s="1154"/>
      <c r="AE32" s="1154"/>
      <c r="AF32" s="1154"/>
      <c r="AG32" s="1154"/>
      <c r="AH32" s="1154"/>
      <c r="AI32" s="1154"/>
      <c r="AJ32" s="1154"/>
      <c r="AK32" s="1154"/>
      <c r="AL32" s="1154"/>
      <c r="AM32" s="1154"/>
      <c r="AN32" s="1154"/>
      <c r="AO32" s="1154"/>
      <c r="AP32" s="1154"/>
    </row>
    <row r="33" spans="13:42" ht="18" customHeight="1">
      <c r="X33" s="1154" t="str">
        <f>データ入力用!C8</f>
        <v>守口市長　瀬野　憲一</v>
      </c>
      <c r="Y33" s="1154"/>
      <c r="Z33" s="1154"/>
      <c r="AA33" s="1154"/>
      <c r="AB33" s="1154"/>
      <c r="AC33" s="1154"/>
      <c r="AD33" s="1154"/>
      <c r="AE33" s="1154"/>
      <c r="AF33" s="1154"/>
      <c r="AG33" s="1154"/>
      <c r="AH33" s="1154"/>
      <c r="AI33" s="1154"/>
      <c r="AJ33" s="1154"/>
      <c r="AK33" s="1154"/>
      <c r="AL33" s="1154"/>
      <c r="AM33" s="1154"/>
      <c r="AN33" s="1154"/>
      <c r="AO33" s="1154"/>
      <c r="AP33" s="1154"/>
    </row>
    <row r="35" spans="13:42" ht="18" customHeight="1">
      <c r="M35" s="1151" t="s">
        <v>251</v>
      </c>
      <c r="N35" s="1151"/>
      <c r="O35" s="1151"/>
      <c r="P35" s="1151"/>
      <c r="Q35" s="1151"/>
      <c r="T35" s="1151" t="s">
        <v>74</v>
      </c>
      <c r="U35" s="1151"/>
      <c r="V35" s="1151"/>
      <c r="X35" s="1152" t="str">
        <f>データ入力用!D251</f>
        <v>守口市京阪本通100丁目999番999号</v>
      </c>
      <c r="Y35" s="1153"/>
      <c r="Z35" s="1153"/>
      <c r="AA35" s="1153"/>
      <c r="AB35" s="1153"/>
      <c r="AC35" s="1153"/>
      <c r="AD35" s="1153"/>
      <c r="AE35" s="1153"/>
      <c r="AF35" s="1153"/>
      <c r="AG35" s="1153"/>
      <c r="AH35" s="1153"/>
      <c r="AI35" s="1153"/>
      <c r="AJ35" s="1153"/>
      <c r="AK35" s="1153"/>
      <c r="AL35" s="1153"/>
      <c r="AM35" s="1153"/>
      <c r="AN35" s="1153"/>
      <c r="AO35" s="1153"/>
      <c r="AP35" s="1153"/>
    </row>
    <row r="36" spans="13:42" ht="18" customHeight="1">
      <c r="T36" s="1151" t="s">
        <v>232</v>
      </c>
      <c r="U36" s="1151"/>
      <c r="V36" s="1151"/>
      <c r="X36" s="1152" t="str">
        <f>データ入力用!D252</f>
        <v>守口株式会社</v>
      </c>
      <c r="Y36" s="1153"/>
      <c r="Z36" s="1153"/>
      <c r="AA36" s="1153"/>
      <c r="AB36" s="1153"/>
      <c r="AC36" s="1153"/>
      <c r="AD36" s="1153"/>
      <c r="AE36" s="1153"/>
      <c r="AF36" s="1153"/>
      <c r="AG36" s="1153"/>
      <c r="AH36" s="1153"/>
      <c r="AI36" s="1153"/>
      <c r="AJ36" s="1153"/>
      <c r="AK36" s="1153"/>
      <c r="AL36" s="1153"/>
      <c r="AM36" s="1153"/>
      <c r="AN36" s="1153"/>
      <c r="AO36" s="1153"/>
      <c r="AP36" s="1153"/>
    </row>
    <row r="37" spans="13:42" ht="18" customHeight="1">
      <c r="X37" s="1152" t="str">
        <f>データ入力用!D253</f>
        <v>代表取締役　守口　次郎</v>
      </c>
      <c r="Y37" s="1153"/>
      <c r="Z37" s="1153"/>
      <c r="AA37" s="1153"/>
      <c r="AB37" s="1153"/>
      <c r="AC37" s="1153"/>
      <c r="AD37" s="1153"/>
      <c r="AE37" s="1153"/>
      <c r="AF37" s="1153"/>
      <c r="AG37" s="1153"/>
      <c r="AH37" s="1153"/>
      <c r="AI37" s="1153"/>
      <c r="AJ37" s="1153"/>
      <c r="AK37" s="1153"/>
      <c r="AL37" s="1153"/>
      <c r="AM37" s="1153"/>
      <c r="AN37" s="1153"/>
      <c r="AO37" s="1153"/>
      <c r="AP37" s="1153"/>
    </row>
  </sheetData>
  <mergeCells count="75">
    <mergeCell ref="X37:AP37"/>
    <mergeCell ref="X33:AP33"/>
    <mergeCell ref="M35:Q35"/>
    <mergeCell ref="T35:V35"/>
    <mergeCell ref="X35:AP35"/>
    <mergeCell ref="T36:V36"/>
    <mergeCell ref="X36:AP36"/>
    <mergeCell ref="B23:C23"/>
    <mergeCell ref="E23:K23"/>
    <mergeCell ref="N23:AN23"/>
    <mergeCell ref="T32:V32"/>
    <mergeCell ref="X32:AP32"/>
    <mergeCell ref="B24:C24"/>
    <mergeCell ref="E24:K24"/>
    <mergeCell ref="N24:AN24"/>
    <mergeCell ref="B25:C25"/>
    <mergeCell ref="E25:K25"/>
    <mergeCell ref="N25:AN25"/>
    <mergeCell ref="C27:AL27"/>
    <mergeCell ref="F29:R29"/>
    <mergeCell ref="M31:Q31"/>
    <mergeCell ref="T31:V31"/>
    <mergeCell ref="X31:AP31"/>
    <mergeCell ref="E20:K20"/>
    <mergeCell ref="M20:W20"/>
    <mergeCell ref="X20:AH20"/>
    <mergeCell ref="AI20:AO20"/>
    <mergeCell ref="B21:C22"/>
    <mergeCell ref="E21:K22"/>
    <mergeCell ref="N21:AN21"/>
    <mergeCell ref="N22:AN22"/>
    <mergeCell ref="B12:C20"/>
    <mergeCell ref="D12:D13"/>
    <mergeCell ref="E12:K13"/>
    <mergeCell ref="N12:AN12"/>
    <mergeCell ref="N13:AN13"/>
    <mergeCell ref="D14:AO14"/>
    <mergeCell ref="E18:K18"/>
    <mergeCell ref="M18:W18"/>
    <mergeCell ref="X18:AH18"/>
    <mergeCell ref="AI18:AO18"/>
    <mergeCell ref="E19:K19"/>
    <mergeCell ref="M19:W19"/>
    <mergeCell ref="X19:AH19"/>
    <mergeCell ref="AI19:AO19"/>
    <mergeCell ref="M15:W15"/>
    <mergeCell ref="X15:AH15"/>
    <mergeCell ref="AI15:AO15"/>
    <mergeCell ref="E17:K17"/>
    <mergeCell ref="M17:W17"/>
    <mergeCell ref="X17:AH17"/>
    <mergeCell ref="AI17:AO17"/>
    <mergeCell ref="E16:K16"/>
    <mergeCell ref="M16:W16"/>
    <mergeCell ref="X16:AH16"/>
    <mergeCell ref="AI16:AO16"/>
    <mergeCell ref="D15:L15"/>
    <mergeCell ref="B10:C11"/>
    <mergeCell ref="E10:K10"/>
    <mergeCell ref="N10:AN10"/>
    <mergeCell ref="N11:AN11"/>
    <mergeCell ref="E11:K11"/>
    <mergeCell ref="B8:C9"/>
    <mergeCell ref="E8:K9"/>
    <mergeCell ref="N8:Q8"/>
    <mergeCell ref="R8:AO8"/>
    <mergeCell ref="N9:Q9"/>
    <mergeCell ref="R9:AO9"/>
    <mergeCell ref="A4:AP4"/>
    <mergeCell ref="B6:C6"/>
    <mergeCell ref="E6:K6"/>
    <mergeCell ref="N6:AN6"/>
    <mergeCell ref="B7:C7"/>
    <mergeCell ref="E7:K7"/>
    <mergeCell ref="N7:AN7"/>
  </mergeCells>
  <phoneticPr fontId="34"/>
  <pageMargins left="0.9055118110236221" right="0.9055118110236221" top="0.62992125984251968" bottom="0.62992125984251968" header="0.51181102362204722" footer="0.51181102362204722"/>
  <pageSetup paperSize="9" scale="98" orientation="portrait" r:id="rId1"/>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58E019-2CFD-4735-9B25-144EF709D05F}">
  <sheetPr codeName="Sheet20">
    <tabColor theme="7" tint="0.59999389629810485"/>
  </sheetPr>
  <dimension ref="A2:C26"/>
  <sheetViews>
    <sheetView showZeros="0" view="pageBreakPreview" zoomScale="80" zoomScaleNormal="100" zoomScaleSheetLayoutView="80" workbookViewId="0">
      <selection activeCell="O1" sqref="O1"/>
    </sheetView>
  </sheetViews>
  <sheetFormatPr defaultRowHeight="14.25"/>
  <cols>
    <col min="1" max="1" width="18.625" style="246" customWidth="1"/>
    <col min="2" max="3" width="30.625" style="246" customWidth="1"/>
    <col min="4" max="16384" width="9" style="246"/>
  </cols>
  <sheetData>
    <row r="2" spans="1:3" ht="18.75">
      <c r="A2" s="958" t="s">
        <v>332</v>
      </c>
      <c r="B2" s="958"/>
      <c r="C2" s="958"/>
    </row>
    <row r="3" spans="1:3" ht="15" thickBot="1"/>
    <row r="4" spans="1:3" ht="33" customHeight="1">
      <c r="A4" s="447" t="s">
        <v>333</v>
      </c>
      <c r="B4" s="448" t="s">
        <v>334</v>
      </c>
      <c r="C4" s="449" t="s">
        <v>335</v>
      </c>
    </row>
    <row r="5" spans="1:3" ht="33" customHeight="1">
      <c r="A5" s="503"/>
      <c r="B5" s="486"/>
      <c r="C5" s="484"/>
    </row>
    <row r="6" spans="1:3" ht="33" customHeight="1">
      <c r="A6" s="503"/>
      <c r="B6" s="486"/>
      <c r="C6" s="484"/>
    </row>
    <row r="7" spans="1:3" ht="33" customHeight="1">
      <c r="A7" s="503"/>
      <c r="B7" s="486"/>
      <c r="C7" s="484"/>
    </row>
    <row r="8" spans="1:3" ht="33" customHeight="1">
      <c r="A8" s="503"/>
      <c r="B8" s="486"/>
      <c r="C8" s="484"/>
    </row>
    <row r="9" spans="1:3" ht="33" customHeight="1">
      <c r="A9" s="503"/>
      <c r="B9" s="486"/>
      <c r="C9" s="484"/>
    </row>
    <row r="10" spans="1:3" ht="33" customHeight="1">
      <c r="A10" s="503"/>
      <c r="B10" s="486"/>
      <c r="C10" s="484"/>
    </row>
    <row r="11" spans="1:3" ht="33" customHeight="1">
      <c r="A11" s="503"/>
      <c r="B11" s="486"/>
      <c r="C11" s="484"/>
    </row>
    <row r="12" spans="1:3" ht="33" customHeight="1">
      <c r="A12" s="503"/>
      <c r="B12" s="486"/>
      <c r="C12" s="484"/>
    </row>
    <row r="13" spans="1:3" ht="33" customHeight="1">
      <c r="A13" s="503"/>
      <c r="B13" s="486"/>
      <c r="C13" s="484"/>
    </row>
    <row r="14" spans="1:3" ht="33" customHeight="1">
      <c r="A14" s="503"/>
      <c r="B14" s="486"/>
      <c r="C14" s="484"/>
    </row>
    <row r="15" spans="1:3" ht="33" customHeight="1">
      <c r="A15" s="503"/>
      <c r="B15" s="486"/>
      <c r="C15" s="484"/>
    </row>
    <row r="16" spans="1:3" ht="33" customHeight="1">
      <c r="A16" s="503"/>
      <c r="B16" s="486"/>
      <c r="C16" s="484"/>
    </row>
    <row r="17" spans="1:3" ht="33" customHeight="1">
      <c r="A17" s="503"/>
      <c r="B17" s="486"/>
      <c r="C17" s="484"/>
    </row>
    <row r="18" spans="1:3" ht="33" customHeight="1">
      <c r="A18" s="503"/>
      <c r="B18" s="486"/>
      <c r="C18" s="484"/>
    </row>
    <row r="19" spans="1:3" ht="33" customHeight="1">
      <c r="A19" s="503"/>
      <c r="B19" s="486"/>
      <c r="C19" s="484"/>
    </row>
    <row r="20" spans="1:3" ht="33" customHeight="1">
      <c r="A20" s="503"/>
      <c r="B20" s="486"/>
      <c r="C20" s="484"/>
    </row>
    <row r="21" spans="1:3" ht="33" customHeight="1">
      <c r="A21" s="503"/>
      <c r="B21" s="486"/>
      <c r="C21" s="484"/>
    </row>
    <row r="22" spans="1:3" ht="33" customHeight="1">
      <c r="A22" s="503"/>
      <c r="B22" s="486"/>
      <c r="C22" s="484"/>
    </row>
    <row r="23" spans="1:3" ht="33" customHeight="1">
      <c r="A23" s="503"/>
      <c r="B23" s="486"/>
      <c r="C23" s="484"/>
    </row>
    <row r="24" spans="1:3" ht="33" customHeight="1">
      <c r="A24" s="503"/>
      <c r="B24" s="486"/>
      <c r="C24" s="484"/>
    </row>
    <row r="25" spans="1:3" ht="33" customHeight="1">
      <c r="A25" s="450" t="s">
        <v>336</v>
      </c>
      <c r="B25" s="487"/>
      <c r="C25" s="484"/>
    </row>
    <row r="26" spans="1:3" ht="33" customHeight="1" thickBot="1">
      <c r="A26" s="451" t="s">
        <v>337</v>
      </c>
      <c r="B26" s="475"/>
      <c r="C26" s="485"/>
    </row>
  </sheetData>
  <mergeCells count="1">
    <mergeCell ref="A2:C2"/>
  </mergeCells>
  <phoneticPr fontId="34"/>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622A2-B136-423D-9A6F-A5EE6F62415B}">
  <sheetPr codeName="Sheet22">
    <tabColor theme="7" tint="0.59999389629810485"/>
  </sheetPr>
  <dimension ref="A1:C12"/>
  <sheetViews>
    <sheetView view="pageBreakPreview" zoomScale="90" zoomScaleNormal="100" zoomScaleSheetLayoutView="90" workbookViewId="0">
      <selection activeCell="O1" sqref="O1"/>
    </sheetView>
  </sheetViews>
  <sheetFormatPr defaultRowHeight="25.5" customHeight="1"/>
  <cols>
    <col min="1" max="1" width="9" style="453"/>
    <col min="2" max="2" width="21.375" style="453" customWidth="1"/>
    <col min="3" max="3" width="37.375" style="453" customWidth="1"/>
    <col min="4" max="16384" width="9" style="453"/>
  </cols>
  <sheetData>
    <row r="1" spans="1:3" ht="25.5" customHeight="1">
      <c r="A1" s="453" t="s">
        <v>620</v>
      </c>
    </row>
    <row r="2" spans="1:3" ht="25.5" customHeight="1">
      <c r="A2" s="1189" t="s">
        <v>621</v>
      </c>
      <c r="B2" s="1189"/>
      <c r="C2" s="1189"/>
    </row>
    <row r="3" spans="1:3" ht="25.5" customHeight="1">
      <c r="A3" s="454"/>
      <c r="B3" s="454"/>
      <c r="C3" s="454"/>
    </row>
    <row r="4" spans="1:3" s="454" customFormat="1" ht="24" customHeight="1">
      <c r="A4" s="455"/>
      <c r="B4" s="455" t="s">
        <v>622</v>
      </c>
      <c r="C4" s="455" t="s">
        <v>623</v>
      </c>
    </row>
    <row r="5" spans="1:3" ht="24" customHeight="1">
      <c r="A5" s="458">
        <v>1</v>
      </c>
      <c r="B5" s="455" t="s">
        <v>626</v>
      </c>
      <c r="C5" s="455" t="s">
        <v>627</v>
      </c>
    </row>
    <row r="6" spans="1:3" ht="24" customHeight="1">
      <c r="A6" s="458">
        <v>2</v>
      </c>
      <c r="B6" s="455" t="s">
        <v>626</v>
      </c>
      <c r="C6" s="455" t="s">
        <v>627</v>
      </c>
    </row>
    <row r="7" spans="1:3" ht="24" customHeight="1">
      <c r="A7" s="458">
        <v>3</v>
      </c>
      <c r="B7" s="455" t="s">
        <v>626</v>
      </c>
      <c r="C7" s="455" t="s">
        <v>627</v>
      </c>
    </row>
    <row r="8" spans="1:3" ht="24" customHeight="1">
      <c r="A8" s="458">
        <v>4</v>
      </c>
      <c r="B8" s="455" t="s">
        <v>626</v>
      </c>
      <c r="C8" s="455" t="s">
        <v>627</v>
      </c>
    </row>
    <row r="9" spans="1:3" ht="24" customHeight="1">
      <c r="A9" s="458">
        <v>5</v>
      </c>
      <c r="B9" s="455" t="s">
        <v>626</v>
      </c>
      <c r="C9" s="455" t="s">
        <v>627</v>
      </c>
    </row>
    <row r="10" spans="1:3" ht="25.5" customHeight="1">
      <c r="A10" s="1192" t="s">
        <v>631</v>
      </c>
      <c r="B10" s="1192"/>
      <c r="C10" s="1192"/>
    </row>
    <row r="12" spans="1:3" ht="25.5" customHeight="1">
      <c r="A12" s="1193" t="s">
        <v>632</v>
      </c>
      <c r="B12" s="1193"/>
      <c r="C12" s="1193"/>
    </row>
  </sheetData>
  <mergeCells count="3">
    <mergeCell ref="A10:C10"/>
    <mergeCell ref="A12:C12"/>
    <mergeCell ref="A2:C2"/>
  </mergeCells>
  <phoneticPr fontId="34"/>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CADEB0-2C4B-4350-9533-19CEC81FE7B0}">
  <sheetPr codeName="Sheet26">
    <tabColor theme="7" tint="0.59999389629810485"/>
  </sheetPr>
  <dimension ref="A1:E18"/>
  <sheetViews>
    <sheetView view="pageBreakPreview" zoomScale="90" zoomScaleNormal="100" zoomScaleSheetLayoutView="90" workbookViewId="0">
      <selection activeCell="O1" sqref="O1"/>
    </sheetView>
  </sheetViews>
  <sheetFormatPr defaultRowHeight="25.5" customHeight="1"/>
  <cols>
    <col min="1" max="1" width="9" style="453"/>
    <col min="2" max="2" width="14.75" style="453" customWidth="1"/>
    <col min="3" max="3" width="16" style="453" customWidth="1"/>
    <col min="4" max="4" width="20" style="453" customWidth="1"/>
    <col min="5" max="5" width="16" style="453" customWidth="1"/>
    <col min="6" max="16384" width="9" style="453"/>
  </cols>
  <sheetData>
    <row r="1" spans="1:5" ht="25.5" customHeight="1">
      <c r="A1" s="453" t="s">
        <v>620</v>
      </c>
    </row>
    <row r="2" spans="1:5" ht="25.5" customHeight="1">
      <c r="A2" s="1189" t="s">
        <v>621</v>
      </c>
      <c r="B2" s="1189"/>
      <c r="C2" s="1189"/>
      <c r="D2" s="1189"/>
      <c r="E2" s="1189"/>
    </row>
    <row r="3" spans="1:5" ht="25.5" customHeight="1">
      <c r="A3" s="454"/>
      <c r="B3" s="454"/>
      <c r="C3" s="454"/>
      <c r="D3" s="454"/>
      <c r="E3" s="454"/>
    </row>
    <row r="4" spans="1:5" s="454" customFormat="1" ht="25.5" customHeight="1">
      <c r="A4" s="455"/>
      <c r="B4" s="455" t="s">
        <v>622</v>
      </c>
      <c r="C4" s="455" t="s">
        <v>623</v>
      </c>
      <c r="D4" s="455" t="s">
        <v>624</v>
      </c>
      <c r="E4" s="455" t="s">
        <v>625</v>
      </c>
    </row>
    <row r="5" spans="1:5" ht="19.5" customHeight="1">
      <c r="A5" s="1190">
        <v>1</v>
      </c>
      <c r="B5" s="1191" t="s">
        <v>626</v>
      </c>
      <c r="C5" s="1191" t="s">
        <v>627</v>
      </c>
      <c r="D5" s="455" t="s">
        <v>628</v>
      </c>
      <c r="E5" s="455" t="s">
        <v>627</v>
      </c>
    </row>
    <row r="6" spans="1:5" ht="19.5" customHeight="1">
      <c r="A6" s="1190"/>
      <c r="B6" s="1191"/>
      <c r="C6" s="1191"/>
      <c r="D6" s="455" t="s">
        <v>628</v>
      </c>
      <c r="E6" s="455" t="s">
        <v>627</v>
      </c>
    </row>
    <row r="7" spans="1:5" ht="19.5" customHeight="1">
      <c r="A7" s="1190">
        <v>2</v>
      </c>
      <c r="B7" s="1191" t="s">
        <v>626</v>
      </c>
      <c r="C7" s="1191" t="s">
        <v>627</v>
      </c>
      <c r="D7" s="455" t="s">
        <v>628</v>
      </c>
      <c r="E7" s="455" t="s">
        <v>627</v>
      </c>
    </row>
    <row r="8" spans="1:5" ht="19.5" customHeight="1">
      <c r="A8" s="1190"/>
      <c r="B8" s="1191"/>
      <c r="C8" s="1191"/>
      <c r="D8" s="455" t="s">
        <v>628</v>
      </c>
      <c r="E8" s="455" t="s">
        <v>627</v>
      </c>
    </row>
    <row r="9" spans="1:5" ht="19.5" customHeight="1">
      <c r="A9" s="1190">
        <v>3</v>
      </c>
      <c r="B9" s="1191" t="s">
        <v>626</v>
      </c>
      <c r="C9" s="1191" t="s">
        <v>627</v>
      </c>
      <c r="D9" s="455" t="s">
        <v>628</v>
      </c>
      <c r="E9" s="455" t="s">
        <v>627</v>
      </c>
    </row>
    <row r="10" spans="1:5" ht="19.5" customHeight="1">
      <c r="A10" s="1190"/>
      <c r="B10" s="1191"/>
      <c r="C10" s="1191"/>
      <c r="D10" s="455" t="s">
        <v>628</v>
      </c>
      <c r="E10" s="455" t="s">
        <v>627</v>
      </c>
    </row>
    <row r="11" spans="1:5" ht="19.5" customHeight="1">
      <c r="A11" s="1190">
        <v>4</v>
      </c>
      <c r="B11" s="1191" t="s">
        <v>626</v>
      </c>
      <c r="C11" s="1191" t="s">
        <v>627</v>
      </c>
      <c r="D11" s="455" t="s">
        <v>628</v>
      </c>
      <c r="E11" s="455" t="s">
        <v>627</v>
      </c>
    </row>
    <row r="12" spans="1:5" ht="19.5" customHeight="1">
      <c r="A12" s="1190"/>
      <c r="B12" s="1191"/>
      <c r="C12" s="1191"/>
      <c r="D12" s="455" t="s">
        <v>628</v>
      </c>
      <c r="E12" s="455" t="s">
        <v>627</v>
      </c>
    </row>
    <row r="13" spans="1:5" ht="19.5" customHeight="1">
      <c r="A13" s="1190">
        <v>5</v>
      </c>
      <c r="B13" s="1191" t="s">
        <v>626</v>
      </c>
      <c r="C13" s="1191" t="s">
        <v>627</v>
      </c>
      <c r="D13" s="455" t="s">
        <v>628</v>
      </c>
      <c r="E13" s="455" t="s">
        <v>627</v>
      </c>
    </row>
    <row r="14" spans="1:5" ht="19.5" customHeight="1">
      <c r="A14" s="1190"/>
      <c r="B14" s="1191"/>
      <c r="C14" s="1191"/>
      <c r="D14" s="455" t="s">
        <v>628</v>
      </c>
      <c r="E14" s="455" t="s">
        <v>627</v>
      </c>
    </row>
    <row r="15" spans="1:5" ht="25.5" customHeight="1">
      <c r="A15" s="456"/>
      <c r="B15" s="455" t="s">
        <v>629</v>
      </c>
      <c r="C15" s="455" t="s">
        <v>630</v>
      </c>
      <c r="D15" s="457"/>
      <c r="E15" s="455" t="s">
        <v>627</v>
      </c>
    </row>
    <row r="16" spans="1:5" ht="25.5" customHeight="1">
      <c r="A16" s="1192" t="s">
        <v>631</v>
      </c>
      <c r="B16" s="1192"/>
      <c r="C16" s="1192"/>
      <c r="D16" s="1192"/>
      <c r="E16" s="1192"/>
    </row>
    <row r="18" spans="1:5" ht="25.5" customHeight="1">
      <c r="A18" s="1193" t="s">
        <v>632</v>
      </c>
      <c r="B18" s="1193"/>
      <c r="C18" s="1193"/>
      <c r="D18" s="1193"/>
      <c r="E18" s="1193"/>
    </row>
  </sheetData>
  <mergeCells count="18">
    <mergeCell ref="A13:A14"/>
    <mergeCell ref="B13:B14"/>
    <mergeCell ref="C13:C14"/>
    <mergeCell ref="A16:E16"/>
    <mergeCell ref="A18:E18"/>
    <mergeCell ref="A9:A10"/>
    <mergeCell ref="B9:B10"/>
    <mergeCell ref="C9:C10"/>
    <mergeCell ref="A11:A12"/>
    <mergeCell ref="B11:B12"/>
    <mergeCell ref="C11:C12"/>
    <mergeCell ref="A2:E2"/>
    <mergeCell ref="A5:A6"/>
    <mergeCell ref="B5:B6"/>
    <mergeCell ref="C5:C6"/>
    <mergeCell ref="A7:A8"/>
    <mergeCell ref="B7:B8"/>
    <mergeCell ref="C7:C8"/>
  </mergeCells>
  <phoneticPr fontId="34"/>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5D2505-CF13-47FC-A5BC-18190E265BF3}">
  <sheetPr codeName="Sheet38">
    <tabColor theme="7" tint="0.59999389629810485"/>
  </sheetPr>
  <dimension ref="A1:Q23"/>
  <sheetViews>
    <sheetView zoomScaleNormal="100" workbookViewId="0">
      <selection activeCell="O1" sqref="O1"/>
    </sheetView>
  </sheetViews>
  <sheetFormatPr defaultRowHeight="12"/>
  <cols>
    <col min="1" max="1" width="0.875" style="307" customWidth="1"/>
    <col min="2" max="2" width="2" style="307" customWidth="1"/>
    <col min="3" max="8" width="8.75" style="307" customWidth="1"/>
    <col min="9" max="9" width="24.25" style="307" customWidth="1"/>
    <col min="10" max="11" width="1.5" style="307" customWidth="1"/>
    <col min="12" max="16" width="8.75" style="307" customWidth="1"/>
    <col min="17" max="17" width="25.75" style="307" customWidth="1"/>
    <col min="18" max="18" width="8.75" style="307" customWidth="1"/>
    <col min="19" max="19" width="25.125" style="307" bestFit="1" customWidth="1"/>
    <col min="20" max="16384" width="9" style="307"/>
  </cols>
  <sheetData>
    <row r="1" spans="1:17" ht="3.75" customHeight="1" thickBot="1"/>
    <row r="2" spans="1:17" s="309" customFormat="1" ht="32.25" customHeight="1">
      <c r="B2" s="1248" t="s">
        <v>482</v>
      </c>
      <c r="C2" s="1246" t="s">
        <v>483</v>
      </c>
      <c r="D2" s="1246" t="s">
        <v>484</v>
      </c>
      <c r="E2" s="1246" t="s">
        <v>485</v>
      </c>
      <c r="F2" s="1246" t="s">
        <v>486</v>
      </c>
      <c r="G2" s="1246" t="s">
        <v>487</v>
      </c>
      <c r="H2" s="1246" t="s">
        <v>488</v>
      </c>
      <c r="I2" s="308" t="s">
        <v>489</v>
      </c>
      <c r="L2" s="1246" t="s">
        <v>483</v>
      </c>
      <c r="M2" s="1246" t="s">
        <v>485</v>
      </c>
      <c r="N2" s="1246" t="s">
        <v>486</v>
      </c>
      <c r="O2" s="1246" t="s">
        <v>487</v>
      </c>
      <c r="P2" s="1246" t="s">
        <v>488</v>
      </c>
      <c r="Q2" s="308" t="s">
        <v>489</v>
      </c>
    </row>
    <row r="3" spans="1:17" s="309" customFormat="1" ht="32.25" customHeight="1" thickBot="1">
      <c r="B3" s="1249"/>
      <c r="C3" s="1247"/>
      <c r="D3" s="1247"/>
      <c r="E3" s="1247"/>
      <c r="F3" s="1247"/>
      <c r="G3" s="1247"/>
      <c r="H3" s="1247"/>
      <c r="I3" s="310" t="s">
        <v>490</v>
      </c>
      <c r="L3" s="1247"/>
      <c r="M3" s="1247"/>
      <c r="N3" s="1247"/>
      <c r="O3" s="1247"/>
      <c r="P3" s="1247"/>
      <c r="Q3" s="310" t="s">
        <v>490</v>
      </c>
    </row>
    <row r="4" spans="1:17" s="311" customFormat="1" ht="15" customHeight="1">
      <c r="B4" s="311" t="s">
        <v>491</v>
      </c>
      <c r="L4" s="311" t="s">
        <v>492</v>
      </c>
    </row>
    <row r="15" spans="1:17">
      <c r="A15" s="313"/>
      <c r="B15" s="312"/>
      <c r="C15" s="312"/>
      <c r="D15" s="312"/>
      <c r="E15" s="312"/>
      <c r="F15" s="312"/>
      <c r="G15" s="312"/>
      <c r="H15" s="312"/>
      <c r="I15" s="312"/>
      <c r="J15" s="312"/>
      <c r="K15" s="312"/>
      <c r="L15" s="319"/>
    </row>
    <row r="16" spans="1:17">
      <c r="A16" s="313"/>
      <c r="B16" s="320"/>
      <c r="C16" s="320"/>
      <c r="D16" s="320"/>
      <c r="E16" s="320"/>
      <c r="F16" s="320"/>
      <c r="G16" s="320"/>
      <c r="H16" s="320"/>
      <c r="I16" s="320"/>
      <c r="J16" s="320"/>
      <c r="K16" s="320"/>
      <c r="L16" s="321"/>
    </row>
    <row r="17" spans="1:12" ht="12.75" thickBot="1">
      <c r="A17" s="322"/>
      <c r="B17" s="320"/>
      <c r="C17" s="323"/>
      <c r="D17" s="323"/>
      <c r="E17" s="323"/>
      <c r="F17" s="323"/>
      <c r="G17" s="323"/>
      <c r="H17" s="323"/>
      <c r="I17" s="323"/>
      <c r="J17" s="320"/>
      <c r="K17" s="320"/>
      <c r="L17" s="321"/>
    </row>
    <row r="18" spans="1:12" ht="32.25" customHeight="1">
      <c r="A18" s="324"/>
      <c r="B18" s="1252"/>
      <c r="C18" s="1254" t="s">
        <v>483</v>
      </c>
      <c r="D18" s="1250" t="s">
        <v>484</v>
      </c>
      <c r="E18" s="1250" t="s">
        <v>485</v>
      </c>
      <c r="F18" s="1250" t="s">
        <v>486</v>
      </c>
      <c r="G18" s="1250" t="s">
        <v>487</v>
      </c>
      <c r="H18" s="1250" t="s">
        <v>488</v>
      </c>
      <c r="I18" s="325" t="s">
        <v>489</v>
      </c>
      <c r="J18" s="322"/>
      <c r="K18" s="312"/>
      <c r="L18" s="319"/>
    </row>
    <row r="19" spans="1:12" ht="32.25" customHeight="1" thickBot="1">
      <c r="A19" s="324"/>
      <c r="B19" s="1253"/>
      <c r="C19" s="1249"/>
      <c r="D19" s="1247"/>
      <c r="E19" s="1247"/>
      <c r="F19" s="1247"/>
      <c r="G19" s="1247"/>
      <c r="H19" s="1247"/>
      <c r="I19" s="310" t="s">
        <v>490</v>
      </c>
      <c r="J19" s="326"/>
      <c r="K19" s="320"/>
      <c r="L19" s="321"/>
    </row>
    <row r="20" spans="1:12" ht="32.25" customHeight="1">
      <c r="A20" s="324"/>
      <c r="B20" s="320"/>
      <c r="C20" s="1251" t="s">
        <v>493</v>
      </c>
      <c r="D20" s="1251"/>
      <c r="E20" s="1251"/>
      <c r="F20" s="1251"/>
      <c r="G20" s="1251"/>
      <c r="H20" s="1251"/>
      <c r="I20" s="327"/>
      <c r="J20" s="320"/>
      <c r="K20" s="320"/>
      <c r="L20" s="321"/>
    </row>
    <row r="21" spans="1:12">
      <c r="B21" s="328"/>
      <c r="C21" s="314"/>
      <c r="D21" s="314"/>
      <c r="E21" s="314"/>
      <c r="F21" s="314"/>
      <c r="G21" s="314"/>
      <c r="H21" s="314"/>
      <c r="I21" s="315"/>
      <c r="J21" s="328"/>
      <c r="K21" s="329"/>
      <c r="L21" s="330"/>
    </row>
    <row r="22" spans="1:12">
      <c r="B22" s="316"/>
      <c r="C22" s="316"/>
      <c r="D22" s="316"/>
      <c r="E22" s="316"/>
      <c r="F22" s="316"/>
      <c r="G22" s="316"/>
      <c r="H22" s="316"/>
      <c r="I22" s="316"/>
    </row>
    <row r="23" spans="1:12">
      <c r="B23" s="316"/>
      <c r="C23" s="316"/>
      <c r="D23" s="316"/>
      <c r="E23" s="316"/>
      <c r="F23" s="316"/>
      <c r="G23" s="316"/>
      <c r="H23" s="316"/>
      <c r="I23" s="316"/>
    </row>
  </sheetData>
  <mergeCells count="20">
    <mergeCell ref="H18:H19"/>
    <mergeCell ref="C20:H20"/>
    <mergeCell ref="B18:B19"/>
    <mergeCell ref="C18:C19"/>
    <mergeCell ref="D18:D19"/>
    <mergeCell ref="E18:E19"/>
    <mergeCell ref="F18:F19"/>
    <mergeCell ref="G18:G19"/>
    <mergeCell ref="P2:P3"/>
    <mergeCell ref="B2:B3"/>
    <mergeCell ref="C2:C3"/>
    <mergeCell ref="D2:D3"/>
    <mergeCell ref="E2:E3"/>
    <mergeCell ref="F2:F3"/>
    <mergeCell ref="G2:G3"/>
    <mergeCell ref="H2:H3"/>
    <mergeCell ref="L2:L3"/>
    <mergeCell ref="M2:M3"/>
    <mergeCell ref="N2:N3"/>
    <mergeCell ref="O2:O3"/>
  </mergeCells>
  <phoneticPr fontId="34"/>
  <pageMargins left="0.7" right="0.7" top="0.75" bottom="0.75" header="0.3" footer="0.3"/>
  <pageSetup paperSize="9" scale="75" orientation="portrait" verticalDpi="0" r:id="rId1"/>
  <colBreaks count="1" manualBreakCount="1">
    <brk id="10" max="1048575"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64D9BB-F5DA-4243-999C-8CB105F7F3EE}">
  <sheetPr>
    <tabColor theme="7" tint="0.59999389629810485"/>
    <pageSetUpPr fitToPage="1"/>
  </sheetPr>
  <dimension ref="A1:G29"/>
  <sheetViews>
    <sheetView view="pageBreakPreview" zoomScale="80" zoomScaleNormal="100" zoomScaleSheetLayoutView="80" workbookViewId="0">
      <selection activeCell="O1" sqref="O1"/>
    </sheetView>
  </sheetViews>
  <sheetFormatPr defaultRowHeight="18.75"/>
  <cols>
    <col min="1" max="1" width="6" style="515" customWidth="1"/>
    <col min="2" max="2" width="21.375" style="515" customWidth="1"/>
    <col min="3" max="3" width="12.625" style="515" customWidth="1"/>
    <col min="4" max="4" width="11.625" style="515" customWidth="1"/>
    <col min="5" max="5" width="20.625" style="515" customWidth="1"/>
    <col min="6" max="6" width="12.625" style="515" customWidth="1"/>
    <col min="7" max="7" width="20.625" style="515" customWidth="1"/>
    <col min="8" max="16384" width="9" style="515"/>
  </cols>
  <sheetData>
    <row r="1" spans="1:7" ht="50.25" customHeight="1">
      <c r="A1" s="1271" t="s">
        <v>686</v>
      </c>
      <c r="B1" s="1271"/>
      <c r="C1" s="1271"/>
      <c r="D1" s="1271"/>
      <c r="E1" s="1271"/>
      <c r="F1" s="1271"/>
      <c r="G1" s="1271"/>
    </row>
    <row r="2" spans="1:7" ht="34.5" customHeight="1"/>
    <row r="3" spans="1:7" s="517" customFormat="1" ht="24" customHeight="1">
      <c r="A3" s="516" t="s">
        <v>571</v>
      </c>
      <c r="B3" s="516"/>
      <c r="F3" s="518"/>
      <c r="G3" s="518" t="s">
        <v>660</v>
      </c>
    </row>
    <row r="4" spans="1:7" s="517" customFormat="1" ht="20.100000000000001" customHeight="1">
      <c r="A4" s="1264"/>
      <c r="B4" s="1272" t="s">
        <v>661</v>
      </c>
      <c r="C4" s="1273"/>
      <c r="D4" s="1274"/>
      <c r="E4" s="1278" t="s">
        <v>662</v>
      </c>
      <c r="F4" s="1280" t="s">
        <v>663</v>
      </c>
      <c r="G4" s="1281"/>
    </row>
    <row r="5" spans="1:7" s="517" customFormat="1" ht="20.100000000000001" customHeight="1">
      <c r="A5" s="1265"/>
      <c r="B5" s="1275"/>
      <c r="C5" s="1276"/>
      <c r="D5" s="1277"/>
      <c r="E5" s="1279"/>
      <c r="F5" s="1282" t="s">
        <v>664</v>
      </c>
      <c r="G5" s="1283"/>
    </row>
    <row r="6" spans="1:7" s="517" customFormat="1" ht="30" customHeight="1">
      <c r="A6" s="519">
        <v>1</v>
      </c>
      <c r="B6" s="1260" t="s">
        <v>665</v>
      </c>
      <c r="C6" s="1261"/>
      <c r="D6" s="1262"/>
      <c r="E6" s="520"/>
      <c r="F6" s="1263"/>
      <c r="G6" s="1263"/>
    </row>
    <row r="7" spans="1:7" s="517" customFormat="1" ht="24" customHeight="1">
      <c r="B7" s="521"/>
      <c r="C7" s="521"/>
      <c r="D7" s="521"/>
      <c r="E7" s="522"/>
      <c r="F7" s="523"/>
    </row>
    <row r="8" spans="1:7" s="517" customFormat="1" ht="24" customHeight="1">
      <c r="A8" s="516" t="s">
        <v>572</v>
      </c>
      <c r="B8" s="516"/>
      <c r="C8" s="524"/>
      <c r="D8" s="524"/>
      <c r="E8" s="525"/>
      <c r="F8" s="525"/>
    </row>
    <row r="9" spans="1:7" s="517" customFormat="1" ht="20.100000000000001" customHeight="1">
      <c r="A9" s="1264"/>
      <c r="B9" s="1264" t="s">
        <v>661</v>
      </c>
      <c r="C9" s="526" t="s">
        <v>666</v>
      </c>
      <c r="D9" s="1266" t="s">
        <v>667</v>
      </c>
      <c r="E9" s="527" t="s">
        <v>668</v>
      </c>
      <c r="F9" s="528" t="s">
        <v>669</v>
      </c>
      <c r="G9" s="528" t="s">
        <v>670</v>
      </c>
    </row>
    <row r="10" spans="1:7" s="517" customFormat="1" ht="20.100000000000001" customHeight="1">
      <c r="A10" s="1265"/>
      <c r="B10" s="1265"/>
      <c r="C10" s="529" t="s">
        <v>671</v>
      </c>
      <c r="D10" s="1267"/>
      <c r="E10" s="530" t="s">
        <v>672</v>
      </c>
      <c r="F10" s="529" t="s">
        <v>673</v>
      </c>
      <c r="G10" s="530" t="s">
        <v>674</v>
      </c>
    </row>
    <row r="11" spans="1:7" s="517" customFormat="1" ht="30" customHeight="1">
      <c r="A11" s="519">
        <v>1</v>
      </c>
      <c r="B11" s="531" t="s">
        <v>562</v>
      </c>
      <c r="C11" s="532"/>
      <c r="D11" s="533">
        <v>5</v>
      </c>
      <c r="E11" s="534"/>
      <c r="F11" s="519"/>
      <c r="G11" s="519"/>
    </row>
    <row r="12" spans="1:7" s="517" customFormat="1" ht="30" customHeight="1">
      <c r="A12" s="519">
        <v>2</v>
      </c>
      <c r="B12" s="531" t="s">
        <v>562</v>
      </c>
      <c r="C12" s="532"/>
      <c r="D12" s="533">
        <v>5</v>
      </c>
      <c r="E12" s="520"/>
      <c r="F12" s="519"/>
      <c r="G12" s="519"/>
    </row>
    <row r="13" spans="1:7" s="517" customFormat="1" ht="30" customHeight="1">
      <c r="A13" s="519">
        <v>3</v>
      </c>
      <c r="B13" s="531" t="s">
        <v>562</v>
      </c>
      <c r="C13" s="532"/>
      <c r="D13" s="533">
        <v>10</v>
      </c>
      <c r="E13" s="520"/>
      <c r="F13" s="519"/>
      <c r="G13" s="519"/>
    </row>
    <row r="14" spans="1:7" s="517" customFormat="1" ht="30" customHeight="1">
      <c r="A14" s="519">
        <v>4</v>
      </c>
      <c r="B14" s="531" t="s">
        <v>562</v>
      </c>
      <c r="C14" s="532"/>
      <c r="D14" s="533">
        <v>10</v>
      </c>
      <c r="E14" s="520"/>
      <c r="F14" s="519"/>
      <c r="G14" s="519"/>
    </row>
    <row r="15" spans="1:7" s="517" customFormat="1" ht="39.950000000000003" customHeight="1">
      <c r="A15" s="1268" t="s">
        <v>675</v>
      </c>
      <c r="B15" s="1269"/>
      <c r="C15" s="1269"/>
      <c r="D15" s="1270"/>
      <c r="E15" s="520"/>
      <c r="F15" s="535"/>
      <c r="G15" s="519"/>
    </row>
    <row r="17" spans="1:7" s="517" customFormat="1" ht="17.25" customHeight="1">
      <c r="A17" s="517" t="s">
        <v>676</v>
      </c>
    </row>
    <row r="18" spans="1:7" s="517" customFormat="1" ht="17.25" customHeight="1">
      <c r="A18" s="517" t="s">
        <v>677</v>
      </c>
    </row>
    <row r="22" spans="1:7" ht="45" customHeight="1">
      <c r="A22" s="1255" t="s">
        <v>679</v>
      </c>
      <c r="B22" s="1256"/>
      <c r="C22" s="1256"/>
      <c r="D22" s="1256"/>
      <c r="E22" s="1257"/>
      <c r="F22" s="1258"/>
      <c r="G22" s="1259"/>
    </row>
    <row r="23" spans="1:7" ht="30.75" customHeight="1">
      <c r="E23" s="536"/>
      <c r="F23" s="536"/>
    </row>
    <row r="24" spans="1:7" ht="45" customHeight="1">
      <c r="A24" s="1255" t="s">
        <v>678</v>
      </c>
      <c r="B24" s="1256"/>
      <c r="C24" s="1256"/>
      <c r="D24" s="1256"/>
      <c r="E24" s="1257"/>
      <c r="F24" s="1258"/>
      <c r="G24" s="1259"/>
    </row>
    <row r="28" spans="1:7" ht="145.5" customHeight="1"/>
    <row r="29" spans="1:7" ht="19.5">
      <c r="D29" s="537" t="s">
        <v>635</v>
      </c>
      <c r="E29" s="538"/>
      <c r="F29" s="538"/>
      <c r="G29" s="538"/>
    </row>
  </sheetData>
  <mergeCells count="16">
    <mergeCell ref="A1:G1"/>
    <mergeCell ref="A4:A5"/>
    <mergeCell ref="B4:D5"/>
    <mergeCell ref="E4:E5"/>
    <mergeCell ref="F4:G4"/>
    <mergeCell ref="F5:G5"/>
    <mergeCell ref="A22:D22"/>
    <mergeCell ref="E22:G22"/>
    <mergeCell ref="A24:D24"/>
    <mergeCell ref="E24:G24"/>
    <mergeCell ref="B6:D6"/>
    <mergeCell ref="F6:G6"/>
    <mergeCell ref="A9:A10"/>
    <mergeCell ref="B9:B10"/>
    <mergeCell ref="D9:D10"/>
    <mergeCell ref="A15:D15"/>
  </mergeCells>
  <phoneticPr fontId="34"/>
  <pageMargins left="0.70866141732283472" right="0.70866141732283472" top="0.74803149606299213" bottom="0.74803149606299213" header="0.31496062992125984" footer="0.31496062992125984"/>
  <pageSetup paperSize="9" scale="83" orientation="portrait" r:id="rId1"/>
  <rowBreaks count="1" manualBreakCount="1">
    <brk id="8" max="6" man="1"/>
  </rowBreaks>
  <colBreaks count="1" manualBreakCount="1">
    <brk id="5" max="29" man="1"/>
  </col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1">
    <tabColor theme="9" tint="0.59999389629810485"/>
    <pageSetUpPr fitToPage="1"/>
  </sheetPr>
  <dimension ref="C1:E48"/>
  <sheetViews>
    <sheetView workbookViewId="0">
      <selection activeCell="O1" sqref="O1"/>
    </sheetView>
  </sheetViews>
  <sheetFormatPr defaultRowHeight="13.5"/>
  <cols>
    <col min="1" max="2" width="2.375" style="5" customWidth="1"/>
    <col min="3" max="3" width="9" style="5" customWidth="1"/>
    <col min="4" max="4" width="32.75" style="5" customWidth="1"/>
    <col min="5" max="5" width="94.875" style="5" customWidth="1"/>
    <col min="6" max="6" width="9" style="5" customWidth="1"/>
    <col min="7" max="16384" width="9" style="5"/>
  </cols>
  <sheetData>
    <row r="1" spans="3:5">
      <c r="D1" s="98"/>
    </row>
    <row r="2" spans="3:5" ht="19.5" customHeight="1">
      <c r="C2" s="1284" t="s">
        <v>40</v>
      </c>
      <c r="D2" s="1285"/>
    </row>
    <row r="3" spans="3:5" ht="12.75" customHeight="1"/>
    <row r="4" spans="3:5" ht="31.5" customHeight="1">
      <c r="C4" s="220" t="s">
        <v>116</v>
      </c>
      <c r="D4" s="228" t="s">
        <v>144</v>
      </c>
      <c r="E4" s="232"/>
    </row>
    <row r="5" spans="3:5" ht="29.25" customHeight="1">
      <c r="C5" s="221" t="s">
        <v>147</v>
      </c>
      <c r="D5" s="229" t="s">
        <v>191</v>
      </c>
      <c r="E5" s="233" t="s">
        <v>162</v>
      </c>
    </row>
    <row r="6" spans="3:5" ht="29.25" customHeight="1">
      <c r="C6" s="221" t="s">
        <v>166</v>
      </c>
      <c r="D6" s="229" t="s">
        <v>167</v>
      </c>
      <c r="E6" s="233" t="s">
        <v>122</v>
      </c>
    </row>
    <row r="7" spans="3:5" ht="45" customHeight="1">
      <c r="C7" s="221" t="s">
        <v>93</v>
      </c>
      <c r="D7" s="229" t="s">
        <v>293</v>
      </c>
      <c r="E7" s="233" t="s">
        <v>1</v>
      </c>
    </row>
    <row r="8" spans="3:5" ht="32.25" customHeight="1">
      <c r="C8" s="221" t="s">
        <v>127</v>
      </c>
      <c r="D8" s="229" t="s">
        <v>52</v>
      </c>
      <c r="E8" s="233" t="s">
        <v>145</v>
      </c>
    </row>
    <row r="9" spans="3:5" ht="32.25" customHeight="1">
      <c r="C9" s="221" t="s">
        <v>60</v>
      </c>
      <c r="D9" s="229" t="s">
        <v>125</v>
      </c>
      <c r="E9" s="233" t="s">
        <v>199</v>
      </c>
    </row>
    <row r="10" spans="3:5" ht="32.25" customHeight="1">
      <c r="C10" s="221" t="s">
        <v>269</v>
      </c>
      <c r="D10" s="229" t="s">
        <v>693</v>
      </c>
      <c r="E10" s="233" t="s">
        <v>308</v>
      </c>
    </row>
    <row r="11" spans="3:5" ht="32.25" customHeight="1">
      <c r="C11" s="222" t="s">
        <v>84</v>
      </c>
      <c r="D11" s="230" t="s">
        <v>252</v>
      </c>
      <c r="E11" s="234" t="s">
        <v>89</v>
      </c>
    </row>
    <row r="12" spans="3:5">
      <c r="C12" s="223" t="s">
        <v>267</v>
      </c>
    </row>
    <row r="13" spans="3:5">
      <c r="C13" s="5" t="s">
        <v>246</v>
      </c>
    </row>
    <row r="14" spans="3:5">
      <c r="C14" s="5" t="s">
        <v>120</v>
      </c>
    </row>
    <row r="15" spans="3:5">
      <c r="C15" s="5" t="s">
        <v>305</v>
      </c>
    </row>
    <row r="18" spans="3:5">
      <c r="C18" s="224" t="s">
        <v>129</v>
      </c>
      <c r="D18" s="231"/>
    </row>
    <row r="20" spans="3:5">
      <c r="C20" s="225" t="s">
        <v>67</v>
      </c>
      <c r="D20" s="1286" t="s">
        <v>244</v>
      </c>
      <c r="E20" s="1287"/>
    </row>
    <row r="21" spans="3:5">
      <c r="C21" s="226" t="s">
        <v>297</v>
      </c>
      <c r="D21" s="1288" t="s">
        <v>270</v>
      </c>
      <c r="E21" s="1289"/>
    </row>
    <row r="22" spans="3:5">
      <c r="C22" s="226" t="s">
        <v>57</v>
      </c>
      <c r="D22" s="1288" t="s">
        <v>79</v>
      </c>
      <c r="E22" s="1289"/>
    </row>
    <row r="23" spans="3:5">
      <c r="C23" s="226" t="s">
        <v>96</v>
      </c>
      <c r="D23" s="1288" t="s">
        <v>30</v>
      </c>
      <c r="E23" s="1289"/>
    </row>
    <row r="24" spans="3:5">
      <c r="C24" s="227" t="s">
        <v>65</v>
      </c>
      <c r="D24" s="1290" t="s">
        <v>77</v>
      </c>
      <c r="E24" s="1291"/>
    </row>
    <row r="25" spans="3:5">
      <c r="D25" s="2"/>
      <c r="E25" s="2"/>
    </row>
    <row r="26" spans="3:5">
      <c r="D26" s="2"/>
      <c r="E26" s="2"/>
    </row>
    <row r="27" spans="3:5">
      <c r="D27" s="2" t="s">
        <v>189</v>
      </c>
      <c r="E27" s="2"/>
    </row>
    <row r="28" spans="3:5">
      <c r="D28" s="2"/>
      <c r="E28" s="2"/>
    </row>
    <row r="29" spans="3:5">
      <c r="D29" s="2"/>
      <c r="E29" s="2"/>
    </row>
    <row r="38" spans="3:5">
      <c r="C38" s="5" t="s">
        <v>38</v>
      </c>
    </row>
    <row r="40" spans="3:5">
      <c r="C40" s="224" t="s">
        <v>140</v>
      </c>
      <c r="D40" s="231"/>
    </row>
    <row r="42" spans="3:5" ht="54" customHeight="1">
      <c r="C42" s="1292" t="s">
        <v>121</v>
      </c>
      <c r="D42" s="1293"/>
      <c r="E42" s="235" t="s">
        <v>62</v>
      </c>
    </row>
    <row r="43" spans="3:5" ht="27" customHeight="1">
      <c r="C43" s="1294" t="s">
        <v>47</v>
      </c>
      <c r="D43" s="1295"/>
      <c r="E43" s="236" t="s">
        <v>196</v>
      </c>
    </row>
    <row r="44" spans="3:5" ht="27" customHeight="1">
      <c r="C44" s="1294" t="s">
        <v>36</v>
      </c>
      <c r="D44" s="1295"/>
      <c r="E44" s="237" t="s">
        <v>278</v>
      </c>
    </row>
    <row r="45" spans="3:5" ht="54" customHeight="1">
      <c r="C45" s="1296" t="s">
        <v>255</v>
      </c>
      <c r="D45" s="1297"/>
      <c r="E45" s="238" t="s">
        <v>181</v>
      </c>
    </row>
    <row r="46" spans="3:5" ht="13.5" customHeight="1"/>
    <row r="47" spans="3:5" ht="13.5" customHeight="1"/>
    <row r="48" spans="3:5" ht="13.5" customHeight="1"/>
  </sheetData>
  <mergeCells count="10">
    <mergeCell ref="D24:E24"/>
    <mergeCell ref="C42:D42"/>
    <mergeCell ref="C43:D43"/>
    <mergeCell ref="C44:D44"/>
    <mergeCell ref="C45:D45"/>
    <mergeCell ref="C2:D2"/>
    <mergeCell ref="D20:E20"/>
    <mergeCell ref="D21:E21"/>
    <mergeCell ref="D22:E22"/>
    <mergeCell ref="D23:E23"/>
  </mergeCells>
  <phoneticPr fontId="34" type="Hiragana"/>
  <pageMargins left="0.78740157480314943" right="0.78740157480314943" top="0.98425196850393681" bottom="0.98425196850393681" header="0.51181102362204722" footer="0.51181102362204722"/>
  <pageSetup paperSize="9" scale="93" fitToHeight="0" orientation="landscape" r:id="rId1"/>
  <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3">
    <tabColor theme="9" tint="0.59999389629810485"/>
  </sheetPr>
  <dimension ref="A1:Q261"/>
  <sheetViews>
    <sheetView topLeftCell="A48" zoomScale="80" zoomScaleNormal="80" zoomScaleSheetLayoutView="55" workbookViewId="0">
      <selection activeCell="O1" sqref="O1"/>
    </sheetView>
  </sheetViews>
  <sheetFormatPr defaultRowHeight="13.5"/>
  <cols>
    <col min="1" max="1" width="9" style="127" customWidth="1"/>
    <col min="2" max="2" width="55.875" style="127" customWidth="1"/>
    <col min="3" max="3" width="24.875" style="127" customWidth="1"/>
    <col min="4" max="4" width="26.125" style="127" customWidth="1"/>
    <col min="5" max="5" width="14" style="127" customWidth="1"/>
    <col min="6" max="6" width="11.75" style="127" customWidth="1"/>
    <col min="7" max="7" width="11" style="127" customWidth="1"/>
    <col min="8" max="8" width="10.375" style="127" customWidth="1"/>
    <col min="9" max="9" width="10" style="127" customWidth="1"/>
    <col min="10" max="10" width="9" style="127" customWidth="1"/>
    <col min="11" max="11" width="73.5" style="127" bestFit="1" customWidth="1"/>
    <col min="12" max="12" width="9" style="127" customWidth="1"/>
    <col min="13" max="16384" width="9" style="127"/>
  </cols>
  <sheetData>
    <row r="1" spans="1:17" ht="24" customHeight="1">
      <c r="A1" s="1298" t="s">
        <v>295</v>
      </c>
      <c r="B1" s="1298"/>
      <c r="C1" s="1298"/>
    </row>
    <row r="3" spans="1:17">
      <c r="B3" s="131" t="s">
        <v>131</v>
      </c>
      <c r="C3" s="141">
        <f>VLOOKUP(データ入力用!C3,B4:C8,2,FALSE)</f>
        <v>2</v>
      </c>
      <c r="E3" s="127" t="s">
        <v>6</v>
      </c>
      <c r="F3" s="131">
        <v>1</v>
      </c>
      <c r="G3" s="127" t="s">
        <v>280</v>
      </c>
      <c r="H3" s="127" t="s">
        <v>45</v>
      </c>
      <c r="I3" s="127" t="s">
        <v>21</v>
      </c>
      <c r="J3" s="127" t="s">
        <v>150</v>
      </c>
      <c r="K3" s="127" t="s">
        <v>23</v>
      </c>
      <c r="L3" s="127" t="s">
        <v>51</v>
      </c>
      <c r="M3" s="127" t="s">
        <v>321</v>
      </c>
      <c r="N3" s="127" t="s">
        <v>290</v>
      </c>
    </row>
    <row r="4" spans="1:17">
      <c r="B4" s="131" t="s">
        <v>26</v>
      </c>
      <c r="C4" s="131">
        <v>1</v>
      </c>
      <c r="F4" s="131">
        <v>2</v>
      </c>
      <c r="G4" s="127" t="s">
        <v>218</v>
      </c>
      <c r="H4" s="127" t="s">
        <v>233</v>
      </c>
      <c r="I4" s="127" t="s">
        <v>58</v>
      </c>
      <c r="J4" s="127" t="s">
        <v>286</v>
      </c>
      <c r="K4" s="127" t="s">
        <v>296</v>
      </c>
      <c r="L4" s="127" t="s">
        <v>135</v>
      </c>
      <c r="M4" s="127" t="s">
        <v>322</v>
      </c>
      <c r="N4" s="127" t="s">
        <v>98</v>
      </c>
    </row>
    <row r="5" spans="1:17">
      <c r="B5" s="131" t="s">
        <v>136</v>
      </c>
      <c r="C5" s="131">
        <v>2</v>
      </c>
      <c r="F5" s="131">
        <v>3</v>
      </c>
      <c r="G5" s="127" t="s">
        <v>309</v>
      </c>
      <c r="H5" s="127" t="s">
        <v>48</v>
      </c>
      <c r="I5" s="127" t="s">
        <v>514</v>
      </c>
      <c r="J5" s="127" t="s">
        <v>515</v>
      </c>
      <c r="K5" s="127" t="s">
        <v>516</v>
      </c>
    </row>
    <row r="6" spans="1:17">
      <c r="B6" s="131" t="s">
        <v>230</v>
      </c>
      <c r="C6" s="131">
        <v>3</v>
      </c>
      <c r="F6" s="127">
        <v>4</v>
      </c>
      <c r="G6" s="127" t="s">
        <v>309</v>
      </c>
      <c r="H6" s="127" t="s">
        <v>233</v>
      </c>
      <c r="I6" s="127" t="s">
        <v>224</v>
      </c>
      <c r="J6" s="127" t="s">
        <v>86</v>
      </c>
      <c r="K6" s="127" t="s">
        <v>279</v>
      </c>
    </row>
    <row r="7" spans="1:17">
      <c r="B7" s="131" t="s">
        <v>27</v>
      </c>
      <c r="C7" s="131">
        <v>4</v>
      </c>
      <c r="F7" s="132">
        <v>5</v>
      </c>
      <c r="G7" s="132" t="s">
        <v>309</v>
      </c>
      <c r="H7" s="132" t="s">
        <v>233</v>
      </c>
      <c r="I7" s="132" t="s">
        <v>58</v>
      </c>
      <c r="J7" s="132" t="s">
        <v>307</v>
      </c>
      <c r="K7" s="132" t="s">
        <v>316</v>
      </c>
    </row>
    <row r="8" spans="1:17">
      <c r="B8" s="132" t="s">
        <v>315</v>
      </c>
      <c r="C8" s="130">
        <v>5</v>
      </c>
      <c r="F8" s="132">
        <v>6</v>
      </c>
      <c r="G8" s="132"/>
      <c r="H8" s="132"/>
      <c r="I8" s="132"/>
      <c r="J8" s="132"/>
      <c r="K8" s="132"/>
    </row>
    <row r="9" spans="1:17">
      <c r="B9" s="132" t="s">
        <v>298</v>
      </c>
      <c r="C9" s="130">
        <v>6</v>
      </c>
    </row>
    <row r="11" spans="1:17">
      <c r="B11" s="127" t="s">
        <v>404</v>
      </c>
    </row>
    <row r="12" spans="1:17">
      <c r="B12" s="127" t="s">
        <v>405</v>
      </c>
    </row>
    <row r="14" spans="1:17" ht="36.75" customHeight="1">
      <c r="B14" s="1299" t="s">
        <v>175</v>
      </c>
      <c r="C14" s="1299"/>
      <c r="D14" s="1299"/>
      <c r="E14" s="1299"/>
      <c r="F14" s="1299"/>
      <c r="G14" s="1299"/>
      <c r="H14" s="1299"/>
      <c r="I14" s="1299"/>
    </row>
    <row r="15" spans="1:17" ht="58.5" customHeight="1">
      <c r="A15" s="128" t="s">
        <v>39</v>
      </c>
      <c r="B15" s="133" t="s">
        <v>274</v>
      </c>
      <c r="C15" s="142" t="s">
        <v>694</v>
      </c>
      <c r="D15" s="1300" t="s">
        <v>311</v>
      </c>
      <c r="E15" s="1300"/>
      <c r="F15" s="1300"/>
      <c r="G15" s="1300"/>
      <c r="H15" s="1300"/>
      <c r="I15" s="1300"/>
      <c r="J15" s="155"/>
      <c r="K15" s="156" t="s">
        <v>699</v>
      </c>
    </row>
    <row r="16" spans="1:17" ht="58.5" customHeight="1">
      <c r="A16" s="128" t="s">
        <v>16</v>
      </c>
      <c r="B16" s="133" t="s">
        <v>274</v>
      </c>
      <c r="C16" s="143" t="s">
        <v>695</v>
      </c>
      <c r="D16" s="1300" t="s">
        <v>311</v>
      </c>
      <c r="E16" s="1300"/>
      <c r="F16" s="1300"/>
      <c r="G16" s="1300"/>
      <c r="H16" s="1300"/>
      <c r="I16" s="1300"/>
      <c r="J16" s="156"/>
      <c r="K16" s="143" t="s">
        <v>695</v>
      </c>
      <c r="L16" s="1301" t="s">
        <v>41</v>
      </c>
      <c r="M16" s="1301"/>
      <c r="N16" s="1301"/>
      <c r="O16" s="1301"/>
      <c r="P16" s="1301"/>
      <c r="Q16" s="1302"/>
    </row>
    <row r="17" spans="1:11" ht="68.25" customHeight="1">
      <c r="A17" s="128" t="s">
        <v>81</v>
      </c>
      <c r="B17" s="134" t="s">
        <v>274</v>
      </c>
      <c r="C17" s="144" t="s">
        <v>696</v>
      </c>
      <c r="D17" s="1303" t="s">
        <v>257</v>
      </c>
      <c r="E17" s="1304"/>
      <c r="F17" s="1304"/>
      <c r="G17" s="1304"/>
      <c r="H17" s="1304"/>
      <c r="I17" s="1305"/>
      <c r="K17" s="156" t="s">
        <v>277</v>
      </c>
    </row>
    <row r="18" spans="1:11" ht="58.5" customHeight="1">
      <c r="A18" s="128" t="s">
        <v>313</v>
      </c>
      <c r="B18" s="134" t="s">
        <v>241</v>
      </c>
      <c r="C18" s="142" t="s">
        <v>697</v>
      </c>
      <c r="D18" s="1300" t="s">
        <v>236</v>
      </c>
      <c r="E18" s="1300"/>
      <c r="F18" s="1300"/>
      <c r="G18" s="1300"/>
      <c r="H18" s="1300"/>
      <c r="I18" s="1300"/>
      <c r="K18" s="156" t="s">
        <v>700</v>
      </c>
    </row>
    <row r="19" spans="1:11" ht="58.5" customHeight="1">
      <c r="A19" s="128" t="s">
        <v>253</v>
      </c>
      <c r="B19" s="134" t="s">
        <v>241</v>
      </c>
      <c r="C19" s="145" t="s">
        <v>698</v>
      </c>
      <c r="D19" s="1306" t="s">
        <v>71</v>
      </c>
      <c r="E19" s="1306"/>
      <c r="F19" s="1306"/>
      <c r="G19" s="1306"/>
      <c r="H19" s="1306"/>
      <c r="I19" s="1307"/>
      <c r="K19" s="145" t="s">
        <v>701</v>
      </c>
    </row>
    <row r="20" spans="1:11" ht="68.25" customHeight="1">
      <c r="A20" s="128" t="s">
        <v>243</v>
      </c>
      <c r="B20" s="134" t="s">
        <v>241</v>
      </c>
      <c r="C20" s="144" t="s">
        <v>64</v>
      </c>
      <c r="D20" s="1303" t="s">
        <v>78</v>
      </c>
      <c r="E20" s="1304"/>
      <c r="F20" s="1304"/>
      <c r="G20" s="1304"/>
      <c r="H20" s="1304"/>
      <c r="I20" s="1305"/>
      <c r="K20" s="156" t="s">
        <v>5</v>
      </c>
    </row>
    <row r="21" spans="1:11" ht="58.5" customHeight="1">
      <c r="A21" s="128" t="s">
        <v>49</v>
      </c>
      <c r="B21" s="134" t="s">
        <v>241</v>
      </c>
      <c r="C21" s="146" t="s">
        <v>298</v>
      </c>
      <c r="D21" s="1308" t="s">
        <v>151</v>
      </c>
      <c r="E21" s="1308"/>
      <c r="F21" s="1308"/>
      <c r="G21" s="1308"/>
      <c r="H21" s="1308"/>
      <c r="I21" s="1308"/>
      <c r="K21" s="132" t="s">
        <v>271</v>
      </c>
    </row>
    <row r="22" spans="1:11">
      <c r="C22" s="5"/>
    </row>
    <row r="23" spans="1:11" ht="11.25" customHeight="1">
      <c r="A23" s="128"/>
      <c r="B23" s="134"/>
      <c r="C23" s="144"/>
      <c r="D23" s="1300"/>
      <c r="E23" s="1300"/>
      <c r="F23" s="1300"/>
      <c r="G23" s="1300"/>
      <c r="H23" s="1300"/>
      <c r="I23" s="1300"/>
      <c r="K23" s="152"/>
    </row>
    <row r="24" spans="1:11" ht="9.75" customHeight="1">
      <c r="A24" s="128"/>
      <c r="B24" s="134"/>
      <c r="C24" s="146"/>
      <c r="D24" s="1300"/>
      <c r="E24" s="1300"/>
      <c r="F24" s="1300"/>
      <c r="G24" s="1300"/>
      <c r="H24" s="1300"/>
      <c r="I24" s="1300"/>
      <c r="K24" s="156"/>
    </row>
    <row r="25" spans="1:11" ht="9.75" customHeight="1">
      <c r="C25" s="5"/>
    </row>
    <row r="26" spans="1:11">
      <c r="C26" s="5"/>
    </row>
    <row r="27" spans="1:11">
      <c r="B27" s="135" t="s">
        <v>283</v>
      </c>
      <c r="C27" s="5"/>
    </row>
    <row r="28" spans="1:11">
      <c r="B28" s="135" t="s">
        <v>268</v>
      </c>
      <c r="C28" s="5"/>
    </row>
    <row r="29" spans="1:11">
      <c r="B29" s="135" t="s">
        <v>186</v>
      </c>
      <c r="C29" s="5"/>
    </row>
    <row r="30" spans="1:11">
      <c r="B30" s="135"/>
      <c r="C30" s="5"/>
    </row>
    <row r="31" spans="1:11">
      <c r="C31" s="5"/>
    </row>
    <row r="32" spans="1:11">
      <c r="B32" s="135" t="s">
        <v>109</v>
      </c>
      <c r="C32" s="5"/>
    </row>
    <row r="33" spans="2:3">
      <c r="B33" s="135" t="s">
        <v>55</v>
      </c>
      <c r="C33" s="5"/>
    </row>
    <row r="34" spans="2:3">
      <c r="C34" s="5"/>
    </row>
    <row r="35" spans="2:3">
      <c r="B35" s="135" t="s">
        <v>171</v>
      </c>
      <c r="C35" s="5"/>
    </row>
    <row r="36" spans="2:3">
      <c r="B36" s="135" t="s">
        <v>80</v>
      </c>
      <c r="C36" s="5"/>
    </row>
    <row r="37" spans="2:3">
      <c r="B37" s="135"/>
      <c r="C37" s="5"/>
    </row>
    <row r="38" spans="2:3">
      <c r="B38" s="136"/>
      <c r="C38" s="5"/>
    </row>
    <row r="39" spans="2:3">
      <c r="B39" s="135" t="s">
        <v>292</v>
      </c>
      <c r="C39" s="5"/>
    </row>
    <row r="40" spans="2:3">
      <c r="B40" s="135" t="s">
        <v>115</v>
      </c>
      <c r="C40" s="5"/>
    </row>
    <row r="41" spans="2:3">
      <c r="B41" s="135" t="s">
        <v>119</v>
      </c>
      <c r="C41" s="5"/>
    </row>
    <row r="42" spans="2:3">
      <c r="B42" s="135" t="s">
        <v>37</v>
      </c>
      <c r="C42" s="5"/>
    </row>
    <row r="43" spans="2:3">
      <c r="B43" s="135" t="s">
        <v>291</v>
      </c>
      <c r="C43" s="5"/>
    </row>
    <row r="44" spans="2:3">
      <c r="B44" s="135" t="s">
        <v>85</v>
      </c>
      <c r="C44" s="5"/>
    </row>
    <row r="45" spans="2:3">
      <c r="B45" s="135" t="s">
        <v>180</v>
      </c>
      <c r="C45" s="5"/>
    </row>
    <row r="46" spans="2:3">
      <c r="B46" s="135" t="s">
        <v>132</v>
      </c>
      <c r="C46" s="5"/>
    </row>
    <row r="47" spans="2:3">
      <c r="B47" s="135" t="s">
        <v>111</v>
      </c>
      <c r="C47" s="5"/>
    </row>
    <row r="48" spans="2:3">
      <c r="B48" s="135" t="s">
        <v>194</v>
      </c>
      <c r="C48" s="5"/>
    </row>
    <row r="49" spans="2:3">
      <c r="B49" s="135" t="s">
        <v>104</v>
      </c>
      <c r="C49" s="5"/>
    </row>
    <row r="50" spans="2:3">
      <c r="B50" s="135" t="s">
        <v>69</v>
      </c>
      <c r="C50" s="5"/>
    </row>
    <row r="51" spans="2:3">
      <c r="B51" s="135" t="s">
        <v>258</v>
      </c>
      <c r="C51" s="5"/>
    </row>
    <row r="52" spans="2:3">
      <c r="B52" s="135" t="s">
        <v>263</v>
      </c>
      <c r="C52" s="5"/>
    </row>
    <row r="53" spans="2:3">
      <c r="B53" s="135" t="s">
        <v>231</v>
      </c>
      <c r="C53" s="5"/>
    </row>
    <row r="54" spans="2:3">
      <c r="B54" s="135"/>
      <c r="C54" s="5"/>
    </row>
    <row r="55" spans="2:3">
      <c r="C55" s="5"/>
    </row>
    <row r="56" spans="2:3">
      <c r="B56" s="135"/>
      <c r="C56" s="5"/>
    </row>
    <row r="57" spans="2:3">
      <c r="B57" s="135" t="s">
        <v>80</v>
      </c>
      <c r="C57" s="5"/>
    </row>
    <row r="58" spans="2:3">
      <c r="B58" s="135"/>
      <c r="C58" s="5"/>
    </row>
    <row r="59" spans="2:3">
      <c r="C59" s="5"/>
    </row>
    <row r="60" spans="2:3">
      <c r="B60" s="135" t="s">
        <v>154</v>
      </c>
      <c r="C60" s="5"/>
    </row>
    <row r="61" spans="2:3">
      <c r="B61" s="135"/>
      <c r="C61" s="5"/>
    </row>
    <row r="62" spans="2:3">
      <c r="C62" s="5"/>
    </row>
    <row r="63" spans="2:3">
      <c r="C63" s="5"/>
    </row>
    <row r="64" spans="2:3">
      <c r="C64" s="5"/>
    </row>
    <row r="65" spans="2:3">
      <c r="B65" s="135" t="s">
        <v>76</v>
      </c>
      <c r="C65" s="5"/>
    </row>
    <row r="66" spans="2:3">
      <c r="B66" s="135" t="s">
        <v>103</v>
      </c>
      <c r="C66" s="5"/>
    </row>
    <row r="67" spans="2:3">
      <c r="B67" s="135" t="s">
        <v>173</v>
      </c>
      <c r="C67" s="5"/>
    </row>
    <row r="68" spans="2:3">
      <c r="B68" s="135" t="s">
        <v>88</v>
      </c>
      <c r="C68" s="5"/>
    </row>
    <row r="69" spans="2:3">
      <c r="B69" s="135"/>
      <c r="C69" s="5"/>
    </row>
    <row r="70" spans="2:3">
      <c r="C70" s="5"/>
    </row>
    <row r="71" spans="2:3">
      <c r="C71" s="5"/>
    </row>
    <row r="72" spans="2:3">
      <c r="B72" s="135"/>
      <c r="C72" s="5"/>
    </row>
    <row r="73" spans="2:3">
      <c r="B73" s="135"/>
      <c r="C73" s="5"/>
    </row>
    <row r="74" spans="2:3">
      <c r="B74" s="135" t="s">
        <v>63</v>
      </c>
      <c r="C74" s="5"/>
    </row>
    <row r="75" spans="2:3">
      <c r="B75" s="135"/>
      <c r="C75" s="5"/>
    </row>
    <row r="76" spans="2:3">
      <c r="B76" s="135"/>
      <c r="C76" s="5"/>
    </row>
    <row r="77" spans="2:3">
      <c r="C77" s="5"/>
    </row>
    <row r="78" spans="2:3">
      <c r="B78" s="135" t="s">
        <v>15</v>
      </c>
      <c r="C78" s="5"/>
    </row>
    <row r="79" spans="2:3">
      <c r="B79" s="135" t="s">
        <v>172</v>
      </c>
      <c r="C79" s="5"/>
    </row>
    <row r="80" spans="2:3">
      <c r="B80" s="137" t="s">
        <v>262</v>
      </c>
      <c r="C80" s="5"/>
    </row>
    <row r="81" spans="1:3">
      <c r="B81" s="135"/>
      <c r="C81" s="5"/>
    </row>
    <row r="82" spans="1:3">
      <c r="C82" s="5"/>
    </row>
    <row r="83" spans="1:3">
      <c r="A83" s="129" t="s">
        <v>227</v>
      </c>
      <c r="C83" s="5"/>
    </row>
    <row r="84" spans="1:3">
      <c r="B84" s="275" t="s">
        <v>437</v>
      </c>
      <c r="C84" s="5">
        <v>1</v>
      </c>
    </row>
    <row r="85" spans="1:3">
      <c r="B85" s="478" t="s">
        <v>473</v>
      </c>
      <c r="C85" s="5">
        <v>2</v>
      </c>
    </row>
    <row r="86" spans="1:3">
      <c r="B86" s="275" t="s">
        <v>731</v>
      </c>
      <c r="C86" s="5">
        <v>3</v>
      </c>
    </row>
    <row r="87" spans="1:3">
      <c r="B87" s="275" t="s">
        <v>219</v>
      </c>
      <c r="C87" s="5">
        <v>4</v>
      </c>
    </row>
    <row r="88" spans="1:3">
      <c r="B88" s="275" t="s">
        <v>307</v>
      </c>
      <c r="C88" s="5">
        <v>5</v>
      </c>
    </row>
    <row r="89" spans="1:3">
      <c r="B89" s="275" t="s">
        <v>192</v>
      </c>
      <c r="C89" s="5">
        <v>6</v>
      </c>
    </row>
    <row r="90" spans="1:3">
      <c r="B90" s="135" t="s">
        <v>637</v>
      </c>
      <c r="C90" s="5">
        <v>7</v>
      </c>
    </row>
    <row r="91" spans="1:3" ht="14.25">
      <c r="B91" s="138"/>
      <c r="C91" s="5">
        <v>8</v>
      </c>
    </row>
    <row r="92" spans="1:3">
      <c r="B92" s="275"/>
      <c r="C92" s="5">
        <v>9</v>
      </c>
    </row>
    <row r="93" spans="1:3">
      <c r="C93" s="5">
        <v>10</v>
      </c>
    </row>
    <row r="94" spans="1:3">
      <c r="C94" s="5">
        <v>11</v>
      </c>
    </row>
    <row r="95" spans="1:3">
      <c r="C95" s="5">
        <v>12</v>
      </c>
    </row>
    <row r="96" spans="1:3">
      <c r="C96" s="5">
        <v>13</v>
      </c>
    </row>
    <row r="97" spans="2:3">
      <c r="B97" s="135"/>
      <c r="C97" s="5">
        <v>14</v>
      </c>
    </row>
    <row r="98" spans="2:3">
      <c r="B98" s="135"/>
      <c r="C98" s="5"/>
    </row>
    <row r="99" spans="2:3">
      <c r="B99" s="135"/>
      <c r="C99" s="5"/>
    </row>
    <row r="100" spans="2:3">
      <c r="B100" s="135"/>
      <c r="C100" s="5"/>
    </row>
    <row r="101" spans="2:3">
      <c r="B101" s="135"/>
      <c r="C101" s="5"/>
    </row>
    <row r="102" spans="2:3">
      <c r="B102" s="135"/>
      <c r="C102" s="5"/>
    </row>
    <row r="103" spans="2:3" ht="14.25">
      <c r="B103" s="138"/>
      <c r="C103" s="5"/>
    </row>
    <row r="104" spans="2:3" ht="14.25">
      <c r="B104" s="138"/>
      <c r="C104" s="5"/>
    </row>
    <row r="105" spans="2:3">
      <c r="B105" s="135"/>
      <c r="C105" s="5"/>
    </row>
    <row r="106" spans="2:3">
      <c r="B106" s="135"/>
      <c r="C106" s="5"/>
    </row>
    <row r="107" spans="2:3">
      <c r="C107" s="5"/>
    </row>
    <row r="108" spans="2:3">
      <c r="C108" s="5"/>
    </row>
    <row r="109" spans="2:3">
      <c r="C109" s="5"/>
    </row>
    <row r="110" spans="2:3">
      <c r="C110" s="5"/>
    </row>
    <row r="111" spans="2:3">
      <c r="C111" s="5"/>
    </row>
    <row r="112" spans="2:3">
      <c r="C112" s="5"/>
    </row>
    <row r="113" spans="1:3" ht="30" customHeight="1">
      <c r="A113" s="1298" t="s">
        <v>464</v>
      </c>
      <c r="B113" s="1298"/>
      <c r="C113" s="1298"/>
    </row>
    <row r="114" spans="1:3">
      <c r="C114" s="5"/>
    </row>
    <row r="115" spans="1:3">
      <c r="C115" s="5"/>
    </row>
    <row r="116" spans="1:3">
      <c r="C116" s="5"/>
    </row>
    <row r="117" spans="1:3" ht="14.25">
      <c r="B117" s="140" t="s">
        <v>39</v>
      </c>
      <c r="C117" s="303" t="s">
        <v>505</v>
      </c>
    </row>
    <row r="118" spans="1:3" ht="14.25">
      <c r="B118" s="140" t="s">
        <v>16</v>
      </c>
      <c r="C118" s="303" t="s">
        <v>438</v>
      </c>
    </row>
    <row r="119" spans="1:3" ht="14.25">
      <c r="B119" s="140" t="s">
        <v>81</v>
      </c>
      <c r="C119" s="276" t="s">
        <v>439</v>
      </c>
    </row>
    <row r="120" spans="1:3" ht="14.25">
      <c r="B120" s="140" t="s">
        <v>313</v>
      </c>
      <c r="C120" s="276" t="s">
        <v>300</v>
      </c>
    </row>
    <row r="121" spans="1:3" ht="14.25">
      <c r="B121" s="140" t="s">
        <v>253</v>
      </c>
      <c r="C121" s="303" t="s">
        <v>475</v>
      </c>
    </row>
    <row r="122" spans="1:3" ht="14.25">
      <c r="B122" s="140" t="s">
        <v>243</v>
      </c>
      <c r="C122" s="276" t="s">
        <v>443</v>
      </c>
    </row>
    <row r="123" spans="1:3" ht="14.25">
      <c r="B123" s="140" t="s">
        <v>49</v>
      </c>
      <c r="C123" s="303" t="s">
        <v>442</v>
      </c>
    </row>
    <row r="124" spans="1:3" ht="14.25">
      <c r="B124" s="140" t="s">
        <v>142</v>
      </c>
      <c r="C124" s="303" t="s">
        <v>444</v>
      </c>
    </row>
    <row r="125" spans="1:3" ht="14.25">
      <c r="B125" s="140" t="s">
        <v>31</v>
      </c>
      <c r="C125" s="303" t="s">
        <v>440</v>
      </c>
    </row>
    <row r="126" spans="1:3" ht="14.25">
      <c r="B126" s="140" t="s">
        <v>44</v>
      </c>
      <c r="C126" s="303" t="s">
        <v>441</v>
      </c>
    </row>
    <row r="127" spans="1:3">
      <c r="B127" s="133" t="s">
        <v>273</v>
      </c>
    </row>
    <row r="128" spans="1:3">
      <c r="B128" s="133" t="s">
        <v>90</v>
      </c>
    </row>
    <row r="129" spans="1:5">
      <c r="B129" s="133" t="s">
        <v>190</v>
      </c>
    </row>
    <row r="130" spans="1:5">
      <c r="B130" s="133" t="s">
        <v>123</v>
      </c>
      <c r="C130" s="275"/>
    </row>
    <row r="131" spans="1:5">
      <c r="B131" s="133" t="s">
        <v>50</v>
      </c>
      <c r="C131" s="275"/>
    </row>
    <row r="132" spans="1:5">
      <c r="B132" s="286" t="s">
        <v>456</v>
      </c>
      <c r="C132" s="275"/>
    </row>
    <row r="133" spans="1:5">
      <c r="B133" s="286" t="s">
        <v>457</v>
      </c>
      <c r="C133" s="275"/>
    </row>
    <row r="134" spans="1:5">
      <c r="B134" s="286" t="s">
        <v>458</v>
      </c>
      <c r="C134" s="275"/>
    </row>
    <row r="135" spans="1:5" ht="14.25">
      <c r="B135" s="286" t="s">
        <v>459</v>
      </c>
      <c r="C135" s="276"/>
    </row>
    <row r="136" spans="1:5" ht="14.25">
      <c r="C136" s="276"/>
    </row>
    <row r="137" spans="1:5">
      <c r="D137" s="5"/>
    </row>
    <row r="138" spans="1:5">
      <c r="C138" s="5"/>
    </row>
    <row r="139" spans="1:5">
      <c r="C139" s="5"/>
    </row>
    <row r="140" spans="1:5" ht="30" customHeight="1">
      <c r="A140" s="1298" t="s">
        <v>68</v>
      </c>
      <c r="B140" s="1298"/>
      <c r="C140" s="1298"/>
    </row>
    <row r="141" spans="1:5">
      <c r="C141" s="5"/>
    </row>
    <row r="142" spans="1:5">
      <c r="C142" s="133"/>
      <c r="D142" s="133"/>
      <c r="E142" s="133"/>
    </row>
    <row r="143" spans="1:5">
      <c r="C143" s="147"/>
      <c r="D143" s="147"/>
      <c r="E143" s="147"/>
    </row>
    <row r="153" spans="1:3" ht="46.5" customHeight="1">
      <c r="A153" s="1298" t="s">
        <v>216</v>
      </c>
      <c r="B153" s="1298"/>
      <c r="C153" s="1298"/>
    </row>
    <row r="154" spans="1:3">
      <c r="C154" s="5"/>
    </row>
    <row r="155" spans="1:3">
      <c r="B155" s="133" t="s">
        <v>261</v>
      </c>
      <c r="C155" s="148" t="s">
        <v>61</v>
      </c>
    </row>
    <row r="156" spans="1:3">
      <c r="B156" s="139" t="s">
        <v>147</v>
      </c>
      <c r="C156" s="5" t="s">
        <v>54</v>
      </c>
    </row>
    <row r="157" spans="1:3">
      <c r="B157" s="139" t="s">
        <v>166</v>
      </c>
      <c r="C157" s="5" t="s">
        <v>310</v>
      </c>
    </row>
    <row r="158" spans="1:3">
      <c r="B158" s="139" t="s">
        <v>93</v>
      </c>
      <c r="C158" s="5" t="s">
        <v>176</v>
      </c>
    </row>
    <row r="159" spans="1:3">
      <c r="B159" s="139" t="s">
        <v>127</v>
      </c>
      <c r="C159" s="5" t="s">
        <v>312</v>
      </c>
    </row>
    <row r="160" spans="1:3">
      <c r="B160" s="139" t="s">
        <v>60</v>
      </c>
      <c r="C160" s="5" t="s">
        <v>202</v>
      </c>
    </row>
    <row r="161" spans="1:6">
      <c r="B161" s="139" t="s">
        <v>269</v>
      </c>
      <c r="C161" s="5" t="s">
        <v>75</v>
      </c>
    </row>
    <row r="162" spans="1:6">
      <c r="B162" s="139" t="s">
        <v>84</v>
      </c>
      <c r="C162" s="5" t="s">
        <v>320</v>
      </c>
    </row>
    <row r="163" spans="1:6">
      <c r="C163" s="5"/>
    </row>
    <row r="164" spans="1:6">
      <c r="C164" s="5"/>
    </row>
    <row r="165" spans="1:6">
      <c r="B165" s="135" t="s">
        <v>706</v>
      </c>
      <c r="C165" s="5"/>
    </row>
    <row r="166" spans="1:6">
      <c r="B166" s="135" t="s">
        <v>707</v>
      </c>
      <c r="C166" s="5"/>
    </row>
    <row r="167" spans="1:6">
      <c r="B167" s="135" t="s">
        <v>284</v>
      </c>
      <c r="C167" s="5"/>
    </row>
    <row r="168" spans="1:6">
      <c r="C168" s="5"/>
    </row>
    <row r="169" spans="1:6">
      <c r="B169" s="140" t="s">
        <v>39</v>
      </c>
      <c r="C169" s="285" t="s">
        <v>639</v>
      </c>
      <c r="D169" s="127">
        <v>1</v>
      </c>
      <c r="F169" s="140"/>
    </row>
    <row r="170" spans="1:6">
      <c r="B170" s="140" t="s">
        <v>16</v>
      </c>
      <c r="C170" s="285" t="s">
        <v>640</v>
      </c>
      <c r="D170" s="127">
        <v>2</v>
      </c>
      <c r="F170" s="140"/>
    </row>
    <row r="171" spans="1:6">
      <c r="B171" s="140" t="s">
        <v>81</v>
      </c>
      <c r="C171" s="137" t="s">
        <v>208</v>
      </c>
      <c r="D171" s="127">
        <v>3</v>
      </c>
      <c r="F171" s="140"/>
    </row>
    <row r="172" spans="1:6">
      <c r="B172" s="140" t="s">
        <v>313</v>
      </c>
      <c r="C172" s="137" t="s">
        <v>641</v>
      </c>
      <c r="D172" s="127">
        <v>4</v>
      </c>
      <c r="F172" s="140"/>
    </row>
    <row r="173" spans="1:6">
      <c r="B173" s="481" t="s">
        <v>253</v>
      </c>
      <c r="C173" s="284" t="s">
        <v>642</v>
      </c>
      <c r="D173" s="127">
        <v>5</v>
      </c>
      <c r="F173" s="140"/>
    </row>
    <row r="174" spans="1:6">
      <c r="A174" s="127" t="s">
        <v>227</v>
      </c>
      <c r="B174" s="140" t="s">
        <v>243</v>
      </c>
      <c r="C174" s="284" t="s">
        <v>219</v>
      </c>
      <c r="D174" s="127">
        <v>6</v>
      </c>
      <c r="F174" s="140"/>
    </row>
    <row r="175" spans="1:6">
      <c r="B175" s="140" t="s">
        <v>49</v>
      </c>
      <c r="C175" s="149" t="s">
        <v>300</v>
      </c>
      <c r="D175" s="127">
        <v>7</v>
      </c>
      <c r="F175" s="140"/>
    </row>
    <row r="176" spans="1:6">
      <c r="B176" s="140" t="s">
        <v>142</v>
      </c>
      <c r="C176" s="137" t="s">
        <v>453</v>
      </c>
      <c r="D176" s="127">
        <v>8</v>
      </c>
      <c r="E176" s="5"/>
      <c r="F176" s="140"/>
    </row>
    <row r="177" spans="2:6">
      <c r="B177" s="140" t="s">
        <v>31</v>
      </c>
      <c r="C177" s="137" t="s">
        <v>454</v>
      </c>
      <c r="D177" s="127">
        <v>9</v>
      </c>
      <c r="F177" s="140"/>
    </row>
    <row r="178" spans="2:6">
      <c r="B178" s="140" t="s">
        <v>44</v>
      </c>
      <c r="C178" s="285" t="s">
        <v>316</v>
      </c>
      <c r="D178" s="127">
        <v>10</v>
      </c>
      <c r="F178" s="140"/>
    </row>
    <row r="179" spans="2:6">
      <c r="B179" s="133" t="s">
        <v>273</v>
      </c>
      <c r="C179" s="137" t="s">
        <v>170</v>
      </c>
      <c r="D179" s="127">
        <v>11</v>
      </c>
      <c r="F179" s="133"/>
    </row>
    <row r="180" spans="2:6">
      <c r="B180" s="133" t="s">
        <v>90</v>
      </c>
      <c r="C180" s="137" t="s">
        <v>248</v>
      </c>
      <c r="D180" s="127">
        <v>12</v>
      </c>
      <c r="F180" s="133"/>
    </row>
    <row r="181" spans="2:6">
      <c r="B181" s="133" t="s">
        <v>190</v>
      </c>
      <c r="C181" s="137" t="s">
        <v>294</v>
      </c>
      <c r="D181" s="127">
        <v>13</v>
      </c>
      <c r="F181" s="133"/>
    </row>
    <row r="182" spans="2:6">
      <c r="B182" s="133" t="s">
        <v>123</v>
      </c>
      <c r="C182" s="137" t="s">
        <v>708</v>
      </c>
      <c r="D182" s="127">
        <v>14</v>
      </c>
      <c r="F182" s="133"/>
    </row>
    <row r="183" spans="2:6">
      <c r="B183" s="133" t="s">
        <v>50</v>
      </c>
      <c r="C183" s="137"/>
      <c r="D183" s="127">
        <v>15</v>
      </c>
      <c r="F183" s="133"/>
    </row>
    <row r="184" spans="2:6">
      <c r="B184" s="286" t="s">
        <v>456</v>
      </c>
      <c r="C184" s="137"/>
      <c r="D184" s="127">
        <v>16</v>
      </c>
      <c r="F184" s="286"/>
    </row>
    <row r="185" spans="2:6">
      <c r="B185" s="286" t="s">
        <v>457</v>
      </c>
      <c r="D185" s="127">
        <v>17</v>
      </c>
      <c r="F185" s="286"/>
    </row>
    <row r="186" spans="2:6">
      <c r="B186" s="286" t="s">
        <v>458</v>
      </c>
      <c r="D186" s="127">
        <v>18</v>
      </c>
      <c r="F186" s="286"/>
    </row>
    <row r="187" spans="2:6">
      <c r="B187" s="286" t="s">
        <v>459</v>
      </c>
      <c r="D187" s="127">
        <v>19</v>
      </c>
      <c r="F187" s="286"/>
    </row>
    <row r="188" spans="2:6">
      <c r="C188" s="5"/>
      <c r="D188" s="127">
        <v>20</v>
      </c>
    </row>
    <row r="189" spans="2:6">
      <c r="C189" s="5"/>
    </row>
    <row r="190" spans="2:6">
      <c r="B190" s="127" t="s">
        <v>281</v>
      </c>
      <c r="C190" s="5"/>
    </row>
    <row r="191" spans="2:6">
      <c r="B191" s="133"/>
      <c r="C191" s="133" t="s">
        <v>228</v>
      </c>
      <c r="D191" s="133" t="s">
        <v>272</v>
      </c>
      <c r="E191" s="154" t="s">
        <v>184</v>
      </c>
      <c r="F191" s="133" t="s">
        <v>70</v>
      </c>
    </row>
    <row r="192" spans="2:6">
      <c r="B192" s="139" t="s">
        <v>26</v>
      </c>
      <c r="C192" s="150">
        <v>150000000</v>
      </c>
      <c r="D192" s="147">
        <v>50000000</v>
      </c>
      <c r="E192" s="147">
        <v>30000000</v>
      </c>
      <c r="F192" s="147">
        <v>10000000</v>
      </c>
    </row>
    <row r="193" spans="2:6">
      <c r="B193" s="139" t="s">
        <v>136</v>
      </c>
      <c r="C193" s="150">
        <v>20000000</v>
      </c>
      <c r="D193" s="147">
        <v>10000000</v>
      </c>
      <c r="E193" s="147">
        <v>5000000</v>
      </c>
      <c r="F193" s="147">
        <v>2000000</v>
      </c>
    </row>
    <row r="194" spans="2:6">
      <c r="B194" s="139" t="s">
        <v>230</v>
      </c>
      <c r="C194" s="150">
        <v>20000000</v>
      </c>
      <c r="D194" s="147">
        <v>10000000</v>
      </c>
      <c r="E194" s="147">
        <v>5000000</v>
      </c>
      <c r="F194" s="147">
        <v>2000000</v>
      </c>
    </row>
    <row r="195" spans="2:6">
      <c r="B195" s="139" t="s">
        <v>27</v>
      </c>
      <c r="C195" s="150">
        <v>20000000</v>
      </c>
      <c r="D195" s="147">
        <v>10000000</v>
      </c>
      <c r="E195" s="147">
        <v>8000000</v>
      </c>
      <c r="F195" s="147">
        <v>5000000</v>
      </c>
    </row>
    <row r="196" spans="2:6">
      <c r="B196" s="128" t="s">
        <v>315</v>
      </c>
      <c r="C196" s="150">
        <v>20000000</v>
      </c>
      <c r="D196" s="147">
        <v>10000000</v>
      </c>
      <c r="E196" s="147">
        <v>5000000</v>
      </c>
      <c r="F196" s="147">
        <v>2000000</v>
      </c>
    </row>
    <row r="197" spans="2:6">
      <c r="B197" s="128" t="s">
        <v>298</v>
      </c>
      <c r="C197" s="150">
        <v>10000000</v>
      </c>
      <c r="D197" s="147">
        <v>10000000</v>
      </c>
      <c r="E197" s="147">
        <v>5000000</v>
      </c>
      <c r="F197" s="147">
        <v>2000000</v>
      </c>
    </row>
    <row r="198" spans="2:6">
      <c r="C198" s="151"/>
      <c r="D198" s="153"/>
      <c r="E198" s="153"/>
      <c r="F198" s="153"/>
    </row>
    <row r="199" spans="2:6">
      <c r="B199" s="127" t="s">
        <v>201</v>
      </c>
      <c r="C199" s="5"/>
    </row>
    <row r="200" spans="2:6">
      <c r="B200" s="133"/>
      <c r="C200" s="133" t="s">
        <v>228</v>
      </c>
      <c r="D200" s="133" t="s">
        <v>272</v>
      </c>
      <c r="E200" s="154" t="s">
        <v>184</v>
      </c>
      <c r="F200" s="133" t="s">
        <v>70</v>
      </c>
    </row>
    <row r="201" spans="2:6">
      <c r="B201" s="139" t="s">
        <v>26</v>
      </c>
      <c r="C201" s="147"/>
      <c r="D201" s="147">
        <v>30000000</v>
      </c>
      <c r="E201" s="147">
        <v>30000000</v>
      </c>
      <c r="F201" s="147">
        <v>10000000</v>
      </c>
    </row>
    <row r="202" spans="2:6">
      <c r="B202" s="139" t="s">
        <v>136</v>
      </c>
      <c r="C202" s="147"/>
      <c r="D202" s="147">
        <v>5000000</v>
      </c>
      <c r="E202" s="147">
        <v>5000000</v>
      </c>
      <c r="F202" s="147">
        <v>2000000</v>
      </c>
    </row>
    <row r="203" spans="2:6">
      <c r="B203" s="139" t="s">
        <v>230</v>
      </c>
      <c r="C203" s="147"/>
      <c r="D203" s="147">
        <v>5000000</v>
      </c>
      <c r="E203" s="147">
        <v>5000000</v>
      </c>
      <c r="F203" s="147">
        <v>2000000</v>
      </c>
    </row>
    <row r="204" spans="2:6">
      <c r="B204" s="139" t="s">
        <v>27</v>
      </c>
      <c r="C204" s="147"/>
      <c r="D204" s="147">
        <v>8000000</v>
      </c>
      <c r="E204" s="147">
        <v>8000000</v>
      </c>
      <c r="F204" s="147">
        <v>5000000</v>
      </c>
    </row>
    <row r="205" spans="2:6">
      <c r="B205" s="128" t="s">
        <v>315</v>
      </c>
      <c r="C205" s="128"/>
      <c r="D205" s="147">
        <v>5000000</v>
      </c>
      <c r="E205" s="147">
        <v>5000000</v>
      </c>
      <c r="F205" s="147">
        <v>2000000</v>
      </c>
    </row>
    <row r="206" spans="2:6">
      <c r="B206" s="128" t="s">
        <v>298</v>
      </c>
      <c r="C206" s="128"/>
      <c r="D206" s="147">
        <v>5000000</v>
      </c>
      <c r="E206" s="147">
        <v>5000000</v>
      </c>
      <c r="F206" s="147">
        <v>2000000</v>
      </c>
    </row>
    <row r="207" spans="2:6">
      <c r="D207" s="153"/>
      <c r="E207" s="153"/>
      <c r="F207" s="153"/>
    </row>
    <row r="208" spans="2:6">
      <c r="B208" s="127" t="s">
        <v>301</v>
      </c>
      <c r="C208" s="5"/>
    </row>
    <row r="209" spans="1:7">
      <c r="B209" s="133"/>
      <c r="C209" s="133" t="s">
        <v>228</v>
      </c>
      <c r="D209" s="133" t="s">
        <v>272</v>
      </c>
      <c r="E209" s="154" t="s">
        <v>184</v>
      </c>
      <c r="F209" s="133" t="s">
        <v>70</v>
      </c>
    </row>
    <row r="210" spans="1:7">
      <c r="B210" s="139" t="s">
        <v>26</v>
      </c>
      <c r="C210" s="147"/>
      <c r="D210" s="147">
        <v>30000000</v>
      </c>
      <c r="E210" s="147">
        <v>30000000</v>
      </c>
      <c r="F210" s="147">
        <v>10000000</v>
      </c>
    </row>
    <row r="211" spans="1:7">
      <c r="B211" s="139" t="s">
        <v>136</v>
      </c>
      <c r="C211" s="147"/>
      <c r="D211" s="147">
        <v>5000000</v>
      </c>
      <c r="E211" s="147">
        <v>5000000</v>
      </c>
      <c r="F211" s="147">
        <v>2000000</v>
      </c>
    </row>
    <row r="212" spans="1:7">
      <c r="B212" s="139" t="s">
        <v>230</v>
      </c>
      <c r="C212" s="147"/>
      <c r="D212" s="147">
        <v>5000000</v>
      </c>
      <c r="E212" s="147">
        <v>5000000</v>
      </c>
      <c r="F212" s="147">
        <v>2000000</v>
      </c>
    </row>
    <row r="213" spans="1:7">
      <c r="B213" s="139" t="s">
        <v>27</v>
      </c>
      <c r="C213" s="147"/>
      <c r="D213" s="147">
        <v>8000000</v>
      </c>
      <c r="E213" s="147">
        <v>8000000</v>
      </c>
      <c r="F213" s="147">
        <v>5000000</v>
      </c>
    </row>
    <row r="214" spans="1:7">
      <c r="B214" s="128" t="s">
        <v>315</v>
      </c>
      <c r="C214" s="128"/>
      <c r="D214" s="147">
        <v>5000000</v>
      </c>
      <c r="E214" s="147">
        <v>5000000</v>
      </c>
      <c r="F214" s="147">
        <v>2000000</v>
      </c>
    </row>
    <row r="215" spans="1:7">
      <c r="B215" s="128" t="s">
        <v>298</v>
      </c>
      <c r="C215" s="128"/>
      <c r="D215" s="147">
        <v>5000000</v>
      </c>
      <c r="E215" s="587">
        <v>5000000</v>
      </c>
      <c r="F215" s="587">
        <v>2000000</v>
      </c>
    </row>
    <row r="216" spans="1:7" ht="61.5" customHeight="1">
      <c r="A216" s="127">
        <v>1</v>
      </c>
      <c r="B216" s="139" t="s">
        <v>26</v>
      </c>
      <c r="C216" s="586" t="s">
        <v>687</v>
      </c>
      <c r="D216" s="586" t="s">
        <v>714</v>
      </c>
      <c r="E216" s="155"/>
      <c r="F216" s="155"/>
      <c r="G216" s="155"/>
    </row>
    <row r="217" spans="1:7" ht="64.5" customHeight="1">
      <c r="A217" s="127">
        <v>2</v>
      </c>
      <c r="B217" s="139" t="s">
        <v>136</v>
      </c>
      <c r="C217" s="586" t="s">
        <v>688</v>
      </c>
      <c r="D217" s="586" t="s">
        <v>715</v>
      </c>
      <c r="E217" s="155"/>
      <c r="F217" s="155"/>
      <c r="G217" s="155"/>
    </row>
    <row r="218" spans="1:7" ht="64.5" customHeight="1">
      <c r="A218" s="127">
        <v>3</v>
      </c>
      <c r="B218" s="139" t="s">
        <v>230</v>
      </c>
      <c r="C218" s="586" t="s">
        <v>518</v>
      </c>
      <c r="D218" s="586" t="s">
        <v>716</v>
      </c>
      <c r="E218" s="155"/>
      <c r="F218" s="155"/>
      <c r="G218" s="155"/>
    </row>
    <row r="219" spans="1:7" ht="68.25" customHeight="1">
      <c r="A219" s="127">
        <v>4</v>
      </c>
      <c r="B219" s="139" t="s">
        <v>27</v>
      </c>
      <c r="C219" s="586" t="s">
        <v>689</v>
      </c>
      <c r="D219" s="586" t="s">
        <v>717</v>
      </c>
      <c r="E219" s="155"/>
      <c r="F219" s="155"/>
      <c r="G219" s="155"/>
    </row>
    <row r="220" spans="1:7" ht="68.25" customHeight="1">
      <c r="A220" s="130">
        <v>5</v>
      </c>
      <c r="B220" s="132" t="s">
        <v>315</v>
      </c>
      <c r="C220" s="586" t="s">
        <v>690</v>
      </c>
      <c r="D220" s="586" t="s">
        <v>718</v>
      </c>
      <c r="E220" s="155"/>
      <c r="F220" s="155"/>
      <c r="G220" s="155"/>
    </row>
    <row r="221" spans="1:7" ht="68.25" customHeight="1">
      <c r="A221" s="130">
        <v>6</v>
      </c>
      <c r="B221" s="132" t="s">
        <v>298</v>
      </c>
      <c r="C221" s="586" t="s">
        <v>691</v>
      </c>
      <c r="D221" s="586" t="s">
        <v>719</v>
      </c>
      <c r="E221" s="155"/>
      <c r="F221" s="155"/>
      <c r="G221" s="155"/>
    </row>
    <row r="222" spans="1:7" ht="14.25" customHeight="1">
      <c r="B222" s="2"/>
      <c r="C222" s="152"/>
      <c r="D222" s="152"/>
      <c r="E222" s="152"/>
      <c r="F222" s="152"/>
      <c r="G222" s="152"/>
    </row>
    <row r="223" spans="1:7" ht="14.25" customHeight="1">
      <c r="B223" s="2"/>
      <c r="C223" s="152"/>
      <c r="D223" s="152"/>
      <c r="E223" s="152"/>
      <c r="F223" s="152"/>
      <c r="G223" s="152"/>
    </row>
    <row r="225" spans="2:9">
      <c r="B225" s="128" t="s">
        <v>6</v>
      </c>
      <c r="C225" s="128">
        <f>VLOOKUP(データ入力用!C265,B226:C233,2,FALSE)</f>
        <v>2</v>
      </c>
    </row>
    <row r="226" spans="2:9">
      <c r="B226" s="128" t="s">
        <v>66</v>
      </c>
      <c r="C226" s="128">
        <v>1</v>
      </c>
    </row>
    <row r="227" spans="2:9">
      <c r="B227" s="128" t="s">
        <v>82</v>
      </c>
      <c r="C227" s="128">
        <v>2</v>
      </c>
    </row>
    <row r="228" spans="2:9">
      <c r="B228" s="128" t="s">
        <v>24</v>
      </c>
      <c r="C228" s="128">
        <v>3</v>
      </c>
    </row>
    <row r="229" spans="2:9">
      <c r="B229" s="128" t="s">
        <v>72</v>
      </c>
      <c r="C229" s="128">
        <v>4</v>
      </c>
    </row>
    <row r="230" spans="2:9">
      <c r="B230" s="128" t="s">
        <v>155</v>
      </c>
      <c r="C230" s="128">
        <v>5</v>
      </c>
    </row>
    <row r="231" spans="2:9">
      <c r="B231" s="128" t="s">
        <v>113</v>
      </c>
      <c r="C231" s="128">
        <v>6</v>
      </c>
    </row>
    <row r="232" spans="2:9">
      <c r="B232" s="132" t="s">
        <v>318</v>
      </c>
      <c r="C232" s="132">
        <v>7</v>
      </c>
    </row>
    <row r="233" spans="2:9">
      <c r="B233" s="132" t="s">
        <v>317</v>
      </c>
      <c r="C233" s="132">
        <v>8</v>
      </c>
    </row>
    <row r="235" spans="2:9">
      <c r="B235" s="127" t="s">
        <v>160</v>
      </c>
      <c r="C235" s="127">
        <f>IF(データ入力用!D279&gt;0,1,0)</f>
        <v>0</v>
      </c>
    </row>
    <row r="236" spans="2:9" ht="33.75" customHeight="1">
      <c r="B236" s="128">
        <v>1</v>
      </c>
      <c r="C236" s="128" t="s">
        <v>66</v>
      </c>
      <c r="D236" s="128" t="s">
        <v>522</v>
      </c>
      <c r="E236" s="144" t="s">
        <v>139</v>
      </c>
      <c r="F236" s="128" t="s">
        <v>110</v>
      </c>
      <c r="G236" s="128" t="s">
        <v>20</v>
      </c>
      <c r="H236" s="128" t="s">
        <v>158</v>
      </c>
      <c r="I236" s="128" t="s">
        <v>100</v>
      </c>
    </row>
    <row r="237" spans="2:9" ht="38.25" customHeight="1">
      <c r="B237" s="128">
        <v>2</v>
      </c>
      <c r="C237" s="128" t="s">
        <v>82</v>
      </c>
      <c r="D237" s="128" t="s">
        <v>523</v>
      </c>
      <c r="E237" s="128" t="s">
        <v>298</v>
      </c>
      <c r="F237" s="128" t="s">
        <v>100</v>
      </c>
      <c r="G237" s="133" t="s">
        <v>134</v>
      </c>
      <c r="H237" s="377" t="s">
        <v>100</v>
      </c>
      <c r="I237" s="377" t="s">
        <v>100</v>
      </c>
    </row>
    <row r="238" spans="2:9" ht="38.25" customHeight="1">
      <c r="B238" s="128">
        <v>3</v>
      </c>
      <c r="C238" s="128" t="s">
        <v>24</v>
      </c>
      <c r="D238" s="128" t="s">
        <v>524</v>
      </c>
      <c r="E238" s="128" t="s">
        <v>178</v>
      </c>
      <c r="F238" s="128" t="s">
        <v>19</v>
      </c>
      <c r="G238" s="128" t="s">
        <v>134</v>
      </c>
      <c r="H238" s="128" t="s">
        <v>100</v>
      </c>
      <c r="I238" s="128" t="s">
        <v>100</v>
      </c>
    </row>
    <row r="239" spans="2:9" ht="38.25" customHeight="1">
      <c r="B239" s="128">
        <v>4</v>
      </c>
      <c r="C239" s="128" t="s">
        <v>72</v>
      </c>
      <c r="D239" s="128" t="s">
        <v>525</v>
      </c>
      <c r="E239" s="128" t="s">
        <v>178</v>
      </c>
      <c r="F239" s="128" t="s">
        <v>19</v>
      </c>
      <c r="G239" s="128" t="s">
        <v>134</v>
      </c>
      <c r="H239" s="128" t="s">
        <v>100</v>
      </c>
      <c r="I239" s="128" t="s">
        <v>100</v>
      </c>
    </row>
    <row r="240" spans="2:9" ht="38.25" customHeight="1">
      <c r="B240" s="128">
        <v>5</v>
      </c>
      <c r="C240" s="128" t="s">
        <v>155</v>
      </c>
      <c r="D240" s="128" t="s">
        <v>526</v>
      </c>
      <c r="E240" s="128" t="s">
        <v>298</v>
      </c>
      <c r="F240" s="128" t="s">
        <v>100</v>
      </c>
      <c r="G240" s="128" t="s">
        <v>134</v>
      </c>
      <c r="H240" s="128" t="s">
        <v>100</v>
      </c>
      <c r="I240" s="128" t="s">
        <v>100</v>
      </c>
    </row>
    <row r="241" spans="2:9" ht="38.25" customHeight="1">
      <c r="B241" s="128">
        <v>6</v>
      </c>
      <c r="C241" s="128" t="s">
        <v>113</v>
      </c>
      <c r="D241" s="128" t="s">
        <v>517</v>
      </c>
      <c r="E241" s="128" t="s">
        <v>298</v>
      </c>
      <c r="F241" s="128" t="s">
        <v>100</v>
      </c>
      <c r="G241" s="128" t="s">
        <v>134</v>
      </c>
      <c r="H241" s="128" t="s">
        <v>100</v>
      </c>
      <c r="I241" s="128" t="s">
        <v>100</v>
      </c>
    </row>
    <row r="242" spans="2:9" ht="38.25" customHeight="1">
      <c r="B242" s="132">
        <v>7</v>
      </c>
      <c r="C242" s="132" t="s">
        <v>318</v>
      </c>
      <c r="D242" s="132" t="s">
        <v>527</v>
      </c>
      <c r="E242" s="132" t="s">
        <v>298</v>
      </c>
      <c r="F242" s="132"/>
      <c r="G242" s="132" t="s">
        <v>134</v>
      </c>
      <c r="H242" s="132"/>
      <c r="I242" s="132"/>
    </row>
    <row r="243" spans="2:9" ht="38.25" customHeight="1">
      <c r="B243" s="132">
        <v>8</v>
      </c>
      <c r="C243" s="132" t="s">
        <v>317</v>
      </c>
      <c r="D243" s="132" t="s">
        <v>528</v>
      </c>
      <c r="E243" s="132" t="s">
        <v>298</v>
      </c>
      <c r="F243" s="132"/>
      <c r="G243" s="132" t="s">
        <v>134</v>
      </c>
      <c r="H243" s="132"/>
      <c r="I243" s="132"/>
    </row>
    <row r="247" spans="2:9">
      <c r="B247" s="127" t="s">
        <v>298</v>
      </c>
      <c r="C247" s="5" t="s">
        <v>34</v>
      </c>
    </row>
    <row r="248" spans="2:9">
      <c r="C248" s="5" t="s">
        <v>195</v>
      </c>
    </row>
    <row r="253" spans="2:9">
      <c r="B253" s="127" t="s">
        <v>359</v>
      </c>
    </row>
    <row r="254" spans="2:9">
      <c r="B254" s="127" t="s">
        <v>360</v>
      </c>
    </row>
    <row r="256" spans="2:9">
      <c r="B256" s="127" t="s">
        <v>362</v>
      </c>
    </row>
    <row r="257" spans="2:3">
      <c r="B257" s="127" t="s">
        <v>363</v>
      </c>
    </row>
    <row r="260" spans="2:3">
      <c r="B260" s="127" t="s">
        <v>497</v>
      </c>
      <c r="C260" s="127" t="s">
        <v>498</v>
      </c>
    </row>
    <row r="261" spans="2:3">
      <c r="B261" s="127" t="s">
        <v>173</v>
      </c>
      <c r="C261" s="127" t="s">
        <v>499</v>
      </c>
    </row>
  </sheetData>
  <sortState xmlns:xlrd2="http://schemas.microsoft.com/office/spreadsheetml/2017/richdata2" ref="A166:E180">
    <sortCondition ref="E166:E180"/>
  </sortState>
  <mergeCells count="15">
    <mergeCell ref="D23:I23"/>
    <mergeCell ref="D24:I24"/>
    <mergeCell ref="A140:C140"/>
    <mergeCell ref="A153:C153"/>
    <mergeCell ref="A113:C113"/>
    <mergeCell ref="D17:I17"/>
    <mergeCell ref="D18:I18"/>
    <mergeCell ref="D19:I19"/>
    <mergeCell ref="D20:I20"/>
    <mergeCell ref="D21:I21"/>
    <mergeCell ref="A1:C1"/>
    <mergeCell ref="B14:I14"/>
    <mergeCell ref="D15:I15"/>
    <mergeCell ref="D16:I16"/>
    <mergeCell ref="L16:Q16"/>
  </mergeCells>
  <phoneticPr fontId="34" type="Hiragana"/>
  <pageMargins left="0.39370078740157483" right="0.39370078740157483" top="0.98425196850393681" bottom="0.98425196850393681" header="0.51181102362204722" footer="0.51181102362204722"/>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A0CD5D-8DEE-4384-BFA5-480807F5B602}">
  <sheetPr codeName="Sheet6">
    <tabColor rgb="FFFFFF00"/>
  </sheetPr>
  <dimension ref="A2:C26"/>
  <sheetViews>
    <sheetView showZeros="0" view="pageBreakPreview" zoomScale="80" zoomScaleNormal="100" zoomScaleSheetLayoutView="80" workbookViewId="0">
      <selection activeCell="O1" sqref="O1"/>
    </sheetView>
  </sheetViews>
  <sheetFormatPr defaultRowHeight="14.25"/>
  <cols>
    <col min="1" max="1" width="18.625" style="246" customWidth="1"/>
    <col min="2" max="3" width="30.625" style="246" customWidth="1"/>
    <col min="4" max="16384" width="9" style="246"/>
  </cols>
  <sheetData>
    <row r="2" spans="1:3" ht="18.75">
      <c r="A2" s="958" t="s">
        <v>332</v>
      </c>
      <c r="B2" s="958"/>
      <c r="C2" s="958"/>
    </row>
    <row r="3" spans="1:3" ht="15" thickBot="1"/>
    <row r="4" spans="1:3" ht="33" customHeight="1">
      <c r="A4" s="447" t="s">
        <v>333</v>
      </c>
      <c r="B4" s="448" t="s">
        <v>334</v>
      </c>
      <c r="C4" s="449" t="s">
        <v>335</v>
      </c>
    </row>
    <row r="5" spans="1:3" ht="33" customHeight="1">
      <c r="A5" s="503" t="str">
        <f>データ入力用!B51</f>
        <v>令和8年度</v>
      </c>
      <c r="B5" s="486">
        <f>データ入力用!C51</f>
        <v>4656300</v>
      </c>
      <c r="C5" s="484"/>
    </row>
    <row r="6" spans="1:3" ht="33" customHeight="1">
      <c r="A6" s="503">
        <f>データ入力用!B52</f>
        <v>0</v>
      </c>
      <c r="B6" s="486">
        <f>データ入力用!C52</f>
        <v>0</v>
      </c>
      <c r="C6" s="484"/>
    </row>
    <row r="7" spans="1:3" ht="33" customHeight="1">
      <c r="A7" s="503">
        <f>データ入力用!B53</f>
        <v>0</v>
      </c>
      <c r="B7" s="486">
        <f>データ入力用!C53</f>
        <v>0</v>
      </c>
      <c r="C7" s="484"/>
    </row>
    <row r="8" spans="1:3" ht="33" customHeight="1">
      <c r="A8" s="503">
        <f>データ入力用!B54</f>
        <v>0</v>
      </c>
      <c r="B8" s="486">
        <f>データ入力用!C54</f>
        <v>0</v>
      </c>
      <c r="C8" s="484"/>
    </row>
    <row r="9" spans="1:3" ht="33" customHeight="1">
      <c r="A9" s="503">
        <f>データ入力用!B55</f>
        <v>0</v>
      </c>
      <c r="B9" s="486">
        <f>データ入力用!C55</f>
        <v>0</v>
      </c>
      <c r="C9" s="484"/>
    </row>
    <row r="10" spans="1:3" ht="33" customHeight="1">
      <c r="A10" s="503">
        <f>データ入力用!B56</f>
        <v>0</v>
      </c>
      <c r="B10" s="486">
        <f>データ入力用!C56</f>
        <v>0</v>
      </c>
      <c r="C10" s="484"/>
    </row>
    <row r="11" spans="1:3" ht="33" customHeight="1">
      <c r="A11" s="503">
        <f>データ入力用!B57</f>
        <v>0</v>
      </c>
      <c r="B11" s="486">
        <f>データ入力用!C57</f>
        <v>0</v>
      </c>
      <c r="C11" s="484"/>
    </row>
    <row r="12" spans="1:3" ht="33" customHeight="1">
      <c r="A12" s="503">
        <f>データ入力用!B58</f>
        <v>0</v>
      </c>
      <c r="B12" s="486">
        <f>データ入力用!C58</f>
        <v>0</v>
      </c>
      <c r="C12" s="484"/>
    </row>
    <row r="13" spans="1:3" ht="33" customHeight="1">
      <c r="A13" s="503">
        <f>データ入力用!B59</f>
        <v>0</v>
      </c>
      <c r="B13" s="486">
        <f>データ入力用!C59</f>
        <v>0</v>
      </c>
      <c r="C13" s="484"/>
    </row>
    <row r="14" spans="1:3" ht="33" customHeight="1">
      <c r="A14" s="503">
        <f>データ入力用!B60</f>
        <v>0</v>
      </c>
      <c r="B14" s="486">
        <f>データ入力用!C60</f>
        <v>0</v>
      </c>
      <c r="C14" s="484"/>
    </row>
    <row r="15" spans="1:3" ht="33" customHeight="1">
      <c r="A15" s="503">
        <f>データ入力用!B61</f>
        <v>0</v>
      </c>
      <c r="B15" s="486">
        <f>データ入力用!C61</f>
        <v>0</v>
      </c>
      <c r="C15" s="484"/>
    </row>
    <row r="16" spans="1:3" ht="33" customHeight="1">
      <c r="A16" s="503">
        <f>データ入力用!B62</f>
        <v>0</v>
      </c>
      <c r="B16" s="486">
        <f>データ入力用!C62</f>
        <v>0</v>
      </c>
      <c r="C16" s="484"/>
    </row>
    <row r="17" spans="1:3" ht="33" customHeight="1">
      <c r="A17" s="503">
        <f>データ入力用!B63</f>
        <v>0</v>
      </c>
      <c r="B17" s="486">
        <f>データ入力用!C63</f>
        <v>0</v>
      </c>
      <c r="C17" s="484"/>
    </row>
    <row r="18" spans="1:3" ht="33" customHeight="1">
      <c r="A18" s="503">
        <f>データ入力用!B64</f>
        <v>0</v>
      </c>
      <c r="B18" s="486">
        <f>データ入力用!C64</f>
        <v>0</v>
      </c>
      <c r="C18" s="484"/>
    </row>
    <row r="19" spans="1:3" ht="33" customHeight="1">
      <c r="A19" s="503">
        <f>データ入力用!B65</f>
        <v>0</v>
      </c>
      <c r="B19" s="486">
        <f>データ入力用!C65</f>
        <v>0</v>
      </c>
      <c r="C19" s="484"/>
    </row>
    <row r="20" spans="1:3" ht="33" customHeight="1">
      <c r="A20" s="503">
        <f>データ入力用!B66</f>
        <v>0</v>
      </c>
      <c r="B20" s="486">
        <f>データ入力用!C66</f>
        <v>0</v>
      </c>
      <c r="C20" s="484"/>
    </row>
    <row r="21" spans="1:3" ht="33" customHeight="1">
      <c r="A21" s="503">
        <f>データ入力用!B67</f>
        <v>0</v>
      </c>
      <c r="B21" s="486">
        <f>データ入力用!C67</f>
        <v>0</v>
      </c>
      <c r="C21" s="484"/>
    </row>
    <row r="22" spans="1:3" ht="33" customHeight="1">
      <c r="A22" s="503">
        <f>データ入力用!B68</f>
        <v>0</v>
      </c>
      <c r="B22" s="486">
        <f>データ入力用!C68</f>
        <v>0</v>
      </c>
      <c r="C22" s="484"/>
    </row>
    <row r="23" spans="1:3" ht="33" customHeight="1">
      <c r="A23" s="503">
        <f>データ入力用!B69</f>
        <v>0</v>
      </c>
      <c r="B23" s="486">
        <f>データ入力用!C69</f>
        <v>0</v>
      </c>
      <c r="C23" s="484"/>
    </row>
    <row r="24" spans="1:3" ht="33" customHeight="1">
      <c r="A24" s="503">
        <f>データ入力用!B70</f>
        <v>0</v>
      </c>
      <c r="B24" s="486">
        <f>データ入力用!C70</f>
        <v>0</v>
      </c>
      <c r="C24" s="484"/>
    </row>
    <row r="25" spans="1:3" ht="33" customHeight="1">
      <c r="A25" s="450" t="s">
        <v>336</v>
      </c>
      <c r="B25" s="487">
        <f>SUM(B5:B24)</f>
        <v>4656300</v>
      </c>
      <c r="C25" s="484"/>
    </row>
    <row r="26" spans="1:3" ht="33" customHeight="1" thickBot="1">
      <c r="A26" s="451" t="s">
        <v>337</v>
      </c>
      <c r="B26" s="475"/>
      <c r="C26" s="485"/>
    </row>
  </sheetData>
  <mergeCells count="1">
    <mergeCell ref="A2:C2"/>
  </mergeCells>
  <phoneticPr fontId="34"/>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A6974E-5618-46B9-ACB5-A02BFC949C50}">
  <sheetPr codeName="Sheet8">
    <tabColor rgb="FFFFFF00"/>
    <pageSetUpPr fitToPage="1"/>
  </sheetPr>
  <dimension ref="A1:AD80"/>
  <sheetViews>
    <sheetView showZeros="0" tabSelected="1" view="pageBreakPreview" zoomScale="70" zoomScaleNormal="80" zoomScaleSheetLayoutView="70" workbookViewId="0">
      <selection activeCell="AH32" sqref="AH32"/>
    </sheetView>
  </sheetViews>
  <sheetFormatPr defaultRowHeight="16.5" outlineLevelRow="1"/>
  <cols>
    <col min="1" max="1" width="1.125" style="369" customWidth="1"/>
    <col min="2" max="2" width="3.125" style="369" customWidth="1"/>
    <col min="3" max="7" width="4.125" style="369" customWidth="1"/>
    <col min="8" max="29" width="3.125" style="369" customWidth="1"/>
    <col min="30" max="30" width="3" style="369" customWidth="1"/>
    <col min="31" max="16384" width="9" style="369"/>
  </cols>
  <sheetData>
    <row r="1" spans="1:29" ht="24" customHeight="1">
      <c r="A1" s="965" t="s">
        <v>745</v>
      </c>
      <c r="B1" s="966"/>
      <c r="C1" s="966"/>
      <c r="D1" s="967"/>
    </row>
    <row r="3" spans="1:29" ht="21" customHeight="1">
      <c r="A3" s="393"/>
      <c r="B3" s="968" t="s">
        <v>747</v>
      </c>
      <c r="C3" s="968"/>
      <c r="D3" s="968"/>
      <c r="E3" s="968"/>
      <c r="F3" s="968"/>
      <c r="G3" s="968"/>
      <c r="H3" s="968"/>
      <c r="I3" s="968"/>
      <c r="J3" s="968"/>
      <c r="K3" s="968"/>
      <c r="L3" s="968"/>
      <c r="M3" s="968"/>
      <c r="N3" s="968"/>
      <c r="O3" s="968"/>
      <c r="P3" s="968"/>
      <c r="Q3" s="968"/>
      <c r="R3" s="968"/>
      <c r="S3" s="968"/>
      <c r="T3" s="968"/>
      <c r="U3" s="968"/>
      <c r="V3" s="968"/>
      <c r="W3" s="968"/>
      <c r="X3" s="968"/>
      <c r="Y3" s="968"/>
      <c r="Z3" s="968"/>
      <c r="AA3" s="968"/>
      <c r="AB3" s="968"/>
      <c r="AC3" s="968"/>
    </row>
    <row r="4" spans="1:29" ht="21" customHeight="1">
      <c r="A4" s="393"/>
      <c r="B4" s="968"/>
      <c r="C4" s="968"/>
      <c r="D4" s="968"/>
      <c r="E4" s="968"/>
      <c r="F4" s="968"/>
      <c r="G4" s="968"/>
      <c r="H4" s="968"/>
      <c r="I4" s="968"/>
      <c r="J4" s="968"/>
      <c r="K4" s="968"/>
      <c r="L4" s="968"/>
      <c r="M4" s="968"/>
      <c r="N4" s="968"/>
      <c r="O4" s="968"/>
      <c r="P4" s="968"/>
      <c r="Q4" s="968"/>
      <c r="R4" s="968"/>
      <c r="S4" s="968"/>
      <c r="T4" s="968"/>
      <c r="U4" s="968"/>
      <c r="V4" s="968"/>
      <c r="W4" s="968"/>
      <c r="X4" s="968"/>
      <c r="Y4" s="968"/>
      <c r="Z4" s="968"/>
      <c r="AA4" s="968"/>
      <c r="AB4" s="968"/>
      <c r="AC4" s="968"/>
    </row>
    <row r="5" spans="1:29" ht="21" customHeight="1">
      <c r="E5" s="301"/>
      <c r="F5" s="301"/>
      <c r="G5" s="301"/>
      <c r="H5" s="301"/>
      <c r="I5" s="301"/>
      <c r="J5" s="301"/>
      <c r="K5" s="301"/>
      <c r="L5" s="301"/>
      <c r="M5" s="301"/>
      <c r="N5" s="301"/>
      <c r="O5" s="301"/>
      <c r="P5" s="301"/>
      <c r="Q5" s="301"/>
      <c r="R5" s="301"/>
      <c r="S5" s="301"/>
      <c r="T5" s="301"/>
      <c r="U5" s="301"/>
      <c r="V5" s="301"/>
      <c r="W5" s="301"/>
      <c r="X5" s="301"/>
      <c r="Y5" s="301"/>
      <c r="Z5" s="300"/>
      <c r="AA5" s="300"/>
      <c r="AB5" s="300"/>
      <c r="AC5" s="300"/>
    </row>
    <row r="6" spans="1:29" ht="21" customHeight="1">
      <c r="T6" s="969" t="s">
        <v>466</v>
      </c>
      <c r="U6" s="969"/>
      <c r="V6" s="969"/>
      <c r="W6" s="969"/>
      <c r="X6" s="969"/>
      <c r="Y6" s="969"/>
      <c r="Z6" s="969"/>
      <c r="AA6" s="969"/>
      <c r="AB6" s="969"/>
      <c r="AC6" s="969"/>
    </row>
    <row r="7" spans="1:29" ht="21" customHeight="1">
      <c r="B7" s="970" t="s">
        <v>465</v>
      </c>
      <c r="C7" s="970"/>
      <c r="D7" s="970"/>
      <c r="E7" s="970"/>
      <c r="F7" s="970"/>
      <c r="G7" s="970"/>
      <c r="H7" s="970"/>
    </row>
    <row r="8" spans="1:29" ht="21" customHeight="1"/>
    <row r="9" spans="1:29" ht="29.25" customHeight="1">
      <c r="B9" s="971" t="s">
        <v>506</v>
      </c>
      <c r="C9" s="971"/>
      <c r="D9" s="971"/>
      <c r="E9" s="971"/>
      <c r="F9" s="971"/>
      <c r="G9" s="971"/>
      <c r="H9" s="971"/>
    </row>
    <row r="10" spans="1:29" ht="15" customHeight="1">
      <c r="B10" s="551"/>
      <c r="C10" s="959" t="s">
        <v>529</v>
      </c>
      <c r="D10" s="959"/>
      <c r="E10" s="959"/>
      <c r="F10" s="959"/>
      <c r="G10" s="959"/>
      <c r="H10" s="552"/>
      <c r="I10" s="961" t="s">
        <v>578</v>
      </c>
      <c r="J10" s="962"/>
      <c r="K10" s="962"/>
      <c r="L10" s="962"/>
      <c r="M10" s="962"/>
      <c r="N10" s="962"/>
      <c r="O10" s="962"/>
      <c r="P10" s="962"/>
      <c r="Q10" s="962"/>
      <c r="R10" s="962"/>
      <c r="S10" s="962"/>
      <c r="T10" s="962"/>
      <c r="U10" s="962"/>
      <c r="V10" s="962"/>
      <c r="W10" s="962"/>
      <c r="X10" s="962"/>
      <c r="Y10" s="962"/>
      <c r="Z10" s="962"/>
      <c r="AA10" s="962"/>
      <c r="AB10" s="962"/>
      <c r="AC10" s="963"/>
    </row>
    <row r="11" spans="1:29" ht="24.95" customHeight="1">
      <c r="B11" s="553"/>
      <c r="C11" s="960"/>
      <c r="D11" s="960"/>
      <c r="E11" s="960"/>
      <c r="F11" s="960"/>
      <c r="G11" s="960"/>
      <c r="H11" s="371"/>
      <c r="I11" s="964"/>
      <c r="J11" s="964"/>
      <c r="K11" s="964"/>
      <c r="L11" s="964"/>
      <c r="M11" s="964"/>
      <c r="N11" s="964"/>
      <c r="O11" s="964"/>
      <c r="P11" s="964"/>
      <c r="Q11" s="964"/>
      <c r="R11" s="964"/>
      <c r="S11" s="964"/>
      <c r="T11" s="964"/>
      <c r="U11" s="964"/>
      <c r="V11" s="964"/>
      <c r="W11" s="964"/>
      <c r="X11" s="964"/>
      <c r="Y11" s="964"/>
      <c r="Z11" s="964"/>
      <c r="AA11" s="964"/>
      <c r="AB11" s="964"/>
      <c r="AC11" s="964"/>
    </row>
    <row r="12" spans="1:29" ht="20.100000000000001" customHeight="1">
      <c r="B12" s="972"/>
      <c r="C12" s="959" t="s">
        <v>530</v>
      </c>
      <c r="D12" s="959"/>
      <c r="E12" s="959"/>
      <c r="F12" s="959"/>
      <c r="G12" s="959"/>
      <c r="H12" s="974"/>
      <c r="I12" s="976"/>
      <c r="J12" s="976"/>
      <c r="K12" s="976"/>
      <c r="L12" s="976"/>
      <c r="M12" s="976"/>
      <c r="N12" s="976"/>
      <c r="O12" s="976"/>
      <c r="P12" s="976"/>
      <c r="Q12" s="976"/>
      <c r="R12" s="976"/>
      <c r="S12" s="976"/>
      <c r="T12" s="976"/>
      <c r="U12" s="976"/>
      <c r="V12" s="976"/>
      <c r="W12" s="976"/>
      <c r="X12" s="976"/>
      <c r="Y12" s="976"/>
      <c r="Z12" s="976"/>
      <c r="AA12" s="976"/>
      <c r="AB12" s="976"/>
      <c r="AC12" s="976"/>
    </row>
    <row r="13" spans="1:29" ht="20.100000000000001" customHeight="1">
      <c r="B13" s="973"/>
      <c r="C13" s="960"/>
      <c r="D13" s="960"/>
      <c r="E13" s="960"/>
      <c r="F13" s="960"/>
      <c r="G13" s="960"/>
      <c r="H13" s="975"/>
      <c r="I13" s="976"/>
      <c r="J13" s="976"/>
      <c r="K13" s="976"/>
      <c r="L13" s="976"/>
      <c r="M13" s="976"/>
      <c r="N13" s="976"/>
      <c r="O13" s="976"/>
      <c r="P13" s="976"/>
      <c r="Q13" s="976"/>
      <c r="R13" s="976"/>
      <c r="S13" s="976"/>
      <c r="T13" s="976"/>
      <c r="U13" s="976"/>
      <c r="V13" s="976"/>
      <c r="W13" s="976"/>
      <c r="X13" s="976"/>
      <c r="Y13" s="976"/>
      <c r="Z13" s="976"/>
      <c r="AA13" s="976"/>
      <c r="AB13" s="976"/>
      <c r="AC13" s="976"/>
    </row>
    <row r="14" spans="1:29" ht="20.100000000000001" customHeight="1">
      <c r="B14" s="972"/>
      <c r="C14" s="959" t="s">
        <v>531</v>
      </c>
      <c r="D14" s="959"/>
      <c r="E14" s="959"/>
      <c r="F14" s="959"/>
      <c r="G14" s="959"/>
      <c r="H14" s="974"/>
      <c r="I14" s="977"/>
      <c r="J14" s="978"/>
      <c r="K14" s="978"/>
      <c r="L14" s="978"/>
      <c r="M14" s="978"/>
      <c r="N14" s="978"/>
      <c r="O14" s="978"/>
      <c r="P14" s="978"/>
      <c r="Q14" s="978"/>
      <c r="R14" s="978"/>
      <c r="S14" s="978"/>
      <c r="T14" s="978"/>
      <c r="U14" s="978"/>
      <c r="V14" s="978"/>
      <c r="W14" s="978"/>
      <c r="X14" s="978"/>
      <c r="Y14" s="978"/>
      <c r="Z14" s="978"/>
      <c r="AA14" s="978"/>
      <c r="AB14" s="978"/>
      <c r="AC14" s="979"/>
    </row>
    <row r="15" spans="1:29" ht="20.100000000000001" customHeight="1">
      <c r="B15" s="973"/>
      <c r="C15" s="960"/>
      <c r="D15" s="960"/>
      <c r="E15" s="960"/>
      <c r="F15" s="960"/>
      <c r="G15" s="960"/>
      <c r="H15" s="975"/>
      <c r="I15" s="980"/>
      <c r="J15" s="981"/>
      <c r="K15" s="981"/>
      <c r="L15" s="981"/>
      <c r="M15" s="981"/>
      <c r="N15" s="981"/>
      <c r="O15" s="981"/>
      <c r="P15" s="981"/>
      <c r="Q15" s="981"/>
      <c r="R15" s="981"/>
      <c r="S15" s="981"/>
      <c r="T15" s="981"/>
      <c r="U15" s="981"/>
      <c r="V15" s="981"/>
      <c r="W15" s="981"/>
      <c r="X15" s="981"/>
      <c r="Y15" s="981"/>
      <c r="Z15" s="981"/>
      <c r="AA15" s="981"/>
      <c r="AB15" s="981"/>
      <c r="AC15" s="982"/>
    </row>
    <row r="16" spans="1:29" ht="20.100000000000001" customHeight="1">
      <c r="B16" s="972"/>
      <c r="C16" s="959" t="s">
        <v>532</v>
      </c>
      <c r="D16" s="959"/>
      <c r="E16" s="959"/>
      <c r="F16" s="959"/>
      <c r="G16" s="959"/>
      <c r="H16" s="974"/>
      <c r="I16" s="976"/>
      <c r="J16" s="976"/>
      <c r="K16" s="976"/>
      <c r="L16" s="976"/>
      <c r="M16" s="976"/>
      <c r="N16" s="976"/>
      <c r="O16" s="976"/>
      <c r="P16" s="976"/>
      <c r="Q16" s="976"/>
      <c r="R16" s="976"/>
      <c r="S16" s="976"/>
      <c r="T16" s="976"/>
      <c r="U16" s="976"/>
      <c r="V16" s="976"/>
      <c r="W16" s="976"/>
      <c r="X16" s="976"/>
      <c r="Y16" s="976"/>
      <c r="Z16" s="976"/>
      <c r="AA16" s="976"/>
      <c r="AB16" s="976"/>
      <c r="AC16" s="976"/>
    </row>
    <row r="17" spans="2:29" ht="20.100000000000001" customHeight="1">
      <c r="B17" s="973"/>
      <c r="C17" s="960"/>
      <c r="D17" s="960"/>
      <c r="E17" s="960"/>
      <c r="F17" s="960"/>
      <c r="G17" s="960"/>
      <c r="H17" s="975"/>
      <c r="I17" s="976"/>
      <c r="J17" s="976"/>
      <c r="K17" s="976"/>
      <c r="L17" s="976"/>
      <c r="M17" s="976"/>
      <c r="N17" s="976"/>
      <c r="O17" s="976"/>
      <c r="P17" s="976"/>
      <c r="Q17" s="976"/>
      <c r="R17" s="976"/>
      <c r="S17" s="976"/>
      <c r="T17" s="976"/>
      <c r="U17" s="976"/>
      <c r="V17" s="976"/>
      <c r="W17" s="976"/>
      <c r="X17" s="976"/>
      <c r="Y17" s="976"/>
      <c r="Z17" s="976"/>
      <c r="AA17" s="976"/>
      <c r="AB17" s="976"/>
      <c r="AC17" s="976"/>
    </row>
    <row r="18" spans="2:29" ht="20.100000000000001" customHeight="1">
      <c r="B18" s="972"/>
      <c r="C18" s="959" t="s">
        <v>533</v>
      </c>
      <c r="D18" s="959"/>
      <c r="E18" s="959"/>
      <c r="F18" s="959"/>
      <c r="G18" s="959"/>
      <c r="H18" s="974"/>
      <c r="I18" s="976"/>
      <c r="J18" s="976"/>
      <c r="K18" s="976"/>
      <c r="L18" s="976"/>
      <c r="M18" s="976"/>
      <c r="N18" s="976"/>
      <c r="O18" s="976"/>
      <c r="P18" s="976"/>
      <c r="Q18" s="976"/>
      <c r="R18" s="976"/>
      <c r="S18" s="976"/>
      <c r="T18" s="976"/>
      <c r="U18" s="976"/>
      <c r="V18" s="976"/>
      <c r="W18" s="976"/>
      <c r="X18" s="976"/>
      <c r="Y18" s="976"/>
      <c r="Z18" s="976"/>
      <c r="AA18" s="976"/>
      <c r="AB18" s="976"/>
      <c r="AC18" s="976"/>
    </row>
    <row r="19" spans="2:29" ht="20.100000000000001" customHeight="1">
      <c r="B19" s="983"/>
      <c r="C19" s="984"/>
      <c r="D19" s="984"/>
      <c r="E19" s="984"/>
      <c r="F19" s="984"/>
      <c r="G19" s="984"/>
      <c r="H19" s="985"/>
      <c r="I19" s="986"/>
      <c r="J19" s="986"/>
      <c r="K19" s="986"/>
      <c r="L19" s="986"/>
      <c r="M19" s="986"/>
      <c r="N19" s="986"/>
      <c r="O19" s="986"/>
      <c r="P19" s="986"/>
      <c r="Q19" s="986"/>
      <c r="R19" s="986"/>
      <c r="S19" s="986"/>
      <c r="T19" s="986"/>
      <c r="U19" s="986"/>
      <c r="V19" s="986"/>
      <c r="W19" s="986"/>
      <c r="X19" s="986"/>
      <c r="Y19" s="986"/>
      <c r="Z19" s="986"/>
      <c r="AA19" s="986"/>
      <c r="AB19" s="986"/>
      <c r="AC19" s="986"/>
    </row>
    <row r="20" spans="2:29" ht="20.100000000000001" customHeight="1">
      <c r="B20" s="972"/>
      <c r="C20" s="959" t="s">
        <v>551</v>
      </c>
      <c r="D20" s="959"/>
      <c r="E20" s="959"/>
      <c r="F20" s="959"/>
      <c r="G20" s="959"/>
      <c r="H20" s="974"/>
      <c r="I20" s="976"/>
      <c r="J20" s="976"/>
      <c r="K20" s="976"/>
      <c r="L20" s="976"/>
      <c r="M20" s="976"/>
      <c r="N20" s="976"/>
      <c r="O20" s="976"/>
      <c r="P20" s="976"/>
      <c r="Q20" s="976"/>
      <c r="R20" s="976"/>
      <c r="S20" s="976"/>
      <c r="T20" s="976"/>
      <c r="U20" s="976"/>
      <c r="V20" s="976"/>
      <c r="W20" s="976"/>
      <c r="X20" s="976"/>
      <c r="Y20" s="976"/>
      <c r="Z20" s="976"/>
      <c r="AA20" s="976"/>
      <c r="AB20" s="976"/>
      <c r="AC20" s="976"/>
    </row>
    <row r="21" spans="2:29" ht="20.100000000000001" customHeight="1">
      <c r="B21" s="973"/>
      <c r="C21" s="960"/>
      <c r="D21" s="960"/>
      <c r="E21" s="960"/>
      <c r="F21" s="960"/>
      <c r="G21" s="960"/>
      <c r="H21" s="975"/>
      <c r="I21" s="976"/>
      <c r="J21" s="976"/>
      <c r="K21" s="976"/>
      <c r="L21" s="976"/>
      <c r="M21" s="976"/>
      <c r="N21" s="976"/>
      <c r="O21" s="976"/>
      <c r="P21" s="976"/>
      <c r="Q21" s="976"/>
      <c r="R21" s="976"/>
      <c r="S21" s="976"/>
      <c r="T21" s="976"/>
      <c r="U21" s="976"/>
      <c r="V21" s="976"/>
      <c r="W21" s="976"/>
      <c r="X21" s="976"/>
      <c r="Y21" s="976"/>
      <c r="Z21" s="976"/>
      <c r="AA21" s="976"/>
      <c r="AB21" s="976"/>
      <c r="AC21" s="976"/>
    </row>
    <row r="22" spans="2:29" ht="20.100000000000001" customHeight="1">
      <c r="B22" s="972"/>
      <c r="C22" s="959" t="s">
        <v>552</v>
      </c>
      <c r="D22" s="959"/>
      <c r="E22" s="959"/>
      <c r="F22" s="959"/>
      <c r="G22" s="959"/>
      <c r="H22" s="974"/>
      <c r="I22" s="976"/>
      <c r="J22" s="976"/>
      <c r="K22" s="976"/>
      <c r="L22" s="976"/>
      <c r="M22" s="976"/>
      <c r="N22" s="976"/>
      <c r="O22" s="976"/>
      <c r="P22" s="976"/>
      <c r="Q22" s="976"/>
      <c r="R22" s="976"/>
      <c r="S22" s="976"/>
      <c r="T22" s="976"/>
      <c r="U22" s="976"/>
      <c r="V22" s="976"/>
      <c r="W22" s="976"/>
      <c r="X22" s="976"/>
      <c r="Y22" s="976"/>
      <c r="Z22" s="976"/>
      <c r="AA22" s="976"/>
      <c r="AB22" s="976"/>
      <c r="AC22" s="976"/>
    </row>
    <row r="23" spans="2:29" ht="20.100000000000001" customHeight="1">
      <c r="B23" s="973"/>
      <c r="C23" s="960"/>
      <c r="D23" s="960"/>
      <c r="E23" s="960"/>
      <c r="F23" s="960"/>
      <c r="G23" s="960"/>
      <c r="H23" s="975"/>
      <c r="I23" s="976"/>
      <c r="J23" s="976"/>
      <c r="K23" s="976"/>
      <c r="L23" s="976"/>
      <c r="M23" s="976"/>
      <c r="N23" s="976"/>
      <c r="O23" s="976"/>
      <c r="P23" s="976"/>
      <c r="Q23" s="976"/>
      <c r="R23" s="976"/>
      <c r="S23" s="976"/>
      <c r="T23" s="976"/>
      <c r="U23" s="976"/>
      <c r="V23" s="976"/>
      <c r="W23" s="976"/>
      <c r="X23" s="976"/>
      <c r="Y23" s="976"/>
      <c r="Z23" s="976"/>
      <c r="AA23" s="976"/>
      <c r="AB23" s="976"/>
      <c r="AC23" s="976"/>
    </row>
    <row r="24" spans="2:29" ht="21" customHeight="1">
      <c r="B24" s="387"/>
      <c r="C24" s="422"/>
      <c r="D24" s="422"/>
      <c r="E24" s="422"/>
      <c r="F24" s="422"/>
      <c r="G24" s="422"/>
      <c r="H24" s="387"/>
      <c r="I24" s="388"/>
      <c r="J24" s="388"/>
      <c r="K24" s="388"/>
      <c r="L24" s="388"/>
      <c r="M24" s="388"/>
      <c r="N24" s="388"/>
      <c r="O24" s="388"/>
      <c r="P24" s="388"/>
      <c r="Q24" s="388"/>
      <c r="R24" s="388"/>
      <c r="S24" s="388"/>
      <c r="T24" s="388"/>
      <c r="U24" s="388"/>
      <c r="V24" s="388"/>
      <c r="W24" s="388"/>
      <c r="X24" s="388"/>
      <c r="Y24" s="388"/>
      <c r="Z24" s="388"/>
      <c r="AA24" s="388"/>
      <c r="AB24" s="388"/>
      <c r="AC24" s="388"/>
    </row>
    <row r="25" spans="2:29" ht="21" customHeight="1"/>
    <row r="26" spans="2:29" ht="80.099999999999994" customHeight="1">
      <c r="B26" s="989" t="s">
        <v>467</v>
      </c>
      <c r="C26" s="990"/>
      <c r="D26" s="990"/>
      <c r="E26" s="990"/>
      <c r="F26" s="990"/>
      <c r="G26" s="990"/>
      <c r="H26" s="990"/>
      <c r="I26" s="990"/>
      <c r="J26" s="990"/>
      <c r="K26" s="990"/>
      <c r="L26" s="990"/>
      <c r="M26" s="990"/>
      <c r="N26" s="990"/>
      <c r="O26" s="990"/>
      <c r="P26" s="990"/>
      <c r="Q26" s="990"/>
      <c r="R26" s="990"/>
      <c r="S26" s="990"/>
      <c r="T26" s="990"/>
      <c r="U26" s="990"/>
      <c r="V26" s="990"/>
      <c r="W26" s="990"/>
      <c r="X26" s="990"/>
      <c r="Y26" s="990"/>
      <c r="Z26" s="990"/>
      <c r="AA26" s="990"/>
      <c r="AB26" s="990"/>
      <c r="AC26" s="990"/>
    </row>
    <row r="27" spans="2:29" ht="21" customHeight="1">
      <c r="B27" s="991" t="s">
        <v>468</v>
      </c>
      <c r="C27" s="991"/>
      <c r="D27" s="991"/>
      <c r="E27" s="991"/>
      <c r="F27" s="991"/>
      <c r="G27" s="991"/>
      <c r="H27" s="991"/>
      <c r="I27" s="991"/>
      <c r="J27" s="991"/>
      <c r="K27" s="991"/>
      <c r="L27" s="991"/>
      <c r="M27" s="991"/>
      <c r="N27" s="991"/>
      <c r="O27" s="991"/>
      <c r="P27" s="991"/>
      <c r="Q27" s="991"/>
      <c r="R27" s="991"/>
      <c r="S27" s="991"/>
      <c r="T27" s="991"/>
      <c r="U27" s="991"/>
      <c r="V27" s="991"/>
      <c r="W27" s="991"/>
      <c r="X27" s="991"/>
      <c r="Y27" s="991"/>
      <c r="Z27" s="991"/>
      <c r="AA27" s="991"/>
      <c r="AB27" s="991"/>
      <c r="AC27" s="991"/>
    </row>
    <row r="28" spans="2:29" ht="20.100000000000001" customHeight="1">
      <c r="B28" s="992" t="s">
        <v>534</v>
      </c>
      <c r="C28" s="992"/>
      <c r="D28" s="992"/>
      <c r="E28" s="992"/>
      <c r="F28" s="992"/>
      <c r="G28" s="992"/>
      <c r="H28" s="992"/>
      <c r="I28" s="302"/>
      <c r="J28" s="302"/>
      <c r="K28" s="302"/>
      <c r="L28" s="302"/>
      <c r="M28" s="302"/>
      <c r="N28" s="302"/>
      <c r="O28" s="302"/>
      <c r="P28" s="302"/>
      <c r="Q28" s="302"/>
      <c r="R28" s="302"/>
      <c r="S28" s="302"/>
      <c r="T28" s="302"/>
      <c r="U28" s="302"/>
      <c r="V28" s="302"/>
      <c r="W28" s="302"/>
      <c r="X28" s="302"/>
      <c r="Y28" s="302"/>
      <c r="Z28" s="302"/>
      <c r="AA28" s="302"/>
      <c r="AB28" s="302"/>
      <c r="AC28" s="302"/>
    </row>
    <row r="29" spans="2:29" ht="6.75" customHeight="1">
      <c r="P29" s="423"/>
    </row>
    <row r="30" spans="2:29" ht="40.5" customHeight="1">
      <c r="B30" s="993" t="s">
        <v>469</v>
      </c>
      <c r="C30" s="993"/>
      <c r="D30" s="993"/>
      <c r="E30" s="993"/>
      <c r="F30" s="994" t="s">
        <v>744</v>
      </c>
      <c r="G30" s="994"/>
      <c r="H30" s="994"/>
      <c r="I30" s="994"/>
      <c r="J30" s="994"/>
      <c r="K30" s="994"/>
      <c r="L30" s="994"/>
      <c r="M30" s="994"/>
      <c r="N30" s="994"/>
      <c r="O30" s="994"/>
      <c r="P30" s="994"/>
      <c r="Q30" s="994"/>
      <c r="R30" s="994"/>
      <c r="S30" s="994"/>
      <c r="T30" s="994"/>
      <c r="U30" s="994"/>
      <c r="V30" s="994"/>
      <c r="W30" s="994"/>
      <c r="X30" s="994"/>
      <c r="Y30" s="994"/>
      <c r="Z30" s="994"/>
      <c r="AA30" s="994"/>
      <c r="AB30" s="994"/>
      <c r="AC30" s="994"/>
    </row>
    <row r="31" spans="2:29" ht="21" customHeight="1">
      <c r="P31" s="423"/>
    </row>
    <row r="32" spans="2:29" ht="39.950000000000003" customHeight="1">
      <c r="B32" s="987" t="s">
        <v>470</v>
      </c>
      <c r="C32" s="987"/>
      <c r="D32" s="987"/>
      <c r="E32" s="987"/>
      <c r="F32" s="987" t="s">
        <v>535</v>
      </c>
      <c r="G32" s="987"/>
      <c r="H32" s="987"/>
      <c r="I32" s="987"/>
      <c r="J32" s="987"/>
      <c r="K32" s="987"/>
      <c r="L32" s="987"/>
      <c r="M32" s="987"/>
      <c r="N32" s="987"/>
      <c r="O32" s="987"/>
      <c r="P32" s="987"/>
      <c r="Q32" s="988" t="s">
        <v>471</v>
      </c>
      <c r="R32" s="988"/>
      <c r="S32" s="988"/>
      <c r="T32" s="988"/>
      <c r="U32" s="988"/>
      <c r="V32" s="988"/>
      <c r="W32" s="988"/>
      <c r="X32" s="987" t="s">
        <v>474</v>
      </c>
      <c r="Y32" s="987"/>
      <c r="Z32" s="987"/>
      <c r="AA32" s="987"/>
      <c r="AB32" s="987"/>
      <c r="AC32" s="987"/>
    </row>
    <row r="33" spans="2:30" ht="39.950000000000003" customHeight="1">
      <c r="B33" s="987" t="s">
        <v>388</v>
      </c>
      <c r="C33" s="987"/>
      <c r="D33" s="987"/>
      <c r="E33" s="987"/>
      <c r="F33" s="996"/>
      <c r="G33" s="996"/>
      <c r="H33" s="996"/>
      <c r="I33" s="996"/>
      <c r="J33" s="996"/>
      <c r="K33" s="996"/>
      <c r="L33" s="996"/>
      <c r="M33" s="996"/>
      <c r="N33" s="996"/>
      <c r="O33" s="996"/>
      <c r="P33" s="996"/>
      <c r="Q33" s="976"/>
      <c r="R33" s="976"/>
      <c r="S33" s="976"/>
      <c r="T33" s="976"/>
      <c r="U33" s="976"/>
      <c r="V33" s="976"/>
      <c r="W33" s="976"/>
      <c r="X33" s="996"/>
      <c r="Y33" s="996"/>
      <c r="Z33" s="996"/>
      <c r="AA33" s="996"/>
      <c r="AB33" s="996"/>
      <c r="AC33" s="996"/>
    </row>
    <row r="34" spans="2:30" ht="39.950000000000003" hidden="1" customHeight="1" outlineLevel="1">
      <c r="B34" s="987" t="s">
        <v>389</v>
      </c>
      <c r="C34" s="987"/>
      <c r="D34" s="987"/>
      <c r="E34" s="987"/>
      <c r="F34" s="996"/>
      <c r="G34" s="996"/>
      <c r="H34" s="996"/>
      <c r="I34" s="996"/>
      <c r="J34" s="996"/>
      <c r="K34" s="996"/>
      <c r="L34" s="996"/>
      <c r="M34" s="996"/>
      <c r="N34" s="996"/>
      <c r="O34" s="996"/>
      <c r="P34" s="996"/>
      <c r="Q34" s="996"/>
      <c r="R34" s="996"/>
      <c r="S34" s="996"/>
      <c r="T34" s="996"/>
      <c r="U34" s="996"/>
      <c r="V34" s="996"/>
      <c r="W34" s="996"/>
      <c r="X34" s="996"/>
      <c r="Y34" s="996"/>
      <c r="Z34" s="996"/>
      <c r="AA34" s="996"/>
      <c r="AB34" s="996"/>
      <c r="AC34" s="996"/>
    </row>
    <row r="35" spans="2:30" collapsed="1">
      <c r="AD35" s="126"/>
    </row>
    <row r="36" spans="2:30" ht="20.100000000000001" customHeight="1">
      <c r="B36" s="997" t="s">
        <v>536</v>
      </c>
      <c r="C36" s="997"/>
      <c r="D36" s="997"/>
      <c r="E36" s="997"/>
      <c r="F36" s="997"/>
      <c r="G36" s="997"/>
      <c r="H36" s="997"/>
      <c r="I36" s="302"/>
      <c r="J36" s="302"/>
      <c r="K36" s="302"/>
      <c r="L36" s="302"/>
      <c r="M36" s="302"/>
      <c r="N36" s="302"/>
      <c r="O36" s="302"/>
      <c r="P36" s="302"/>
      <c r="Q36" s="302"/>
      <c r="R36" s="302"/>
      <c r="S36" s="302"/>
      <c r="T36" s="302"/>
      <c r="U36" s="302"/>
      <c r="V36" s="302"/>
      <c r="W36" s="302"/>
      <c r="X36" s="302"/>
      <c r="Y36" s="302"/>
      <c r="Z36" s="302"/>
      <c r="AA36" s="302"/>
      <c r="AB36" s="302"/>
      <c r="AC36" s="302"/>
    </row>
    <row r="37" spans="2:30" ht="3.75" customHeight="1">
      <c r="B37" s="424"/>
      <c r="C37" s="424"/>
      <c r="D37" s="424"/>
      <c r="E37" s="424"/>
      <c r="F37" s="424"/>
      <c r="G37" s="424"/>
      <c r="H37" s="424"/>
      <c r="I37" s="302"/>
      <c r="J37" s="302"/>
      <c r="K37" s="302"/>
      <c r="L37" s="302"/>
      <c r="M37" s="302"/>
      <c r="N37" s="302"/>
      <c r="O37" s="302"/>
      <c r="P37" s="302"/>
      <c r="Q37" s="302"/>
      <c r="R37" s="302"/>
      <c r="S37" s="302"/>
      <c r="T37" s="302"/>
      <c r="U37" s="302"/>
      <c r="V37" s="302"/>
      <c r="W37" s="302"/>
      <c r="X37" s="302"/>
      <c r="Y37" s="302"/>
      <c r="Z37" s="302"/>
      <c r="AA37" s="302"/>
      <c r="AB37" s="302"/>
      <c r="AC37" s="302"/>
    </row>
    <row r="38" spans="2:30" ht="38.25" customHeight="1">
      <c r="B38" s="995" t="s">
        <v>537</v>
      </c>
      <c r="C38" s="995"/>
      <c r="D38" s="989" t="s">
        <v>746</v>
      </c>
      <c r="E38" s="989"/>
      <c r="F38" s="989"/>
      <c r="G38" s="989"/>
      <c r="H38" s="989"/>
      <c r="I38" s="989"/>
      <c r="J38" s="989"/>
      <c r="K38" s="989"/>
      <c r="L38" s="989"/>
      <c r="M38" s="989"/>
      <c r="N38" s="989"/>
      <c r="O38" s="989"/>
      <c r="P38" s="989"/>
      <c r="Q38" s="989"/>
      <c r="R38" s="989"/>
      <c r="S38" s="989"/>
      <c r="T38" s="989"/>
      <c r="U38" s="989"/>
      <c r="V38" s="989"/>
      <c r="W38" s="989"/>
      <c r="X38" s="989"/>
      <c r="Y38" s="989"/>
      <c r="Z38" s="989"/>
      <c r="AA38" s="989"/>
      <c r="AB38" s="989"/>
      <c r="AC38" s="989"/>
    </row>
    <row r="39" spans="2:30" ht="39" customHeight="1">
      <c r="B39" s="995" t="s">
        <v>538</v>
      </c>
      <c r="C39" s="995"/>
      <c r="D39" s="989" t="s">
        <v>748</v>
      </c>
      <c r="E39" s="989"/>
      <c r="F39" s="989"/>
      <c r="G39" s="989"/>
      <c r="H39" s="989"/>
      <c r="I39" s="989"/>
      <c r="J39" s="989"/>
      <c r="K39" s="989"/>
      <c r="L39" s="989"/>
      <c r="M39" s="989"/>
      <c r="N39" s="989"/>
      <c r="O39" s="989"/>
      <c r="P39" s="989"/>
      <c r="Q39" s="989"/>
      <c r="R39" s="989"/>
      <c r="S39" s="989"/>
      <c r="T39" s="989"/>
      <c r="U39" s="989"/>
      <c r="V39" s="989"/>
      <c r="W39" s="989"/>
      <c r="X39" s="989"/>
      <c r="Y39" s="989"/>
      <c r="Z39" s="989"/>
      <c r="AA39" s="989"/>
      <c r="AB39" s="989"/>
      <c r="AC39" s="989"/>
    </row>
    <row r="40" spans="2:30" ht="39" customHeight="1">
      <c r="B40" s="995" t="s">
        <v>539</v>
      </c>
      <c r="C40" s="995"/>
      <c r="D40" s="989">
        <v>0</v>
      </c>
      <c r="E40" s="989"/>
      <c r="F40" s="989"/>
      <c r="G40" s="989"/>
      <c r="H40" s="989"/>
      <c r="I40" s="989"/>
      <c r="J40" s="989"/>
      <c r="K40" s="989"/>
      <c r="L40" s="989"/>
      <c r="M40" s="989"/>
      <c r="N40" s="989"/>
      <c r="O40" s="989"/>
      <c r="P40" s="989"/>
      <c r="Q40" s="989"/>
      <c r="R40" s="989"/>
      <c r="S40" s="989"/>
      <c r="T40" s="989"/>
      <c r="U40" s="989"/>
      <c r="V40" s="989"/>
      <c r="W40" s="989"/>
      <c r="X40" s="989"/>
      <c r="Y40" s="989"/>
      <c r="Z40" s="989"/>
      <c r="AA40" s="989"/>
      <c r="AB40" s="989"/>
      <c r="AC40" s="989"/>
    </row>
    <row r="41" spans="2:30" ht="39" customHeight="1">
      <c r="B41" s="995" t="s">
        <v>540</v>
      </c>
      <c r="C41" s="995"/>
      <c r="D41" s="989">
        <v>0</v>
      </c>
      <c r="E41" s="989"/>
      <c r="F41" s="989"/>
      <c r="G41" s="989"/>
      <c r="H41" s="989"/>
      <c r="I41" s="989"/>
      <c r="J41" s="989"/>
      <c r="K41" s="989"/>
      <c r="L41" s="989"/>
      <c r="M41" s="989"/>
      <c r="N41" s="989"/>
      <c r="O41" s="989"/>
      <c r="P41" s="989"/>
      <c r="Q41" s="989"/>
      <c r="R41" s="989"/>
      <c r="S41" s="989"/>
      <c r="T41" s="989"/>
      <c r="U41" s="989"/>
      <c r="V41" s="989"/>
      <c r="W41" s="989"/>
      <c r="X41" s="989"/>
      <c r="Y41" s="989"/>
      <c r="Z41" s="989"/>
      <c r="AA41" s="989"/>
      <c r="AB41" s="989"/>
      <c r="AC41" s="989"/>
    </row>
    <row r="42" spans="2:30" ht="39" customHeight="1">
      <c r="B42" s="995" t="s">
        <v>541</v>
      </c>
      <c r="C42" s="995"/>
      <c r="D42" s="989">
        <v>0</v>
      </c>
      <c r="E42" s="989"/>
      <c r="F42" s="989"/>
      <c r="G42" s="989"/>
      <c r="H42" s="989"/>
      <c r="I42" s="989"/>
      <c r="J42" s="989"/>
      <c r="K42" s="989"/>
      <c r="L42" s="989"/>
      <c r="M42" s="989"/>
      <c r="N42" s="989"/>
      <c r="O42" s="989"/>
      <c r="P42" s="989"/>
      <c r="Q42" s="989"/>
      <c r="R42" s="989"/>
      <c r="S42" s="989"/>
      <c r="T42" s="989"/>
      <c r="U42" s="989"/>
      <c r="V42" s="989"/>
      <c r="W42" s="989"/>
      <c r="X42" s="989"/>
      <c r="Y42" s="989"/>
      <c r="Z42" s="989"/>
      <c r="AA42" s="989"/>
      <c r="AB42" s="989"/>
      <c r="AC42" s="989"/>
    </row>
    <row r="43" spans="2:30" ht="18.75" customHeight="1">
      <c r="B43" s="998"/>
      <c r="C43" s="998"/>
      <c r="D43" s="991"/>
      <c r="E43" s="991"/>
      <c r="F43" s="991"/>
      <c r="G43" s="991"/>
      <c r="H43" s="991"/>
      <c r="I43" s="991"/>
      <c r="J43" s="991"/>
      <c r="K43" s="991"/>
      <c r="L43" s="991"/>
      <c r="M43" s="991"/>
      <c r="N43" s="991"/>
      <c r="O43" s="991"/>
      <c r="P43" s="991"/>
      <c r="Q43" s="991"/>
      <c r="R43" s="991"/>
      <c r="S43" s="991"/>
      <c r="T43" s="991"/>
      <c r="U43" s="991"/>
      <c r="V43" s="991"/>
      <c r="W43" s="991"/>
      <c r="X43" s="991"/>
      <c r="Y43" s="991"/>
      <c r="Z43" s="991"/>
      <c r="AA43" s="991"/>
      <c r="AB43" s="991"/>
      <c r="AC43" s="991"/>
    </row>
    <row r="44" spans="2:30" ht="18.75" customHeight="1"/>
    <row r="45" spans="2:30" ht="18.75" customHeight="1"/>
    <row r="46" spans="2:30" ht="18.75" customHeight="1"/>
    <row r="47" spans="2:30" ht="18.75" customHeight="1"/>
    <row r="48" spans="2:30" ht="18.75" customHeight="1"/>
    <row r="49" ht="18.75" customHeight="1"/>
    <row r="50" ht="18.75" customHeight="1"/>
    <row r="51" ht="18.75" customHeight="1"/>
    <row r="52" ht="18.75" customHeight="1"/>
    <row r="53" ht="18.75" customHeight="1"/>
    <row r="54" ht="18.75" customHeight="1"/>
    <row r="55" ht="18.75" customHeight="1"/>
    <row r="56" ht="18.75" customHeight="1"/>
    <row r="57" ht="18.75" customHeight="1"/>
    <row r="58" ht="18.75" customHeight="1"/>
    <row r="59" ht="18.75" customHeight="1"/>
    <row r="60" ht="18.75" customHeight="1"/>
    <row r="61" ht="18.7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sheetData>
  <mergeCells count="62">
    <mergeCell ref="B41:C41"/>
    <mergeCell ref="D41:AC41"/>
    <mergeCell ref="B42:C42"/>
    <mergeCell ref="D42:AC42"/>
    <mergeCell ref="B43:C43"/>
    <mergeCell ref="D43:AC43"/>
    <mergeCell ref="F30:AC30"/>
    <mergeCell ref="B40:C40"/>
    <mergeCell ref="D40:AC40"/>
    <mergeCell ref="B33:E33"/>
    <mergeCell ref="F33:P33"/>
    <mergeCell ref="Q33:W33"/>
    <mergeCell ref="X33:AC33"/>
    <mergeCell ref="B34:E34"/>
    <mergeCell ref="F34:P34"/>
    <mergeCell ref="Q34:W34"/>
    <mergeCell ref="X34:AC34"/>
    <mergeCell ref="B36:H36"/>
    <mergeCell ref="B38:C38"/>
    <mergeCell ref="D38:AC38"/>
    <mergeCell ref="B39:C39"/>
    <mergeCell ref="D39:AC39"/>
    <mergeCell ref="B32:E32"/>
    <mergeCell ref="F32:P32"/>
    <mergeCell ref="Q32:W32"/>
    <mergeCell ref="X32:AC32"/>
    <mergeCell ref="B20:B21"/>
    <mergeCell ref="C20:G21"/>
    <mergeCell ref="H20:H21"/>
    <mergeCell ref="I20:AC21"/>
    <mergeCell ref="B22:B23"/>
    <mergeCell ref="C22:G23"/>
    <mergeCell ref="H22:H23"/>
    <mergeCell ref="I22:AC23"/>
    <mergeCell ref="B26:AC26"/>
    <mergeCell ref="B27:AC27"/>
    <mergeCell ref="B28:H28"/>
    <mergeCell ref="B30:E30"/>
    <mergeCell ref="B16:B17"/>
    <mergeCell ref="C16:G17"/>
    <mergeCell ref="H16:H17"/>
    <mergeCell ref="I16:AC17"/>
    <mergeCell ref="B18:B19"/>
    <mergeCell ref="C18:G19"/>
    <mergeCell ref="H18:H19"/>
    <mergeCell ref="I18:AC19"/>
    <mergeCell ref="B12:B13"/>
    <mergeCell ref="C12:G13"/>
    <mergeCell ref="H12:H13"/>
    <mergeCell ref="I12:AC13"/>
    <mergeCell ref="B14:B15"/>
    <mergeCell ref="C14:G15"/>
    <mergeCell ref="H14:H15"/>
    <mergeCell ref="I14:AC15"/>
    <mergeCell ref="C10:G11"/>
    <mergeCell ref="I10:AC10"/>
    <mergeCell ref="I11:AC11"/>
    <mergeCell ref="A1:D1"/>
    <mergeCell ref="B3:AC4"/>
    <mergeCell ref="T6:AC6"/>
    <mergeCell ref="B7:H7"/>
    <mergeCell ref="B9:H9"/>
  </mergeCells>
  <phoneticPr fontId="34"/>
  <printOptions horizontalCentered="1" verticalCentered="1"/>
  <pageMargins left="0.98425196850393704" right="0.98425196850393704" top="0.74803149606299213" bottom="0.55118110236220474" header="0.31496062992125984" footer="0.31496062992125984"/>
  <pageSetup paperSize="9" scale="87"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47617B-5658-4861-B36B-A6A1A2926FB6}">
  <sheetPr codeName="Sheet3">
    <tabColor rgb="FFFFFF00"/>
  </sheetPr>
  <dimension ref="A1:D18"/>
  <sheetViews>
    <sheetView showZeros="0" view="pageBreakPreview" zoomScale="80" zoomScaleNormal="85" zoomScaleSheetLayoutView="80" workbookViewId="0">
      <selection activeCell="O1" sqref="O1"/>
    </sheetView>
  </sheetViews>
  <sheetFormatPr defaultRowHeight="13.5"/>
  <cols>
    <col min="1" max="1" width="7.625" style="461" customWidth="1"/>
    <col min="2" max="2" width="21.125" style="461" customWidth="1"/>
    <col min="3" max="3" width="37.25" style="461" customWidth="1"/>
    <col min="4" max="4" width="7.625" style="461" customWidth="1"/>
    <col min="5" max="16384" width="9" style="461"/>
  </cols>
  <sheetData>
    <row r="1" spans="1:4" ht="42" customHeight="1">
      <c r="A1" s="459"/>
      <c r="B1" s="460" t="s">
        <v>332</v>
      </c>
    </row>
    <row r="4" spans="1:4" ht="37.5" customHeight="1">
      <c r="B4" s="462" t="s">
        <v>333</v>
      </c>
      <c r="C4" s="462" t="s">
        <v>634</v>
      </c>
      <c r="D4" s="463"/>
    </row>
    <row r="5" spans="1:4" ht="57.75" customHeight="1">
      <c r="B5" s="504" t="str">
        <f>データ入力用!B51</f>
        <v>令和8年度</v>
      </c>
      <c r="C5" s="464"/>
    </row>
    <row r="6" spans="1:4" ht="57.75" customHeight="1">
      <c r="B6" s="505">
        <f>データ入力用!B52</f>
        <v>0</v>
      </c>
      <c r="C6" s="465"/>
    </row>
    <row r="7" spans="1:4" ht="57.75" customHeight="1">
      <c r="B7" s="505">
        <f>データ入力用!B53</f>
        <v>0</v>
      </c>
      <c r="C7" s="465"/>
    </row>
    <row r="8" spans="1:4" ht="57.75" customHeight="1">
      <c r="B8" s="505">
        <f>データ入力用!B54</f>
        <v>0</v>
      </c>
      <c r="C8" s="465"/>
    </row>
    <row r="9" spans="1:4" ht="57.75" customHeight="1">
      <c r="B9" s="505">
        <f>データ入力用!B55</f>
        <v>0</v>
      </c>
      <c r="C9" s="465"/>
    </row>
    <row r="10" spans="1:4" ht="57.75" hidden="1" customHeight="1">
      <c r="B10" s="505">
        <f>データ入力用!B56</f>
        <v>0</v>
      </c>
      <c r="C10" s="465"/>
    </row>
    <row r="11" spans="1:4" ht="57.75" hidden="1" customHeight="1">
      <c r="B11" s="505">
        <f>データ入力用!B57</f>
        <v>0</v>
      </c>
      <c r="C11" s="465"/>
    </row>
    <row r="12" spans="1:4" ht="57.75" hidden="1" customHeight="1">
      <c r="B12" s="505">
        <f>データ入力用!B58</f>
        <v>0</v>
      </c>
      <c r="C12" s="465"/>
    </row>
    <row r="13" spans="1:4" ht="57.75" hidden="1" customHeight="1">
      <c r="B13" s="505">
        <f>データ入力用!B59</f>
        <v>0</v>
      </c>
      <c r="C13" s="465"/>
    </row>
    <row r="14" spans="1:4" ht="57.75" hidden="1" customHeight="1">
      <c r="B14" s="506">
        <f>データ入力用!B60</f>
        <v>0</v>
      </c>
      <c r="C14" s="466"/>
    </row>
    <row r="15" spans="1:4" ht="57.75" customHeight="1">
      <c r="B15" s="462" t="s">
        <v>336</v>
      </c>
      <c r="C15" s="467">
        <f>SUM(C5:C14)</f>
        <v>0</v>
      </c>
    </row>
    <row r="16" spans="1:4">
      <c r="C16" s="299"/>
    </row>
    <row r="17" spans="3:4" ht="200.1" customHeight="1"/>
    <row r="18" spans="3:4">
      <c r="C18" s="468" t="s">
        <v>635</v>
      </c>
      <c r="D18" s="468"/>
    </row>
  </sheetData>
  <phoneticPr fontId="34"/>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44D176-1F21-48D0-81CD-6A3A418B7635}">
  <sheetPr codeName="Sheet10">
    <tabColor theme="8" tint="0.59999389629810485"/>
  </sheetPr>
  <dimension ref="A1:E43"/>
  <sheetViews>
    <sheetView view="pageBreakPreview" zoomScaleNormal="85" zoomScaleSheetLayoutView="100" workbookViewId="0">
      <selection activeCell="O1" sqref="O1"/>
    </sheetView>
  </sheetViews>
  <sheetFormatPr defaultRowHeight="14.25"/>
  <cols>
    <col min="1" max="1" width="6.25" style="4" customWidth="1"/>
    <col min="2" max="2" width="15.375" style="4" customWidth="1"/>
    <col min="3" max="3" width="8.25" style="4" customWidth="1"/>
    <col min="4" max="4" width="40.625" style="4" customWidth="1"/>
    <col min="5" max="5" width="11" style="4" customWidth="1"/>
    <col min="6" max="6" width="6.125" style="4" customWidth="1"/>
    <col min="7" max="16384" width="9" style="4"/>
  </cols>
  <sheetData>
    <row r="1" spans="1:5" ht="21" customHeight="1">
      <c r="A1" s="1016" t="str">
        <f>"　"&amp;C8&amp;"に係る入札参加資格確認を実施した結果、下記のとおり確認しましたので、別添通知書のとおり通知しようとするものです。"</f>
        <v>　ごみ質分析業務委託に係る入札参加資格確認を実施した結果、下記のとおり確認しましたので、別添通知書のとおり通知しようとするものです。</v>
      </c>
      <c r="B1" s="1016"/>
      <c r="C1" s="1016"/>
      <c r="D1" s="1016"/>
      <c r="E1" s="1016"/>
    </row>
    <row r="2" spans="1:5" ht="21" customHeight="1">
      <c r="A2" s="1016"/>
      <c r="B2" s="1016"/>
      <c r="C2" s="1016"/>
      <c r="D2" s="1016"/>
      <c r="E2" s="1016"/>
    </row>
    <row r="3" spans="1:5" ht="21" customHeight="1">
      <c r="A3" s="1016"/>
      <c r="B3" s="1016"/>
      <c r="C3" s="1016"/>
      <c r="D3" s="1016"/>
      <c r="E3" s="1016"/>
    </row>
    <row r="4" spans="1:5" ht="21" customHeight="1">
      <c r="A4" s="1016"/>
      <c r="B4" s="1016"/>
      <c r="C4" s="1016"/>
      <c r="D4" s="1016"/>
      <c r="E4" s="1016"/>
    </row>
    <row r="5" spans="1:5" ht="21" customHeight="1">
      <c r="A5" s="333"/>
      <c r="B5" s="333"/>
      <c r="C5" s="333"/>
      <c r="D5" s="333"/>
      <c r="E5" s="333"/>
    </row>
    <row r="6" spans="1:5" ht="21" customHeight="1">
      <c r="A6" s="1017" t="s">
        <v>101</v>
      </c>
      <c r="B6" s="1017"/>
      <c r="C6" s="1017"/>
      <c r="D6" s="1017"/>
      <c r="E6" s="1017"/>
    </row>
    <row r="7" spans="1:5" ht="21" customHeight="1" thickBot="1"/>
    <row r="8" spans="1:5" ht="21" customHeight="1" thickBot="1">
      <c r="A8" s="334">
        <v>1</v>
      </c>
      <c r="B8" s="360" t="str">
        <f>データ入力用!B9</f>
        <v>業務名</v>
      </c>
      <c r="C8" s="1018" t="str">
        <f>データ入力用!C9</f>
        <v>ごみ質分析業務委託</v>
      </c>
      <c r="D8" s="1019"/>
      <c r="E8" s="1020"/>
    </row>
    <row r="9" spans="1:5" ht="21" customHeight="1" thickBot="1">
      <c r="B9" s="258"/>
      <c r="C9" s="255"/>
      <c r="D9" s="257"/>
      <c r="E9" s="257"/>
    </row>
    <row r="10" spans="1:5" ht="21" customHeight="1">
      <c r="A10" s="1021">
        <v>2</v>
      </c>
      <c r="B10" s="1024" t="str">
        <f>データ入力用!B172</f>
        <v>通知対象者</v>
      </c>
      <c r="C10" s="292" t="str">
        <f>データ入力用!C172</f>
        <v>番号</v>
      </c>
      <c r="D10" s="293" t="str">
        <f>データ入力用!D172</f>
        <v>対象者名</v>
      </c>
      <c r="E10" s="294" t="str">
        <f>データ入力用!F172</f>
        <v>結果</v>
      </c>
    </row>
    <row r="11" spans="1:5" ht="21" customHeight="1">
      <c r="A11" s="1022"/>
      <c r="B11" s="1025"/>
      <c r="C11" s="317">
        <f>データ入力用!C175</f>
        <v>1</v>
      </c>
      <c r="D11" s="295">
        <f>データ入力用!D175</f>
        <v>0</v>
      </c>
      <c r="E11" s="358" t="str">
        <f>データ入力用!F175</f>
        <v>資格あり</v>
      </c>
    </row>
    <row r="12" spans="1:5" ht="21" customHeight="1">
      <c r="A12" s="1022"/>
      <c r="B12" s="1025"/>
      <c r="C12" s="317">
        <f>データ入力用!C176</f>
        <v>2</v>
      </c>
      <c r="D12" s="295">
        <f>データ入力用!D176</f>
        <v>0</v>
      </c>
      <c r="E12" s="358" t="str">
        <f>データ入力用!F176</f>
        <v>資格あり</v>
      </c>
    </row>
    <row r="13" spans="1:5" ht="21" customHeight="1">
      <c r="A13" s="1022"/>
      <c r="B13" s="1025"/>
      <c r="C13" s="317">
        <f>データ入力用!C177</f>
        <v>3</v>
      </c>
      <c r="D13" s="295">
        <f>データ入力用!D177</f>
        <v>0</v>
      </c>
      <c r="E13" s="358" t="str">
        <f>データ入力用!F177</f>
        <v>資格あり</v>
      </c>
    </row>
    <row r="14" spans="1:5" ht="21" customHeight="1">
      <c r="A14" s="1022"/>
      <c r="B14" s="1025"/>
      <c r="C14" s="317">
        <f>データ入力用!C178</f>
        <v>4</v>
      </c>
      <c r="D14" s="295">
        <f>データ入力用!D178</f>
        <v>0</v>
      </c>
      <c r="E14" s="358" t="str">
        <f>データ入力用!F178</f>
        <v>資格あり</v>
      </c>
    </row>
    <row r="15" spans="1:5" ht="21" customHeight="1" thickBot="1">
      <c r="A15" s="1023"/>
      <c r="B15" s="1026"/>
      <c r="C15" s="318">
        <f>データ入力用!C179</f>
        <v>5</v>
      </c>
      <c r="D15" s="296">
        <f>データ入力用!D179</f>
        <v>0</v>
      </c>
      <c r="E15" s="359" t="str">
        <f>データ入力用!F179</f>
        <v>資格なし</v>
      </c>
    </row>
    <row r="16" spans="1:5" ht="21" hidden="1" customHeight="1">
      <c r="B16" s="258"/>
      <c r="C16" s="255">
        <f>データ入力用!C180</f>
        <v>6</v>
      </c>
      <c r="D16" s="257">
        <f>データ入力用!D180</f>
        <v>0</v>
      </c>
      <c r="E16" s="257">
        <f>データ入力用!F180</f>
        <v>0</v>
      </c>
    </row>
    <row r="17" spans="1:5" ht="21" hidden="1" customHeight="1">
      <c r="B17" s="258"/>
      <c r="C17" s="255">
        <f>データ入力用!C181</f>
        <v>7</v>
      </c>
      <c r="D17" s="257">
        <f>データ入力用!D181</f>
        <v>0</v>
      </c>
      <c r="E17" s="257">
        <f>データ入力用!F181</f>
        <v>0</v>
      </c>
    </row>
    <row r="18" spans="1:5" ht="21" hidden="1" customHeight="1">
      <c r="B18" s="258"/>
      <c r="C18" s="255">
        <f>データ入力用!C182</f>
        <v>8</v>
      </c>
      <c r="D18" s="257">
        <f>データ入力用!D182</f>
        <v>0</v>
      </c>
      <c r="E18" s="257">
        <f>データ入力用!F182</f>
        <v>0</v>
      </c>
    </row>
    <row r="19" spans="1:5" ht="21" hidden="1" customHeight="1">
      <c r="B19" s="258"/>
      <c r="C19" s="255">
        <f>データ入力用!C183</f>
        <v>9</v>
      </c>
      <c r="D19" s="257">
        <f>データ入力用!D183</f>
        <v>0</v>
      </c>
      <c r="E19" s="257">
        <f>データ入力用!F183</f>
        <v>0</v>
      </c>
    </row>
    <row r="20" spans="1:5" ht="21" hidden="1" customHeight="1">
      <c r="B20" s="258"/>
      <c r="C20" s="255">
        <f>データ入力用!C184</f>
        <v>10</v>
      </c>
      <c r="D20" s="257">
        <f>データ入力用!D184</f>
        <v>0</v>
      </c>
      <c r="E20" s="257">
        <f>データ入力用!F184</f>
        <v>0</v>
      </c>
    </row>
    <row r="21" spans="1:5" ht="21" hidden="1" customHeight="1">
      <c r="B21" s="258"/>
      <c r="C21" s="255">
        <f>データ入力用!C185</f>
        <v>11</v>
      </c>
      <c r="D21" s="257">
        <f>データ入力用!D185</f>
        <v>0</v>
      </c>
      <c r="E21" s="257">
        <f>データ入力用!F185</f>
        <v>0</v>
      </c>
    </row>
    <row r="22" spans="1:5" ht="21" hidden="1" customHeight="1">
      <c r="B22" s="258"/>
      <c r="C22" s="255">
        <f>データ入力用!C186</f>
        <v>12</v>
      </c>
      <c r="D22" s="257">
        <f>データ入力用!D186</f>
        <v>0</v>
      </c>
      <c r="E22" s="257">
        <f>データ入力用!F186</f>
        <v>0</v>
      </c>
    </row>
    <row r="23" spans="1:5" ht="21" hidden="1" customHeight="1">
      <c r="B23" s="258"/>
      <c r="C23" s="255">
        <f>データ入力用!C187</f>
        <v>13</v>
      </c>
      <c r="D23" s="257">
        <f>データ入力用!D187</f>
        <v>0</v>
      </c>
      <c r="E23" s="257">
        <f>データ入力用!F187</f>
        <v>0</v>
      </c>
    </row>
    <row r="24" spans="1:5" ht="21" hidden="1" customHeight="1">
      <c r="B24" s="258"/>
      <c r="C24" s="255">
        <f>データ入力用!C188</f>
        <v>14</v>
      </c>
      <c r="D24" s="257">
        <f>データ入力用!D188</f>
        <v>0</v>
      </c>
      <c r="E24" s="257">
        <f>データ入力用!F188</f>
        <v>0</v>
      </c>
    </row>
    <row r="25" spans="1:5" ht="21" customHeight="1" thickBot="1">
      <c r="C25" s="1005"/>
      <c r="D25" s="1005"/>
      <c r="E25" s="1005"/>
    </row>
    <row r="26" spans="1:5" ht="21" customHeight="1">
      <c r="A26" s="1006">
        <v>3</v>
      </c>
      <c r="B26" s="1009" t="s">
        <v>462</v>
      </c>
      <c r="C26" s="999" t="str">
        <f>IF((データ入力用!C190&amp;" "&amp;データ入力用!D190)=0,"",(データ入力用!C190&amp;" "&amp;データ入力用!D190))</f>
        <v>① 条件付き一般競争入札参加資格確認結果通知書</v>
      </c>
      <c r="D26" s="1000"/>
      <c r="E26" s="1001"/>
    </row>
    <row r="27" spans="1:5" ht="21" customHeight="1">
      <c r="A27" s="1007"/>
      <c r="B27" s="1010"/>
      <c r="C27" s="1002" t="str">
        <f>IF((データ入力用!C191&amp;" "&amp;データ入力用!D191)=0,"",(データ入力用!C191&amp;" "&amp;データ入力用!D191))</f>
        <v xml:space="preserve"> </v>
      </c>
      <c r="D27" s="1003"/>
      <c r="E27" s="1004"/>
    </row>
    <row r="28" spans="1:5" ht="21" customHeight="1">
      <c r="A28" s="1007"/>
      <c r="B28" s="1010"/>
      <c r="C28" s="1002" t="str">
        <f>IF((データ入力用!C192&amp;" "&amp;データ入力用!D192)=0,"",(データ入力用!C192&amp;" "&amp;データ入力用!D192))</f>
        <v xml:space="preserve"> </v>
      </c>
      <c r="D28" s="1003"/>
      <c r="E28" s="1004"/>
    </row>
    <row r="29" spans="1:5" ht="21" customHeight="1">
      <c r="A29" s="1007"/>
      <c r="B29" s="1010"/>
      <c r="C29" s="1002" t="str">
        <f>IF((データ入力用!C193&amp;" "&amp;データ入力用!D193)=0,"",(データ入力用!C193&amp;" "&amp;データ入力用!D193))</f>
        <v xml:space="preserve"> </v>
      </c>
      <c r="D29" s="1003"/>
      <c r="E29" s="1004"/>
    </row>
    <row r="30" spans="1:5" ht="21" customHeight="1">
      <c r="A30" s="1007"/>
      <c r="B30" s="1010"/>
      <c r="C30" s="1002" t="str">
        <f>IF((データ入力用!C194&amp;" "&amp;データ入力用!D194)=0,"",(データ入力用!C194&amp;" "&amp;データ入力用!D194))</f>
        <v xml:space="preserve"> </v>
      </c>
      <c r="D30" s="1003"/>
      <c r="E30" s="1004"/>
    </row>
    <row r="31" spans="1:5" ht="21" customHeight="1">
      <c r="A31" s="1007"/>
      <c r="B31" s="1010"/>
      <c r="C31" s="1002" t="str">
        <f>IF((データ入力用!C195&amp;" "&amp;データ入力用!D195)=0,"",(データ入力用!C195&amp;" "&amp;データ入力用!D195))</f>
        <v xml:space="preserve"> </v>
      </c>
      <c r="D31" s="1003"/>
      <c r="E31" s="1004"/>
    </row>
    <row r="32" spans="1:5" ht="21" customHeight="1">
      <c r="A32" s="1007"/>
      <c r="B32" s="1010"/>
      <c r="C32" s="1002" t="str">
        <f>IF((データ入力用!C196&amp;" "&amp;データ入力用!D196)=0,"",(データ入力用!C196&amp;" "&amp;データ入力用!D196))</f>
        <v xml:space="preserve"> </v>
      </c>
      <c r="D32" s="1003"/>
      <c r="E32" s="1004"/>
    </row>
    <row r="33" spans="1:5" ht="21" customHeight="1">
      <c r="A33" s="1007"/>
      <c r="B33" s="1010"/>
      <c r="C33" s="1002" t="str">
        <f>IF((データ入力用!C197&amp;" "&amp;データ入力用!D197)=0,"",(データ入力用!C197&amp;" "&amp;データ入力用!D197))</f>
        <v xml:space="preserve"> </v>
      </c>
      <c r="D33" s="1003"/>
      <c r="E33" s="1004"/>
    </row>
    <row r="34" spans="1:5" ht="21" customHeight="1" thickBot="1">
      <c r="A34" s="1007"/>
      <c r="B34" s="1010"/>
      <c r="C34" s="1002" t="str">
        <f>IF((データ入力用!C198&amp;" "&amp;データ入力用!D198)=0,"",(データ入力用!C198&amp;" "&amp;データ入力用!D198))</f>
        <v xml:space="preserve"> </v>
      </c>
      <c r="D34" s="1003"/>
      <c r="E34" s="1004"/>
    </row>
    <row r="35" spans="1:5" ht="21" hidden="1" customHeight="1">
      <c r="A35" s="611"/>
      <c r="B35" s="1011"/>
      <c r="C35" s="1002" t="str">
        <f>IF((データ入力用!C199&amp;" "&amp;データ入力用!D199)=0,"",(データ入力用!C199&amp;" "&amp;データ入力用!D199))</f>
        <v xml:space="preserve"> </v>
      </c>
      <c r="D35" s="1003"/>
      <c r="E35" s="1004"/>
    </row>
    <row r="36" spans="1:5" ht="21" hidden="1" customHeight="1">
      <c r="A36" s="611"/>
      <c r="B36" s="1011"/>
      <c r="C36" s="1002" t="str">
        <f>IF((データ入力用!C200&amp;" "&amp;データ入力用!D200)=0,"",(データ入力用!C200&amp;" "&amp;データ入力用!D200))</f>
        <v xml:space="preserve"> </v>
      </c>
      <c r="D36" s="1003"/>
      <c r="E36" s="1004"/>
    </row>
    <row r="37" spans="1:5" ht="21" hidden="1" customHeight="1">
      <c r="A37" s="611"/>
      <c r="B37" s="1011"/>
      <c r="C37" s="1002" t="str">
        <f>IF((データ入力用!C201&amp;" "&amp;データ入力用!D201)=0,"",(データ入力用!C201&amp;" "&amp;データ入力用!D201))</f>
        <v xml:space="preserve"> </v>
      </c>
      <c r="D37" s="1003"/>
      <c r="E37" s="1004"/>
    </row>
    <row r="38" spans="1:5" ht="21" hidden="1" customHeight="1" thickBot="1">
      <c r="A38" s="1008"/>
      <c r="B38" s="1012"/>
      <c r="C38" s="1013" t="str">
        <f>IF((データ入力用!C202&amp;" "&amp;データ入力用!D202)=0,"",(データ入力用!C202&amp;" "&amp;データ入力用!D202))</f>
        <v xml:space="preserve"> </v>
      </c>
      <c r="D38" s="1014"/>
      <c r="E38" s="1015"/>
    </row>
    <row r="39" spans="1:5" ht="21" customHeight="1">
      <c r="A39" s="297"/>
      <c r="B39" s="297"/>
      <c r="C39" s="297" t="str">
        <f>IF((データ入力用!C298&amp;" "&amp;データ入力用!D298)=0,"",(データ入力用!C298&amp;" "&amp;データ入力用!D298))</f>
        <v xml:space="preserve"> </v>
      </c>
      <c r="D39" s="297"/>
      <c r="E39" s="297"/>
    </row>
    <row r="40" spans="1:5" ht="21" customHeight="1">
      <c r="C40" s="4" t="str">
        <f>IF((データ入力用!C299&amp;" "&amp;データ入力用!D299)=0,"",(データ入力用!C299&amp;" "&amp;データ入力用!D299))</f>
        <v xml:space="preserve"> </v>
      </c>
    </row>
    <row r="41" spans="1:5" ht="21" customHeight="1"/>
    <row r="42" spans="1:5" ht="21" customHeight="1"/>
    <row r="43" spans="1:5" ht="21" customHeight="1"/>
  </sheetData>
  <mergeCells count="21">
    <mergeCell ref="A1:E4"/>
    <mergeCell ref="A6:E6"/>
    <mergeCell ref="C8:E8"/>
    <mergeCell ref="A10:A15"/>
    <mergeCell ref="B10:B15"/>
    <mergeCell ref="C26:E26"/>
    <mergeCell ref="C27:E27"/>
    <mergeCell ref="C28:E28"/>
    <mergeCell ref="C25:E25"/>
    <mergeCell ref="A26:A38"/>
    <mergeCell ref="B26:B38"/>
    <mergeCell ref="C35:E35"/>
    <mergeCell ref="C36:E36"/>
    <mergeCell ref="C37:E37"/>
    <mergeCell ref="C38:E38"/>
    <mergeCell ref="C29:E29"/>
    <mergeCell ref="C30:E30"/>
    <mergeCell ref="C31:E31"/>
    <mergeCell ref="C32:E32"/>
    <mergeCell ref="C33:E33"/>
    <mergeCell ref="C34:E34"/>
  </mergeCells>
  <phoneticPr fontId="34"/>
  <printOptions horizontalCentered="1"/>
  <pageMargins left="0.6692913385826772" right="0.19685039370078741" top="0.98425196850393704" bottom="0.98425196850393704" header="0.51181102362204722" footer="0.51181102362204722"/>
  <pageSetup paperSize="9" scale="89" orientation="portrait" blackAndWhite="1"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8BB5E-34F7-48E2-90E4-69EB14D3DB4D}">
  <sheetPr codeName="Sheet11">
    <tabColor theme="8" tint="0.59999389629810485"/>
  </sheetPr>
  <dimension ref="A1:DO30"/>
  <sheetViews>
    <sheetView showZeros="0" view="pageBreakPreview" zoomScale="80" zoomScaleNormal="100" zoomScaleSheetLayoutView="80" workbookViewId="0">
      <selection activeCell="O1" sqref="O1"/>
    </sheetView>
  </sheetViews>
  <sheetFormatPr defaultRowHeight="18.75" customHeight="1"/>
  <cols>
    <col min="1" max="1" width="4.5" style="260" customWidth="1"/>
    <col min="2" max="2" width="10.75" style="260" customWidth="1"/>
    <col min="3" max="3" width="15" style="260" customWidth="1"/>
    <col min="4" max="4" width="7.375" style="260" customWidth="1"/>
    <col min="5" max="5" width="9.375" style="260" customWidth="1"/>
    <col min="6" max="6" width="19.625" style="260" customWidth="1"/>
    <col min="7" max="7" width="16" style="260" customWidth="1"/>
    <col min="8" max="8" width="0.625" style="260" customWidth="1"/>
    <col min="9" max="9" width="4.5" style="260" customWidth="1"/>
    <col min="10" max="10" width="10.75" style="260" customWidth="1"/>
    <col min="11" max="11" width="15" style="260" customWidth="1"/>
    <col min="12" max="12" width="7.375" style="260" customWidth="1"/>
    <col min="13" max="13" width="9.375" style="260" customWidth="1"/>
    <col min="14" max="14" width="19.625" style="260" customWidth="1"/>
    <col min="15" max="15" width="16" style="260" customWidth="1"/>
    <col min="16" max="16" width="0.625" style="260" customWidth="1"/>
    <col min="17" max="17" width="4.5" style="260" customWidth="1"/>
    <col min="18" max="18" width="10.75" style="260" customWidth="1"/>
    <col min="19" max="19" width="15" style="260" customWidth="1"/>
    <col min="20" max="20" width="7.375" style="260" customWidth="1"/>
    <col min="21" max="21" width="9.375" style="260" customWidth="1"/>
    <col min="22" max="22" width="19.625" style="260" customWidth="1"/>
    <col min="23" max="23" width="16" style="260" customWidth="1"/>
    <col min="24" max="24" width="0.625" style="260" customWidth="1"/>
    <col min="25" max="25" width="4.5" style="260" customWidth="1"/>
    <col min="26" max="26" width="10.75" style="260" customWidth="1"/>
    <col min="27" max="27" width="15" style="260" customWidth="1"/>
    <col min="28" max="28" width="7.375" style="260" customWidth="1"/>
    <col min="29" max="29" width="9.375" style="260" customWidth="1"/>
    <col min="30" max="30" width="19.625" style="260" customWidth="1"/>
    <col min="31" max="31" width="16" style="260" customWidth="1"/>
    <col min="32" max="32" width="0.625" style="260" customWidth="1"/>
    <col min="33" max="33" width="4.5" style="260" customWidth="1"/>
    <col min="34" max="34" width="10.75" style="260" customWidth="1"/>
    <col min="35" max="35" width="15" style="260" customWidth="1"/>
    <col min="36" max="36" width="7.375" style="260" customWidth="1"/>
    <col min="37" max="37" width="9.375" style="260" customWidth="1"/>
    <col min="38" max="38" width="19.625" style="260" customWidth="1"/>
    <col min="39" max="39" width="16" style="260" customWidth="1"/>
    <col min="40" max="40" width="0.625" style="260" customWidth="1"/>
    <col min="41" max="41" width="4.5" style="260" customWidth="1"/>
    <col min="42" max="42" width="10.75" style="260" customWidth="1"/>
    <col min="43" max="43" width="15" style="260" customWidth="1"/>
    <col min="44" max="44" width="7.375" style="260" customWidth="1"/>
    <col min="45" max="45" width="9.375" style="260" customWidth="1"/>
    <col min="46" max="46" width="19.625" style="260" customWidth="1"/>
    <col min="47" max="47" width="16" style="260" customWidth="1"/>
    <col min="48" max="48" width="0.625" style="260" customWidth="1"/>
    <col min="49" max="49" width="4.5" style="260" customWidth="1"/>
    <col min="50" max="50" width="10.75" style="260" customWidth="1"/>
    <col min="51" max="51" width="15" style="260" customWidth="1"/>
    <col min="52" max="52" width="7.375" style="260" customWidth="1"/>
    <col min="53" max="53" width="9.375" style="260" customWidth="1"/>
    <col min="54" max="54" width="19.625" style="260" customWidth="1"/>
    <col min="55" max="55" width="16" style="260" customWidth="1"/>
    <col min="56" max="56" width="0.625" style="260" customWidth="1"/>
    <col min="57" max="57" width="4.5" style="260" customWidth="1"/>
    <col min="58" max="58" width="10.75" style="260" customWidth="1"/>
    <col min="59" max="59" width="15" style="260" customWidth="1"/>
    <col min="60" max="60" width="7.375" style="260" customWidth="1"/>
    <col min="61" max="61" width="9.375" style="260" customWidth="1"/>
    <col min="62" max="62" width="19.625" style="260" customWidth="1"/>
    <col min="63" max="63" width="16" style="260" customWidth="1"/>
    <col min="64" max="64" width="0.625" style="260" customWidth="1"/>
    <col min="65" max="65" width="4.5" style="260" customWidth="1"/>
    <col min="66" max="66" width="10.75" style="260" customWidth="1"/>
    <col min="67" max="67" width="15" style="260" customWidth="1"/>
    <col min="68" max="68" width="7.375" style="260" customWidth="1"/>
    <col min="69" max="69" width="9.375" style="260" customWidth="1"/>
    <col min="70" max="70" width="19.625" style="260" customWidth="1"/>
    <col min="71" max="71" width="16" style="260" customWidth="1"/>
    <col min="72" max="72" width="0.625" style="260" customWidth="1"/>
    <col min="73" max="73" width="4.5" style="260" customWidth="1"/>
    <col min="74" max="74" width="10.75" style="260" customWidth="1"/>
    <col min="75" max="75" width="15" style="260" customWidth="1"/>
    <col min="76" max="76" width="7.375" style="260" customWidth="1"/>
    <col min="77" max="77" width="9.375" style="260" customWidth="1"/>
    <col min="78" max="78" width="19.625" style="260" customWidth="1"/>
    <col min="79" max="79" width="16" style="260" customWidth="1"/>
    <col min="80" max="80" width="0.625" style="260" customWidth="1"/>
    <col min="81" max="81" width="4.5" style="260" customWidth="1"/>
    <col min="82" max="82" width="10.75" style="260" customWidth="1"/>
    <col min="83" max="83" width="15" style="260" customWidth="1"/>
    <col min="84" max="84" width="7.375" style="260" customWidth="1"/>
    <col min="85" max="85" width="9.375" style="260" customWidth="1"/>
    <col min="86" max="86" width="19.625" style="260" customWidth="1"/>
    <col min="87" max="87" width="16" style="260" customWidth="1"/>
    <col min="88" max="88" width="0.625" style="260" customWidth="1"/>
    <col min="89" max="89" width="4.5" style="260" customWidth="1"/>
    <col min="90" max="90" width="10.75" style="260" customWidth="1"/>
    <col min="91" max="91" width="15" style="260" customWidth="1"/>
    <col min="92" max="92" width="7.375" style="260" customWidth="1"/>
    <col min="93" max="93" width="9.375" style="260" customWidth="1"/>
    <col min="94" max="94" width="19.625" style="260" customWidth="1"/>
    <col min="95" max="95" width="16" style="260" customWidth="1"/>
    <col min="96" max="96" width="0.625" style="260" customWidth="1"/>
    <col min="97" max="97" width="4.5" style="260" customWidth="1"/>
    <col min="98" max="98" width="10.75" style="260" customWidth="1"/>
    <col min="99" max="99" width="15" style="260" customWidth="1"/>
    <col min="100" max="100" width="7.375" style="260" customWidth="1"/>
    <col min="101" max="101" width="9.375" style="260" customWidth="1"/>
    <col min="102" max="102" width="19.625" style="260" customWidth="1"/>
    <col min="103" max="103" width="16" style="260" customWidth="1"/>
    <col min="104" max="104" width="0.625" style="260" customWidth="1"/>
    <col min="105" max="105" width="4.5" style="260" customWidth="1"/>
    <col min="106" max="106" width="10.75" style="260" customWidth="1"/>
    <col min="107" max="107" width="15" style="260" customWidth="1"/>
    <col min="108" max="108" width="7.375" style="260" customWidth="1"/>
    <col min="109" max="109" width="9.375" style="260" customWidth="1"/>
    <col min="110" max="110" width="19.625" style="260" customWidth="1"/>
    <col min="111" max="111" width="16" style="260" customWidth="1"/>
    <col min="112" max="112" width="0.625" style="260" customWidth="1"/>
    <col min="113" max="113" width="4.5" style="260" customWidth="1"/>
    <col min="114" max="114" width="10.75" style="260" customWidth="1"/>
    <col min="115" max="115" width="15" style="260" customWidth="1"/>
    <col min="116" max="116" width="7.375" style="260" customWidth="1"/>
    <col min="117" max="117" width="9.375" style="260" customWidth="1"/>
    <col min="118" max="118" width="19.625" style="260" customWidth="1"/>
    <col min="119" max="119" width="16" style="260" customWidth="1"/>
    <col min="120" max="16384" width="9" style="260"/>
  </cols>
  <sheetData>
    <row r="1" spans="1:119" ht="18.75" customHeight="1">
      <c r="A1" s="1055"/>
      <c r="B1" s="1055"/>
      <c r="C1" s="1055"/>
      <c r="D1" s="1055"/>
      <c r="E1" s="1055"/>
      <c r="F1" s="1055"/>
      <c r="G1" s="1055"/>
      <c r="I1" s="1055"/>
      <c r="J1" s="1055"/>
      <c r="K1" s="1055"/>
      <c r="L1" s="1055"/>
      <c r="M1" s="1055"/>
      <c r="N1" s="1055"/>
      <c r="O1" s="1055"/>
      <c r="Q1" s="1055"/>
      <c r="R1" s="1055"/>
      <c r="S1" s="1055"/>
      <c r="T1" s="1055"/>
      <c r="U1" s="1055"/>
      <c r="V1" s="1055"/>
      <c r="W1" s="1055"/>
      <c r="Y1" s="1055"/>
      <c r="Z1" s="1055"/>
      <c r="AA1" s="1055"/>
      <c r="AB1" s="1055"/>
      <c r="AC1" s="1055"/>
      <c r="AD1" s="1055"/>
      <c r="AE1" s="1055"/>
      <c r="AG1" s="1055"/>
      <c r="AH1" s="1055"/>
      <c r="AI1" s="1055"/>
      <c r="AJ1" s="1055"/>
      <c r="AK1" s="1055"/>
      <c r="AL1" s="1055"/>
      <c r="AM1" s="1055"/>
      <c r="AO1" s="1055"/>
      <c r="AP1" s="1055"/>
      <c r="AQ1" s="1055"/>
      <c r="AR1" s="1055"/>
      <c r="AS1" s="1055"/>
      <c r="AT1" s="1055"/>
      <c r="AU1" s="1055"/>
      <c r="AW1" s="1055"/>
      <c r="AX1" s="1055"/>
      <c r="AY1" s="1055"/>
      <c r="AZ1" s="1055"/>
      <c r="BA1" s="1055"/>
      <c r="BB1" s="1055"/>
      <c r="BC1" s="1055"/>
      <c r="BE1" s="1055"/>
      <c r="BF1" s="1055"/>
      <c r="BG1" s="1055"/>
      <c r="BH1" s="1055"/>
      <c r="BI1" s="1055"/>
      <c r="BJ1" s="1055"/>
      <c r="BK1" s="1055"/>
      <c r="BM1" s="1055"/>
      <c r="BN1" s="1055"/>
      <c r="BO1" s="1055"/>
      <c r="BP1" s="1055"/>
      <c r="BQ1" s="1055"/>
      <c r="BR1" s="1055"/>
      <c r="BS1" s="1055"/>
      <c r="BU1" s="1055"/>
      <c r="BV1" s="1055"/>
      <c r="BW1" s="1055"/>
      <c r="BX1" s="1055"/>
      <c r="BY1" s="1055"/>
      <c r="BZ1" s="1055"/>
      <c r="CA1" s="1055"/>
      <c r="CC1" s="1055"/>
      <c r="CD1" s="1055"/>
      <c r="CE1" s="1055"/>
      <c r="CF1" s="1055"/>
      <c r="CG1" s="1055"/>
      <c r="CH1" s="1055"/>
      <c r="CI1" s="1055"/>
      <c r="CK1" s="1055"/>
      <c r="CL1" s="1055"/>
      <c r="CM1" s="1055"/>
      <c r="CN1" s="1055"/>
      <c r="CO1" s="1055"/>
      <c r="CP1" s="1055"/>
      <c r="CQ1" s="1055"/>
      <c r="CS1" s="1055"/>
      <c r="CT1" s="1055"/>
      <c r="CU1" s="1055"/>
      <c r="CV1" s="1055"/>
      <c r="CW1" s="1055"/>
      <c r="CX1" s="1055"/>
      <c r="CY1" s="1055"/>
      <c r="DA1" s="1055"/>
      <c r="DB1" s="1055"/>
      <c r="DC1" s="1055"/>
      <c r="DD1" s="1055"/>
      <c r="DE1" s="1055"/>
      <c r="DF1" s="1055"/>
      <c r="DG1" s="1055"/>
      <c r="DI1" s="1055"/>
      <c r="DJ1" s="1055"/>
      <c r="DK1" s="1055"/>
      <c r="DL1" s="1055"/>
      <c r="DM1" s="1055"/>
      <c r="DN1" s="1055"/>
      <c r="DO1" s="1055"/>
    </row>
    <row r="3" spans="1:119" ht="18.75" customHeight="1">
      <c r="F3" s="1056">
        <f>データ入力用!$C$163</f>
        <v>46226</v>
      </c>
      <c r="G3" s="1056"/>
      <c r="N3" s="1056">
        <f>データ入力用!$C$163</f>
        <v>46226</v>
      </c>
      <c r="O3" s="1056"/>
      <c r="V3" s="1056">
        <f>データ入力用!$C$163</f>
        <v>46226</v>
      </c>
      <c r="W3" s="1056"/>
      <c r="AD3" s="1056">
        <f>データ入力用!$C$163</f>
        <v>46226</v>
      </c>
      <c r="AE3" s="1056"/>
      <c r="AL3" s="1056">
        <f>データ入力用!$C$163</f>
        <v>46226</v>
      </c>
      <c r="AM3" s="1056"/>
      <c r="AT3" s="1056">
        <f>データ入力用!$C$163</f>
        <v>46226</v>
      </c>
      <c r="AU3" s="1056"/>
      <c r="BB3" s="1056">
        <f>データ入力用!$C$163</f>
        <v>46226</v>
      </c>
      <c r="BC3" s="1056"/>
      <c r="BJ3" s="1056">
        <f>データ入力用!$C$163</f>
        <v>46226</v>
      </c>
      <c r="BK3" s="1056"/>
      <c r="BR3" s="1056">
        <f>データ入力用!$C$163</f>
        <v>46226</v>
      </c>
      <c r="BS3" s="1056"/>
      <c r="BZ3" s="1056">
        <f>データ入力用!$C$163</f>
        <v>46226</v>
      </c>
      <c r="CA3" s="1056"/>
      <c r="CH3" s="1056">
        <f>データ入力用!$C$163</f>
        <v>46226</v>
      </c>
      <c r="CI3" s="1056"/>
      <c r="CP3" s="1056">
        <f>データ入力用!$C$163</f>
        <v>46226</v>
      </c>
      <c r="CQ3" s="1056"/>
      <c r="CX3" s="1056">
        <f>データ入力用!$C$163</f>
        <v>46226</v>
      </c>
      <c r="CY3" s="1056"/>
      <c r="DF3" s="1056">
        <f>データ入力用!$C$163</f>
        <v>46226</v>
      </c>
      <c r="DG3" s="1056"/>
      <c r="DN3" s="1056">
        <f>データ入力用!$C$163</f>
        <v>46226</v>
      </c>
      <c r="DO3" s="1056"/>
    </row>
    <row r="4" spans="1:119" ht="10.5" customHeight="1"/>
    <row r="5" spans="1:119" ht="18.75" customHeight="1">
      <c r="A5" s="1057">
        <f>IF(データ入力用!$F$175="資格あり",データ入力用!$D$175,"参加資格が無いため送付しない")</f>
        <v>0</v>
      </c>
      <c r="B5" s="1057"/>
      <c r="C5" s="1057"/>
      <c r="D5" s="261" t="s">
        <v>406</v>
      </c>
      <c r="E5" s="261"/>
      <c r="I5" s="1057">
        <f>IF(データ入力用!$F$176="資格あり",データ入力用!$D$176,"参加資格が無いため送付しない")</f>
        <v>0</v>
      </c>
      <c r="J5" s="1057"/>
      <c r="K5" s="1057"/>
      <c r="L5" s="261" t="s">
        <v>406</v>
      </c>
      <c r="M5" s="261"/>
      <c r="Q5" s="1057">
        <f>IF(データ入力用!$F$177="資格あり",データ入力用!$D$177,"参加資格が無いため送付しない")</f>
        <v>0</v>
      </c>
      <c r="R5" s="1057"/>
      <c r="S5" s="1057"/>
      <c r="T5" s="261" t="s">
        <v>406</v>
      </c>
      <c r="U5" s="261"/>
      <c r="Y5" s="1057">
        <f>IF(データ入力用!$F$178="資格あり",データ入力用!$D$178,"参加資格が無いため送付しない")</f>
        <v>0</v>
      </c>
      <c r="Z5" s="1057"/>
      <c r="AA5" s="1057"/>
      <c r="AB5" s="261" t="s">
        <v>406</v>
      </c>
      <c r="AC5" s="261"/>
      <c r="AG5" s="1057" t="str">
        <f>IF(データ入力用!$F$179="資格あり",データ入力用!$D$179,"参加資格が無いため送付しない")</f>
        <v>参加資格が無いため送付しない</v>
      </c>
      <c r="AH5" s="1057"/>
      <c r="AI5" s="1057"/>
      <c r="AJ5" s="261" t="s">
        <v>406</v>
      </c>
      <c r="AK5" s="261"/>
      <c r="AO5" s="1057" t="str">
        <f>IF(データ入力用!$F$180="資格あり",データ入力用!$D$180,"参加資格が無いため送付しない")</f>
        <v>参加資格が無いため送付しない</v>
      </c>
      <c r="AP5" s="1057"/>
      <c r="AQ5" s="1057"/>
      <c r="AR5" s="261" t="s">
        <v>406</v>
      </c>
      <c r="AS5" s="261"/>
      <c r="AW5" s="1057" t="str">
        <f>IF(データ入力用!$F$181="資格あり",データ入力用!$D$181,"参加資格が無いため送付しない")</f>
        <v>参加資格が無いため送付しない</v>
      </c>
      <c r="AX5" s="1057"/>
      <c r="AY5" s="1057"/>
      <c r="AZ5" s="261" t="s">
        <v>406</v>
      </c>
      <c r="BA5" s="261"/>
      <c r="BE5" s="1057" t="str">
        <f>IF(データ入力用!$F$182="資格あり",データ入力用!$D$182,"参加資格が無いため送付しない")</f>
        <v>参加資格が無いため送付しない</v>
      </c>
      <c r="BF5" s="1057"/>
      <c r="BG5" s="1057"/>
      <c r="BH5" s="261" t="s">
        <v>406</v>
      </c>
      <c r="BI5" s="261"/>
      <c r="BM5" s="1057" t="str">
        <f>IF(データ入力用!$F$183="資格あり",データ入力用!$D$183,"参加資格が無いため送付しない")</f>
        <v>参加資格が無いため送付しない</v>
      </c>
      <c r="BN5" s="1057"/>
      <c r="BO5" s="1057"/>
      <c r="BP5" s="261" t="s">
        <v>406</v>
      </c>
      <c r="BQ5" s="261"/>
      <c r="BU5" s="1057" t="str">
        <f>IF(データ入力用!$F$184="資格あり",データ入力用!$D$184,"参加資格が無いため送付しない")</f>
        <v>参加資格が無いため送付しない</v>
      </c>
      <c r="BV5" s="1057"/>
      <c r="BW5" s="1057"/>
      <c r="BX5" s="261" t="s">
        <v>406</v>
      </c>
      <c r="BY5" s="261"/>
      <c r="CC5" s="1057" t="str">
        <f>IF(データ入力用!$F$185="資格あり",データ入力用!$D$185,"参加資格が無いため送付しない")</f>
        <v>参加資格が無いため送付しない</v>
      </c>
      <c r="CD5" s="1057"/>
      <c r="CE5" s="1057"/>
      <c r="CF5" s="261" t="s">
        <v>406</v>
      </c>
      <c r="CG5" s="261"/>
      <c r="CK5" s="1057" t="str">
        <f>IF(データ入力用!$F$186="資格あり",データ入力用!$D$186,"参加資格が無いため送付しない")</f>
        <v>参加資格が無いため送付しない</v>
      </c>
      <c r="CL5" s="1057"/>
      <c r="CM5" s="1057"/>
      <c r="CN5" s="261" t="s">
        <v>406</v>
      </c>
      <c r="CO5" s="261"/>
      <c r="CS5" s="1057" t="str">
        <f>IF(データ入力用!$F$187="資格あり",データ入力用!$D$187,"参加資格が無いため送付しない")</f>
        <v>参加資格が無いため送付しない</v>
      </c>
      <c r="CT5" s="1057"/>
      <c r="CU5" s="1057"/>
      <c r="CV5" s="261" t="s">
        <v>406</v>
      </c>
      <c r="CW5" s="261"/>
      <c r="DA5" s="1057" t="str">
        <f>IF(データ入力用!$F$188="資格あり",データ入力用!$D$188,"参加資格が無いため送付しない")</f>
        <v>参加資格が無いため送付しない</v>
      </c>
      <c r="DB5" s="1057"/>
      <c r="DC5" s="1057"/>
      <c r="DD5" s="261" t="s">
        <v>406</v>
      </c>
      <c r="DE5" s="261"/>
      <c r="DI5" s="1057" t="str">
        <f>IF(データ入力用!$F$189="資格あり",データ入力用!$D$189,"参加資格が無いため送付しない")</f>
        <v>参加資格が無いため送付しない</v>
      </c>
      <c r="DJ5" s="1057"/>
      <c r="DK5" s="1057"/>
      <c r="DL5" s="261" t="s">
        <v>406</v>
      </c>
      <c r="DM5" s="261"/>
    </row>
    <row r="6" spans="1:119" ht="10.5" customHeight="1"/>
    <row r="7" spans="1:119" ht="18.75" customHeight="1">
      <c r="F7" s="1058" t="str">
        <f>データ入力用!$C$8</f>
        <v>守口市長　瀬野　憲一</v>
      </c>
      <c r="G7" s="1058"/>
      <c r="N7" s="1058" t="str">
        <f>データ入力用!$C$8</f>
        <v>守口市長　瀬野　憲一</v>
      </c>
      <c r="O7" s="1058"/>
      <c r="V7" s="1058" t="str">
        <f>データ入力用!$C$8</f>
        <v>守口市長　瀬野　憲一</v>
      </c>
      <c r="W7" s="1058"/>
      <c r="AD7" s="1058" t="str">
        <f>データ入力用!$C$8</f>
        <v>守口市長　瀬野　憲一</v>
      </c>
      <c r="AE7" s="1058"/>
      <c r="AL7" s="1058" t="str">
        <f>データ入力用!$C$8</f>
        <v>守口市長　瀬野　憲一</v>
      </c>
      <c r="AM7" s="1058"/>
      <c r="AT7" s="1058" t="str">
        <f>データ入力用!$C$8</f>
        <v>守口市長　瀬野　憲一</v>
      </c>
      <c r="AU7" s="1058"/>
      <c r="BB7" s="1058" t="str">
        <f>データ入力用!$C$8</f>
        <v>守口市長　瀬野　憲一</v>
      </c>
      <c r="BC7" s="1058"/>
      <c r="BJ7" s="1058" t="str">
        <f>データ入力用!$C$8</f>
        <v>守口市長　瀬野　憲一</v>
      </c>
      <c r="BK7" s="1058"/>
      <c r="BR7" s="1058" t="str">
        <f>データ入力用!$C$8</f>
        <v>守口市長　瀬野　憲一</v>
      </c>
      <c r="BS7" s="1058"/>
      <c r="BZ7" s="1058" t="str">
        <f>データ入力用!$C$8</f>
        <v>守口市長　瀬野　憲一</v>
      </c>
      <c r="CA7" s="1058"/>
      <c r="CH7" s="1058" t="str">
        <f>データ入力用!$C$8</f>
        <v>守口市長　瀬野　憲一</v>
      </c>
      <c r="CI7" s="1058"/>
      <c r="CP7" s="1058" t="str">
        <f>データ入力用!$C$8</f>
        <v>守口市長　瀬野　憲一</v>
      </c>
      <c r="CQ7" s="1058"/>
      <c r="CX7" s="1058" t="str">
        <f>データ入力用!$C$8</f>
        <v>守口市長　瀬野　憲一</v>
      </c>
      <c r="CY7" s="1058"/>
      <c r="DF7" s="1058" t="str">
        <f>データ入力用!$C$8</f>
        <v>守口市長　瀬野　憲一</v>
      </c>
      <c r="DG7" s="1058"/>
      <c r="DN7" s="1058" t="str">
        <f>データ入力用!$C$8</f>
        <v>守口市長　瀬野　憲一</v>
      </c>
      <c r="DO7" s="1058"/>
    </row>
    <row r="8" spans="1:119" ht="10.5" customHeight="1"/>
    <row r="9" spans="1:119" ht="24" customHeight="1">
      <c r="A9" s="1059" t="s">
        <v>407</v>
      </c>
      <c r="B9" s="1059"/>
      <c r="C9" s="1059"/>
      <c r="D9" s="1059"/>
      <c r="E9" s="1059"/>
      <c r="F9" s="1059"/>
      <c r="G9" s="1059"/>
      <c r="I9" s="1059" t="s">
        <v>407</v>
      </c>
      <c r="J9" s="1059"/>
      <c r="K9" s="1059"/>
      <c r="L9" s="1059"/>
      <c r="M9" s="1059"/>
      <c r="N9" s="1059"/>
      <c r="O9" s="1059"/>
      <c r="Q9" s="1059" t="s">
        <v>407</v>
      </c>
      <c r="R9" s="1059"/>
      <c r="S9" s="1059"/>
      <c r="T9" s="1059"/>
      <c r="U9" s="1059"/>
      <c r="V9" s="1059"/>
      <c r="W9" s="1059"/>
      <c r="Y9" s="1059" t="s">
        <v>407</v>
      </c>
      <c r="Z9" s="1059"/>
      <c r="AA9" s="1059"/>
      <c r="AB9" s="1059"/>
      <c r="AC9" s="1059"/>
      <c r="AD9" s="1059"/>
      <c r="AE9" s="1059"/>
      <c r="AG9" s="1059" t="s">
        <v>407</v>
      </c>
      <c r="AH9" s="1059"/>
      <c r="AI9" s="1059"/>
      <c r="AJ9" s="1059"/>
      <c r="AK9" s="1059"/>
      <c r="AL9" s="1059"/>
      <c r="AM9" s="1059"/>
      <c r="AO9" s="1059" t="s">
        <v>407</v>
      </c>
      <c r="AP9" s="1059"/>
      <c r="AQ9" s="1059"/>
      <c r="AR9" s="1059"/>
      <c r="AS9" s="1059"/>
      <c r="AT9" s="1059"/>
      <c r="AU9" s="1059"/>
      <c r="AW9" s="1059" t="s">
        <v>407</v>
      </c>
      <c r="AX9" s="1059"/>
      <c r="AY9" s="1059"/>
      <c r="AZ9" s="1059"/>
      <c r="BA9" s="1059"/>
      <c r="BB9" s="1059"/>
      <c r="BC9" s="1059"/>
      <c r="BE9" s="1059" t="s">
        <v>407</v>
      </c>
      <c r="BF9" s="1059"/>
      <c r="BG9" s="1059"/>
      <c r="BH9" s="1059"/>
      <c r="BI9" s="1059"/>
      <c r="BJ9" s="1059"/>
      <c r="BK9" s="1059"/>
      <c r="BM9" s="1059" t="s">
        <v>407</v>
      </c>
      <c r="BN9" s="1059"/>
      <c r="BO9" s="1059"/>
      <c r="BP9" s="1059"/>
      <c r="BQ9" s="1059"/>
      <c r="BR9" s="1059"/>
      <c r="BS9" s="1059"/>
      <c r="BU9" s="1059" t="s">
        <v>407</v>
      </c>
      <c r="BV9" s="1059"/>
      <c r="BW9" s="1059"/>
      <c r="BX9" s="1059"/>
      <c r="BY9" s="1059"/>
      <c r="BZ9" s="1059"/>
      <c r="CA9" s="1059"/>
      <c r="CC9" s="1059" t="s">
        <v>407</v>
      </c>
      <c r="CD9" s="1059"/>
      <c r="CE9" s="1059"/>
      <c r="CF9" s="1059"/>
      <c r="CG9" s="1059"/>
      <c r="CH9" s="1059"/>
      <c r="CI9" s="1059"/>
      <c r="CK9" s="1059" t="s">
        <v>407</v>
      </c>
      <c r="CL9" s="1059"/>
      <c r="CM9" s="1059"/>
      <c r="CN9" s="1059"/>
      <c r="CO9" s="1059"/>
      <c r="CP9" s="1059"/>
      <c r="CQ9" s="1059"/>
      <c r="CS9" s="1059" t="s">
        <v>407</v>
      </c>
      <c r="CT9" s="1059"/>
      <c r="CU9" s="1059"/>
      <c r="CV9" s="1059"/>
      <c r="CW9" s="1059"/>
      <c r="CX9" s="1059"/>
      <c r="CY9" s="1059"/>
      <c r="DA9" s="1059" t="s">
        <v>407</v>
      </c>
      <c r="DB9" s="1059"/>
      <c r="DC9" s="1059"/>
      <c r="DD9" s="1059"/>
      <c r="DE9" s="1059"/>
      <c r="DF9" s="1059"/>
      <c r="DG9" s="1059"/>
      <c r="DI9" s="1059" t="s">
        <v>407</v>
      </c>
      <c r="DJ9" s="1059"/>
      <c r="DK9" s="1059"/>
      <c r="DL9" s="1059"/>
      <c r="DM9" s="1059"/>
      <c r="DN9" s="1059"/>
      <c r="DO9" s="1059"/>
    </row>
    <row r="10" spans="1:119" ht="10.5" customHeight="1"/>
    <row r="11" spans="1:119" ht="43.5" customHeight="1">
      <c r="A11" s="1060" t="s">
        <v>408</v>
      </c>
      <c r="B11" s="1061"/>
      <c r="C11" s="1061"/>
      <c r="D11" s="1061"/>
      <c r="E11" s="1061"/>
      <c r="F11" s="1061"/>
      <c r="G11" s="1061"/>
      <c r="I11" s="1060" t="s">
        <v>408</v>
      </c>
      <c r="J11" s="1061"/>
      <c r="K11" s="1061"/>
      <c r="L11" s="1061"/>
      <c r="M11" s="1061"/>
      <c r="N11" s="1061"/>
      <c r="O11" s="1061"/>
      <c r="Q11" s="1060" t="s">
        <v>408</v>
      </c>
      <c r="R11" s="1061"/>
      <c r="S11" s="1061"/>
      <c r="T11" s="1061"/>
      <c r="U11" s="1061"/>
      <c r="V11" s="1061"/>
      <c r="W11" s="1061"/>
      <c r="Y11" s="1060" t="s">
        <v>408</v>
      </c>
      <c r="Z11" s="1061"/>
      <c r="AA11" s="1061"/>
      <c r="AB11" s="1061"/>
      <c r="AC11" s="1061"/>
      <c r="AD11" s="1061"/>
      <c r="AE11" s="1061"/>
      <c r="AG11" s="1060" t="s">
        <v>408</v>
      </c>
      <c r="AH11" s="1061"/>
      <c r="AI11" s="1061"/>
      <c r="AJ11" s="1061"/>
      <c r="AK11" s="1061"/>
      <c r="AL11" s="1061"/>
      <c r="AM11" s="1061"/>
      <c r="AO11" s="1060" t="s">
        <v>408</v>
      </c>
      <c r="AP11" s="1061"/>
      <c r="AQ11" s="1061"/>
      <c r="AR11" s="1061"/>
      <c r="AS11" s="1061"/>
      <c r="AT11" s="1061"/>
      <c r="AU11" s="1061"/>
      <c r="AW11" s="1060" t="s">
        <v>408</v>
      </c>
      <c r="AX11" s="1061"/>
      <c r="AY11" s="1061"/>
      <c r="AZ11" s="1061"/>
      <c r="BA11" s="1061"/>
      <c r="BB11" s="1061"/>
      <c r="BC11" s="1061"/>
      <c r="BE11" s="1060" t="s">
        <v>408</v>
      </c>
      <c r="BF11" s="1061"/>
      <c r="BG11" s="1061"/>
      <c r="BH11" s="1061"/>
      <c r="BI11" s="1061"/>
      <c r="BJ11" s="1061"/>
      <c r="BK11" s="1061"/>
      <c r="BM11" s="1060" t="s">
        <v>408</v>
      </c>
      <c r="BN11" s="1061"/>
      <c r="BO11" s="1061"/>
      <c r="BP11" s="1061"/>
      <c r="BQ11" s="1061"/>
      <c r="BR11" s="1061"/>
      <c r="BS11" s="1061"/>
      <c r="BU11" s="1060" t="s">
        <v>408</v>
      </c>
      <c r="BV11" s="1061"/>
      <c r="BW11" s="1061"/>
      <c r="BX11" s="1061"/>
      <c r="BY11" s="1061"/>
      <c r="BZ11" s="1061"/>
      <c r="CA11" s="1061"/>
      <c r="CC11" s="1060" t="s">
        <v>408</v>
      </c>
      <c r="CD11" s="1061"/>
      <c r="CE11" s="1061"/>
      <c r="CF11" s="1061"/>
      <c r="CG11" s="1061"/>
      <c r="CH11" s="1061"/>
      <c r="CI11" s="1061"/>
      <c r="CK11" s="1060" t="s">
        <v>408</v>
      </c>
      <c r="CL11" s="1061"/>
      <c r="CM11" s="1061"/>
      <c r="CN11" s="1061"/>
      <c r="CO11" s="1061"/>
      <c r="CP11" s="1061"/>
      <c r="CQ11" s="1061"/>
      <c r="CS11" s="1060" t="s">
        <v>408</v>
      </c>
      <c r="CT11" s="1061"/>
      <c r="CU11" s="1061"/>
      <c r="CV11" s="1061"/>
      <c r="CW11" s="1061"/>
      <c r="CX11" s="1061"/>
      <c r="CY11" s="1061"/>
      <c r="DA11" s="1060" t="s">
        <v>408</v>
      </c>
      <c r="DB11" s="1061"/>
      <c r="DC11" s="1061"/>
      <c r="DD11" s="1061"/>
      <c r="DE11" s="1061"/>
      <c r="DF11" s="1061"/>
      <c r="DG11" s="1061"/>
      <c r="DI11" s="1060" t="s">
        <v>408</v>
      </c>
      <c r="DJ11" s="1061"/>
      <c r="DK11" s="1061"/>
      <c r="DL11" s="1061"/>
      <c r="DM11" s="1061"/>
      <c r="DN11" s="1061"/>
      <c r="DO11" s="1061"/>
    </row>
    <row r="12" spans="1:119" ht="10.5" customHeight="1"/>
    <row r="13" spans="1:119" ht="18.75" customHeight="1">
      <c r="A13" s="1062" t="s">
        <v>409</v>
      </c>
      <c r="B13" s="1062"/>
      <c r="C13" s="1062"/>
      <c r="D13" s="1062"/>
      <c r="E13" s="1062"/>
      <c r="F13" s="1062"/>
      <c r="G13" s="1062"/>
      <c r="I13" s="1062" t="s">
        <v>409</v>
      </c>
      <c r="J13" s="1062"/>
      <c r="K13" s="1062"/>
      <c r="L13" s="1062"/>
      <c r="M13" s="1062"/>
      <c r="N13" s="1062"/>
      <c r="O13" s="1062"/>
      <c r="Q13" s="1062" t="s">
        <v>409</v>
      </c>
      <c r="R13" s="1062"/>
      <c r="S13" s="1062"/>
      <c r="T13" s="1062"/>
      <c r="U13" s="1062"/>
      <c r="V13" s="1062"/>
      <c r="W13" s="1062"/>
      <c r="Y13" s="1062" t="s">
        <v>409</v>
      </c>
      <c r="Z13" s="1062"/>
      <c r="AA13" s="1062"/>
      <c r="AB13" s="1062"/>
      <c r="AC13" s="1062"/>
      <c r="AD13" s="1062"/>
      <c r="AE13" s="1062"/>
      <c r="AG13" s="1062" t="s">
        <v>409</v>
      </c>
      <c r="AH13" s="1062"/>
      <c r="AI13" s="1062"/>
      <c r="AJ13" s="1062"/>
      <c r="AK13" s="1062"/>
      <c r="AL13" s="1062"/>
      <c r="AM13" s="1062"/>
      <c r="AO13" s="1062" t="s">
        <v>409</v>
      </c>
      <c r="AP13" s="1062"/>
      <c r="AQ13" s="1062"/>
      <c r="AR13" s="1062"/>
      <c r="AS13" s="1062"/>
      <c r="AT13" s="1062"/>
      <c r="AU13" s="1062"/>
      <c r="AW13" s="1062" t="s">
        <v>409</v>
      </c>
      <c r="AX13" s="1062"/>
      <c r="AY13" s="1062"/>
      <c r="AZ13" s="1062"/>
      <c r="BA13" s="1062"/>
      <c r="BB13" s="1062"/>
      <c r="BC13" s="1062"/>
      <c r="BE13" s="1062" t="s">
        <v>409</v>
      </c>
      <c r="BF13" s="1062"/>
      <c r="BG13" s="1062"/>
      <c r="BH13" s="1062"/>
      <c r="BI13" s="1062"/>
      <c r="BJ13" s="1062"/>
      <c r="BK13" s="1062"/>
      <c r="BM13" s="1062" t="s">
        <v>409</v>
      </c>
      <c r="BN13" s="1062"/>
      <c r="BO13" s="1062"/>
      <c r="BP13" s="1062"/>
      <c r="BQ13" s="1062"/>
      <c r="BR13" s="1062"/>
      <c r="BS13" s="1062"/>
      <c r="BU13" s="1062" t="s">
        <v>409</v>
      </c>
      <c r="BV13" s="1062"/>
      <c r="BW13" s="1062"/>
      <c r="BX13" s="1062"/>
      <c r="BY13" s="1062"/>
      <c r="BZ13" s="1062"/>
      <c r="CA13" s="1062"/>
      <c r="CC13" s="1062" t="s">
        <v>409</v>
      </c>
      <c r="CD13" s="1062"/>
      <c r="CE13" s="1062"/>
      <c r="CF13" s="1062"/>
      <c r="CG13" s="1062"/>
      <c r="CH13" s="1062"/>
      <c r="CI13" s="1062"/>
      <c r="CK13" s="1062" t="s">
        <v>409</v>
      </c>
      <c r="CL13" s="1062"/>
      <c r="CM13" s="1062"/>
      <c r="CN13" s="1062"/>
      <c r="CO13" s="1062"/>
      <c r="CP13" s="1062"/>
      <c r="CQ13" s="1062"/>
      <c r="CS13" s="1062" t="s">
        <v>409</v>
      </c>
      <c r="CT13" s="1062"/>
      <c r="CU13" s="1062"/>
      <c r="CV13" s="1062"/>
      <c r="CW13" s="1062"/>
      <c r="CX13" s="1062"/>
      <c r="CY13" s="1062"/>
      <c r="DA13" s="1062" t="s">
        <v>409</v>
      </c>
      <c r="DB13" s="1062"/>
      <c r="DC13" s="1062"/>
      <c r="DD13" s="1062"/>
      <c r="DE13" s="1062"/>
      <c r="DF13" s="1062"/>
      <c r="DG13" s="1062"/>
      <c r="DI13" s="1062" t="s">
        <v>409</v>
      </c>
      <c r="DJ13" s="1062"/>
      <c r="DK13" s="1062"/>
      <c r="DL13" s="1062"/>
      <c r="DM13" s="1062"/>
      <c r="DN13" s="1062"/>
      <c r="DO13" s="1062"/>
    </row>
    <row r="14" spans="1:119" ht="10.5" customHeight="1"/>
    <row r="15" spans="1:119" ht="43.5" customHeight="1">
      <c r="A15" s="1027" t="str">
        <f>データ入力用!$B$9</f>
        <v>業務名</v>
      </c>
      <c r="B15" s="1027"/>
      <c r="C15" s="1038" t="str">
        <f>データ入力用!$C$9</f>
        <v>ごみ質分析業務委託</v>
      </c>
      <c r="D15" s="1039"/>
      <c r="E15" s="1039"/>
      <c r="F15" s="1039"/>
      <c r="G15" s="1040"/>
      <c r="I15" s="1027" t="str">
        <f>データ入力用!$B$9</f>
        <v>業務名</v>
      </c>
      <c r="J15" s="1027"/>
      <c r="K15" s="1038" t="str">
        <f>データ入力用!$C$9</f>
        <v>ごみ質分析業務委託</v>
      </c>
      <c r="L15" s="1039"/>
      <c r="M15" s="1039"/>
      <c r="N15" s="1039"/>
      <c r="O15" s="1040"/>
      <c r="Q15" s="1027" t="str">
        <f>データ入力用!$B$9</f>
        <v>業務名</v>
      </c>
      <c r="R15" s="1027"/>
      <c r="S15" s="1038" t="str">
        <f>データ入力用!$C$9</f>
        <v>ごみ質分析業務委託</v>
      </c>
      <c r="T15" s="1039"/>
      <c r="U15" s="1039"/>
      <c r="V15" s="1039"/>
      <c r="W15" s="1040"/>
      <c r="Y15" s="1027" t="str">
        <f>データ入力用!$B$9</f>
        <v>業務名</v>
      </c>
      <c r="Z15" s="1027"/>
      <c r="AA15" s="1038" t="str">
        <f>データ入力用!$C$9</f>
        <v>ごみ質分析業務委託</v>
      </c>
      <c r="AB15" s="1039"/>
      <c r="AC15" s="1039"/>
      <c r="AD15" s="1039"/>
      <c r="AE15" s="1040"/>
      <c r="AG15" s="1027" t="str">
        <f>データ入力用!$B$9</f>
        <v>業務名</v>
      </c>
      <c r="AH15" s="1027"/>
      <c r="AI15" s="1038" t="str">
        <f>データ入力用!$C$9</f>
        <v>ごみ質分析業務委託</v>
      </c>
      <c r="AJ15" s="1039"/>
      <c r="AK15" s="1039"/>
      <c r="AL15" s="1039"/>
      <c r="AM15" s="1040"/>
      <c r="AO15" s="1027" t="str">
        <f>データ入力用!$B$9</f>
        <v>業務名</v>
      </c>
      <c r="AP15" s="1027"/>
      <c r="AQ15" s="1038" t="str">
        <f>データ入力用!$C$9</f>
        <v>ごみ質分析業務委託</v>
      </c>
      <c r="AR15" s="1039"/>
      <c r="AS15" s="1039"/>
      <c r="AT15" s="1039"/>
      <c r="AU15" s="1040"/>
      <c r="AW15" s="1027" t="str">
        <f>データ入力用!$B$9</f>
        <v>業務名</v>
      </c>
      <c r="AX15" s="1027"/>
      <c r="AY15" s="1038" t="str">
        <f>データ入力用!$C$9</f>
        <v>ごみ質分析業務委託</v>
      </c>
      <c r="AZ15" s="1039"/>
      <c r="BA15" s="1039"/>
      <c r="BB15" s="1039"/>
      <c r="BC15" s="1040"/>
      <c r="BE15" s="1027" t="str">
        <f>データ入力用!$B$9</f>
        <v>業務名</v>
      </c>
      <c r="BF15" s="1027"/>
      <c r="BG15" s="1038" t="str">
        <f>データ入力用!$C$9</f>
        <v>ごみ質分析業務委託</v>
      </c>
      <c r="BH15" s="1039"/>
      <c r="BI15" s="1039"/>
      <c r="BJ15" s="1039"/>
      <c r="BK15" s="1040"/>
      <c r="BM15" s="1027" t="str">
        <f>データ入力用!$B$9</f>
        <v>業務名</v>
      </c>
      <c r="BN15" s="1027"/>
      <c r="BO15" s="1038" t="str">
        <f>データ入力用!$C$9</f>
        <v>ごみ質分析業務委託</v>
      </c>
      <c r="BP15" s="1039"/>
      <c r="BQ15" s="1039"/>
      <c r="BR15" s="1039"/>
      <c r="BS15" s="1040"/>
      <c r="BU15" s="1027" t="str">
        <f>データ入力用!$B$9</f>
        <v>業務名</v>
      </c>
      <c r="BV15" s="1027"/>
      <c r="BW15" s="1038" t="str">
        <f>データ入力用!$C$9</f>
        <v>ごみ質分析業務委託</v>
      </c>
      <c r="BX15" s="1039"/>
      <c r="BY15" s="1039"/>
      <c r="BZ15" s="1039"/>
      <c r="CA15" s="1040"/>
      <c r="CC15" s="1027" t="str">
        <f>データ入力用!$B$9</f>
        <v>業務名</v>
      </c>
      <c r="CD15" s="1027"/>
      <c r="CE15" s="1038" t="str">
        <f>データ入力用!$C$9</f>
        <v>ごみ質分析業務委託</v>
      </c>
      <c r="CF15" s="1039"/>
      <c r="CG15" s="1039"/>
      <c r="CH15" s="1039"/>
      <c r="CI15" s="1040"/>
      <c r="CK15" s="1027" t="str">
        <f>データ入力用!$B$9</f>
        <v>業務名</v>
      </c>
      <c r="CL15" s="1027"/>
      <c r="CM15" s="1038" t="str">
        <f>データ入力用!$C$9</f>
        <v>ごみ質分析業務委託</v>
      </c>
      <c r="CN15" s="1039"/>
      <c r="CO15" s="1039"/>
      <c r="CP15" s="1039"/>
      <c r="CQ15" s="1040"/>
      <c r="CS15" s="1027" t="str">
        <f>データ入力用!$B$9</f>
        <v>業務名</v>
      </c>
      <c r="CT15" s="1027"/>
      <c r="CU15" s="1038" t="str">
        <f>データ入力用!$C$9</f>
        <v>ごみ質分析業務委託</v>
      </c>
      <c r="CV15" s="1039"/>
      <c r="CW15" s="1039"/>
      <c r="CX15" s="1039"/>
      <c r="CY15" s="1040"/>
      <c r="DA15" s="1027" t="str">
        <f>データ入力用!$B$9</f>
        <v>業務名</v>
      </c>
      <c r="DB15" s="1027"/>
      <c r="DC15" s="1038" t="str">
        <f>データ入力用!$C$9</f>
        <v>ごみ質分析業務委託</v>
      </c>
      <c r="DD15" s="1039"/>
      <c r="DE15" s="1039"/>
      <c r="DF15" s="1039"/>
      <c r="DG15" s="1040"/>
      <c r="DI15" s="1027" t="str">
        <f>データ入力用!$B$9</f>
        <v>業務名</v>
      </c>
      <c r="DJ15" s="1027"/>
      <c r="DK15" s="1038" t="str">
        <f>データ入力用!$C$9</f>
        <v>ごみ質分析業務委託</v>
      </c>
      <c r="DL15" s="1039"/>
      <c r="DM15" s="1039"/>
      <c r="DN15" s="1039"/>
      <c r="DO15" s="1040"/>
    </row>
    <row r="16" spans="1:119" ht="25.5" customHeight="1">
      <c r="A16" s="1027" t="str">
        <f>データ入力用!$B$10</f>
        <v>対象の位置</v>
      </c>
      <c r="B16" s="1027"/>
      <c r="C16" s="1038" t="str">
        <f>データ入力用!$C$10</f>
        <v>可燃性一般廃棄物積替施設（大阪市鶴見区焼野3丁目1番地）</v>
      </c>
      <c r="D16" s="1039"/>
      <c r="E16" s="1039"/>
      <c r="F16" s="1039"/>
      <c r="G16" s="1040"/>
      <c r="I16" s="1027" t="str">
        <f>データ入力用!$B$10</f>
        <v>対象の位置</v>
      </c>
      <c r="J16" s="1027"/>
      <c r="K16" s="1038" t="str">
        <f>データ入力用!$C$10</f>
        <v>可燃性一般廃棄物積替施設（大阪市鶴見区焼野3丁目1番地）</v>
      </c>
      <c r="L16" s="1039"/>
      <c r="M16" s="1039"/>
      <c r="N16" s="1039"/>
      <c r="O16" s="1040"/>
      <c r="Q16" s="1027" t="str">
        <f>データ入力用!$B$10</f>
        <v>対象の位置</v>
      </c>
      <c r="R16" s="1027"/>
      <c r="S16" s="1038" t="str">
        <f>データ入力用!$C$10</f>
        <v>可燃性一般廃棄物積替施設（大阪市鶴見区焼野3丁目1番地）</v>
      </c>
      <c r="T16" s="1039"/>
      <c r="U16" s="1039"/>
      <c r="V16" s="1039"/>
      <c r="W16" s="1040"/>
      <c r="Y16" s="1027" t="str">
        <f>データ入力用!$B$10</f>
        <v>対象の位置</v>
      </c>
      <c r="Z16" s="1027"/>
      <c r="AA16" s="1038" t="str">
        <f>データ入力用!$C$10</f>
        <v>可燃性一般廃棄物積替施設（大阪市鶴見区焼野3丁目1番地）</v>
      </c>
      <c r="AB16" s="1039"/>
      <c r="AC16" s="1039"/>
      <c r="AD16" s="1039"/>
      <c r="AE16" s="1040"/>
      <c r="AG16" s="1027" t="str">
        <f>データ入力用!$B$10</f>
        <v>対象の位置</v>
      </c>
      <c r="AH16" s="1027"/>
      <c r="AI16" s="1038" t="str">
        <f>データ入力用!$C$10</f>
        <v>可燃性一般廃棄物積替施設（大阪市鶴見区焼野3丁目1番地）</v>
      </c>
      <c r="AJ16" s="1039"/>
      <c r="AK16" s="1039"/>
      <c r="AL16" s="1039"/>
      <c r="AM16" s="1040"/>
      <c r="AO16" s="1027" t="str">
        <f>データ入力用!$B$10</f>
        <v>対象の位置</v>
      </c>
      <c r="AP16" s="1027"/>
      <c r="AQ16" s="1038" t="str">
        <f>データ入力用!$C$10</f>
        <v>可燃性一般廃棄物積替施設（大阪市鶴見区焼野3丁目1番地）</v>
      </c>
      <c r="AR16" s="1039"/>
      <c r="AS16" s="1039"/>
      <c r="AT16" s="1039"/>
      <c r="AU16" s="1040"/>
      <c r="AW16" s="1027" t="str">
        <f>データ入力用!$B$10</f>
        <v>対象の位置</v>
      </c>
      <c r="AX16" s="1027"/>
      <c r="AY16" s="1038" t="str">
        <f>データ入力用!$C$10</f>
        <v>可燃性一般廃棄物積替施設（大阪市鶴見区焼野3丁目1番地）</v>
      </c>
      <c r="AZ16" s="1039"/>
      <c r="BA16" s="1039"/>
      <c r="BB16" s="1039"/>
      <c r="BC16" s="1040"/>
      <c r="BE16" s="1027" t="str">
        <f>データ入力用!$B$10</f>
        <v>対象の位置</v>
      </c>
      <c r="BF16" s="1027"/>
      <c r="BG16" s="1038" t="str">
        <f>データ入力用!$C$10</f>
        <v>可燃性一般廃棄物積替施設（大阪市鶴見区焼野3丁目1番地）</v>
      </c>
      <c r="BH16" s="1039"/>
      <c r="BI16" s="1039"/>
      <c r="BJ16" s="1039"/>
      <c r="BK16" s="1040"/>
      <c r="BM16" s="1027" t="str">
        <f>データ入力用!$B$10</f>
        <v>対象の位置</v>
      </c>
      <c r="BN16" s="1027"/>
      <c r="BO16" s="1038" t="str">
        <f>データ入力用!$C$10</f>
        <v>可燃性一般廃棄物積替施設（大阪市鶴見区焼野3丁目1番地）</v>
      </c>
      <c r="BP16" s="1039"/>
      <c r="BQ16" s="1039"/>
      <c r="BR16" s="1039"/>
      <c r="BS16" s="1040"/>
      <c r="BU16" s="1027" t="str">
        <f>データ入力用!$B$10</f>
        <v>対象の位置</v>
      </c>
      <c r="BV16" s="1027"/>
      <c r="BW16" s="1038" t="str">
        <f>データ入力用!$C$10</f>
        <v>可燃性一般廃棄物積替施設（大阪市鶴見区焼野3丁目1番地）</v>
      </c>
      <c r="BX16" s="1039"/>
      <c r="BY16" s="1039"/>
      <c r="BZ16" s="1039"/>
      <c r="CA16" s="1040"/>
      <c r="CC16" s="1027" t="str">
        <f>データ入力用!$B$10</f>
        <v>対象の位置</v>
      </c>
      <c r="CD16" s="1027"/>
      <c r="CE16" s="1038" t="str">
        <f>データ入力用!$C$10</f>
        <v>可燃性一般廃棄物積替施設（大阪市鶴見区焼野3丁目1番地）</v>
      </c>
      <c r="CF16" s="1039"/>
      <c r="CG16" s="1039"/>
      <c r="CH16" s="1039"/>
      <c r="CI16" s="1040"/>
      <c r="CK16" s="1027" t="str">
        <f>データ入力用!$B$10</f>
        <v>対象の位置</v>
      </c>
      <c r="CL16" s="1027"/>
      <c r="CM16" s="1038" t="str">
        <f>データ入力用!$C$10</f>
        <v>可燃性一般廃棄物積替施設（大阪市鶴見区焼野3丁目1番地）</v>
      </c>
      <c r="CN16" s="1039"/>
      <c r="CO16" s="1039"/>
      <c r="CP16" s="1039"/>
      <c r="CQ16" s="1040"/>
      <c r="CS16" s="1027" t="str">
        <f>データ入力用!$B$10</f>
        <v>対象の位置</v>
      </c>
      <c r="CT16" s="1027"/>
      <c r="CU16" s="1038" t="str">
        <f>データ入力用!$C$10</f>
        <v>可燃性一般廃棄物積替施設（大阪市鶴見区焼野3丁目1番地）</v>
      </c>
      <c r="CV16" s="1039"/>
      <c r="CW16" s="1039"/>
      <c r="CX16" s="1039"/>
      <c r="CY16" s="1040"/>
      <c r="DA16" s="1027" t="str">
        <f>データ入力用!$B$10</f>
        <v>対象の位置</v>
      </c>
      <c r="DB16" s="1027"/>
      <c r="DC16" s="1038" t="str">
        <f>データ入力用!$C$10</f>
        <v>可燃性一般廃棄物積替施設（大阪市鶴見区焼野3丁目1番地）</v>
      </c>
      <c r="DD16" s="1039"/>
      <c r="DE16" s="1039"/>
      <c r="DF16" s="1039"/>
      <c r="DG16" s="1040"/>
      <c r="DI16" s="1027" t="str">
        <f>データ入力用!$B$10</f>
        <v>対象の位置</v>
      </c>
      <c r="DJ16" s="1027"/>
      <c r="DK16" s="1038" t="str">
        <f>データ入力用!$C$10</f>
        <v>可燃性一般廃棄物積替施設（大阪市鶴見区焼野3丁目1番地）</v>
      </c>
      <c r="DL16" s="1039"/>
      <c r="DM16" s="1039"/>
      <c r="DN16" s="1039"/>
      <c r="DO16" s="1040"/>
    </row>
    <row r="17" spans="1:119" ht="43.5" customHeight="1">
      <c r="A17" s="1027" t="str">
        <f>データ入力用!$B$11</f>
        <v>履行期間</v>
      </c>
      <c r="B17" s="1027"/>
      <c r="C17" s="1041" t="str">
        <f>データ入力用!$C$11</f>
        <v>契約締結日</v>
      </c>
      <c r="D17" s="1042"/>
      <c r="E17" s="262" t="s">
        <v>410</v>
      </c>
      <c r="F17" s="1043">
        <f>データ入力用!$E$11</f>
        <v>46477</v>
      </c>
      <c r="G17" s="1044"/>
      <c r="I17" s="1027" t="str">
        <f>データ入力用!$B$11</f>
        <v>履行期間</v>
      </c>
      <c r="J17" s="1027"/>
      <c r="K17" s="1041" t="str">
        <f>データ入力用!$C$11</f>
        <v>契約締結日</v>
      </c>
      <c r="L17" s="1042"/>
      <c r="M17" s="262" t="s">
        <v>410</v>
      </c>
      <c r="N17" s="1043">
        <f>データ入力用!$E$11</f>
        <v>46477</v>
      </c>
      <c r="O17" s="1044"/>
      <c r="Q17" s="1027" t="str">
        <f>データ入力用!$B$11</f>
        <v>履行期間</v>
      </c>
      <c r="R17" s="1027"/>
      <c r="S17" s="1041" t="str">
        <f>データ入力用!$C$11</f>
        <v>契約締結日</v>
      </c>
      <c r="T17" s="1042"/>
      <c r="U17" s="262" t="s">
        <v>410</v>
      </c>
      <c r="V17" s="1043">
        <f>データ入力用!$E$11</f>
        <v>46477</v>
      </c>
      <c r="W17" s="1044"/>
      <c r="Y17" s="1027" t="str">
        <f>データ入力用!$B$11</f>
        <v>履行期間</v>
      </c>
      <c r="Z17" s="1027"/>
      <c r="AA17" s="1041" t="str">
        <f>データ入力用!$C$11</f>
        <v>契約締結日</v>
      </c>
      <c r="AB17" s="1042"/>
      <c r="AC17" s="262" t="s">
        <v>410</v>
      </c>
      <c r="AD17" s="1043">
        <f>データ入力用!$E$11</f>
        <v>46477</v>
      </c>
      <c r="AE17" s="1044"/>
      <c r="AG17" s="1027" t="str">
        <f>データ入力用!$B$11</f>
        <v>履行期間</v>
      </c>
      <c r="AH17" s="1027"/>
      <c r="AI17" s="1041" t="str">
        <f>データ入力用!$C$11</f>
        <v>契約締結日</v>
      </c>
      <c r="AJ17" s="1042"/>
      <c r="AK17" s="262" t="s">
        <v>410</v>
      </c>
      <c r="AL17" s="1043">
        <f>データ入力用!$E$11</f>
        <v>46477</v>
      </c>
      <c r="AM17" s="1044"/>
      <c r="AO17" s="1027" t="str">
        <f>データ入力用!$B$11</f>
        <v>履行期間</v>
      </c>
      <c r="AP17" s="1027"/>
      <c r="AQ17" s="1041" t="str">
        <f>データ入力用!$C$11</f>
        <v>契約締結日</v>
      </c>
      <c r="AR17" s="1042"/>
      <c r="AS17" s="262" t="s">
        <v>410</v>
      </c>
      <c r="AT17" s="1043">
        <f>データ入力用!$E$11</f>
        <v>46477</v>
      </c>
      <c r="AU17" s="1044"/>
      <c r="AW17" s="1027" t="str">
        <f>データ入力用!$B$11</f>
        <v>履行期間</v>
      </c>
      <c r="AX17" s="1027"/>
      <c r="AY17" s="1041" t="str">
        <f>データ入力用!$C$11</f>
        <v>契約締結日</v>
      </c>
      <c r="AZ17" s="1042"/>
      <c r="BA17" s="262" t="s">
        <v>410</v>
      </c>
      <c r="BB17" s="1043">
        <f>データ入力用!$E$11</f>
        <v>46477</v>
      </c>
      <c r="BC17" s="1044"/>
      <c r="BE17" s="1027" t="str">
        <f>データ入力用!$B$11</f>
        <v>履行期間</v>
      </c>
      <c r="BF17" s="1027"/>
      <c r="BG17" s="1041" t="str">
        <f>データ入力用!$C$11</f>
        <v>契約締結日</v>
      </c>
      <c r="BH17" s="1042"/>
      <c r="BI17" s="262" t="s">
        <v>410</v>
      </c>
      <c r="BJ17" s="1043">
        <f>データ入力用!$E$11</f>
        <v>46477</v>
      </c>
      <c r="BK17" s="1044"/>
      <c r="BM17" s="1027" t="str">
        <f>データ入力用!$B$11</f>
        <v>履行期間</v>
      </c>
      <c r="BN17" s="1027"/>
      <c r="BO17" s="1041" t="str">
        <f>データ入力用!$C$11</f>
        <v>契約締結日</v>
      </c>
      <c r="BP17" s="1042"/>
      <c r="BQ17" s="262" t="s">
        <v>410</v>
      </c>
      <c r="BR17" s="1043">
        <f>データ入力用!$E$11</f>
        <v>46477</v>
      </c>
      <c r="BS17" s="1044"/>
      <c r="BU17" s="1027" t="str">
        <f>データ入力用!$B$11</f>
        <v>履行期間</v>
      </c>
      <c r="BV17" s="1027"/>
      <c r="BW17" s="1041" t="str">
        <f>データ入力用!$C$11</f>
        <v>契約締結日</v>
      </c>
      <c r="BX17" s="1042"/>
      <c r="BY17" s="262" t="s">
        <v>410</v>
      </c>
      <c r="BZ17" s="1043">
        <f>データ入力用!$E$11</f>
        <v>46477</v>
      </c>
      <c r="CA17" s="1044"/>
      <c r="CC17" s="1027" t="str">
        <f>データ入力用!$B$11</f>
        <v>履行期間</v>
      </c>
      <c r="CD17" s="1027"/>
      <c r="CE17" s="1041" t="str">
        <f>データ入力用!$C$11</f>
        <v>契約締結日</v>
      </c>
      <c r="CF17" s="1042"/>
      <c r="CG17" s="262" t="s">
        <v>410</v>
      </c>
      <c r="CH17" s="1043">
        <f>データ入力用!$E$11</f>
        <v>46477</v>
      </c>
      <c r="CI17" s="1044"/>
      <c r="CK17" s="1027" t="str">
        <f>データ入力用!$B$11</f>
        <v>履行期間</v>
      </c>
      <c r="CL17" s="1027"/>
      <c r="CM17" s="1041" t="str">
        <f>データ入力用!$C$11</f>
        <v>契約締結日</v>
      </c>
      <c r="CN17" s="1042"/>
      <c r="CO17" s="262" t="s">
        <v>410</v>
      </c>
      <c r="CP17" s="1043">
        <f>データ入力用!$E$11</f>
        <v>46477</v>
      </c>
      <c r="CQ17" s="1044"/>
      <c r="CS17" s="1027" t="str">
        <f>データ入力用!$B$11</f>
        <v>履行期間</v>
      </c>
      <c r="CT17" s="1027"/>
      <c r="CU17" s="1041" t="str">
        <f>データ入力用!$C$11</f>
        <v>契約締結日</v>
      </c>
      <c r="CV17" s="1042"/>
      <c r="CW17" s="262" t="s">
        <v>410</v>
      </c>
      <c r="CX17" s="1043">
        <f>データ入力用!$E$11</f>
        <v>46477</v>
      </c>
      <c r="CY17" s="1044"/>
      <c r="DA17" s="1027" t="str">
        <f>データ入力用!$B$11</f>
        <v>履行期間</v>
      </c>
      <c r="DB17" s="1027"/>
      <c r="DC17" s="1041" t="str">
        <f>データ入力用!$C$11</f>
        <v>契約締結日</v>
      </c>
      <c r="DD17" s="1042"/>
      <c r="DE17" s="262" t="s">
        <v>410</v>
      </c>
      <c r="DF17" s="1043">
        <f>データ入力用!$E$11</f>
        <v>46477</v>
      </c>
      <c r="DG17" s="1044"/>
      <c r="DI17" s="1027" t="str">
        <f>データ入力用!$B$11</f>
        <v>履行期間</v>
      </c>
      <c r="DJ17" s="1027"/>
      <c r="DK17" s="1041" t="str">
        <f>データ入力用!$C$11</f>
        <v>契約締結日</v>
      </c>
      <c r="DL17" s="1042"/>
      <c r="DM17" s="262" t="s">
        <v>410</v>
      </c>
      <c r="DN17" s="1043">
        <f>データ入力用!$E$11</f>
        <v>46477</v>
      </c>
      <c r="DO17" s="1044"/>
    </row>
    <row r="18" spans="1:119" ht="43.5" customHeight="1">
      <c r="A18" s="1027" t="s">
        <v>411</v>
      </c>
      <c r="B18" s="1027"/>
      <c r="C18" s="1038" t="s">
        <v>512</v>
      </c>
      <c r="D18" s="1039"/>
      <c r="E18" s="1039"/>
      <c r="F18" s="1039"/>
      <c r="G18" s="1040"/>
      <c r="I18" s="1027" t="s">
        <v>411</v>
      </c>
      <c r="J18" s="1027"/>
      <c r="K18" s="1038" t="s">
        <v>512</v>
      </c>
      <c r="L18" s="1039"/>
      <c r="M18" s="1039"/>
      <c r="N18" s="1039"/>
      <c r="O18" s="1040"/>
      <c r="Q18" s="1027" t="s">
        <v>411</v>
      </c>
      <c r="R18" s="1027"/>
      <c r="S18" s="1038" t="s">
        <v>512</v>
      </c>
      <c r="T18" s="1039"/>
      <c r="U18" s="1039"/>
      <c r="V18" s="1039"/>
      <c r="W18" s="1040"/>
      <c r="Y18" s="1027" t="s">
        <v>411</v>
      </c>
      <c r="Z18" s="1027"/>
      <c r="AA18" s="1038" t="s">
        <v>512</v>
      </c>
      <c r="AB18" s="1039"/>
      <c r="AC18" s="1039"/>
      <c r="AD18" s="1039"/>
      <c r="AE18" s="1040"/>
      <c r="AG18" s="1027" t="s">
        <v>411</v>
      </c>
      <c r="AH18" s="1027"/>
      <c r="AI18" s="1038" t="s">
        <v>512</v>
      </c>
      <c r="AJ18" s="1039"/>
      <c r="AK18" s="1039"/>
      <c r="AL18" s="1039"/>
      <c r="AM18" s="1040"/>
      <c r="AO18" s="1027" t="s">
        <v>411</v>
      </c>
      <c r="AP18" s="1027"/>
      <c r="AQ18" s="1038" t="s">
        <v>512</v>
      </c>
      <c r="AR18" s="1039"/>
      <c r="AS18" s="1039"/>
      <c r="AT18" s="1039"/>
      <c r="AU18" s="1040"/>
      <c r="AW18" s="1027" t="s">
        <v>411</v>
      </c>
      <c r="AX18" s="1027"/>
      <c r="AY18" s="1038" t="s">
        <v>512</v>
      </c>
      <c r="AZ18" s="1039"/>
      <c r="BA18" s="1039"/>
      <c r="BB18" s="1039"/>
      <c r="BC18" s="1040"/>
      <c r="BE18" s="1027" t="s">
        <v>411</v>
      </c>
      <c r="BF18" s="1027"/>
      <c r="BG18" s="1038" t="s">
        <v>512</v>
      </c>
      <c r="BH18" s="1039"/>
      <c r="BI18" s="1039"/>
      <c r="BJ18" s="1039"/>
      <c r="BK18" s="1040"/>
      <c r="BM18" s="1027" t="s">
        <v>411</v>
      </c>
      <c r="BN18" s="1027"/>
      <c r="BO18" s="1038" t="s">
        <v>512</v>
      </c>
      <c r="BP18" s="1039"/>
      <c r="BQ18" s="1039"/>
      <c r="BR18" s="1039"/>
      <c r="BS18" s="1040"/>
      <c r="BU18" s="1027" t="s">
        <v>411</v>
      </c>
      <c r="BV18" s="1027"/>
      <c r="BW18" s="1038" t="s">
        <v>512</v>
      </c>
      <c r="BX18" s="1039"/>
      <c r="BY18" s="1039"/>
      <c r="BZ18" s="1039"/>
      <c r="CA18" s="1040"/>
      <c r="CC18" s="1027" t="s">
        <v>411</v>
      </c>
      <c r="CD18" s="1027"/>
      <c r="CE18" s="1038" t="s">
        <v>512</v>
      </c>
      <c r="CF18" s="1039"/>
      <c r="CG18" s="1039"/>
      <c r="CH18" s="1039"/>
      <c r="CI18" s="1040"/>
      <c r="CK18" s="1027" t="s">
        <v>411</v>
      </c>
      <c r="CL18" s="1027"/>
      <c r="CM18" s="1038" t="s">
        <v>512</v>
      </c>
      <c r="CN18" s="1039"/>
      <c r="CO18" s="1039"/>
      <c r="CP18" s="1039"/>
      <c r="CQ18" s="1040"/>
      <c r="CS18" s="1027" t="s">
        <v>411</v>
      </c>
      <c r="CT18" s="1027"/>
      <c r="CU18" s="1038" t="s">
        <v>512</v>
      </c>
      <c r="CV18" s="1039"/>
      <c r="CW18" s="1039"/>
      <c r="CX18" s="1039"/>
      <c r="CY18" s="1040"/>
      <c r="DA18" s="1027" t="s">
        <v>411</v>
      </c>
      <c r="DB18" s="1027"/>
      <c r="DC18" s="1038" t="s">
        <v>512</v>
      </c>
      <c r="DD18" s="1039"/>
      <c r="DE18" s="1039"/>
      <c r="DF18" s="1039"/>
      <c r="DG18" s="1040"/>
      <c r="DI18" s="1027" t="s">
        <v>411</v>
      </c>
      <c r="DJ18" s="1027"/>
      <c r="DK18" s="1038" t="s">
        <v>512</v>
      </c>
      <c r="DL18" s="1039"/>
      <c r="DM18" s="1039"/>
      <c r="DN18" s="1039"/>
      <c r="DO18" s="1040"/>
    </row>
    <row r="19" spans="1:119" ht="25.5" customHeight="1">
      <c r="A19" s="1045" t="s">
        <v>412</v>
      </c>
      <c r="B19" s="266" t="s">
        <v>413</v>
      </c>
      <c r="C19" s="1041">
        <f>データ入力用!$D$103</f>
        <v>46232</v>
      </c>
      <c r="D19" s="1042"/>
      <c r="E19" s="1047">
        <f>データ入力用!$E$103</f>
        <v>0.41666666666666669</v>
      </c>
      <c r="F19" s="1047"/>
      <c r="G19" s="1048"/>
      <c r="I19" s="1045" t="s">
        <v>412</v>
      </c>
      <c r="J19" s="266" t="s">
        <v>413</v>
      </c>
      <c r="K19" s="1041">
        <f>データ入力用!$D$103</f>
        <v>46232</v>
      </c>
      <c r="L19" s="1042"/>
      <c r="M19" s="1047">
        <f>データ入力用!$E$103</f>
        <v>0.41666666666666669</v>
      </c>
      <c r="N19" s="1047"/>
      <c r="O19" s="1048"/>
      <c r="Q19" s="1045" t="s">
        <v>412</v>
      </c>
      <c r="R19" s="266" t="s">
        <v>413</v>
      </c>
      <c r="S19" s="1041">
        <f>データ入力用!$D$103</f>
        <v>46232</v>
      </c>
      <c r="T19" s="1042"/>
      <c r="U19" s="1047">
        <f>データ入力用!$E$103</f>
        <v>0.41666666666666669</v>
      </c>
      <c r="V19" s="1047"/>
      <c r="W19" s="1048"/>
      <c r="Y19" s="1045" t="s">
        <v>412</v>
      </c>
      <c r="Z19" s="266" t="s">
        <v>413</v>
      </c>
      <c r="AA19" s="1041">
        <f>データ入力用!$D$103</f>
        <v>46232</v>
      </c>
      <c r="AB19" s="1042"/>
      <c r="AC19" s="1047">
        <f>データ入力用!$E$103</f>
        <v>0.41666666666666669</v>
      </c>
      <c r="AD19" s="1047"/>
      <c r="AE19" s="1048"/>
      <c r="AG19" s="1045" t="s">
        <v>412</v>
      </c>
      <c r="AH19" s="266" t="s">
        <v>413</v>
      </c>
      <c r="AI19" s="1041">
        <f>データ入力用!$D$103</f>
        <v>46232</v>
      </c>
      <c r="AJ19" s="1042"/>
      <c r="AK19" s="1047">
        <f>データ入力用!$E$103</f>
        <v>0.41666666666666669</v>
      </c>
      <c r="AL19" s="1047"/>
      <c r="AM19" s="1048"/>
      <c r="AO19" s="1045" t="s">
        <v>412</v>
      </c>
      <c r="AP19" s="266" t="s">
        <v>413</v>
      </c>
      <c r="AQ19" s="1041">
        <f>データ入力用!$D$103</f>
        <v>46232</v>
      </c>
      <c r="AR19" s="1042"/>
      <c r="AS19" s="1047">
        <f>データ入力用!$E$103</f>
        <v>0.41666666666666669</v>
      </c>
      <c r="AT19" s="1047"/>
      <c r="AU19" s="1048"/>
      <c r="AW19" s="1045" t="s">
        <v>412</v>
      </c>
      <c r="AX19" s="266" t="s">
        <v>413</v>
      </c>
      <c r="AY19" s="1041">
        <f>データ入力用!$D$103</f>
        <v>46232</v>
      </c>
      <c r="AZ19" s="1042"/>
      <c r="BA19" s="1047">
        <f>データ入力用!$E$103</f>
        <v>0.41666666666666669</v>
      </c>
      <c r="BB19" s="1047"/>
      <c r="BC19" s="1048"/>
      <c r="BE19" s="1045" t="s">
        <v>412</v>
      </c>
      <c r="BF19" s="266" t="s">
        <v>413</v>
      </c>
      <c r="BG19" s="1041">
        <f>データ入力用!$D$103</f>
        <v>46232</v>
      </c>
      <c r="BH19" s="1042"/>
      <c r="BI19" s="1047">
        <f>データ入力用!$E$103</f>
        <v>0.41666666666666669</v>
      </c>
      <c r="BJ19" s="1047"/>
      <c r="BK19" s="1048"/>
      <c r="BM19" s="1045" t="s">
        <v>412</v>
      </c>
      <c r="BN19" s="266" t="s">
        <v>413</v>
      </c>
      <c r="BO19" s="1041">
        <f>データ入力用!$D$103</f>
        <v>46232</v>
      </c>
      <c r="BP19" s="1042"/>
      <c r="BQ19" s="1047">
        <f>データ入力用!$E$103</f>
        <v>0.41666666666666669</v>
      </c>
      <c r="BR19" s="1047"/>
      <c r="BS19" s="1048"/>
      <c r="BU19" s="1045" t="s">
        <v>412</v>
      </c>
      <c r="BV19" s="266" t="s">
        <v>413</v>
      </c>
      <c r="BW19" s="1041">
        <f>データ入力用!$D$103</f>
        <v>46232</v>
      </c>
      <c r="BX19" s="1042"/>
      <c r="BY19" s="1047">
        <f>データ入力用!$E$103</f>
        <v>0.41666666666666669</v>
      </c>
      <c r="BZ19" s="1047"/>
      <c r="CA19" s="1048"/>
      <c r="CC19" s="1045" t="s">
        <v>412</v>
      </c>
      <c r="CD19" s="266" t="s">
        <v>413</v>
      </c>
      <c r="CE19" s="1041">
        <f>データ入力用!$D$103</f>
        <v>46232</v>
      </c>
      <c r="CF19" s="1042"/>
      <c r="CG19" s="1047">
        <f>データ入力用!$E$103</f>
        <v>0.41666666666666669</v>
      </c>
      <c r="CH19" s="1047"/>
      <c r="CI19" s="1048"/>
      <c r="CK19" s="1045" t="s">
        <v>412</v>
      </c>
      <c r="CL19" s="266" t="s">
        <v>413</v>
      </c>
      <c r="CM19" s="1041">
        <f>データ入力用!$D$103</f>
        <v>46232</v>
      </c>
      <c r="CN19" s="1042"/>
      <c r="CO19" s="1047">
        <f>データ入力用!$E$103</f>
        <v>0.41666666666666669</v>
      </c>
      <c r="CP19" s="1047"/>
      <c r="CQ19" s="1048"/>
      <c r="CS19" s="1045" t="s">
        <v>412</v>
      </c>
      <c r="CT19" s="266" t="s">
        <v>413</v>
      </c>
      <c r="CU19" s="1041">
        <f>データ入力用!$D$103</f>
        <v>46232</v>
      </c>
      <c r="CV19" s="1042"/>
      <c r="CW19" s="1047">
        <f>データ入力用!$E$103</f>
        <v>0.41666666666666669</v>
      </c>
      <c r="CX19" s="1047"/>
      <c r="CY19" s="1048"/>
      <c r="DA19" s="1045" t="s">
        <v>412</v>
      </c>
      <c r="DB19" s="266" t="s">
        <v>413</v>
      </c>
      <c r="DC19" s="1041">
        <f>データ入力用!$D$103</f>
        <v>46232</v>
      </c>
      <c r="DD19" s="1042"/>
      <c r="DE19" s="1047">
        <f>データ入力用!$E$103</f>
        <v>0.41666666666666669</v>
      </c>
      <c r="DF19" s="1047"/>
      <c r="DG19" s="1048"/>
      <c r="DI19" s="1045" t="s">
        <v>412</v>
      </c>
      <c r="DJ19" s="266" t="s">
        <v>413</v>
      </c>
      <c r="DK19" s="1041">
        <f>データ入力用!$D$103</f>
        <v>46232</v>
      </c>
      <c r="DL19" s="1042"/>
      <c r="DM19" s="1047">
        <f>データ入力用!$E$103</f>
        <v>0.41666666666666669</v>
      </c>
      <c r="DN19" s="1047"/>
      <c r="DO19" s="1048"/>
    </row>
    <row r="20" spans="1:119" ht="25.5" customHeight="1">
      <c r="A20" s="1045"/>
      <c r="B20" s="266" t="s">
        <v>414</v>
      </c>
      <c r="C20" s="1038" t="str">
        <f>データ入力用!$C$167</f>
        <v>守口市役所入札室（４階南側）</v>
      </c>
      <c r="D20" s="1039"/>
      <c r="E20" s="1039"/>
      <c r="F20" s="1039"/>
      <c r="G20" s="1040"/>
      <c r="I20" s="1045"/>
      <c r="J20" s="266" t="s">
        <v>414</v>
      </c>
      <c r="K20" s="1038" t="str">
        <f>データ入力用!$C$167</f>
        <v>守口市役所入札室（４階南側）</v>
      </c>
      <c r="L20" s="1039"/>
      <c r="M20" s="1039"/>
      <c r="N20" s="1039"/>
      <c r="O20" s="1040"/>
      <c r="Q20" s="1045"/>
      <c r="R20" s="266" t="s">
        <v>414</v>
      </c>
      <c r="S20" s="1038" t="str">
        <f>データ入力用!$C$167</f>
        <v>守口市役所入札室（４階南側）</v>
      </c>
      <c r="T20" s="1039"/>
      <c r="U20" s="1039"/>
      <c r="V20" s="1039"/>
      <c r="W20" s="1040"/>
      <c r="Y20" s="1045"/>
      <c r="Z20" s="266" t="s">
        <v>414</v>
      </c>
      <c r="AA20" s="1038" t="str">
        <f>データ入力用!$C$167</f>
        <v>守口市役所入札室（４階南側）</v>
      </c>
      <c r="AB20" s="1039"/>
      <c r="AC20" s="1039"/>
      <c r="AD20" s="1039"/>
      <c r="AE20" s="1040"/>
      <c r="AG20" s="1045"/>
      <c r="AH20" s="266" t="s">
        <v>414</v>
      </c>
      <c r="AI20" s="1038" t="str">
        <f>データ入力用!$C$167</f>
        <v>守口市役所入札室（４階南側）</v>
      </c>
      <c r="AJ20" s="1039"/>
      <c r="AK20" s="1039"/>
      <c r="AL20" s="1039"/>
      <c r="AM20" s="1040"/>
      <c r="AO20" s="1045"/>
      <c r="AP20" s="266" t="s">
        <v>414</v>
      </c>
      <c r="AQ20" s="1038" t="str">
        <f>データ入力用!$C$167</f>
        <v>守口市役所入札室（４階南側）</v>
      </c>
      <c r="AR20" s="1039"/>
      <c r="AS20" s="1039"/>
      <c r="AT20" s="1039"/>
      <c r="AU20" s="1040"/>
      <c r="AW20" s="1045"/>
      <c r="AX20" s="266" t="s">
        <v>414</v>
      </c>
      <c r="AY20" s="1038" t="str">
        <f>データ入力用!$C$167</f>
        <v>守口市役所入札室（４階南側）</v>
      </c>
      <c r="AZ20" s="1039"/>
      <c r="BA20" s="1039"/>
      <c r="BB20" s="1039"/>
      <c r="BC20" s="1040"/>
      <c r="BE20" s="1045"/>
      <c r="BF20" s="266" t="s">
        <v>414</v>
      </c>
      <c r="BG20" s="1038" t="str">
        <f>データ入力用!$C$167</f>
        <v>守口市役所入札室（４階南側）</v>
      </c>
      <c r="BH20" s="1039"/>
      <c r="BI20" s="1039"/>
      <c r="BJ20" s="1039"/>
      <c r="BK20" s="1040"/>
      <c r="BM20" s="1045"/>
      <c r="BN20" s="266" t="s">
        <v>414</v>
      </c>
      <c r="BO20" s="1038" t="str">
        <f>データ入力用!$C$167</f>
        <v>守口市役所入札室（４階南側）</v>
      </c>
      <c r="BP20" s="1039"/>
      <c r="BQ20" s="1039"/>
      <c r="BR20" s="1039"/>
      <c r="BS20" s="1040"/>
      <c r="BU20" s="1045"/>
      <c r="BV20" s="266" t="s">
        <v>414</v>
      </c>
      <c r="BW20" s="1038" t="str">
        <f>データ入力用!$C$167</f>
        <v>守口市役所入札室（４階南側）</v>
      </c>
      <c r="BX20" s="1039"/>
      <c r="BY20" s="1039"/>
      <c r="BZ20" s="1039"/>
      <c r="CA20" s="1040"/>
      <c r="CC20" s="1045"/>
      <c r="CD20" s="266" t="s">
        <v>414</v>
      </c>
      <c r="CE20" s="1038" t="str">
        <f>データ入力用!$C$167</f>
        <v>守口市役所入札室（４階南側）</v>
      </c>
      <c r="CF20" s="1039"/>
      <c r="CG20" s="1039"/>
      <c r="CH20" s="1039"/>
      <c r="CI20" s="1040"/>
      <c r="CK20" s="1045"/>
      <c r="CL20" s="266" t="s">
        <v>414</v>
      </c>
      <c r="CM20" s="1038" t="str">
        <f>データ入力用!$C$167</f>
        <v>守口市役所入札室（４階南側）</v>
      </c>
      <c r="CN20" s="1039"/>
      <c r="CO20" s="1039"/>
      <c r="CP20" s="1039"/>
      <c r="CQ20" s="1040"/>
      <c r="CS20" s="1045"/>
      <c r="CT20" s="266" t="s">
        <v>414</v>
      </c>
      <c r="CU20" s="1038" t="str">
        <f>データ入力用!$C$167</f>
        <v>守口市役所入札室（４階南側）</v>
      </c>
      <c r="CV20" s="1039"/>
      <c r="CW20" s="1039"/>
      <c r="CX20" s="1039"/>
      <c r="CY20" s="1040"/>
      <c r="DA20" s="1045"/>
      <c r="DB20" s="266" t="s">
        <v>414</v>
      </c>
      <c r="DC20" s="1038" t="str">
        <f>データ入力用!$C$167</f>
        <v>守口市役所入札室（４階南側）</v>
      </c>
      <c r="DD20" s="1039"/>
      <c r="DE20" s="1039"/>
      <c r="DF20" s="1039"/>
      <c r="DG20" s="1040"/>
      <c r="DI20" s="1045"/>
      <c r="DJ20" s="266" t="s">
        <v>414</v>
      </c>
      <c r="DK20" s="1038" t="str">
        <f>データ入力用!$C$167</f>
        <v>守口市役所入札室（４階南側）</v>
      </c>
      <c r="DL20" s="1039"/>
      <c r="DM20" s="1039"/>
      <c r="DN20" s="1039"/>
      <c r="DO20" s="1040"/>
    </row>
    <row r="21" spans="1:119" ht="55.5" customHeight="1">
      <c r="A21" s="1046"/>
      <c r="B21" s="1052" t="s">
        <v>415</v>
      </c>
      <c r="C21" s="1063" t="str">
        <f>データ入力用!$D$126</f>
        <v>入札金額は、消費税及び地方消費税抜きで記載のこと。（課税業者であるか免税業者であるかを問わず、見積もった契約希望金額から消費税及び地方消費税相当額を控除した金額を記載。）　</v>
      </c>
      <c r="D21" s="1064"/>
      <c r="E21" s="1064"/>
      <c r="F21" s="1064"/>
      <c r="G21" s="1065"/>
      <c r="I21" s="1046"/>
      <c r="J21" s="1052" t="s">
        <v>415</v>
      </c>
      <c r="K21" s="1063" t="str">
        <f>データ入力用!$D$126</f>
        <v>入札金額は、消費税及び地方消費税抜きで記載のこと。（課税業者であるか免税業者であるかを問わず、見積もった契約希望金額から消費税及び地方消費税相当額を控除した金額を記載。）　</v>
      </c>
      <c r="L21" s="1064"/>
      <c r="M21" s="1064"/>
      <c r="N21" s="1064"/>
      <c r="O21" s="1065"/>
      <c r="Q21" s="1046"/>
      <c r="R21" s="1052" t="s">
        <v>415</v>
      </c>
      <c r="S21" s="1063" t="str">
        <f>データ入力用!$D$126</f>
        <v>入札金額は、消費税及び地方消費税抜きで記載のこと。（課税業者であるか免税業者であるかを問わず、見積もった契約希望金額から消費税及び地方消費税相当額を控除した金額を記載。）　</v>
      </c>
      <c r="T21" s="1064"/>
      <c r="U21" s="1064"/>
      <c r="V21" s="1064"/>
      <c r="W21" s="1065"/>
      <c r="Y21" s="1046"/>
      <c r="Z21" s="1052" t="s">
        <v>415</v>
      </c>
      <c r="AA21" s="1063" t="str">
        <f>データ入力用!$D$126</f>
        <v>入札金額は、消費税及び地方消費税抜きで記載のこと。（課税業者であるか免税業者であるかを問わず、見積もった契約希望金額から消費税及び地方消費税相当額を控除した金額を記載。）　</v>
      </c>
      <c r="AB21" s="1064"/>
      <c r="AC21" s="1064"/>
      <c r="AD21" s="1064"/>
      <c r="AE21" s="1065"/>
      <c r="AG21" s="1046"/>
      <c r="AH21" s="1052" t="s">
        <v>415</v>
      </c>
      <c r="AI21" s="1063" t="str">
        <f>データ入力用!$D$126</f>
        <v>入札金額は、消費税及び地方消費税抜きで記載のこと。（課税業者であるか免税業者であるかを問わず、見積もった契約希望金額から消費税及び地方消費税相当額を控除した金額を記載。）　</v>
      </c>
      <c r="AJ21" s="1064"/>
      <c r="AK21" s="1064"/>
      <c r="AL21" s="1064"/>
      <c r="AM21" s="1065"/>
      <c r="AO21" s="1046"/>
      <c r="AP21" s="1052" t="s">
        <v>415</v>
      </c>
      <c r="AQ21" s="1063" t="str">
        <f>データ入力用!$D$126</f>
        <v>入札金額は、消費税及び地方消費税抜きで記載のこと。（課税業者であるか免税業者であるかを問わず、見積もった契約希望金額から消費税及び地方消費税相当額を控除した金額を記載。）　</v>
      </c>
      <c r="AR21" s="1064"/>
      <c r="AS21" s="1064"/>
      <c r="AT21" s="1064"/>
      <c r="AU21" s="1065"/>
      <c r="AW21" s="1046"/>
      <c r="AX21" s="1052" t="s">
        <v>415</v>
      </c>
      <c r="AY21" s="1063" t="str">
        <f>データ入力用!$D$126</f>
        <v>入札金額は、消費税及び地方消費税抜きで記載のこと。（課税業者であるか免税業者であるかを問わず、見積もった契約希望金額から消費税及び地方消費税相当額を控除した金額を記載。）　</v>
      </c>
      <c r="AZ21" s="1064"/>
      <c r="BA21" s="1064"/>
      <c r="BB21" s="1064"/>
      <c r="BC21" s="1065"/>
      <c r="BE21" s="1046"/>
      <c r="BF21" s="1052" t="s">
        <v>415</v>
      </c>
      <c r="BG21" s="1063" t="str">
        <f>データ入力用!$D$126</f>
        <v>入札金額は、消費税及び地方消費税抜きで記載のこと。（課税業者であるか免税業者であるかを問わず、見積もった契約希望金額から消費税及び地方消費税相当額を控除した金額を記載。）　</v>
      </c>
      <c r="BH21" s="1064"/>
      <c r="BI21" s="1064"/>
      <c r="BJ21" s="1064"/>
      <c r="BK21" s="1065"/>
      <c r="BM21" s="1046"/>
      <c r="BN21" s="1052" t="s">
        <v>415</v>
      </c>
      <c r="BO21" s="1063" t="str">
        <f>データ入力用!$D$126</f>
        <v>入札金額は、消費税及び地方消費税抜きで記載のこと。（課税業者であるか免税業者であるかを問わず、見積もった契約希望金額から消費税及び地方消費税相当額を控除した金額を記載。）　</v>
      </c>
      <c r="BP21" s="1064"/>
      <c r="BQ21" s="1064"/>
      <c r="BR21" s="1064"/>
      <c r="BS21" s="1065"/>
      <c r="BU21" s="1046"/>
      <c r="BV21" s="1052" t="s">
        <v>415</v>
      </c>
      <c r="BW21" s="1063" t="str">
        <f>データ入力用!$D$126</f>
        <v>入札金額は、消費税及び地方消費税抜きで記載のこと。（課税業者であるか免税業者であるかを問わず、見積もった契約希望金額から消費税及び地方消費税相当額を控除した金額を記載。）　</v>
      </c>
      <c r="BX21" s="1064"/>
      <c r="BY21" s="1064"/>
      <c r="BZ21" s="1064"/>
      <c r="CA21" s="1065"/>
      <c r="CC21" s="1046"/>
      <c r="CD21" s="1052" t="s">
        <v>415</v>
      </c>
      <c r="CE21" s="1063" t="str">
        <f>データ入力用!$D$126</f>
        <v>入札金額は、消費税及び地方消費税抜きで記載のこと。（課税業者であるか免税業者であるかを問わず、見積もった契約希望金額から消費税及び地方消費税相当額を控除した金額を記載。）　</v>
      </c>
      <c r="CF21" s="1064"/>
      <c r="CG21" s="1064"/>
      <c r="CH21" s="1064"/>
      <c r="CI21" s="1065"/>
      <c r="CK21" s="1046"/>
      <c r="CL21" s="1052" t="s">
        <v>415</v>
      </c>
      <c r="CM21" s="1063" t="str">
        <f>データ入力用!$D$126</f>
        <v>入札金額は、消費税及び地方消費税抜きで記載のこと。（課税業者であるか免税業者であるかを問わず、見積もった契約希望金額から消費税及び地方消費税相当額を控除した金額を記載。）　</v>
      </c>
      <c r="CN21" s="1064"/>
      <c r="CO21" s="1064"/>
      <c r="CP21" s="1064"/>
      <c r="CQ21" s="1065"/>
      <c r="CS21" s="1046"/>
      <c r="CT21" s="1052" t="s">
        <v>415</v>
      </c>
      <c r="CU21" s="1063" t="str">
        <f>データ入力用!$D$126</f>
        <v>入札金額は、消費税及び地方消費税抜きで記載のこと。（課税業者であるか免税業者であるかを問わず、見積もった契約希望金額から消費税及び地方消費税相当額を控除した金額を記載。）　</v>
      </c>
      <c r="CV21" s="1064"/>
      <c r="CW21" s="1064"/>
      <c r="CX21" s="1064"/>
      <c r="CY21" s="1065"/>
      <c r="DA21" s="1046"/>
      <c r="DB21" s="1052" t="s">
        <v>415</v>
      </c>
      <c r="DC21" s="1063" t="str">
        <f>データ入力用!$D$126</f>
        <v>入札金額は、消費税及び地方消費税抜きで記載のこと。（課税業者であるか免税業者であるかを問わず、見積もった契約希望金額から消費税及び地方消費税相当額を控除した金額を記載。）　</v>
      </c>
      <c r="DD21" s="1064"/>
      <c r="DE21" s="1064"/>
      <c r="DF21" s="1064"/>
      <c r="DG21" s="1065"/>
      <c r="DI21" s="1046"/>
      <c r="DJ21" s="1052" t="s">
        <v>415</v>
      </c>
      <c r="DK21" s="1063" t="str">
        <f>データ入力用!$D$126</f>
        <v>入札金額は、消費税及び地方消費税抜きで記載のこと。（課税業者であるか免税業者であるかを問わず、見積もった契約希望金額から消費税及び地方消費税相当額を控除した金額を記載。）　</v>
      </c>
      <c r="DL21" s="1064"/>
      <c r="DM21" s="1064"/>
      <c r="DN21" s="1064"/>
      <c r="DO21" s="1065"/>
    </row>
    <row r="22" spans="1:119" ht="49.5" customHeight="1">
      <c r="A22" s="1046"/>
      <c r="B22" s="1053"/>
      <c r="C22" s="1066" t="str">
        <f>データ入力用!$D$127</f>
        <v>契約決定にあたっては、入札書記載金額に消費税及び地方消費税に相当する額を加算した金額（当該金額に１円未満の端数があるときは、その金額を切り捨てた金額）をもって契約金額とする。</v>
      </c>
      <c r="D22" s="1067"/>
      <c r="E22" s="1067"/>
      <c r="F22" s="1067"/>
      <c r="G22" s="1068"/>
      <c r="I22" s="1046"/>
      <c r="J22" s="1053"/>
      <c r="K22" s="1066" t="str">
        <f>データ入力用!$D$127</f>
        <v>契約決定にあたっては、入札書記載金額に消費税及び地方消費税に相当する額を加算した金額（当該金額に１円未満の端数があるときは、その金額を切り捨てた金額）をもって契約金額とする。</v>
      </c>
      <c r="L22" s="1067"/>
      <c r="M22" s="1067"/>
      <c r="N22" s="1067"/>
      <c r="O22" s="1068"/>
      <c r="Q22" s="1046"/>
      <c r="R22" s="1053"/>
      <c r="S22" s="1066" t="str">
        <f>データ入力用!$D$127</f>
        <v>契約決定にあたっては、入札書記載金額に消費税及び地方消費税に相当する額を加算した金額（当該金額に１円未満の端数があるときは、その金額を切り捨てた金額）をもって契約金額とする。</v>
      </c>
      <c r="T22" s="1067"/>
      <c r="U22" s="1067"/>
      <c r="V22" s="1067"/>
      <c r="W22" s="1068"/>
      <c r="Y22" s="1046"/>
      <c r="Z22" s="1053"/>
      <c r="AA22" s="1066" t="str">
        <f>データ入力用!$D$127</f>
        <v>契約決定にあたっては、入札書記載金額に消費税及び地方消費税に相当する額を加算した金額（当該金額に１円未満の端数があるときは、その金額を切り捨てた金額）をもって契約金額とする。</v>
      </c>
      <c r="AB22" s="1067"/>
      <c r="AC22" s="1067"/>
      <c r="AD22" s="1067"/>
      <c r="AE22" s="1068"/>
      <c r="AG22" s="1046"/>
      <c r="AH22" s="1053"/>
      <c r="AI22" s="1066" t="str">
        <f>データ入力用!$D$127</f>
        <v>契約決定にあたっては、入札書記載金額に消費税及び地方消費税に相当する額を加算した金額（当該金額に１円未満の端数があるときは、その金額を切り捨てた金額）をもって契約金額とする。</v>
      </c>
      <c r="AJ22" s="1067"/>
      <c r="AK22" s="1067"/>
      <c r="AL22" s="1067"/>
      <c r="AM22" s="1068"/>
      <c r="AO22" s="1046"/>
      <c r="AP22" s="1053"/>
      <c r="AQ22" s="1066" t="str">
        <f>データ入力用!$D$127</f>
        <v>契約決定にあたっては、入札書記載金額に消費税及び地方消費税に相当する額を加算した金額（当該金額に１円未満の端数があるときは、その金額を切り捨てた金額）をもって契約金額とする。</v>
      </c>
      <c r="AR22" s="1067"/>
      <c r="AS22" s="1067"/>
      <c r="AT22" s="1067"/>
      <c r="AU22" s="1068"/>
      <c r="AW22" s="1046"/>
      <c r="AX22" s="1053"/>
      <c r="AY22" s="1066" t="str">
        <f>データ入力用!$D$127</f>
        <v>契約決定にあたっては、入札書記載金額に消費税及び地方消費税に相当する額を加算した金額（当該金額に１円未満の端数があるときは、その金額を切り捨てた金額）をもって契約金額とする。</v>
      </c>
      <c r="AZ22" s="1067"/>
      <c r="BA22" s="1067"/>
      <c r="BB22" s="1067"/>
      <c r="BC22" s="1068"/>
      <c r="BE22" s="1046"/>
      <c r="BF22" s="1053"/>
      <c r="BG22" s="1066" t="str">
        <f>データ入力用!$D$127</f>
        <v>契約決定にあたっては、入札書記載金額に消費税及び地方消費税に相当する額を加算した金額（当該金額に１円未満の端数があるときは、その金額を切り捨てた金額）をもって契約金額とする。</v>
      </c>
      <c r="BH22" s="1067"/>
      <c r="BI22" s="1067"/>
      <c r="BJ22" s="1067"/>
      <c r="BK22" s="1068"/>
      <c r="BM22" s="1046"/>
      <c r="BN22" s="1053"/>
      <c r="BO22" s="1066" t="str">
        <f>データ入力用!$D$127</f>
        <v>契約決定にあたっては、入札書記載金額に消費税及び地方消費税に相当する額を加算した金額（当該金額に１円未満の端数があるときは、その金額を切り捨てた金額）をもって契約金額とする。</v>
      </c>
      <c r="BP22" s="1067"/>
      <c r="BQ22" s="1067"/>
      <c r="BR22" s="1067"/>
      <c r="BS22" s="1068"/>
      <c r="BU22" s="1046"/>
      <c r="BV22" s="1053"/>
      <c r="BW22" s="1066" t="str">
        <f>データ入力用!$D$127</f>
        <v>契約決定にあたっては、入札書記載金額に消費税及び地方消費税に相当する額を加算した金額（当該金額に１円未満の端数があるときは、その金額を切り捨てた金額）をもって契約金額とする。</v>
      </c>
      <c r="BX22" s="1067"/>
      <c r="BY22" s="1067"/>
      <c r="BZ22" s="1067"/>
      <c r="CA22" s="1068"/>
      <c r="CC22" s="1046"/>
      <c r="CD22" s="1053"/>
      <c r="CE22" s="1066" t="str">
        <f>データ入力用!$D$127</f>
        <v>契約決定にあたっては、入札書記載金額に消費税及び地方消費税に相当する額を加算した金額（当該金額に１円未満の端数があるときは、その金額を切り捨てた金額）をもって契約金額とする。</v>
      </c>
      <c r="CF22" s="1067"/>
      <c r="CG22" s="1067"/>
      <c r="CH22" s="1067"/>
      <c r="CI22" s="1068"/>
      <c r="CK22" s="1046"/>
      <c r="CL22" s="1053"/>
      <c r="CM22" s="1066" t="str">
        <f>データ入力用!$D$127</f>
        <v>契約決定にあたっては、入札書記載金額に消費税及び地方消費税に相当する額を加算した金額（当該金額に１円未満の端数があるときは、その金額を切り捨てた金額）をもって契約金額とする。</v>
      </c>
      <c r="CN22" s="1067"/>
      <c r="CO22" s="1067"/>
      <c r="CP22" s="1067"/>
      <c r="CQ22" s="1068"/>
      <c r="CS22" s="1046"/>
      <c r="CT22" s="1053"/>
      <c r="CU22" s="1066" t="str">
        <f>データ入力用!$D$127</f>
        <v>契約決定にあたっては、入札書記載金額に消費税及び地方消費税に相当する額を加算した金額（当該金額に１円未満の端数があるときは、その金額を切り捨てた金額）をもって契約金額とする。</v>
      </c>
      <c r="CV22" s="1067"/>
      <c r="CW22" s="1067"/>
      <c r="CX22" s="1067"/>
      <c r="CY22" s="1068"/>
      <c r="DA22" s="1046"/>
      <c r="DB22" s="1053"/>
      <c r="DC22" s="1066" t="str">
        <f>データ入力用!$D$127</f>
        <v>契約決定にあたっては、入札書記載金額に消費税及び地方消費税に相当する額を加算した金額（当該金額に１円未満の端数があるときは、その金額を切り捨てた金額）をもって契約金額とする。</v>
      </c>
      <c r="DD22" s="1067"/>
      <c r="DE22" s="1067"/>
      <c r="DF22" s="1067"/>
      <c r="DG22" s="1068"/>
      <c r="DI22" s="1046"/>
      <c r="DJ22" s="1053"/>
      <c r="DK22" s="1066" t="str">
        <f>データ入力用!$D$127</f>
        <v>契約決定にあたっては、入札書記載金額に消費税及び地方消費税に相当する額を加算した金額（当該金額に１円未満の端数があるときは、その金額を切り捨てた金額）をもって契約金額とする。</v>
      </c>
      <c r="DL22" s="1067"/>
      <c r="DM22" s="1067"/>
      <c r="DN22" s="1067"/>
      <c r="DO22" s="1068"/>
    </row>
    <row r="23" spans="1:119" ht="33" customHeight="1">
      <c r="A23" s="1045"/>
      <c r="B23" s="1054"/>
      <c r="C23" s="1049" t="s">
        <v>543</v>
      </c>
      <c r="D23" s="1050"/>
      <c r="E23" s="1050"/>
      <c r="F23" s="1050"/>
      <c r="G23" s="1051"/>
      <c r="I23" s="1045"/>
      <c r="J23" s="1054"/>
      <c r="K23" s="1049" t="s">
        <v>542</v>
      </c>
      <c r="L23" s="1050"/>
      <c r="M23" s="1050"/>
      <c r="N23" s="1050"/>
      <c r="O23" s="1051"/>
      <c r="Q23" s="1045"/>
      <c r="R23" s="1054"/>
      <c r="S23" s="1049" t="s">
        <v>542</v>
      </c>
      <c r="T23" s="1050"/>
      <c r="U23" s="1050"/>
      <c r="V23" s="1050"/>
      <c r="W23" s="1051"/>
      <c r="Y23" s="1045"/>
      <c r="Z23" s="1054"/>
      <c r="AA23" s="1049" t="s">
        <v>542</v>
      </c>
      <c r="AB23" s="1050"/>
      <c r="AC23" s="1050"/>
      <c r="AD23" s="1050"/>
      <c r="AE23" s="1051"/>
      <c r="AG23" s="1045"/>
      <c r="AH23" s="1054"/>
      <c r="AI23" s="1049" t="s">
        <v>542</v>
      </c>
      <c r="AJ23" s="1050"/>
      <c r="AK23" s="1050"/>
      <c r="AL23" s="1050"/>
      <c r="AM23" s="1051"/>
      <c r="AO23" s="1045"/>
      <c r="AP23" s="1054"/>
      <c r="AQ23" s="1049" t="s">
        <v>542</v>
      </c>
      <c r="AR23" s="1050"/>
      <c r="AS23" s="1050"/>
      <c r="AT23" s="1050"/>
      <c r="AU23" s="1051"/>
      <c r="AW23" s="1045"/>
      <c r="AX23" s="1054"/>
      <c r="AY23" s="1049" t="s">
        <v>542</v>
      </c>
      <c r="AZ23" s="1050"/>
      <c r="BA23" s="1050"/>
      <c r="BB23" s="1050"/>
      <c r="BC23" s="1051"/>
      <c r="BE23" s="1045"/>
      <c r="BF23" s="1054"/>
      <c r="BG23" s="1049" t="s">
        <v>542</v>
      </c>
      <c r="BH23" s="1050"/>
      <c r="BI23" s="1050"/>
      <c r="BJ23" s="1050"/>
      <c r="BK23" s="1051"/>
      <c r="BM23" s="1045"/>
      <c r="BN23" s="1054"/>
      <c r="BO23" s="1049" t="s">
        <v>542</v>
      </c>
      <c r="BP23" s="1050"/>
      <c r="BQ23" s="1050"/>
      <c r="BR23" s="1050"/>
      <c r="BS23" s="1051"/>
      <c r="BU23" s="1045"/>
      <c r="BV23" s="1054"/>
      <c r="BW23" s="1049" t="s">
        <v>542</v>
      </c>
      <c r="BX23" s="1050"/>
      <c r="BY23" s="1050"/>
      <c r="BZ23" s="1050"/>
      <c r="CA23" s="1051"/>
      <c r="CC23" s="1045"/>
      <c r="CD23" s="1054"/>
      <c r="CE23" s="1049" t="s">
        <v>542</v>
      </c>
      <c r="CF23" s="1050"/>
      <c r="CG23" s="1050"/>
      <c r="CH23" s="1050"/>
      <c r="CI23" s="1051"/>
      <c r="CK23" s="1045"/>
      <c r="CL23" s="1054"/>
      <c r="CM23" s="1049" t="s">
        <v>542</v>
      </c>
      <c r="CN23" s="1050"/>
      <c r="CO23" s="1050"/>
      <c r="CP23" s="1050"/>
      <c r="CQ23" s="1051"/>
      <c r="CS23" s="1045"/>
      <c r="CT23" s="1054"/>
      <c r="CU23" s="1049" t="s">
        <v>542</v>
      </c>
      <c r="CV23" s="1050"/>
      <c r="CW23" s="1050"/>
      <c r="CX23" s="1050"/>
      <c r="CY23" s="1051"/>
      <c r="DA23" s="1045"/>
      <c r="DB23" s="1054"/>
      <c r="DC23" s="1049" t="s">
        <v>542</v>
      </c>
      <c r="DD23" s="1050"/>
      <c r="DE23" s="1050"/>
      <c r="DF23" s="1050"/>
      <c r="DG23" s="1051"/>
      <c r="DI23" s="1045"/>
      <c r="DJ23" s="1054"/>
      <c r="DK23" s="1049" t="s">
        <v>542</v>
      </c>
      <c r="DL23" s="1050"/>
      <c r="DM23" s="1050"/>
      <c r="DN23" s="1050"/>
      <c r="DO23" s="1051"/>
    </row>
    <row r="24" spans="1:119" ht="42.75" customHeight="1">
      <c r="A24" s="1045"/>
      <c r="B24" s="264" t="s">
        <v>416</v>
      </c>
      <c r="C24" s="1038" t="s">
        <v>417</v>
      </c>
      <c r="D24" s="1039"/>
      <c r="E24" s="1039"/>
      <c r="F24" s="1039"/>
      <c r="G24" s="1040"/>
      <c r="I24" s="1045"/>
      <c r="J24" s="264" t="s">
        <v>416</v>
      </c>
      <c r="K24" s="1038" t="s">
        <v>417</v>
      </c>
      <c r="L24" s="1039"/>
      <c r="M24" s="1039"/>
      <c r="N24" s="1039"/>
      <c r="O24" s="1040"/>
      <c r="Q24" s="1045"/>
      <c r="R24" s="264" t="s">
        <v>416</v>
      </c>
      <c r="S24" s="1038" t="s">
        <v>417</v>
      </c>
      <c r="T24" s="1039"/>
      <c r="U24" s="1039"/>
      <c r="V24" s="1039"/>
      <c r="W24" s="1040"/>
      <c r="Y24" s="1045"/>
      <c r="Z24" s="264" t="s">
        <v>416</v>
      </c>
      <c r="AA24" s="1038" t="s">
        <v>417</v>
      </c>
      <c r="AB24" s="1039"/>
      <c r="AC24" s="1039"/>
      <c r="AD24" s="1039"/>
      <c r="AE24" s="1040"/>
      <c r="AG24" s="1045"/>
      <c r="AH24" s="264" t="s">
        <v>416</v>
      </c>
      <c r="AI24" s="1038" t="s">
        <v>417</v>
      </c>
      <c r="AJ24" s="1039"/>
      <c r="AK24" s="1039"/>
      <c r="AL24" s="1039"/>
      <c r="AM24" s="1040"/>
      <c r="AO24" s="1045"/>
      <c r="AP24" s="264" t="s">
        <v>416</v>
      </c>
      <c r="AQ24" s="1038" t="s">
        <v>417</v>
      </c>
      <c r="AR24" s="1039"/>
      <c r="AS24" s="1039"/>
      <c r="AT24" s="1039"/>
      <c r="AU24" s="1040"/>
      <c r="AW24" s="1045"/>
      <c r="AX24" s="264" t="s">
        <v>416</v>
      </c>
      <c r="AY24" s="1038" t="s">
        <v>417</v>
      </c>
      <c r="AZ24" s="1039"/>
      <c r="BA24" s="1039"/>
      <c r="BB24" s="1039"/>
      <c r="BC24" s="1040"/>
      <c r="BE24" s="1045"/>
      <c r="BF24" s="264" t="s">
        <v>416</v>
      </c>
      <c r="BG24" s="1038" t="s">
        <v>417</v>
      </c>
      <c r="BH24" s="1039"/>
      <c r="BI24" s="1039"/>
      <c r="BJ24" s="1039"/>
      <c r="BK24" s="1040"/>
      <c r="BM24" s="1045"/>
      <c r="BN24" s="264" t="s">
        <v>416</v>
      </c>
      <c r="BO24" s="1038" t="s">
        <v>417</v>
      </c>
      <c r="BP24" s="1039"/>
      <c r="BQ24" s="1039"/>
      <c r="BR24" s="1039"/>
      <c r="BS24" s="1040"/>
      <c r="BU24" s="1045"/>
      <c r="BV24" s="264" t="s">
        <v>416</v>
      </c>
      <c r="BW24" s="1038" t="s">
        <v>417</v>
      </c>
      <c r="BX24" s="1039"/>
      <c r="BY24" s="1039"/>
      <c r="BZ24" s="1039"/>
      <c r="CA24" s="1040"/>
      <c r="CC24" s="1045"/>
      <c r="CD24" s="264" t="s">
        <v>416</v>
      </c>
      <c r="CE24" s="1038" t="s">
        <v>417</v>
      </c>
      <c r="CF24" s="1039"/>
      <c r="CG24" s="1039"/>
      <c r="CH24" s="1039"/>
      <c r="CI24" s="1040"/>
      <c r="CK24" s="1045"/>
      <c r="CL24" s="264" t="s">
        <v>416</v>
      </c>
      <c r="CM24" s="1038" t="s">
        <v>417</v>
      </c>
      <c r="CN24" s="1039"/>
      <c r="CO24" s="1039"/>
      <c r="CP24" s="1039"/>
      <c r="CQ24" s="1040"/>
      <c r="CS24" s="1045"/>
      <c r="CT24" s="264" t="s">
        <v>416</v>
      </c>
      <c r="CU24" s="1038" t="s">
        <v>417</v>
      </c>
      <c r="CV24" s="1039"/>
      <c r="CW24" s="1039"/>
      <c r="CX24" s="1039"/>
      <c r="CY24" s="1040"/>
      <c r="DA24" s="1045"/>
      <c r="DB24" s="264" t="s">
        <v>416</v>
      </c>
      <c r="DC24" s="1038" t="s">
        <v>417</v>
      </c>
      <c r="DD24" s="1039"/>
      <c r="DE24" s="1039"/>
      <c r="DF24" s="1039"/>
      <c r="DG24" s="1040"/>
      <c r="DI24" s="1045"/>
      <c r="DJ24" s="264" t="s">
        <v>416</v>
      </c>
      <c r="DK24" s="1038" t="s">
        <v>417</v>
      </c>
      <c r="DL24" s="1039"/>
      <c r="DM24" s="1039"/>
      <c r="DN24" s="1039"/>
      <c r="DO24" s="1040"/>
    </row>
    <row r="25" spans="1:119" ht="54.75" customHeight="1">
      <c r="A25" s="1045"/>
      <c r="B25" s="264" t="s">
        <v>418</v>
      </c>
      <c r="C25" s="1038" t="s">
        <v>545</v>
      </c>
      <c r="D25" s="1039"/>
      <c r="E25" s="1039"/>
      <c r="F25" s="1039"/>
      <c r="G25" s="1040"/>
      <c r="I25" s="1045"/>
      <c r="J25" s="264" t="s">
        <v>418</v>
      </c>
      <c r="K25" s="1038" t="s">
        <v>545</v>
      </c>
      <c r="L25" s="1039"/>
      <c r="M25" s="1039"/>
      <c r="N25" s="1039"/>
      <c r="O25" s="1040"/>
      <c r="Q25" s="1045"/>
      <c r="R25" s="264" t="s">
        <v>418</v>
      </c>
      <c r="S25" s="1038" t="s">
        <v>545</v>
      </c>
      <c r="T25" s="1039"/>
      <c r="U25" s="1039"/>
      <c r="V25" s="1039"/>
      <c r="W25" s="1040"/>
      <c r="Y25" s="1045"/>
      <c r="Z25" s="264" t="s">
        <v>418</v>
      </c>
      <c r="AA25" s="1038" t="s">
        <v>545</v>
      </c>
      <c r="AB25" s="1039"/>
      <c r="AC25" s="1039"/>
      <c r="AD25" s="1039"/>
      <c r="AE25" s="1040"/>
      <c r="AG25" s="1045"/>
      <c r="AH25" s="264" t="s">
        <v>418</v>
      </c>
      <c r="AI25" s="1038" t="s">
        <v>545</v>
      </c>
      <c r="AJ25" s="1039"/>
      <c r="AK25" s="1039"/>
      <c r="AL25" s="1039"/>
      <c r="AM25" s="1040"/>
      <c r="AO25" s="1045"/>
      <c r="AP25" s="264" t="s">
        <v>418</v>
      </c>
      <c r="AQ25" s="1038" t="s">
        <v>545</v>
      </c>
      <c r="AR25" s="1039"/>
      <c r="AS25" s="1039"/>
      <c r="AT25" s="1039"/>
      <c r="AU25" s="1040"/>
      <c r="AW25" s="1045"/>
      <c r="AX25" s="264" t="s">
        <v>418</v>
      </c>
      <c r="AY25" s="1038" t="s">
        <v>545</v>
      </c>
      <c r="AZ25" s="1039"/>
      <c r="BA25" s="1039"/>
      <c r="BB25" s="1039"/>
      <c r="BC25" s="1040"/>
      <c r="BE25" s="1045"/>
      <c r="BF25" s="264" t="s">
        <v>418</v>
      </c>
      <c r="BG25" s="1038" t="s">
        <v>545</v>
      </c>
      <c r="BH25" s="1039"/>
      <c r="BI25" s="1039"/>
      <c r="BJ25" s="1039"/>
      <c r="BK25" s="1040"/>
      <c r="BM25" s="1045"/>
      <c r="BN25" s="264" t="s">
        <v>418</v>
      </c>
      <c r="BO25" s="1038" t="s">
        <v>545</v>
      </c>
      <c r="BP25" s="1039"/>
      <c r="BQ25" s="1039"/>
      <c r="BR25" s="1039"/>
      <c r="BS25" s="1040"/>
      <c r="BU25" s="1045"/>
      <c r="BV25" s="264" t="s">
        <v>418</v>
      </c>
      <c r="BW25" s="1038" t="s">
        <v>545</v>
      </c>
      <c r="BX25" s="1039"/>
      <c r="BY25" s="1039"/>
      <c r="BZ25" s="1039"/>
      <c r="CA25" s="1040"/>
      <c r="CC25" s="1045"/>
      <c r="CD25" s="264" t="s">
        <v>418</v>
      </c>
      <c r="CE25" s="1038" t="s">
        <v>545</v>
      </c>
      <c r="CF25" s="1039"/>
      <c r="CG25" s="1039"/>
      <c r="CH25" s="1039"/>
      <c r="CI25" s="1040"/>
      <c r="CK25" s="1045"/>
      <c r="CL25" s="264" t="s">
        <v>418</v>
      </c>
      <c r="CM25" s="1038" t="s">
        <v>545</v>
      </c>
      <c r="CN25" s="1039"/>
      <c r="CO25" s="1039"/>
      <c r="CP25" s="1039"/>
      <c r="CQ25" s="1040"/>
      <c r="CS25" s="1045"/>
      <c r="CT25" s="264" t="s">
        <v>418</v>
      </c>
      <c r="CU25" s="1038" t="s">
        <v>545</v>
      </c>
      <c r="CV25" s="1039"/>
      <c r="CW25" s="1039"/>
      <c r="CX25" s="1039"/>
      <c r="CY25" s="1040"/>
      <c r="DA25" s="1045"/>
      <c r="DB25" s="264" t="s">
        <v>418</v>
      </c>
      <c r="DC25" s="1038" t="s">
        <v>545</v>
      </c>
      <c r="DD25" s="1039"/>
      <c r="DE25" s="1039"/>
      <c r="DF25" s="1039"/>
      <c r="DG25" s="1040"/>
      <c r="DI25" s="1045"/>
      <c r="DJ25" s="264" t="s">
        <v>418</v>
      </c>
      <c r="DK25" s="1038" t="s">
        <v>545</v>
      </c>
      <c r="DL25" s="1039"/>
      <c r="DM25" s="1039"/>
      <c r="DN25" s="1039"/>
      <c r="DO25" s="1040"/>
    </row>
    <row r="26" spans="1:119" ht="25.5" customHeight="1">
      <c r="A26" s="1045"/>
      <c r="B26" s="263" t="s">
        <v>419</v>
      </c>
      <c r="C26" s="1028" t="s">
        <v>420</v>
      </c>
      <c r="D26" s="1028"/>
      <c r="E26" s="1028"/>
      <c r="F26" s="1028"/>
      <c r="G26" s="1028"/>
      <c r="I26" s="1045"/>
      <c r="J26" s="263" t="s">
        <v>419</v>
      </c>
      <c r="K26" s="1028" t="s">
        <v>420</v>
      </c>
      <c r="L26" s="1028"/>
      <c r="M26" s="1028"/>
      <c r="N26" s="1028"/>
      <c r="O26" s="1028"/>
      <c r="Q26" s="1045"/>
      <c r="R26" s="263" t="s">
        <v>419</v>
      </c>
      <c r="S26" s="1028" t="s">
        <v>420</v>
      </c>
      <c r="T26" s="1028"/>
      <c r="U26" s="1028"/>
      <c r="V26" s="1028"/>
      <c r="W26" s="1028"/>
      <c r="Y26" s="1045"/>
      <c r="Z26" s="263" t="s">
        <v>419</v>
      </c>
      <c r="AA26" s="1028" t="s">
        <v>420</v>
      </c>
      <c r="AB26" s="1028"/>
      <c r="AC26" s="1028"/>
      <c r="AD26" s="1028"/>
      <c r="AE26" s="1028"/>
      <c r="AG26" s="1045"/>
      <c r="AH26" s="263" t="s">
        <v>419</v>
      </c>
      <c r="AI26" s="1028" t="s">
        <v>420</v>
      </c>
      <c r="AJ26" s="1028"/>
      <c r="AK26" s="1028"/>
      <c r="AL26" s="1028"/>
      <c r="AM26" s="1028"/>
      <c r="AO26" s="1045"/>
      <c r="AP26" s="263" t="s">
        <v>419</v>
      </c>
      <c r="AQ26" s="1028" t="s">
        <v>420</v>
      </c>
      <c r="AR26" s="1028"/>
      <c r="AS26" s="1028"/>
      <c r="AT26" s="1028"/>
      <c r="AU26" s="1028"/>
      <c r="AW26" s="1045"/>
      <c r="AX26" s="263" t="s">
        <v>419</v>
      </c>
      <c r="AY26" s="1028" t="s">
        <v>420</v>
      </c>
      <c r="AZ26" s="1028"/>
      <c r="BA26" s="1028"/>
      <c r="BB26" s="1028"/>
      <c r="BC26" s="1028"/>
      <c r="BE26" s="1045"/>
      <c r="BF26" s="263" t="s">
        <v>419</v>
      </c>
      <c r="BG26" s="1028" t="s">
        <v>420</v>
      </c>
      <c r="BH26" s="1028"/>
      <c r="BI26" s="1028"/>
      <c r="BJ26" s="1028"/>
      <c r="BK26" s="1028"/>
      <c r="BM26" s="1045"/>
      <c r="BN26" s="263" t="s">
        <v>419</v>
      </c>
      <c r="BO26" s="1028" t="s">
        <v>420</v>
      </c>
      <c r="BP26" s="1028"/>
      <c r="BQ26" s="1028"/>
      <c r="BR26" s="1028"/>
      <c r="BS26" s="1028"/>
      <c r="BU26" s="1045"/>
      <c r="BV26" s="263" t="s">
        <v>419</v>
      </c>
      <c r="BW26" s="1028" t="s">
        <v>420</v>
      </c>
      <c r="BX26" s="1028"/>
      <c r="BY26" s="1028"/>
      <c r="BZ26" s="1028"/>
      <c r="CA26" s="1028"/>
      <c r="CC26" s="1045"/>
      <c r="CD26" s="263" t="s">
        <v>419</v>
      </c>
      <c r="CE26" s="1028" t="s">
        <v>420</v>
      </c>
      <c r="CF26" s="1028"/>
      <c r="CG26" s="1028"/>
      <c r="CH26" s="1028"/>
      <c r="CI26" s="1028"/>
      <c r="CK26" s="1045"/>
      <c r="CL26" s="263" t="s">
        <v>419</v>
      </c>
      <c r="CM26" s="1028" t="s">
        <v>420</v>
      </c>
      <c r="CN26" s="1028"/>
      <c r="CO26" s="1028"/>
      <c r="CP26" s="1028"/>
      <c r="CQ26" s="1028"/>
      <c r="CS26" s="1045"/>
      <c r="CT26" s="263" t="s">
        <v>419</v>
      </c>
      <c r="CU26" s="1028" t="s">
        <v>420</v>
      </c>
      <c r="CV26" s="1028"/>
      <c r="CW26" s="1028"/>
      <c r="CX26" s="1028"/>
      <c r="CY26" s="1028"/>
      <c r="DA26" s="1045"/>
      <c r="DB26" s="263" t="s">
        <v>419</v>
      </c>
      <c r="DC26" s="1028" t="s">
        <v>420</v>
      </c>
      <c r="DD26" s="1028"/>
      <c r="DE26" s="1028"/>
      <c r="DF26" s="1028"/>
      <c r="DG26" s="1028"/>
      <c r="DI26" s="1045"/>
      <c r="DJ26" s="263" t="s">
        <v>419</v>
      </c>
      <c r="DK26" s="1028" t="s">
        <v>420</v>
      </c>
      <c r="DL26" s="1028"/>
      <c r="DM26" s="1028"/>
      <c r="DN26" s="1028"/>
      <c r="DO26" s="1028"/>
    </row>
    <row r="27" spans="1:119" ht="25.5" customHeight="1">
      <c r="A27" s="1027" t="s">
        <v>421</v>
      </c>
      <c r="B27" s="1027"/>
      <c r="C27" s="1028" t="str">
        <f>データ入力用!$C$20</f>
        <v>完了払</v>
      </c>
      <c r="D27" s="1028"/>
      <c r="E27" s="1028"/>
      <c r="F27" s="1028"/>
      <c r="G27" s="1028"/>
      <c r="I27" s="1027" t="s">
        <v>421</v>
      </c>
      <c r="J27" s="1027"/>
      <c r="K27" s="1028" t="str">
        <f>データ入力用!$C$20</f>
        <v>完了払</v>
      </c>
      <c r="L27" s="1028"/>
      <c r="M27" s="1028"/>
      <c r="N27" s="1028"/>
      <c r="O27" s="1028"/>
      <c r="Q27" s="1027" t="s">
        <v>421</v>
      </c>
      <c r="R27" s="1027"/>
      <c r="S27" s="1028" t="str">
        <f>データ入力用!$C$20</f>
        <v>完了払</v>
      </c>
      <c r="T27" s="1028"/>
      <c r="U27" s="1028"/>
      <c r="V27" s="1028"/>
      <c r="W27" s="1028"/>
      <c r="Y27" s="1027" t="s">
        <v>421</v>
      </c>
      <c r="Z27" s="1027"/>
      <c r="AA27" s="1028" t="str">
        <f>データ入力用!$C$20</f>
        <v>完了払</v>
      </c>
      <c r="AB27" s="1028"/>
      <c r="AC27" s="1028"/>
      <c r="AD27" s="1028"/>
      <c r="AE27" s="1028"/>
      <c r="AG27" s="1027" t="s">
        <v>421</v>
      </c>
      <c r="AH27" s="1027"/>
      <c r="AI27" s="1028" t="str">
        <f>データ入力用!$C$20</f>
        <v>完了払</v>
      </c>
      <c r="AJ27" s="1028"/>
      <c r="AK27" s="1028"/>
      <c r="AL27" s="1028"/>
      <c r="AM27" s="1028"/>
      <c r="AO27" s="1027" t="s">
        <v>421</v>
      </c>
      <c r="AP27" s="1027"/>
      <c r="AQ27" s="1028" t="str">
        <f>データ入力用!$C$20</f>
        <v>完了払</v>
      </c>
      <c r="AR27" s="1028"/>
      <c r="AS27" s="1028"/>
      <c r="AT27" s="1028"/>
      <c r="AU27" s="1028"/>
      <c r="AW27" s="1027" t="s">
        <v>421</v>
      </c>
      <c r="AX27" s="1027"/>
      <c r="AY27" s="1028" t="str">
        <f>データ入力用!$C$20</f>
        <v>完了払</v>
      </c>
      <c r="AZ27" s="1028"/>
      <c r="BA27" s="1028"/>
      <c r="BB27" s="1028"/>
      <c r="BC27" s="1028"/>
      <c r="BE27" s="1027" t="s">
        <v>421</v>
      </c>
      <c r="BF27" s="1027"/>
      <c r="BG27" s="1028" t="str">
        <f>データ入力用!$C$20</f>
        <v>完了払</v>
      </c>
      <c r="BH27" s="1028"/>
      <c r="BI27" s="1028"/>
      <c r="BJ27" s="1028"/>
      <c r="BK27" s="1028"/>
      <c r="BM27" s="1027" t="s">
        <v>421</v>
      </c>
      <c r="BN27" s="1027"/>
      <c r="BO27" s="1028" t="str">
        <f>データ入力用!$C$20</f>
        <v>完了払</v>
      </c>
      <c r="BP27" s="1028"/>
      <c r="BQ27" s="1028"/>
      <c r="BR27" s="1028"/>
      <c r="BS27" s="1028"/>
      <c r="BU27" s="1027" t="s">
        <v>421</v>
      </c>
      <c r="BV27" s="1027"/>
      <c r="BW27" s="1028" t="str">
        <f>データ入力用!$C$20</f>
        <v>完了払</v>
      </c>
      <c r="BX27" s="1028"/>
      <c r="BY27" s="1028"/>
      <c r="BZ27" s="1028"/>
      <c r="CA27" s="1028"/>
      <c r="CC27" s="1027" t="s">
        <v>421</v>
      </c>
      <c r="CD27" s="1027"/>
      <c r="CE27" s="1028" t="str">
        <f>データ入力用!$C$20</f>
        <v>完了払</v>
      </c>
      <c r="CF27" s="1028"/>
      <c r="CG27" s="1028"/>
      <c r="CH27" s="1028"/>
      <c r="CI27" s="1028"/>
      <c r="CK27" s="1027" t="s">
        <v>421</v>
      </c>
      <c r="CL27" s="1027"/>
      <c r="CM27" s="1028" t="str">
        <f>データ入力用!$C$20</f>
        <v>完了払</v>
      </c>
      <c r="CN27" s="1028"/>
      <c r="CO27" s="1028"/>
      <c r="CP27" s="1028"/>
      <c r="CQ27" s="1028"/>
      <c r="CS27" s="1027" t="s">
        <v>421</v>
      </c>
      <c r="CT27" s="1027"/>
      <c r="CU27" s="1028" t="str">
        <f>データ入力用!$C$20</f>
        <v>完了払</v>
      </c>
      <c r="CV27" s="1028"/>
      <c r="CW27" s="1028"/>
      <c r="CX27" s="1028"/>
      <c r="CY27" s="1028"/>
      <c r="DA27" s="1027" t="s">
        <v>421</v>
      </c>
      <c r="DB27" s="1027"/>
      <c r="DC27" s="1028" t="str">
        <f>データ入力用!$C$20</f>
        <v>完了払</v>
      </c>
      <c r="DD27" s="1028"/>
      <c r="DE27" s="1028"/>
      <c r="DF27" s="1028"/>
      <c r="DG27" s="1028"/>
      <c r="DI27" s="1027" t="s">
        <v>421</v>
      </c>
      <c r="DJ27" s="1027"/>
      <c r="DK27" s="1028" t="str">
        <f>データ入力用!$C$20</f>
        <v>完了払</v>
      </c>
      <c r="DL27" s="1028"/>
      <c r="DM27" s="1028"/>
      <c r="DN27" s="1028"/>
      <c r="DO27" s="1028"/>
    </row>
    <row r="28" spans="1:119" ht="72" customHeight="1">
      <c r="A28" s="1029" t="s">
        <v>422</v>
      </c>
      <c r="B28" s="1030"/>
      <c r="C28" s="1069">
        <f>データ入力用!$C$169</f>
        <v>0</v>
      </c>
      <c r="D28" s="1069"/>
      <c r="E28" s="1069"/>
      <c r="F28" s="1069"/>
      <c r="G28" s="1069"/>
      <c r="I28" s="1029" t="s">
        <v>422</v>
      </c>
      <c r="J28" s="1030"/>
      <c r="K28" s="1035">
        <f>データ入力用!$C$169</f>
        <v>0</v>
      </c>
      <c r="L28" s="1035"/>
      <c r="M28" s="1035"/>
      <c r="N28" s="1035"/>
      <c r="O28" s="1035"/>
      <c r="Q28" s="1029" t="s">
        <v>422</v>
      </c>
      <c r="R28" s="1030"/>
      <c r="S28" s="1035">
        <f>データ入力用!$C$169</f>
        <v>0</v>
      </c>
      <c r="T28" s="1035"/>
      <c r="U28" s="1035"/>
      <c r="V28" s="1035"/>
      <c r="W28" s="1035"/>
      <c r="Y28" s="1029" t="s">
        <v>422</v>
      </c>
      <c r="Z28" s="1030"/>
      <c r="AA28" s="1035">
        <f>データ入力用!$C$169</f>
        <v>0</v>
      </c>
      <c r="AB28" s="1035"/>
      <c r="AC28" s="1035"/>
      <c r="AD28" s="1035"/>
      <c r="AE28" s="1035"/>
      <c r="AG28" s="1029" t="s">
        <v>422</v>
      </c>
      <c r="AH28" s="1030"/>
      <c r="AI28" s="1035">
        <f>データ入力用!$C$169</f>
        <v>0</v>
      </c>
      <c r="AJ28" s="1035"/>
      <c r="AK28" s="1035"/>
      <c r="AL28" s="1035"/>
      <c r="AM28" s="1035"/>
      <c r="AO28" s="1029" t="s">
        <v>422</v>
      </c>
      <c r="AP28" s="1030"/>
      <c r="AQ28" s="1035">
        <f>データ入力用!$C$169</f>
        <v>0</v>
      </c>
      <c r="AR28" s="1035"/>
      <c r="AS28" s="1035"/>
      <c r="AT28" s="1035"/>
      <c r="AU28" s="1035"/>
      <c r="AW28" s="1029" t="s">
        <v>422</v>
      </c>
      <c r="AX28" s="1030"/>
      <c r="AY28" s="1035">
        <f>データ入力用!$C$169</f>
        <v>0</v>
      </c>
      <c r="AZ28" s="1035"/>
      <c r="BA28" s="1035"/>
      <c r="BB28" s="1035"/>
      <c r="BC28" s="1035"/>
      <c r="BE28" s="1029" t="s">
        <v>422</v>
      </c>
      <c r="BF28" s="1030"/>
      <c r="BG28" s="1035">
        <f>データ入力用!$C$169</f>
        <v>0</v>
      </c>
      <c r="BH28" s="1035"/>
      <c r="BI28" s="1035"/>
      <c r="BJ28" s="1035"/>
      <c r="BK28" s="1035"/>
      <c r="BM28" s="1029" t="s">
        <v>422</v>
      </c>
      <c r="BN28" s="1030"/>
      <c r="BO28" s="1035">
        <f>データ入力用!$C$169</f>
        <v>0</v>
      </c>
      <c r="BP28" s="1035"/>
      <c r="BQ28" s="1035"/>
      <c r="BR28" s="1035"/>
      <c r="BS28" s="1035"/>
      <c r="BU28" s="1029" t="s">
        <v>422</v>
      </c>
      <c r="BV28" s="1030"/>
      <c r="BW28" s="1035">
        <f>データ入力用!$C$169</f>
        <v>0</v>
      </c>
      <c r="BX28" s="1035"/>
      <c r="BY28" s="1035"/>
      <c r="BZ28" s="1035"/>
      <c r="CA28" s="1035"/>
      <c r="CC28" s="1029" t="s">
        <v>422</v>
      </c>
      <c r="CD28" s="1030"/>
      <c r="CE28" s="1035">
        <f>データ入力用!$C$169</f>
        <v>0</v>
      </c>
      <c r="CF28" s="1035"/>
      <c r="CG28" s="1035"/>
      <c r="CH28" s="1035"/>
      <c r="CI28" s="1035"/>
      <c r="CK28" s="1029" t="s">
        <v>422</v>
      </c>
      <c r="CL28" s="1030"/>
      <c r="CM28" s="1035">
        <f>データ入力用!$C$169</f>
        <v>0</v>
      </c>
      <c r="CN28" s="1035"/>
      <c r="CO28" s="1035"/>
      <c r="CP28" s="1035"/>
      <c r="CQ28" s="1035"/>
      <c r="CS28" s="1029" t="s">
        <v>422</v>
      </c>
      <c r="CT28" s="1030"/>
      <c r="CU28" s="1035">
        <f>データ入力用!$C$169</f>
        <v>0</v>
      </c>
      <c r="CV28" s="1035"/>
      <c r="CW28" s="1035"/>
      <c r="CX28" s="1035"/>
      <c r="CY28" s="1035"/>
      <c r="DA28" s="1029" t="s">
        <v>422</v>
      </c>
      <c r="DB28" s="1030"/>
      <c r="DC28" s="1035">
        <f>データ入力用!$C$169</f>
        <v>0</v>
      </c>
      <c r="DD28" s="1035"/>
      <c r="DE28" s="1035"/>
      <c r="DF28" s="1035"/>
      <c r="DG28" s="1035"/>
      <c r="DI28" s="1029" t="s">
        <v>422</v>
      </c>
      <c r="DJ28" s="1030"/>
      <c r="DK28" s="1035">
        <f>データ入力用!$C$169</f>
        <v>0</v>
      </c>
      <c r="DL28" s="1035"/>
      <c r="DM28" s="1035"/>
      <c r="DN28" s="1035"/>
      <c r="DO28" s="1035"/>
    </row>
    <row r="29" spans="1:119" ht="21" customHeight="1">
      <c r="A29" s="1031"/>
      <c r="B29" s="1032"/>
      <c r="C29" s="267" t="str">
        <f>データ入力用!$C$170</f>
        <v>【入札担当】　</v>
      </c>
      <c r="D29" s="1036" t="str">
        <f>データ入力用!$D$170</f>
        <v>環境下水道部　環境対策課　</v>
      </c>
      <c r="E29" s="1036"/>
      <c r="F29" s="1036" t="str">
        <f>データ入力用!$E$170</f>
        <v>TEL：06-6991-3840</v>
      </c>
      <c r="G29" s="1037"/>
      <c r="I29" s="1031"/>
      <c r="J29" s="1032"/>
      <c r="K29" s="267" t="str">
        <f>データ入力用!$C$170</f>
        <v>【入札担当】　</v>
      </c>
      <c r="L29" s="1036" t="str">
        <f>データ入力用!$D$170</f>
        <v>環境下水道部　環境対策課　</v>
      </c>
      <c r="M29" s="1036"/>
      <c r="N29" s="1036" t="str">
        <f>データ入力用!$E$170</f>
        <v>TEL：06-6991-3840</v>
      </c>
      <c r="O29" s="1037"/>
      <c r="Q29" s="1031"/>
      <c r="R29" s="1032"/>
      <c r="S29" s="267" t="str">
        <f>データ入力用!$C$170</f>
        <v>【入札担当】　</v>
      </c>
      <c r="T29" s="1036" t="str">
        <f>データ入力用!$D$170</f>
        <v>環境下水道部　環境対策課　</v>
      </c>
      <c r="U29" s="1036"/>
      <c r="V29" s="1036" t="str">
        <f>データ入力用!$E$170</f>
        <v>TEL：06-6991-3840</v>
      </c>
      <c r="W29" s="1037"/>
      <c r="Y29" s="1031"/>
      <c r="Z29" s="1032"/>
      <c r="AA29" s="267" t="str">
        <f>データ入力用!$C$170</f>
        <v>【入札担当】　</v>
      </c>
      <c r="AB29" s="1036" t="str">
        <f>データ入力用!$D$170</f>
        <v>環境下水道部　環境対策課　</v>
      </c>
      <c r="AC29" s="1036"/>
      <c r="AD29" s="1036" t="str">
        <f>データ入力用!$E$170</f>
        <v>TEL：06-6991-3840</v>
      </c>
      <c r="AE29" s="1037"/>
      <c r="AG29" s="1031"/>
      <c r="AH29" s="1032"/>
      <c r="AI29" s="267" t="str">
        <f>データ入力用!$C$170</f>
        <v>【入札担当】　</v>
      </c>
      <c r="AJ29" s="1036" t="str">
        <f>データ入力用!$D$170</f>
        <v>環境下水道部　環境対策課　</v>
      </c>
      <c r="AK29" s="1036"/>
      <c r="AL29" s="1036" t="str">
        <f>データ入力用!$E$170</f>
        <v>TEL：06-6991-3840</v>
      </c>
      <c r="AM29" s="1037"/>
      <c r="AO29" s="1031"/>
      <c r="AP29" s="1032"/>
      <c r="AQ29" s="267" t="str">
        <f>データ入力用!$C$170</f>
        <v>【入札担当】　</v>
      </c>
      <c r="AR29" s="1036" t="str">
        <f>データ入力用!$D$170</f>
        <v>環境下水道部　環境対策課　</v>
      </c>
      <c r="AS29" s="1036"/>
      <c r="AT29" s="1036" t="str">
        <f>データ入力用!$E$170</f>
        <v>TEL：06-6991-3840</v>
      </c>
      <c r="AU29" s="1037"/>
      <c r="AW29" s="1031"/>
      <c r="AX29" s="1032"/>
      <c r="AY29" s="267" t="str">
        <f>データ入力用!$C$170</f>
        <v>【入札担当】　</v>
      </c>
      <c r="AZ29" s="1036" t="str">
        <f>データ入力用!$D$170</f>
        <v>環境下水道部　環境対策課　</v>
      </c>
      <c r="BA29" s="1036"/>
      <c r="BB29" s="1036" t="str">
        <f>データ入力用!$E$170</f>
        <v>TEL：06-6991-3840</v>
      </c>
      <c r="BC29" s="1037"/>
      <c r="BE29" s="1031"/>
      <c r="BF29" s="1032"/>
      <c r="BG29" s="267" t="str">
        <f>データ入力用!$C$170</f>
        <v>【入札担当】　</v>
      </c>
      <c r="BH29" s="1036" t="str">
        <f>データ入力用!$D$170</f>
        <v>環境下水道部　環境対策課　</v>
      </c>
      <c r="BI29" s="1036"/>
      <c r="BJ29" s="1036" t="str">
        <f>データ入力用!$E$170</f>
        <v>TEL：06-6991-3840</v>
      </c>
      <c r="BK29" s="1037"/>
      <c r="BM29" s="1031"/>
      <c r="BN29" s="1032"/>
      <c r="BO29" s="267" t="str">
        <f>データ入力用!$C$170</f>
        <v>【入札担当】　</v>
      </c>
      <c r="BP29" s="1036" t="str">
        <f>データ入力用!$D$170</f>
        <v>環境下水道部　環境対策課　</v>
      </c>
      <c r="BQ29" s="1036"/>
      <c r="BR29" s="1036" t="str">
        <f>データ入力用!$E$170</f>
        <v>TEL：06-6991-3840</v>
      </c>
      <c r="BS29" s="1037"/>
      <c r="BU29" s="1031"/>
      <c r="BV29" s="1032"/>
      <c r="BW29" s="267" t="str">
        <f>データ入力用!$C$170</f>
        <v>【入札担当】　</v>
      </c>
      <c r="BX29" s="1036" t="str">
        <f>データ入力用!$D$170</f>
        <v>環境下水道部　環境対策課　</v>
      </c>
      <c r="BY29" s="1036"/>
      <c r="BZ29" s="1036" t="str">
        <f>データ入力用!$E$170</f>
        <v>TEL：06-6991-3840</v>
      </c>
      <c r="CA29" s="1037"/>
      <c r="CC29" s="1031"/>
      <c r="CD29" s="1032"/>
      <c r="CE29" s="267" t="str">
        <f>データ入力用!$C$170</f>
        <v>【入札担当】　</v>
      </c>
      <c r="CF29" s="1036" t="str">
        <f>データ入力用!$D$170</f>
        <v>環境下水道部　環境対策課　</v>
      </c>
      <c r="CG29" s="1036"/>
      <c r="CH29" s="1036" t="str">
        <f>データ入力用!$E$170</f>
        <v>TEL：06-6991-3840</v>
      </c>
      <c r="CI29" s="1037"/>
      <c r="CK29" s="1031"/>
      <c r="CL29" s="1032"/>
      <c r="CM29" s="267" t="str">
        <f>データ入力用!$C$170</f>
        <v>【入札担当】　</v>
      </c>
      <c r="CN29" s="1036" t="str">
        <f>データ入力用!$D$170</f>
        <v>環境下水道部　環境対策課　</v>
      </c>
      <c r="CO29" s="1036"/>
      <c r="CP29" s="1036" t="str">
        <f>データ入力用!$E$170</f>
        <v>TEL：06-6991-3840</v>
      </c>
      <c r="CQ29" s="1037"/>
      <c r="CS29" s="1031"/>
      <c r="CT29" s="1032"/>
      <c r="CU29" s="267" t="str">
        <f>データ入力用!$C$170</f>
        <v>【入札担当】　</v>
      </c>
      <c r="CV29" s="1036" t="str">
        <f>データ入力用!$D$170</f>
        <v>環境下水道部　環境対策課　</v>
      </c>
      <c r="CW29" s="1036"/>
      <c r="CX29" s="1036" t="str">
        <f>データ入力用!$E$170</f>
        <v>TEL：06-6991-3840</v>
      </c>
      <c r="CY29" s="1037"/>
      <c r="DA29" s="1031"/>
      <c r="DB29" s="1032"/>
      <c r="DC29" s="267" t="str">
        <f>データ入力用!$C$170</f>
        <v>【入札担当】　</v>
      </c>
      <c r="DD29" s="1036" t="str">
        <f>データ入力用!$D$170</f>
        <v>環境下水道部　環境対策課　</v>
      </c>
      <c r="DE29" s="1036"/>
      <c r="DF29" s="1036" t="str">
        <f>データ入力用!$E$170</f>
        <v>TEL：06-6991-3840</v>
      </c>
      <c r="DG29" s="1037"/>
      <c r="DI29" s="1031"/>
      <c r="DJ29" s="1032"/>
      <c r="DK29" s="267" t="str">
        <f>データ入力用!$C$170</f>
        <v>【入札担当】　</v>
      </c>
      <c r="DL29" s="1036" t="str">
        <f>データ入力用!$D$170</f>
        <v>環境下水道部　環境対策課　</v>
      </c>
      <c r="DM29" s="1036"/>
      <c r="DN29" s="1036" t="str">
        <f>データ入力用!$E$170</f>
        <v>TEL：06-6991-3840</v>
      </c>
      <c r="DO29" s="1037"/>
    </row>
    <row r="30" spans="1:119" ht="21" customHeight="1">
      <c r="A30" s="1033"/>
      <c r="B30" s="1034"/>
      <c r="C30" s="267" t="str">
        <f>データ入力用!$C$171</f>
        <v>【業務担当】</v>
      </c>
      <c r="D30" s="1036" t="str">
        <f>データ入力用!$D$171</f>
        <v>環境下水道部　環境対策課　</v>
      </c>
      <c r="E30" s="1036"/>
      <c r="F30" s="1036" t="str">
        <f>データ入力用!$E$171</f>
        <v>TEL：06-6991-3840</v>
      </c>
      <c r="G30" s="1037"/>
      <c r="I30" s="1033"/>
      <c r="J30" s="1034"/>
      <c r="K30" s="267" t="str">
        <f>データ入力用!$C$171</f>
        <v>【業務担当】</v>
      </c>
      <c r="L30" s="1036" t="str">
        <f>データ入力用!$D$171</f>
        <v>環境下水道部　環境対策課　</v>
      </c>
      <c r="M30" s="1036"/>
      <c r="N30" s="1036" t="str">
        <f>データ入力用!$E$171</f>
        <v>TEL：06-6991-3840</v>
      </c>
      <c r="O30" s="1037"/>
      <c r="Q30" s="1033"/>
      <c r="R30" s="1034"/>
      <c r="S30" s="267" t="str">
        <f>データ入力用!$C$171</f>
        <v>【業務担当】</v>
      </c>
      <c r="T30" s="1036" t="str">
        <f>データ入力用!$D$171</f>
        <v>環境下水道部　環境対策課　</v>
      </c>
      <c r="U30" s="1036"/>
      <c r="V30" s="1036" t="str">
        <f>データ入力用!$E$171</f>
        <v>TEL：06-6991-3840</v>
      </c>
      <c r="W30" s="1037"/>
      <c r="Y30" s="1033"/>
      <c r="Z30" s="1034"/>
      <c r="AA30" s="267" t="str">
        <f>データ入力用!$C$171</f>
        <v>【業務担当】</v>
      </c>
      <c r="AB30" s="1036" t="str">
        <f>データ入力用!$D$171</f>
        <v>環境下水道部　環境対策課　</v>
      </c>
      <c r="AC30" s="1036"/>
      <c r="AD30" s="1036" t="str">
        <f>データ入力用!$E$171</f>
        <v>TEL：06-6991-3840</v>
      </c>
      <c r="AE30" s="1037"/>
      <c r="AG30" s="1033"/>
      <c r="AH30" s="1034"/>
      <c r="AI30" s="267" t="str">
        <f>データ入力用!$C$171</f>
        <v>【業務担当】</v>
      </c>
      <c r="AJ30" s="1036" t="str">
        <f>データ入力用!$D$171</f>
        <v>環境下水道部　環境対策課　</v>
      </c>
      <c r="AK30" s="1036"/>
      <c r="AL30" s="1036" t="str">
        <f>データ入力用!$E$171</f>
        <v>TEL：06-6991-3840</v>
      </c>
      <c r="AM30" s="1037"/>
      <c r="AO30" s="1033"/>
      <c r="AP30" s="1034"/>
      <c r="AQ30" s="267" t="str">
        <f>データ入力用!$C$171</f>
        <v>【業務担当】</v>
      </c>
      <c r="AR30" s="1036" t="str">
        <f>データ入力用!$D$171</f>
        <v>環境下水道部　環境対策課　</v>
      </c>
      <c r="AS30" s="1036"/>
      <c r="AT30" s="1036" t="str">
        <f>データ入力用!$E$171</f>
        <v>TEL：06-6991-3840</v>
      </c>
      <c r="AU30" s="1037"/>
      <c r="AW30" s="1033"/>
      <c r="AX30" s="1034"/>
      <c r="AY30" s="267" t="str">
        <f>データ入力用!$C$171</f>
        <v>【業務担当】</v>
      </c>
      <c r="AZ30" s="1036" t="str">
        <f>データ入力用!$D$171</f>
        <v>環境下水道部　環境対策課　</v>
      </c>
      <c r="BA30" s="1036"/>
      <c r="BB30" s="1036" t="str">
        <f>データ入力用!$E$171</f>
        <v>TEL：06-6991-3840</v>
      </c>
      <c r="BC30" s="1037"/>
      <c r="BE30" s="1033"/>
      <c r="BF30" s="1034"/>
      <c r="BG30" s="267" t="str">
        <f>データ入力用!$C$171</f>
        <v>【業務担当】</v>
      </c>
      <c r="BH30" s="1036" t="str">
        <f>データ入力用!$D$171</f>
        <v>環境下水道部　環境対策課　</v>
      </c>
      <c r="BI30" s="1036"/>
      <c r="BJ30" s="1036" t="str">
        <f>データ入力用!$E$171</f>
        <v>TEL：06-6991-3840</v>
      </c>
      <c r="BK30" s="1037"/>
      <c r="BM30" s="1033"/>
      <c r="BN30" s="1034"/>
      <c r="BO30" s="267" t="str">
        <f>データ入力用!$C$171</f>
        <v>【業務担当】</v>
      </c>
      <c r="BP30" s="1036" t="str">
        <f>データ入力用!$D$171</f>
        <v>環境下水道部　環境対策課　</v>
      </c>
      <c r="BQ30" s="1036"/>
      <c r="BR30" s="1036" t="str">
        <f>データ入力用!$E$171</f>
        <v>TEL：06-6991-3840</v>
      </c>
      <c r="BS30" s="1037"/>
      <c r="BU30" s="1033"/>
      <c r="BV30" s="1034"/>
      <c r="BW30" s="267" t="str">
        <f>データ入力用!$C$171</f>
        <v>【業務担当】</v>
      </c>
      <c r="BX30" s="1036" t="str">
        <f>データ入力用!$D$171</f>
        <v>環境下水道部　環境対策課　</v>
      </c>
      <c r="BY30" s="1036"/>
      <c r="BZ30" s="1036" t="str">
        <f>データ入力用!$E$171</f>
        <v>TEL：06-6991-3840</v>
      </c>
      <c r="CA30" s="1037"/>
      <c r="CC30" s="1033"/>
      <c r="CD30" s="1034"/>
      <c r="CE30" s="267" t="str">
        <f>データ入力用!$C$171</f>
        <v>【業務担当】</v>
      </c>
      <c r="CF30" s="1036" t="str">
        <f>データ入力用!$D$171</f>
        <v>環境下水道部　環境対策課　</v>
      </c>
      <c r="CG30" s="1036"/>
      <c r="CH30" s="1036" t="str">
        <f>データ入力用!$E$171</f>
        <v>TEL：06-6991-3840</v>
      </c>
      <c r="CI30" s="1037"/>
      <c r="CK30" s="1033"/>
      <c r="CL30" s="1034"/>
      <c r="CM30" s="267" t="str">
        <f>データ入力用!$C$171</f>
        <v>【業務担当】</v>
      </c>
      <c r="CN30" s="1036" t="str">
        <f>データ入力用!$D$171</f>
        <v>環境下水道部　環境対策課　</v>
      </c>
      <c r="CO30" s="1036"/>
      <c r="CP30" s="1036" t="str">
        <f>データ入力用!$E$171</f>
        <v>TEL：06-6991-3840</v>
      </c>
      <c r="CQ30" s="1037"/>
      <c r="CS30" s="1033"/>
      <c r="CT30" s="1034"/>
      <c r="CU30" s="267" t="str">
        <f>データ入力用!$C$171</f>
        <v>【業務担当】</v>
      </c>
      <c r="CV30" s="1036" t="str">
        <f>データ入力用!$D$171</f>
        <v>環境下水道部　環境対策課　</v>
      </c>
      <c r="CW30" s="1036"/>
      <c r="CX30" s="1036" t="str">
        <f>データ入力用!$E$171</f>
        <v>TEL：06-6991-3840</v>
      </c>
      <c r="CY30" s="1037"/>
      <c r="DA30" s="1033"/>
      <c r="DB30" s="1034"/>
      <c r="DC30" s="267" t="str">
        <f>データ入力用!$C$171</f>
        <v>【業務担当】</v>
      </c>
      <c r="DD30" s="1036" t="str">
        <f>データ入力用!$D$171</f>
        <v>環境下水道部　環境対策課　</v>
      </c>
      <c r="DE30" s="1036"/>
      <c r="DF30" s="1036" t="str">
        <f>データ入力用!$E$171</f>
        <v>TEL：06-6991-3840</v>
      </c>
      <c r="DG30" s="1037"/>
      <c r="DI30" s="1033"/>
      <c r="DJ30" s="1034"/>
      <c r="DK30" s="267" t="str">
        <f>データ入力用!$C$171</f>
        <v>【業務担当】</v>
      </c>
      <c r="DL30" s="1036" t="str">
        <f>データ入力用!$D$171</f>
        <v>環境下水道部　環境対策課　</v>
      </c>
      <c r="DM30" s="1036"/>
      <c r="DN30" s="1036" t="str">
        <f>データ入力用!$E$171</f>
        <v>TEL：06-6991-3840</v>
      </c>
      <c r="DO30" s="1037"/>
    </row>
  </sheetData>
  <mergeCells count="525">
    <mergeCell ref="DK21:DO21"/>
    <mergeCell ref="DK22:DO22"/>
    <mergeCell ref="AG27:AH27"/>
    <mergeCell ref="AI27:AM27"/>
    <mergeCell ref="AG28:AH30"/>
    <mergeCell ref="AI28:AM28"/>
    <mergeCell ref="AJ29:AK29"/>
    <mergeCell ref="AL29:AM29"/>
    <mergeCell ref="AJ30:AK30"/>
    <mergeCell ref="AL30:AM30"/>
    <mergeCell ref="AO27:AP27"/>
    <mergeCell ref="AQ27:AU27"/>
    <mergeCell ref="AO28:AP30"/>
    <mergeCell ref="AQ28:AU28"/>
    <mergeCell ref="AR29:AS29"/>
    <mergeCell ref="AT29:AU29"/>
    <mergeCell ref="AR30:AS30"/>
    <mergeCell ref="AT30:AU30"/>
    <mergeCell ref="AW27:AX27"/>
    <mergeCell ref="AY27:BC27"/>
    <mergeCell ref="AW28:AX30"/>
    <mergeCell ref="AY28:BC28"/>
    <mergeCell ref="AZ29:BA29"/>
    <mergeCell ref="BB29:BC29"/>
    <mergeCell ref="AG18:AH18"/>
    <mergeCell ref="AI18:AM18"/>
    <mergeCell ref="AG19:AG26"/>
    <mergeCell ref="AI19:AJ19"/>
    <mergeCell ref="AK19:AM19"/>
    <mergeCell ref="AI20:AM20"/>
    <mergeCell ref="AI23:AM23"/>
    <mergeCell ref="AI24:AM24"/>
    <mergeCell ref="AI25:AM25"/>
    <mergeCell ref="AI26:AM26"/>
    <mergeCell ref="AH21:AH23"/>
    <mergeCell ref="AI21:AM21"/>
    <mergeCell ref="AI22:AM22"/>
    <mergeCell ref="AG13:AM13"/>
    <mergeCell ref="AG15:AH15"/>
    <mergeCell ref="AI15:AM15"/>
    <mergeCell ref="AG16:AH16"/>
    <mergeCell ref="AI16:AM16"/>
    <mergeCell ref="AG17:AH17"/>
    <mergeCell ref="AI17:AJ17"/>
    <mergeCell ref="AL17:AM17"/>
    <mergeCell ref="AG1:AM1"/>
    <mergeCell ref="AL3:AM3"/>
    <mergeCell ref="AG5:AI5"/>
    <mergeCell ref="AL7:AM7"/>
    <mergeCell ref="AG9:AM9"/>
    <mergeCell ref="AG11:AM11"/>
    <mergeCell ref="Y27:Z27"/>
    <mergeCell ref="AA27:AE27"/>
    <mergeCell ref="Y28:Z30"/>
    <mergeCell ref="AA28:AE28"/>
    <mergeCell ref="AB29:AC29"/>
    <mergeCell ref="AD29:AE29"/>
    <mergeCell ref="AB30:AC30"/>
    <mergeCell ref="AD30:AE30"/>
    <mergeCell ref="Y18:Z18"/>
    <mergeCell ref="AA18:AE18"/>
    <mergeCell ref="Y19:Y26"/>
    <mergeCell ref="AA19:AB19"/>
    <mergeCell ref="AC19:AE19"/>
    <mergeCell ref="AA20:AE20"/>
    <mergeCell ref="AA23:AE23"/>
    <mergeCell ref="AA24:AE24"/>
    <mergeCell ref="AA25:AE25"/>
    <mergeCell ref="AA26:AE26"/>
    <mergeCell ref="Z21:Z23"/>
    <mergeCell ref="AA21:AE21"/>
    <mergeCell ref="AA22:AE22"/>
    <mergeCell ref="Y13:AE13"/>
    <mergeCell ref="Y15:Z15"/>
    <mergeCell ref="AA15:AE15"/>
    <mergeCell ref="Y16:Z16"/>
    <mergeCell ref="AA16:AE16"/>
    <mergeCell ref="Y17:Z17"/>
    <mergeCell ref="AA17:AB17"/>
    <mergeCell ref="AD17:AE17"/>
    <mergeCell ref="Y1:AE1"/>
    <mergeCell ref="AD3:AE3"/>
    <mergeCell ref="Y5:AA5"/>
    <mergeCell ref="AD7:AE7"/>
    <mergeCell ref="Y9:AE9"/>
    <mergeCell ref="Y11:AE11"/>
    <mergeCell ref="Q27:R27"/>
    <mergeCell ref="S27:W27"/>
    <mergeCell ref="Q28:R30"/>
    <mergeCell ref="S28:W28"/>
    <mergeCell ref="T29:U29"/>
    <mergeCell ref="V29:W29"/>
    <mergeCell ref="T30:U30"/>
    <mergeCell ref="V30:W30"/>
    <mergeCell ref="Q18:R18"/>
    <mergeCell ref="S18:W18"/>
    <mergeCell ref="Q19:Q26"/>
    <mergeCell ref="S19:T19"/>
    <mergeCell ref="U19:W19"/>
    <mergeCell ref="S20:W20"/>
    <mergeCell ref="S23:W23"/>
    <mergeCell ref="S24:W24"/>
    <mergeCell ref="S25:W25"/>
    <mergeCell ref="S26:W26"/>
    <mergeCell ref="R21:R23"/>
    <mergeCell ref="S21:W21"/>
    <mergeCell ref="S22:W22"/>
    <mergeCell ref="Q13:W13"/>
    <mergeCell ref="Q15:R15"/>
    <mergeCell ref="S15:W15"/>
    <mergeCell ref="Q16:R16"/>
    <mergeCell ref="S16:W16"/>
    <mergeCell ref="Q17:R17"/>
    <mergeCell ref="S17:T17"/>
    <mergeCell ref="V17:W17"/>
    <mergeCell ref="Q1:W1"/>
    <mergeCell ref="V3:W3"/>
    <mergeCell ref="Q5:S5"/>
    <mergeCell ref="V7:W7"/>
    <mergeCell ref="Q9:W9"/>
    <mergeCell ref="Q11:W11"/>
    <mergeCell ref="I27:J27"/>
    <mergeCell ref="K27:O27"/>
    <mergeCell ref="I28:J30"/>
    <mergeCell ref="K28:O28"/>
    <mergeCell ref="L29:M29"/>
    <mergeCell ref="N29:O29"/>
    <mergeCell ref="L30:M30"/>
    <mergeCell ref="N30:O30"/>
    <mergeCell ref="I18:J18"/>
    <mergeCell ref="K18:O18"/>
    <mergeCell ref="I19:I26"/>
    <mergeCell ref="K19:L19"/>
    <mergeCell ref="M19:O19"/>
    <mergeCell ref="K20:O20"/>
    <mergeCell ref="K23:O23"/>
    <mergeCell ref="K24:O24"/>
    <mergeCell ref="K25:O25"/>
    <mergeCell ref="K26:O26"/>
    <mergeCell ref="K21:O21"/>
    <mergeCell ref="J21:J23"/>
    <mergeCell ref="K22:O22"/>
    <mergeCell ref="I13:O13"/>
    <mergeCell ref="I15:J15"/>
    <mergeCell ref="K15:O15"/>
    <mergeCell ref="I16:J16"/>
    <mergeCell ref="K16:O16"/>
    <mergeCell ref="I17:J17"/>
    <mergeCell ref="K17:L17"/>
    <mergeCell ref="N17:O17"/>
    <mergeCell ref="I1:O1"/>
    <mergeCell ref="N3:O3"/>
    <mergeCell ref="I5:K5"/>
    <mergeCell ref="N7:O7"/>
    <mergeCell ref="I9:O9"/>
    <mergeCell ref="I11:O11"/>
    <mergeCell ref="A27:B27"/>
    <mergeCell ref="C27:G27"/>
    <mergeCell ref="A28:B30"/>
    <mergeCell ref="C28:G28"/>
    <mergeCell ref="D29:E29"/>
    <mergeCell ref="D30:E30"/>
    <mergeCell ref="F29:G29"/>
    <mergeCell ref="F30:G30"/>
    <mergeCell ref="A18:B18"/>
    <mergeCell ref="C18:G18"/>
    <mergeCell ref="A19:A26"/>
    <mergeCell ref="C19:D19"/>
    <mergeCell ref="E19:G19"/>
    <mergeCell ref="C20:G20"/>
    <mergeCell ref="C23:G23"/>
    <mergeCell ref="C24:G24"/>
    <mergeCell ref="C25:G25"/>
    <mergeCell ref="C26:G26"/>
    <mergeCell ref="C21:G21"/>
    <mergeCell ref="C22:G22"/>
    <mergeCell ref="B21:B23"/>
    <mergeCell ref="A15:B15"/>
    <mergeCell ref="C15:G15"/>
    <mergeCell ref="A16:B16"/>
    <mergeCell ref="C16:G16"/>
    <mergeCell ref="A17:B17"/>
    <mergeCell ref="C17:D17"/>
    <mergeCell ref="F17:G17"/>
    <mergeCell ref="A1:G1"/>
    <mergeCell ref="F3:G3"/>
    <mergeCell ref="A5:C5"/>
    <mergeCell ref="A9:G9"/>
    <mergeCell ref="A11:G11"/>
    <mergeCell ref="A13:G13"/>
    <mergeCell ref="F7:G7"/>
    <mergeCell ref="AO1:AU1"/>
    <mergeCell ref="AT3:AU3"/>
    <mergeCell ref="AO5:AQ5"/>
    <mergeCell ref="AT7:AU7"/>
    <mergeCell ref="AO9:AU9"/>
    <mergeCell ref="AO11:AU11"/>
    <mergeCell ref="AO13:AU13"/>
    <mergeCell ref="AO15:AP15"/>
    <mergeCell ref="AQ15:AU15"/>
    <mergeCell ref="AO16:AP16"/>
    <mergeCell ref="AQ16:AU16"/>
    <mergeCell ref="AO17:AP17"/>
    <mergeCell ref="AQ17:AR17"/>
    <mergeCell ref="AT17:AU17"/>
    <mergeCell ref="AO18:AP18"/>
    <mergeCell ref="AQ18:AU18"/>
    <mergeCell ref="AO19:AO26"/>
    <mergeCell ref="AQ19:AR19"/>
    <mergeCell ref="AS19:AU19"/>
    <mergeCell ref="AQ20:AU20"/>
    <mergeCell ref="AQ23:AU23"/>
    <mergeCell ref="AQ24:AU24"/>
    <mergeCell ref="AQ25:AU25"/>
    <mergeCell ref="AQ26:AU26"/>
    <mergeCell ref="AP21:AP23"/>
    <mergeCell ref="AQ21:AU21"/>
    <mergeCell ref="AQ22:AU22"/>
    <mergeCell ref="AW1:BC1"/>
    <mergeCell ref="BB3:BC3"/>
    <mergeCell ref="AW5:AY5"/>
    <mergeCell ref="BB7:BC7"/>
    <mergeCell ref="AW9:BC9"/>
    <mergeCell ref="AW11:BC11"/>
    <mergeCell ref="AW13:BC13"/>
    <mergeCell ref="AW15:AX15"/>
    <mergeCell ref="AY15:BC15"/>
    <mergeCell ref="AW16:AX16"/>
    <mergeCell ref="AY16:BC16"/>
    <mergeCell ref="AW17:AX17"/>
    <mergeCell ref="AY17:AZ17"/>
    <mergeCell ref="BB17:BC17"/>
    <mergeCell ref="AW18:AX18"/>
    <mergeCell ref="AY18:BC18"/>
    <mergeCell ref="AW19:AW26"/>
    <mergeCell ref="AY19:AZ19"/>
    <mergeCell ref="BA19:BC19"/>
    <mergeCell ref="AY20:BC20"/>
    <mergeCell ref="AY23:BC23"/>
    <mergeCell ref="AY24:BC24"/>
    <mergeCell ref="AY25:BC25"/>
    <mergeCell ref="AY26:BC26"/>
    <mergeCell ref="AX21:AX23"/>
    <mergeCell ref="AY21:BC21"/>
    <mergeCell ref="AY22:BC22"/>
    <mergeCell ref="AZ30:BA30"/>
    <mergeCell ref="BB30:BC30"/>
    <mergeCell ref="BE1:BK1"/>
    <mergeCell ref="BJ3:BK3"/>
    <mergeCell ref="BE5:BG5"/>
    <mergeCell ref="BJ7:BK7"/>
    <mergeCell ref="BE9:BK9"/>
    <mergeCell ref="BE11:BK11"/>
    <mergeCell ref="BE13:BK13"/>
    <mergeCell ref="BE15:BF15"/>
    <mergeCell ref="BG15:BK15"/>
    <mergeCell ref="BE16:BF16"/>
    <mergeCell ref="BG16:BK16"/>
    <mergeCell ref="BE17:BF17"/>
    <mergeCell ref="BG17:BH17"/>
    <mergeCell ref="BJ17:BK17"/>
    <mergeCell ref="BE18:BF18"/>
    <mergeCell ref="BG18:BK18"/>
    <mergeCell ref="BE19:BE26"/>
    <mergeCell ref="BG19:BH19"/>
    <mergeCell ref="BI19:BK19"/>
    <mergeCell ref="BG20:BK20"/>
    <mergeCell ref="BG23:BK23"/>
    <mergeCell ref="BG24:BK24"/>
    <mergeCell ref="BG25:BK25"/>
    <mergeCell ref="BG26:BK26"/>
    <mergeCell ref="BE27:BF27"/>
    <mergeCell ref="BG27:BK27"/>
    <mergeCell ref="BE28:BF30"/>
    <mergeCell ref="BG28:BK28"/>
    <mergeCell ref="BH29:BI29"/>
    <mergeCell ref="BJ29:BK29"/>
    <mergeCell ref="BH30:BI30"/>
    <mergeCell ref="BJ30:BK30"/>
    <mergeCell ref="BF21:BF23"/>
    <mergeCell ref="BG21:BK21"/>
    <mergeCell ref="BG22:BK22"/>
    <mergeCell ref="BM1:BS1"/>
    <mergeCell ref="BR3:BS3"/>
    <mergeCell ref="BM5:BO5"/>
    <mergeCell ref="BR7:BS7"/>
    <mergeCell ref="BM9:BS9"/>
    <mergeCell ref="BM11:BS11"/>
    <mergeCell ref="BM13:BS13"/>
    <mergeCell ref="BM15:BN15"/>
    <mergeCell ref="BO15:BS15"/>
    <mergeCell ref="BM16:BN16"/>
    <mergeCell ref="BO16:BS16"/>
    <mergeCell ref="BM17:BN17"/>
    <mergeCell ref="BO17:BP17"/>
    <mergeCell ref="BR17:BS17"/>
    <mergeCell ref="BM18:BN18"/>
    <mergeCell ref="BO18:BS18"/>
    <mergeCell ref="BM19:BM26"/>
    <mergeCell ref="BO19:BP19"/>
    <mergeCell ref="BQ19:BS19"/>
    <mergeCell ref="BO20:BS20"/>
    <mergeCell ref="BO23:BS23"/>
    <mergeCell ref="BO24:BS24"/>
    <mergeCell ref="BO25:BS25"/>
    <mergeCell ref="BO26:BS26"/>
    <mergeCell ref="BN21:BN23"/>
    <mergeCell ref="BO21:BS21"/>
    <mergeCell ref="BO22:BS22"/>
    <mergeCell ref="BM27:BN27"/>
    <mergeCell ref="BO27:BS27"/>
    <mergeCell ref="BM28:BN30"/>
    <mergeCell ref="BO28:BS28"/>
    <mergeCell ref="BP29:BQ29"/>
    <mergeCell ref="BR29:BS29"/>
    <mergeCell ref="BP30:BQ30"/>
    <mergeCell ref="BR30:BS30"/>
    <mergeCell ref="BU1:CA1"/>
    <mergeCell ref="BZ3:CA3"/>
    <mergeCell ref="BU5:BW5"/>
    <mergeCell ref="BZ7:CA7"/>
    <mergeCell ref="BU9:CA9"/>
    <mergeCell ref="BU11:CA11"/>
    <mergeCell ref="BU13:CA13"/>
    <mergeCell ref="BU15:BV15"/>
    <mergeCell ref="BW15:CA15"/>
    <mergeCell ref="BU16:BV16"/>
    <mergeCell ref="BW16:CA16"/>
    <mergeCell ref="BU17:BV17"/>
    <mergeCell ref="BW17:BX17"/>
    <mergeCell ref="BZ17:CA17"/>
    <mergeCell ref="BU18:BV18"/>
    <mergeCell ref="BW18:CA18"/>
    <mergeCell ref="BU19:BU26"/>
    <mergeCell ref="BW19:BX19"/>
    <mergeCell ref="BY19:CA19"/>
    <mergeCell ref="BW20:CA20"/>
    <mergeCell ref="BW23:CA23"/>
    <mergeCell ref="BW24:CA24"/>
    <mergeCell ref="BW25:CA25"/>
    <mergeCell ref="BW26:CA26"/>
    <mergeCell ref="BU27:BV27"/>
    <mergeCell ref="BW27:CA27"/>
    <mergeCell ref="BV21:BV23"/>
    <mergeCell ref="BW21:CA21"/>
    <mergeCell ref="BW22:CA22"/>
    <mergeCell ref="BU28:BV30"/>
    <mergeCell ref="BW28:CA28"/>
    <mergeCell ref="BX29:BY29"/>
    <mergeCell ref="BZ29:CA29"/>
    <mergeCell ref="BX30:BY30"/>
    <mergeCell ref="BZ30:CA30"/>
    <mergeCell ref="CC1:CI1"/>
    <mergeCell ref="CH3:CI3"/>
    <mergeCell ref="CC5:CE5"/>
    <mergeCell ref="CH7:CI7"/>
    <mergeCell ref="CC9:CI9"/>
    <mergeCell ref="CC11:CI11"/>
    <mergeCell ref="CC13:CI13"/>
    <mergeCell ref="CC15:CD15"/>
    <mergeCell ref="CE15:CI15"/>
    <mergeCell ref="CC16:CD16"/>
    <mergeCell ref="CE16:CI16"/>
    <mergeCell ref="CC17:CD17"/>
    <mergeCell ref="CE17:CF17"/>
    <mergeCell ref="CH17:CI17"/>
    <mergeCell ref="CC18:CD18"/>
    <mergeCell ref="CE18:CI18"/>
    <mergeCell ref="CC19:CC26"/>
    <mergeCell ref="CE19:CF19"/>
    <mergeCell ref="CG19:CI19"/>
    <mergeCell ref="CE20:CI20"/>
    <mergeCell ref="CE23:CI23"/>
    <mergeCell ref="CE24:CI24"/>
    <mergeCell ref="CE25:CI25"/>
    <mergeCell ref="CE26:CI26"/>
    <mergeCell ref="CC27:CD27"/>
    <mergeCell ref="CE27:CI27"/>
    <mergeCell ref="CC28:CD30"/>
    <mergeCell ref="CE28:CI28"/>
    <mergeCell ref="CF29:CG29"/>
    <mergeCell ref="CH29:CI29"/>
    <mergeCell ref="CF30:CG30"/>
    <mergeCell ref="CH30:CI30"/>
    <mergeCell ref="CD21:CD23"/>
    <mergeCell ref="CE21:CI21"/>
    <mergeCell ref="CE22:CI22"/>
    <mergeCell ref="CK1:CQ1"/>
    <mergeCell ref="CP3:CQ3"/>
    <mergeCell ref="CK5:CM5"/>
    <mergeCell ref="CP7:CQ7"/>
    <mergeCell ref="CK9:CQ9"/>
    <mergeCell ref="CK11:CQ11"/>
    <mergeCell ref="CK13:CQ13"/>
    <mergeCell ref="CK15:CL15"/>
    <mergeCell ref="CM15:CQ15"/>
    <mergeCell ref="CK16:CL16"/>
    <mergeCell ref="CM16:CQ16"/>
    <mergeCell ref="CK17:CL17"/>
    <mergeCell ref="CM17:CN17"/>
    <mergeCell ref="CP17:CQ17"/>
    <mergeCell ref="CK18:CL18"/>
    <mergeCell ref="CM18:CQ18"/>
    <mergeCell ref="CK19:CK26"/>
    <mergeCell ref="CM19:CN19"/>
    <mergeCell ref="CO19:CQ19"/>
    <mergeCell ref="CM20:CQ20"/>
    <mergeCell ref="CM23:CQ23"/>
    <mergeCell ref="CM24:CQ24"/>
    <mergeCell ref="CM25:CQ25"/>
    <mergeCell ref="CM26:CQ26"/>
    <mergeCell ref="CL21:CL23"/>
    <mergeCell ref="CM21:CQ21"/>
    <mergeCell ref="CM22:CQ22"/>
    <mergeCell ref="CK27:CL27"/>
    <mergeCell ref="CM27:CQ27"/>
    <mergeCell ref="CK28:CL30"/>
    <mergeCell ref="CM28:CQ28"/>
    <mergeCell ref="CN29:CO29"/>
    <mergeCell ref="CP29:CQ29"/>
    <mergeCell ref="CN30:CO30"/>
    <mergeCell ref="CP30:CQ30"/>
    <mergeCell ref="CS1:CY1"/>
    <mergeCell ref="CX3:CY3"/>
    <mergeCell ref="CS5:CU5"/>
    <mergeCell ref="CX7:CY7"/>
    <mergeCell ref="CS9:CY9"/>
    <mergeCell ref="CS11:CY11"/>
    <mergeCell ref="CS13:CY13"/>
    <mergeCell ref="CS15:CT15"/>
    <mergeCell ref="CU15:CY15"/>
    <mergeCell ref="CS16:CT16"/>
    <mergeCell ref="CU16:CY16"/>
    <mergeCell ref="CS17:CT17"/>
    <mergeCell ref="CU17:CV17"/>
    <mergeCell ref="CX17:CY17"/>
    <mergeCell ref="CS18:CT18"/>
    <mergeCell ref="CU18:CY18"/>
    <mergeCell ref="CS19:CS26"/>
    <mergeCell ref="CU19:CV19"/>
    <mergeCell ref="CW19:CY19"/>
    <mergeCell ref="CU20:CY20"/>
    <mergeCell ref="CU23:CY23"/>
    <mergeCell ref="CU24:CY24"/>
    <mergeCell ref="CU25:CY25"/>
    <mergeCell ref="CU26:CY26"/>
    <mergeCell ref="CS27:CT27"/>
    <mergeCell ref="CU27:CY27"/>
    <mergeCell ref="CT21:CT23"/>
    <mergeCell ref="CU21:CY21"/>
    <mergeCell ref="CU22:CY22"/>
    <mergeCell ref="CS28:CT30"/>
    <mergeCell ref="CU28:CY28"/>
    <mergeCell ref="CV29:CW29"/>
    <mergeCell ref="CX29:CY29"/>
    <mergeCell ref="CV30:CW30"/>
    <mergeCell ref="CX30:CY30"/>
    <mergeCell ref="DA1:DG1"/>
    <mergeCell ref="DF3:DG3"/>
    <mergeCell ref="DA5:DC5"/>
    <mergeCell ref="DF7:DG7"/>
    <mergeCell ref="DA9:DG9"/>
    <mergeCell ref="DA11:DG11"/>
    <mergeCell ref="DA13:DG13"/>
    <mergeCell ref="DA15:DB15"/>
    <mergeCell ref="DC15:DG15"/>
    <mergeCell ref="DA16:DB16"/>
    <mergeCell ref="DC16:DG16"/>
    <mergeCell ref="DA17:DB17"/>
    <mergeCell ref="DC17:DD17"/>
    <mergeCell ref="DF17:DG17"/>
    <mergeCell ref="DA18:DB18"/>
    <mergeCell ref="DC18:DG18"/>
    <mergeCell ref="DA19:DA26"/>
    <mergeCell ref="DC19:DD19"/>
    <mergeCell ref="DE19:DG19"/>
    <mergeCell ref="DC20:DG20"/>
    <mergeCell ref="DC23:DG23"/>
    <mergeCell ref="DC24:DG24"/>
    <mergeCell ref="DC25:DG25"/>
    <mergeCell ref="DC26:DG26"/>
    <mergeCell ref="DA27:DB27"/>
    <mergeCell ref="DC27:DG27"/>
    <mergeCell ref="DA28:DB30"/>
    <mergeCell ref="DC28:DG28"/>
    <mergeCell ref="DD29:DE29"/>
    <mergeCell ref="DF29:DG29"/>
    <mergeCell ref="DD30:DE30"/>
    <mergeCell ref="DF30:DG30"/>
    <mergeCell ref="DB21:DB23"/>
    <mergeCell ref="DC21:DG21"/>
    <mergeCell ref="DC22:DG22"/>
    <mergeCell ref="DI1:DO1"/>
    <mergeCell ref="DN3:DO3"/>
    <mergeCell ref="DI5:DK5"/>
    <mergeCell ref="DN7:DO7"/>
    <mergeCell ref="DI9:DO9"/>
    <mergeCell ref="DI11:DO11"/>
    <mergeCell ref="DI13:DO13"/>
    <mergeCell ref="DI15:DJ15"/>
    <mergeCell ref="DK15:DO15"/>
    <mergeCell ref="DI27:DJ27"/>
    <mergeCell ref="DK27:DO27"/>
    <mergeCell ref="DI28:DJ30"/>
    <mergeCell ref="DK28:DO28"/>
    <mergeCell ref="DL29:DM29"/>
    <mergeCell ref="DN29:DO29"/>
    <mergeCell ref="DL30:DM30"/>
    <mergeCell ref="DN30:DO30"/>
    <mergeCell ref="DI16:DJ16"/>
    <mergeCell ref="DK16:DO16"/>
    <mergeCell ref="DI17:DJ17"/>
    <mergeCell ref="DK17:DL17"/>
    <mergeCell ref="DN17:DO17"/>
    <mergeCell ref="DI18:DJ18"/>
    <mergeCell ref="DK18:DO18"/>
    <mergeCell ref="DI19:DI26"/>
    <mergeCell ref="DK19:DL19"/>
    <mergeCell ref="DM19:DO19"/>
    <mergeCell ref="DK20:DO20"/>
    <mergeCell ref="DK23:DO23"/>
    <mergeCell ref="DK24:DO24"/>
    <mergeCell ref="DK25:DO25"/>
    <mergeCell ref="DK26:DO26"/>
    <mergeCell ref="DJ21:DJ23"/>
  </mergeCells>
  <phoneticPr fontId="34"/>
  <conditionalFormatting sqref="AG5:AI5">
    <cfRule type="cellIs" dxfId="21" priority="27" operator="lessThan">
      <formula>1</formula>
    </cfRule>
    <cfRule type="cellIs" dxfId="20" priority="28" operator="lessThan">
      <formula>0</formula>
    </cfRule>
  </conditionalFormatting>
  <conditionalFormatting sqref="AO5:AQ5">
    <cfRule type="cellIs" dxfId="19" priority="25" operator="lessThan">
      <formula>1</formula>
    </cfRule>
    <cfRule type="cellIs" dxfId="18" priority="26" operator="lessThan">
      <formula>0</formula>
    </cfRule>
  </conditionalFormatting>
  <conditionalFormatting sqref="AW5:AY5">
    <cfRule type="cellIs" dxfId="17" priority="23" operator="lessThan">
      <formula>1</formula>
    </cfRule>
    <cfRule type="cellIs" dxfId="16" priority="24" operator="lessThan">
      <formula>0</formula>
    </cfRule>
  </conditionalFormatting>
  <conditionalFormatting sqref="BE5:BG5">
    <cfRule type="cellIs" dxfId="15" priority="21" operator="lessThan">
      <formula>1</formula>
    </cfRule>
    <cfRule type="cellIs" dxfId="14" priority="22" operator="lessThan">
      <formula>0</formula>
    </cfRule>
  </conditionalFormatting>
  <conditionalFormatting sqref="BM5:BO5">
    <cfRule type="cellIs" dxfId="13" priority="19" operator="lessThan">
      <formula>1</formula>
    </cfRule>
    <cfRule type="cellIs" dxfId="12" priority="20" operator="lessThan">
      <formula>0</formula>
    </cfRule>
  </conditionalFormatting>
  <conditionalFormatting sqref="BU5:BW5">
    <cfRule type="cellIs" dxfId="11" priority="17" operator="lessThan">
      <formula>1</formula>
    </cfRule>
    <cfRule type="cellIs" dxfId="10" priority="18" operator="lessThan">
      <formula>0</formula>
    </cfRule>
  </conditionalFormatting>
  <conditionalFormatting sqref="CC5:CE5">
    <cfRule type="cellIs" dxfId="9" priority="15" operator="lessThan">
      <formula>1</formula>
    </cfRule>
    <cfRule type="cellIs" dxfId="8" priority="16" operator="lessThan">
      <formula>0</formula>
    </cfRule>
  </conditionalFormatting>
  <conditionalFormatting sqref="CK5:CM5">
    <cfRule type="cellIs" dxfId="7" priority="13" operator="lessThan">
      <formula>1</formula>
    </cfRule>
    <cfRule type="cellIs" dxfId="6" priority="14" operator="lessThan">
      <formula>0</formula>
    </cfRule>
  </conditionalFormatting>
  <conditionalFormatting sqref="CS5:CU5">
    <cfRule type="cellIs" dxfId="5" priority="11" operator="lessThan">
      <formula>1</formula>
    </cfRule>
    <cfRule type="cellIs" dxfId="4" priority="12" operator="lessThan">
      <formula>0</formula>
    </cfRule>
  </conditionalFormatting>
  <conditionalFormatting sqref="DA5:DC5">
    <cfRule type="cellIs" dxfId="3" priority="9" operator="lessThan">
      <formula>1</formula>
    </cfRule>
    <cfRule type="cellIs" dxfId="2" priority="10" operator="lessThan">
      <formula>0</formula>
    </cfRule>
  </conditionalFormatting>
  <conditionalFormatting sqref="DI5:DK5">
    <cfRule type="cellIs" dxfId="1" priority="7" operator="lessThan">
      <formula>1</formula>
    </cfRule>
    <cfRule type="cellIs" dxfId="0" priority="8" operator="lessThan">
      <formula>0</formula>
    </cfRule>
  </conditionalFormatting>
  <printOptions horizontalCentered="1"/>
  <pageMargins left="0.70866141732283472" right="0.70866141732283472" top="0.39370078740157483" bottom="0.19685039370078741" header="0.31496062992125984" footer="0.31496062992125984"/>
  <pageSetup paperSize="9" orientation="portrait" r:id="rId1"/>
  <colBreaks count="14" manualBreakCount="14">
    <brk id="7" max="1048575" man="1"/>
    <brk id="15" max="1048575" man="1"/>
    <brk id="23" max="1048575" man="1"/>
    <brk id="31" max="1048575" man="1"/>
    <brk id="39" max="1048575" man="1"/>
    <brk id="48" max="1048575" man="1"/>
    <brk id="55" max="1048575" man="1"/>
    <brk id="63" max="1048575" man="1"/>
    <brk id="71" max="1048575" man="1"/>
    <brk id="79" max="1048575" man="1"/>
    <brk id="87" max="1048575" man="1"/>
    <brk id="95" max="1048575" man="1"/>
    <brk id="103" max="1048575" man="1"/>
    <brk id="111"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1F79FA-98F9-41C7-BD66-81F175C3E6C6}">
  <sheetPr codeName="Sheet12">
    <tabColor theme="8" tint="0.59999389629810485"/>
  </sheetPr>
  <dimension ref="A1:DO29"/>
  <sheetViews>
    <sheetView view="pageBreakPreview" topLeftCell="AD1" zoomScale="70" zoomScaleNormal="100" zoomScaleSheetLayoutView="70" workbookViewId="0">
      <selection activeCell="O1" sqref="O1"/>
    </sheetView>
  </sheetViews>
  <sheetFormatPr defaultRowHeight="18.75" customHeight="1"/>
  <cols>
    <col min="1" max="1" width="4.5" style="260" customWidth="1"/>
    <col min="2" max="2" width="10.75" style="260" customWidth="1"/>
    <col min="3" max="3" width="15" style="260" customWidth="1"/>
    <col min="4" max="4" width="5.375" style="260" customWidth="1"/>
    <col min="5" max="5" width="6.5" style="260" customWidth="1"/>
    <col min="6" max="6" width="22" style="260" customWidth="1"/>
    <col min="7" max="7" width="16" style="260" customWidth="1"/>
    <col min="8" max="8" width="1.375" style="261" customWidth="1"/>
    <col min="9" max="9" width="4.5" style="260" customWidth="1"/>
    <col min="10" max="10" width="10.75" style="260" customWidth="1"/>
    <col min="11" max="11" width="15" style="260" customWidth="1"/>
    <col min="12" max="12" width="5.375" style="260" customWidth="1"/>
    <col min="13" max="13" width="6.5" style="260" customWidth="1"/>
    <col min="14" max="14" width="22" style="260" customWidth="1"/>
    <col min="15" max="15" width="16" style="260" customWidth="1"/>
    <col min="16" max="16" width="1.375" style="261" customWidth="1"/>
    <col min="17" max="17" width="4.5" style="260" customWidth="1"/>
    <col min="18" max="18" width="10.75" style="260" customWidth="1"/>
    <col min="19" max="19" width="15" style="260" customWidth="1"/>
    <col min="20" max="20" width="5.375" style="260" customWidth="1"/>
    <col min="21" max="21" width="6.5" style="260" customWidth="1"/>
    <col min="22" max="22" width="22" style="260" customWidth="1"/>
    <col min="23" max="23" width="16" style="260" customWidth="1"/>
    <col min="24" max="24" width="1.375" style="261" customWidth="1"/>
    <col min="25" max="25" width="4.5" style="260" customWidth="1"/>
    <col min="26" max="26" width="10.75" style="260" customWidth="1"/>
    <col min="27" max="27" width="15" style="260" customWidth="1"/>
    <col min="28" max="28" width="5.375" style="260" customWidth="1"/>
    <col min="29" max="29" width="6.5" style="260" customWidth="1"/>
    <col min="30" max="30" width="22" style="260" customWidth="1"/>
    <col min="31" max="31" width="16" style="260" customWidth="1"/>
    <col min="32" max="32" width="1.375" style="261" customWidth="1"/>
    <col min="33" max="33" width="4.5" style="260" customWidth="1"/>
    <col min="34" max="34" width="10.75" style="260" customWidth="1"/>
    <col min="35" max="35" width="15" style="260" customWidth="1"/>
    <col min="36" max="36" width="5.375" style="260" customWidth="1"/>
    <col min="37" max="37" width="6.5" style="260" customWidth="1"/>
    <col min="38" max="38" width="22" style="260" customWidth="1"/>
    <col min="39" max="39" width="16" style="260" customWidth="1"/>
    <col min="40" max="40" width="1.375" style="261" customWidth="1"/>
    <col min="41" max="41" width="4.5" style="260" customWidth="1"/>
    <col min="42" max="42" width="10.75" style="260" customWidth="1"/>
    <col min="43" max="43" width="15" style="260" customWidth="1"/>
    <col min="44" max="44" width="5.375" style="260" customWidth="1"/>
    <col min="45" max="45" width="6.5" style="260" customWidth="1"/>
    <col min="46" max="46" width="22" style="260" customWidth="1"/>
    <col min="47" max="47" width="16" style="260" customWidth="1"/>
    <col min="48" max="48" width="1.375" style="261" customWidth="1"/>
    <col min="49" max="49" width="4.5" style="260" customWidth="1"/>
    <col min="50" max="50" width="10.75" style="260" customWidth="1"/>
    <col min="51" max="51" width="15" style="260" customWidth="1"/>
    <col min="52" max="52" width="5.375" style="260" customWidth="1"/>
    <col min="53" max="53" width="6.5" style="260" customWidth="1"/>
    <col min="54" max="54" width="22" style="260" customWidth="1"/>
    <col min="55" max="55" width="16" style="260" customWidth="1"/>
    <col min="56" max="56" width="1.375" style="261" customWidth="1"/>
    <col min="57" max="57" width="4.5" style="260" customWidth="1"/>
    <col min="58" max="58" width="10.75" style="260" customWidth="1"/>
    <col min="59" max="59" width="15" style="260" customWidth="1"/>
    <col min="60" max="60" width="5.375" style="260" customWidth="1"/>
    <col min="61" max="61" width="6.5" style="260" customWidth="1"/>
    <col min="62" max="62" width="22" style="260" customWidth="1"/>
    <col min="63" max="63" width="16" style="260" customWidth="1"/>
    <col min="64" max="64" width="1.375" style="261" customWidth="1"/>
    <col min="65" max="65" width="4.5" style="260" customWidth="1"/>
    <col min="66" max="66" width="10.75" style="260" customWidth="1"/>
    <col min="67" max="67" width="15" style="260" customWidth="1"/>
    <col min="68" max="68" width="5.375" style="260" customWidth="1"/>
    <col min="69" max="69" width="6.5" style="260" customWidth="1"/>
    <col min="70" max="70" width="22" style="260" customWidth="1"/>
    <col min="71" max="71" width="16" style="260" customWidth="1"/>
    <col min="72" max="72" width="1.375" style="261" customWidth="1"/>
    <col min="73" max="73" width="4.5" style="260" customWidth="1"/>
    <col min="74" max="74" width="10.75" style="260" customWidth="1"/>
    <col min="75" max="75" width="15" style="260" customWidth="1"/>
    <col min="76" max="76" width="5.375" style="260" customWidth="1"/>
    <col min="77" max="77" width="6.5" style="260" customWidth="1"/>
    <col min="78" max="78" width="22" style="260" customWidth="1"/>
    <col min="79" max="79" width="16" style="260" customWidth="1"/>
    <col min="80" max="80" width="1.375" style="261" customWidth="1"/>
    <col min="81" max="81" width="4.5" style="260" customWidth="1"/>
    <col min="82" max="82" width="10.75" style="260" customWidth="1"/>
    <col min="83" max="83" width="15" style="260" customWidth="1"/>
    <col min="84" max="84" width="5.375" style="260" customWidth="1"/>
    <col min="85" max="85" width="6.5" style="260" customWidth="1"/>
    <col min="86" max="86" width="22" style="260" customWidth="1"/>
    <col min="87" max="87" width="16" style="260" customWidth="1"/>
    <col min="88" max="88" width="1.375" style="261" customWidth="1"/>
    <col min="89" max="89" width="4.5" style="260" customWidth="1"/>
    <col min="90" max="90" width="10.75" style="260" customWidth="1"/>
    <col min="91" max="91" width="15" style="260" customWidth="1"/>
    <col min="92" max="92" width="5.375" style="260" customWidth="1"/>
    <col min="93" max="93" width="6.5" style="260" customWidth="1"/>
    <col min="94" max="94" width="22" style="260" customWidth="1"/>
    <col min="95" max="95" width="16" style="260" customWidth="1"/>
    <col min="96" max="96" width="1.375" style="261" customWidth="1"/>
    <col min="97" max="97" width="4.5" style="260" customWidth="1"/>
    <col min="98" max="98" width="10.75" style="260" customWidth="1"/>
    <col min="99" max="99" width="15" style="260" customWidth="1"/>
    <col min="100" max="100" width="5.375" style="260" customWidth="1"/>
    <col min="101" max="101" width="6.5" style="260" customWidth="1"/>
    <col min="102" max="102" width="22" style="260" customWidth="1"/>
    <col min="103" max="103" width="16" style="260" customWidth="1"/>
    <col min="104" max="104" width="1.375" style="261" customWidth="1"/>
    <col min="105" max="105" width="4.5" style="260" customWidth="1"/>
    <col min="106" max="106" width="10.75" style="260" customWidth="1"/>
    <col min="107" max="107" width="15" style="260" customWidth="1"/>
    <col min="108" max="108" width="5.375" style="260" customWidth="1"/>
    <col min="109" max="109" width="6.5" style="260" customWidth="1"/>
    <col min="110" max="110" width="22" style="260" customWidth="1"/>
    <col min="111" max="111" width="16" style="260" customWidth="1"/>
    <col min="112" max="112" width="1.375" style="261" customWidth="1"/>
    <col min="113" max="113" width="4.5" style="260" customWidth="1"/>
    <col min="114" max="114" width="10.75" style="260" customWidth="1"/>
    <col min="115" max="115" width="15" style="260" customWidth="1"/>
    <col min="116" max="116" width="5.375" style="260" customWidth="1"/>
    <col min="117" max="117" width="6.5" style="260" customWidth="1"/>
    <col min="118" max="118" width="22" style="260" customWidth="1"/>
    <col min="119" max="119" width="16" style="260" customWidth="1"/>
    <col min="120" max="16384" width="9" style="260"/>
  </cols>
  <sheetData>
    <row r="1" spans="1:119" ht="18.75" customHeight="1">
      <c r="A1" s="1055"/>
      <c r="B1" s="1055"/>
      <c r="C1" s="1055"/>
      <c r="D1" s="1055"/>
      <c r="E1" s="1055"/>
      <c r="F1" s="1055"/>
      <c r="G1" s="1055"/>
      <c r="H1" s="335"/>
      <c r="I1" s="1055"/>
      <c r="J1" s="1055"/>
      <c r="K1" s="1055"/>
      <c r="L1" s="1055"/>
      <c r="M1" s="1055"/>
      <c r="N1" s="1055"/>
      <c r="O1" s="1055"/>
      <c r="P1" s="335"/>
      <c r="Q1" s="1055"/>
      <c r="R1" s="1055"/>
      <c r="S1" s="1055"/>
      <c r="T1" s="1055"/>
      <c r="U1" s="1055"/>
      <c r="V1" s="1055"/>
      <c r="W1" s="1055"/>
      <c r="X1" s="335"/>
      <c r="Y1" s="1055"/>
      <c r="Z1" s="1055"/>
      <c r="AA1" s="1055"/>
      <c r="AB1" s="1055"/>
      <c r="AC1" s="1055"/>
      <c r="AD1" s="1055"/>
      <c r="AE1" s="1055"/>
      <c r="AF1" s="335"/>
      <c r="AG1" s="1055"/>
      <c r="AH1" s="1055"/>
      <c r="AI1" s="1055"/>
      <c r="AJ1" s="1055"/>
      <c r="AK1" s="1055"/>
      <c r="AL1" s="1055"/>
      <c r="AM1" s="1055"/>
      <c r="AN1" s="335"/>
      <c r="AO1" s="1055"/>
      <c r="AP1" s="1055"/>
      <c r="AQ1" s="1055"/>
      <c r="AR1" s="1055"/>
      <c r="AS1" s="1055"/>
      <c r="AT1" s="1055"/>
      <c r="AU1" s="1055"/>
      <c r="AV1" s="335"/>
      <c r="AW1" s="1055"/>
      <c r="AX1" s="1055"/>
      <c r="AY1" s="1055"/>
      <c r="AZ1" s="1055"/>
      <c r="BA1" s="1055"/>
      <c r="BB1" s="1055"/>
      <c r="BC1" s="1055"/>
      <c r="BD1" s="335"/>
      <c r="BE1" s="1055"/>
      <c r="BF1" s="1055"/>
      <c r="BG1" s="1055"/>
      <c r="BH1" s="1055"/>
      <c r="BI1" s="1055"/>
      <c r="BJ1" s="1055"/>
      <c r="BK1" s="1055"/>
      <c r="BL1" s="335"/>
      <c r="BM1" s="1055"/>
      <c r="BN1" s="1055"/>
      <c r="BO1" s="1055"/>
      <c r="BP1" s="1055"/>
      <c r="BQ1" s="1055"/>
      <c r="BR1" s="1055"/>
      <c r="BS1" s="1055"/>
      <c r="BT1" s="335"/>
      <c r="BU1" s="1055"/>
      <c r="BV1" s="1055"/>
      <c r="BW1" s="1055"/>
      <c r="BX1" s="1055"/>
      <c r="BY1" s="1055"/>
      <c r="BZ1" s="1055"/>
      <c r="CA1" s="1055"/>
      <c r="CB1" s="335"/>
      <c r="CC1" s="1055"/>
      <c r="CD1" s="1055"/>
      <c r="CE1" s="1055"/>
      <c r="CF1" s="1055"/>
      <c r="CG1" s="1055"/>
      <c r="CH1" s="1055"/>
      <c r="CI1" s="1055"/>
      <c r="CJ1" s="335"/>
      <c r="CK1" s="1055"/>
      <c r="CL1" s="1055"/>
      <c r="CM1" s="1055"/>
      <c r="CN1" s="1055"/>
      <c r="CO1" s="1055"/>
      <c r="CP1" s="1055"/>
      <c r="CQ1" s="1055"/>
      <c r="CR1" s="335"/>
      <c r="CS1" s="1055"/>
      <c r="CT1" s="1055"/>
      <c r="CU1" s="1055"/>
      <c r="CV1" s="1055"/>
      <c r="CW1" s="1055"/>
      <c r="CX1" s="1055"/>
      <c r="CY1" s="1055"/>
      <c r="CZ1" s="335"/>
      <c r="DA1" s="1055"/>
      <c r="DB1" s="1055"/>
      <c r="DC1" s="1055"/>
      <c r="DD1" s="1055"/>
      <c r="DE1" s="1055"/>
      <c r="DF1" s="1055"/>
      <c r="DG1" s="1055"/>
      <c r="DH1" s="335"/>
      <c r="DI1" s="1055"/>
      <c r="DJ1" s="1055"/>
      <c r="DK1" s="1055"/>
      <c r="DL1" s="1055"/>
      <c r="DM1" s="1055"/>
      <c r="DN1" s="1055"/>
      <c r="DO1" s="1055"/>
    </row>
    <row r="3" spans="1:119" ht="18.75" customHeight="1">
      <c r="F3" s="1056">
        <f>データ入力用!$C$163</f>
        <v>46226</v>
      </c>
      <c r="G3" s="1056"/>
      <c r="H3" s="336"/>
      <c r="N3" s="1056">
        <f>データ入力用!$C$163</f>
        <v>46226</v>
      </c>
      <c r="O3" s="1056"/>
      <c r="P3" s="336"/>
      <c r="V3" s="1056">
        <f>データ入力用!$C$163</f>
        <v>46226</v>
      </c>
      <c r="W3" s="1056"/>
      <c r="X3" s="336"/>
      <c r="AD3" s="1056">
        <f>データ入力用!$C$163</f>
        <v>46226</v>
      </c>
      <c r="AE3" s="1056"/>
      <c r="AF3" s="336"/>
      <c r="AL3" s="1056">
        <f>データ入力用!$C$163</f>
        <v>46226</v>
      </c>
      <c r="AM3" s="1056"/>
      <c r="AN3" s="336"/>
      <c r="AT3" s="1056">
        <f>データ入力用!$C$163</f>
        <v>46226</v>
      </c>
      <c r="AU3" s="1056"/>
      <c r="AV3" s="336"/>
      <c r="BB3" s="1056">
        <f>データ入力用!$C$163</f>
        <v>46226</v>
      </c>
      <c r="BC3" s="1056"/>
      <c r="BD3" s="336"/>
      <c r="BJ3" s="1056">
        <f>データ入力用!$C$163</f>
        <v>46226</v>
      </c>
      <c r="BK3" s="1056"/>
      <c r="BL3" s="336"/>
      <c r="BR3" s="1056">
        <f>データ入力用!$C$163</f>
        <v>46226</v>
      </c>
      <c r="BS3" s="1056"/>
      <c r="BT3" s="336"/>
      <c r="BZ3" s="1056">
        <f>データ入力用!$C$163</f>
        <v>46226</v>
      </c>
      <c r="CA3" s="1056"/>
      <c r="CB3" s="336"/>
      <c r="CH3" s="1056">
        <f>データ入力用!$C$163</f>
        <v>46226</v>
      </c>
      <c r="CI3" s="1056"/>
      <c r="CJ3" s="336"/>
      <c r="CP3" s="1056">
        <f>データ入力用!$C$163</f>
        <v>46226</v>
      </c>
      <c r="CQ3" s="1056"/>
      <c r="CR3" s="336"/>
      <c r="CX3" s="1056">
        <f>データ入力用!$C$163</f>
        <v>46226</v>
      </c>
      <c r="CY3" s="1056"/>
      <c r="CZ3" s="336"/>
      <c r="DF3" s="1056">
        <f>データ入力用!$C$163</f>
        <v>46226</v>
      </c>
      <c r="DG3" s="1056"/>
      <c r="DH3" s="336"/>
      <c r="DN3" s="1056">
        <f>データ入力用!$C$163</f>
        <v>46226</v>
      </c>
      <c r="DO3" s="1056"/>
    </row>
    <row r="4" spans="1:119" ht="10.5" customHeight="1"/>
    <row r="5" spans="1:119" ht="18.75" customHeight="1">
      <c r="A5" s="1073" t="str">
        <f>IF(データ入力用!$F$175="資格なし",データ入力用!$D$175,"参加資格があるため送付しない")</f>
        <v>参加資格があるため送付しない</v>
      </c>
      <c r="B5" s="1073"/>
      <c r="C5" s="1073"/>
      <c r="D5" s="261" t="s">
        <v>406</v>
      </c>
      <c r="E5" s="261"/>
      <c r="I5" s="1073" t="str">
        <f>IF(データ入力用!$F$176="資格なし",データ入力用!$D$176,"参加資格があるため送付しない")</f>
        <v>参加資格があるため送付しない</v>
      </c>
      <c r="J5" s="1073"/>
      <c r="K5" s="1073"/>
      <c r="L5" s="261" t="s">
        <v>406</v>
      </c>
      <c r="M5" s="261"/>
      <c r="Q5" s="1073" t="str">
        <f>IF(データ入力用!$F$177="資格なし",データ入力用!$D$177,"参加資格があるため送付しない")</f>
        <v>参加資格があるため送付しない</v>
      </c>
      <c r="R5" s="1073"/>
      <c r="S5" s="1073"/>
      <c r="T5" s="261" t="s">
        <v>406</v>
      </c>
      <c r="U5" s="261"/>
      <c r="Y5" s="1073" t="str">
        <f>IF(データ入力用!$F$178="資格なし",データ入力用!$D$178,"参加資格があるため送付しない")</f>
        <v>参加資格があるため送付しない</v>
      </c>
      <c r="Z5" s="1073"/>
      <c r="AA5" s="1073"/>
      <c r="AB5" s="261" t="s">
        <v>406</v>
      </c>
      <c r="AC5" s="261"/>
      <c r="AG5" s="1073">
        <f>IF(データ入力用!$F$179="資格なし",データ入力用!$D$179,"参加資格があるため送付しない")</f>
        <v>0</v>
      </c>
      <c r="AH5" s="1073"/>
      <c r="AI5" s="1073"/>
      <c r="AJ5" s="261" t="s">
        <v>406</v>
      </c>
      <c r="AK5" s="261"/>
      <c r="AO5" s="1073" t="str">
        <f>IF(データ入力用!$F$180="資格なし",データ入力用!$D$180,"参加資格があるため送付しない")</f>
        <v>参加資格があるため送付しない</v>
      </c>
      <c r="AP5" s="1073"/>
      <c r="AQ5" s="1073"/>
      <c r="AR5" s="261" t="s">
        <v>406</v>
      </c>
      <c r="AS5" s="261"/>
      <c r="AW5" s="1073" t="str">
        <f>IF(データ入力用!$F$181="資格なし",データ入力用!$D$181,"参加資格があるため送付しない")</f>
        <v>参加資格があるため送付しない</v>
      </c>
      <c r="AX5" s="1073"/>
      <c r="AY5" s="1073"/>
      <c r="AZ5" s="261" t="s">
        <v>406</v>
      </c>
      <c r="BA5" s="261"/>
      <c r="BE5" s="1073" t="str">
        <f>IF(データ入力用!$F$182="資格なし",データ入力用!$D$182,"参加資格があるため送付しない")</f>
        <v>参加資格があるため送付しない</v>
      </c>
      <c r="BF5" s="1073"/>
      <c r="BG5" s="1073"/>
      <c r="BH5" s="261" t="s">
        <v>406</v>
      </c>
      <c r="BI5" s="261"/>
      <c r="BM5" s="1073" t="str">
        <f>IF(データ入力用!$F$183="資格なし",データ入力用!$D$183,"参加資格があるため送付しない")</f>
        <v>参加資格があるため送付しない</v>
      </c>
      <c r="BN5" s="1073"/>
      <c r="BO5" s="1073"/>
      <c r="BP5" s="261" t="s">
        <v>406</v>
      </c>
      <c r="BQ5" s="261"/>
      <c r="BU5" s="1073" t="str">
        <f>IF(データ入力用!$F$184="資格なし",データ入力用!$D$184,"参加資格があるため送付しない")</f>
        <v>参加資格があるため送付しない</v>
      </c>
      <c r="BV5" s="1073"/>
      <c r="BW5" s="1073"/>
      <c r="BX5" s="261" t="s">
        <v>406</v>
      </c>
      <c r="BY5" s="261"/>
      <c r="CC5" s="1073" t="str">
        <f>IF(データ入力用!$F$185="資格なし",データ入力用!$D$185,"参加資格があるため送付しない")</f>
        <v>参加資格があるため送付しない</v>
      </c>
      <c r="CD5" s="1073"/>
      <c r="CE5" s="1073"/>
      <c r="CF5" s="261" t="s">
        <v>406</v>
      </c>
      <c r="CG5" s="261"/>
      <c r="CK5" s="1073" t="str">
        <f>IF(データ入力用!$F$186="資格なし",データ入力用!$D$186,"参加資格があるため送付しない")</f>
        <v>参加資格があるため送付しない</v>
      </c>
      <c r="CL5" s="1073"/>
      <c r="CM5" s="1073"/>
      <c r="CN5" s="261" t="s">
        <v>406</v>
      </c>
      <c r="CO5" s="261"/>
      <c r="CS5" s="1073" t="str">
        <f>IF(データ入力用!$F$187="資格なし",データ入力用!$D$187,"参加資格があるため送付しない")</f>
        <v>参加資格があるため送付しない</v>
      </c>
      <c r="CT5" s="1073"/>
      <c r="CU5" s="1073"/>
      <c r="CV5" s="261" t="s">
        <v>406</v>
      </c>
      <c r="CW5" s="261"/>
      <c r="DA5" s="1073" t="str">
        <f>IF(データ入力用!$F$188="資格なし",データ入力用!$D$188,"参加資格があるため送付しない")</f>
        <v>参加資格があるため送付しない</v>
      </c>
      <c r="DB5" s="1073"/>
      <c r="DC5" s="1073"/>
      <c r="DD5" s="261" t="s">
        <v>406</v>
      </c>
      <c r="DE5" s="261"/>
      <c r="DI5" s="1073" t="str">
        <f>IF(データ入力用!$F$189="資格なし",データ入力用!$D$189,"参加資格があるため送付しない")</f>
        <v>参加資格があるため送付しない</v>
      </c>
      <c r="DJ5" s="1073"/>
      <c r="DK5" s="1073"/>
      <c r="DL5" s="261" t="s">
        <v>406</v>
      </c>
      <c r="DM5" s="261"/>
    </row>
    <row r="6" spans="1:119" ht="10.5" customHeight="1"/>
    <row r="7" spans="1:119" ht="18.75" customHeight="1">
      <c r="F7" s="1058" t="str">
        <f>データ入力用!$C$8</f>
        <v>守口市長　瀬野　憲一</v>
      </c>
      <c r="G7" s="1058"/>
      <c r="H7" s="337"/>
      <c r="N7" s="1058" t="str">
        <f>データ入力用!$C$8</f>
        <v>守口市長　瀬野　憲一</v>
      </c>
      <c r="O7" s="1058"/>
      <c r="P7" s="337"/>
      <c r="V7" s="1058" t="str">
        <f>データ入力用!$C$8</f>
        <v>守口市長　瀬野　憲一</v>
      </c>
      <c r="W7" s="1058"/>
      <c r="X7" s="337"/>
      <c r="AD7" s="1058" t="str">
        <f>データ入力用!$C$8</f>
        <v>守口市長　瀬野　憲一</v>
      </c>
      <c r="AE7" s="1058"/>
      <c r="AF7" s="337"/>
      <c r="AL7" s="1058" t="str">
        <f>データ入力用!$C$8</f>
        <v>守口市長　瀬野　憲一</v>
      </c>
      <c r="AM7" s="1058"/>
      <c r="AN7" s="337"/>
      <c r="AT7" s="1058" t="str">
        <f>データ入力用!$C$8</f>
        <v>守口市長　瀬野　憲一</v>
      </c>
      <c r="AU7" s="1058"/>
      <c r="AV7" s="337"/>
      <c r="BB7" s="1058" t="str">
        <f>データ入力用!$C$8</f>
        <v>守口市長　瀬野　憲一</v>
      </c>
      <c r="BC7" s="1058"/>
      <c r="BD7" s="337"/>
      <c r="BJ7" s="1058" t="str">
        <f>データ入力用!$C$8</f>
        <v>守口市長　瀬野　憲一</v>
      </c>
      <c r="BK7" s="1058"/>
      <c r="BL7" s="337"/>
      <c r="BR7" s="1058" t="str">
        <f>データ入力用!$C$8</f>
        <v>守口市長　瀬野　憲一</v>
      </c>
      <c r="BS7" s="1058"/>
      <c r="BT7" s="337"/>
      <c r="BZ7" s="1058" t="str">
        <f>データ入力用!$C$8</f>
        <v>守口市長　瀬野　憲一</v>
      </c>
      <c r="CA7" s="1058"/>
      <c r="CB7" s="337"/>
      <c r="CH7" s="1058" t="str">
        <f>データ入力用!$C$8</f>
        <v>守口市長　瀬野　憲一</v>
      </c>
      <c r="CI7" s="1058"/>
      <c r="CJ7" s="337"/>
      <c r="CP7" s="1058" t="str">
        <f>データ入力用!$C$8</f>
        <v>守口市長　瀬野　憲一</v>
      </c>
      <c r="CQ7" s="1058"/>
      <c r="CR7" s="337"/>
      <c r="CX7" s="1058" t="str">
        <f>データ入力用!$C$8</f>
        <v>守口市長　瀬野　憲一</v>
      </c>
      <c r="CY7" s="1058"/>
      <c r="CZ7" s="337"/>
      <c r="DF7" s="1058" t="str">
        <f>データ入力用!$C$8</f>
        <v>守口市長　瀬野　憲一</v>
      </c>
      <c r="DG7" s="1058"/>
      <c r="DH7" s="337"/>
      <c r="DN7" s="1058" t="str">
        <f>データ入力用!$C$8</f>
        <v>守口市長　瀬野　憲一</v>
      </c>
      <c r="DO7" s="1058"/>
    </row>
    <row r="8" spans="1:119" ht="10.5" customHeight="1"/>
    <row r="9" spans="1:119" ht="24" customHeight="1">
      <c r="A9" s="1059" t="s">
        <v>407</v>
      </c>
      <c r="B9" s="1059"/>
      <c r="C9" s="1059"/>
      <c r="D9" s="1059"/>
      <c r="E9" s="1059"/>
      <c r="F9" s="1059"/>
      <c r="G9" s="1059"/>
      <c r="H9" s="338"/>
      <c r="I9" s="1059" t="s">
        <v>407</v>
      </c>
      <c r="J9" s="1059"/>
      <c r="K9" s="1059"/>
      <c r="L9" s="1059"/>
      <c r="M9" s="1059"/>
      <c r="N9" s="1059"/>
      <c r="O9" s="1059"/>
      <c r="P9" s="338"/>
      <c r="Q9" s="1059" t="s">
        <v>407</v>
      </c>
      <c r="R9" s="1059"/>
      <c r="S9" s="1059"/>
      <c r="T9" s="1059"/>
      <c r="U9" s="1059"/>
      <c r="V9" s="1059"/>
      <c r="W9" s="1059"/>
      <c r="X9" s="338"/>
      <c r="Y9" s="1059" t="s">
        <v>407</v>
      </c>
      <c r="Z9" s="1059"/>
      <c r="AA9" s="1059"/>
      <c r="AB9" s="1059"/>
      <c r="AC9" s="1059"/>
      <c r="AD9" s="1059"/>
      <c r="AE9" s="1059"/>
      <c r="AF9" s="338"/>
      <c r="AG9" s="1059" t="s">
        <v>407</v>
      </c>
      <c r="AH9" s="1059"/>
      <c r="AI9" s="1059"/>
      <c r="AJ9" s="1059"/>
      <c r="AK9" s="1059"/>
      <c r="AL9" s="1059"/>
      <c r="AM9" s="1059"/>
      <c r="AN9" s="338"/>
      <c r="AO9" s="1059" t="s">
        <v>407</v>
      </c>
      <c r="AP9" s="1059"/>
      <c r="AQ9" s="1059"/>
      <c r="AR9" s="1059"/>
      <c r="AS9" s="1059"/>
      <c r="AT9" s="1059"/>
      <c r="AU9" s="1059"/>
      <c r="AV9" s="338"/>
      <c r="AW9" s="1059" t="s">
        <v>407</v>
      </c>
      <c r="AX9" s="1059"/>
      <c r="AY9" s="1059"/>
      <c r="AZ9" s="1059"/>
      <c r="BA9" s="1059"/>
      <c r="BB9" s="1059"/>
      <c r="BC9" s="1059"/>
      <c r="BD9" s="338"/>
      <c r="BE9" s="1059" t="s">
        <v>407</v>
      </c>
      <c r="BF9" s="1059"/>
      <c r="BG9" s="1059"/>
      <c r="BH9" s="1059"/>
      <c r="BI9" s="1059"/>
      <c r="BJ9" s="1059"/>
      <c r="BK9" s="1059"/>
      <c r="BL9" s="338"/>
      <c r="BM9" s="1059" t="s">
        <v>407</v>
      </c>
      <c r="BN9" s="1059"/>
      <c r="BO9" s="1059"/>
      <c r="BP9" s="1059"/>
      <c r="BQ9" s="1059"/>
      <c r="BR9" s="1059"/>
      <c r="BS9" s="1059"/>
      <c r="BT9" s="338"/>
      <c r="BU9" s="1059" t="s">
        <v>407</v>
      </c>
      <c r="BV9" s="1059"/>
      <c r="BW9" s="1059"/>
      <c r="BX9" s="1059"/>
      <c r="BY9" s="1059"/>
      <c r="BZ9" s="1059"/>
      <c r="CA9" s="1059"/>
      <c r="CB9" s="338"/>
      <c r="CC9" s="1059" t="s">
        <v>407</v>
      </c>
      <c r="CD9" s="1059"/>
      <c r="CE9" s="1059"/>
      <c r="CF9" s="1059"/>
      <c r="CG9" s="1059"/>
      <c r="CH9" s="1059"/>
      <c r="CI9" s="1059"/>
      <c r="CJ9" s="338"/>
      <c r="CK9" s="1059" t="s">
        <v>407</v>
      </c>
      <c r="CL9" s="1059"/>
      <c r="CM9" s="1059"/>
      <c r="CN9" s="1059"/>
      <c r="CO9" s="1059"/>
      <c r="CP9" s="1059"/>
      <c r="CQ9" s="1059"/>
      <c r="CR9" s="338"/>
      <c r="CS9" s="1059" t="s">
        <v>407</v>
      </c>
      <c r="CT9" s="1059"/>
      <c r="CU9" s="1059"/>
      <c r="CV9" s="1059"/>
      <c r="CW9" s="1059"/>
      <c r="CX9" s="1059"/>
      <c r="CY9" s="1059"/>
      <c r="CZ9" s="338"/>
      <c r="DA9" s="1059" t="s">
        <v>407</v>
      </c>
      <c r="DB9" s="1059"/>
      <c r="DC9" s="1059"/>
      <c r="DD9" s="1059"/>
      <c r="DE9" s="1059"/>
      <c r="DF9" s="1059"/>
      <c r="DG9" s="1059"/>
      <c r="DH9" s="338"/>
      <c r="DI9" s="1059" t="s">
        <v>407</v>
      </c>
      <c r="DJ9" s="1059"/>
      <c r="DK9" s="1059"/>
      <c r="DL9" s="1059"/>
      <c r="DM9" s="1059"/>
      <c r="DN9" s="1059"/>
      <c r="DO9" s="1059"/>
    </row>
    <row r="10" spans="1:119" ht="10.5" customHeight="1"/>
    <row r="11" spans="1:119" ht="43.5" customHeight="1">
      <c r="A11" s="1060" t="s">
        <v>408</v>
      </c>
      <c r="B11" s="1061"/>
      <c r="C11" s="1061"/>
      <c r="D11" s="1061"/>
      <c r="E11" s="1061"/>
      <c r="F11" s="1061"/>
      <c r="G11" s="1061"/>
      <c r="H11" s="262"/>
      <c r="I11" s="1060" t="s">
        <v>408</v>
      </c>
      <c r="J11" s="1061"/>
      <c r="K11" s="1061"/>
      <c r="L11" s="1061"/>
      <c r="M11" s="1061"/>
      <c r="N11" s="1061"/>
      <c r="O11" s="1061"/>
      <c r="P11" s="262"/>
      <c r="Q11" s="1060" t="s">
        <v>408</v>
      </c>
      <c r="R11" s="1061"/>
      <c r="S11" s="1061"/>
      <c r="T11" s="1061"/>
      <c r="U11" s="1061"/>
      <c r="V11" s="1061"/>
      <c r="W11" s="1061"/>
      <c r="X11" s="262"/>
      <c r="Y11" s="1060" t="s">
        <v>408</v>
      </c>
      <c r="Z11" s="1061"/>
      <c r="AA11" s="1061"/>
      <c r="AB11" s="1061"/>
      <c r="AC11" s="1061"/>
      <c r="AD11" s="1061"/>
      <c r="AE11" s="1061"/>
      <c r="AF11" s="262"/>
      <c r="AG11" s="1060" t="s">
        <v>408</v>
      </c>
      <c r="AH11" s="1061"/>
      <c r="AI11" s="1061"/>
      <c r="AJ11" s="1061"/>
      <c r="AK11" s="1061"/>
      <c r="AL11" s="1061"/>
      <c r="AM11" s="1061"/>
      <c r="AN11" s="262"/>
      <c r="AO11" s="1060" t="s">
        <v>408</v>
      </c>
      <c r="AP11" s="1061"/>
      <c r="AQ11" s="1061"/>
      <c r="AR11" s="1061"/>
      <c r="AS11" s="1061"/>
      <c r="AT11" s="1061"/>
      <c r="AU11" s="1061"/>
      <c r="AV11" s="262"/>
      <c r="AW11" s="1060" t="s">
        <v>408</v>
      </c>
      <c r="AX11" s="1061"/>
      <c r="AY11" s="1061"/>
      <c r="AZ11" s="1061"/>
      <c r="BA11" s="1061"/>
      <c r="BB11" s="1061"/>
      <c r="BC11" s="1061"/>
      <c r="BD11" s="262"/>
      <c r="BE11" s="1060" t="s">
        <v>408</v>
      </c>
      <c r="BF11" s="1061"/>
      <c r="BG11" s="1061"/>
      <c r="BH11" s="1061"/>
      <c r="BI11" s="1061"/>
      <c r="BJ11" s="1061"/>
      <c r="BK11" s="1061"/>
      <c r="BL11" s="262"/>
      <c r="BM11" s="1060" t="s">
        <v>408</v>
      </c>
      <c r="BN11" s="1061"/>
      <c r="BO11" s="1061"/>
      <c r="BP11" s="1061"/>
      <c r="BQ11" s="1061"/>
      <c r="BR11" s="1061"/>
      <c r="BS11" s="1061"/>
      <c r="BT11" s="262"/>
      <c r="BU11" s="1060" t="s">
        <v>408</v>
      </c>
      <c r="BV11" s="1061"/>
      <c r="BW11" s="1061"/>
      <c r="BX11" s="1061"/>
      <c r="BY11" s="1061"/>
      <c r="BZ11" s="1061"/>
      <c r="CA11" s="1061"/>
      <c r="CB11" s="262"/>
      <c r="CC11" s="1060" t="s">
        <v>408</v>
      </c>
      <c r="CD11" s="1061"/>
      <c r="CE11" s="1061"/>
      <c r="CF11" s="1061"/>
      <c r="CG11" s="1061"/>
      <c r="CH11" s="1061"/>
      <c r="CI11" s="1061"/>
      <c r="CJ11" s="262"/>
      <c r="CK11" s="1060" t="s">
        <v>408</v>
      </c>
      <c r="CL11" s="1061"/>
      <c r="CM11" s="1061"/>
      <c r="CN11" s="1061"/>
      <c r="CO11" s="1061"/>
      <c r="CP11" s="1061"/>
      <c r="CQ11" s="1061"/>
      <c r="CR11" s="262"/>
      <c r="CS11" s="1060" t="s">
        <v>408</v>
      </c>
      <c r="CT11" s="1061"/>
      <c r="CU11" s="1061"/>
      <c r="CV11" s="1061"/>
      <c r="CW11" s="1061"/>
      <c r="CX11" s="1061"/>
      <c r="CY11" s="1061"/>
      <c r="CZ11" s="262"/>
      <c r="DA11" s="1060" t="s">
        <v>408</v>
      </c>
      <c r="DB11" s="1061"/>
      <c r="DC11" s="1061"/>
      <c r="DD11" s="1061"/>
      <c r="DE11" s="1061"/>
      <c r="DF11" s="1061"/>
      <c r="DG11" s="1061"/>
      <c r="DH11" s="262"/>
      <c r="DI11" s="1060" t="s">
        <v>408</v>
      </c>
      <c r="DJ11" s="1061"/>
      <c r="DK11" s="1061"/>
      <c r="DL11" s="1061"/>
      <c r="DM11" s="1061"/>
      <c r="DN11" s="1061"/>
      <c r="DO11" s="1061"/>
    </row>
    <row r="12" spans="1:119" ht="10.5" customHeight="1"/>
    <row r="13" spans="1:119" ht="18.75" customHeight="1">
      <c r="A13" s="1062" t="s">
        <v>409</v>
      </c>
      <c r="B13" s="1062"/>
      <c r="C13" s="1062"/>
      <c r="D13" s="1062"/>
      <c r="E13" s="1062"/>
      <c r="F13" s="1062"/>
      <c r="G13" s="1062"/>
      <c r="H13" s="339"/>
      <c r="I13" s="1062" t="s">
        <v>409</v>
      </c>
      <c r="J13" s="1062"/>
      <c r="K13" s="1062"/>
      <c r="L13" s="1062"/>
      <c r="M13" s="1062"/>
      <c r="N13" s="1062"/>
      <c r="O13" s="1062"/>
      <c r="P13" s="339"/>
      <c r="Q13" s="1062" t="s">
        <v>409</v>
      </c>
      <c r="R13" s="1062"/>
      <c r="S13" s="1062"/>
      <c r="T13" s="1062"/>
      <c r="U13" s="1062"/>
      <c r="V13" s="1062"/>
      <c r="W13" s="1062"/>
      <c r="X13" s="339"/>
      <c r="Y13" s="1062" t="s">
        <v>409</v>
      </c>
      <c r="Z13" s="1062"/>
      <c r="AA13" s="1062"/>
      <c r="AB13" s="1062"/>
      <c r="AC13" s="1062"/>
      <c r="AD13" s="1062"/>
      <c r="AE13" s="1062"/>
      <c r="AF13" s="339"/>
      <c r="AG13" s="1062" t="s">
        <v>409</v>
      </c>
      <c r="AH13" s="1062"/>
      <c r="AI13" s="1062"/>
      <c r="AJ13" s="1062"/>
      <c r="AK13" s="1062"/>
      <c r="AL13" s="1062"/>
      <c r="AM13" s="1062"/>
      <c r="AN13" s="339"/>
      <c r="AO13" s="1062" t="s">
        <v>409</v>
      </c>
      <c r="AP13" s="1062"/>
      <c r="AQ13" s="1062"/>
      <c r="AR13" s="1062"/>
      <c r="AS13" s="1062"/>
      <c r="AT13" s="1062"/>
      <c r="AU13" s="1062"/>
      <c r="AV13" s="339"/>
      <c r="AW13" s="1062" t="s">
        <v>409</v>
      </c>
      <c r="AX13" s="1062"/>
      <c r="AY13" s="1062"/>
      <c r="AZ13" s="1062"/>
      <c r="BA13" s="1062"/>
      <c r="BB13" s="1062"/>
      <c r="BC13" s="1062"/>
      <c r="BD13" s="339"/>
      <c r="BE13" s="1062" t="s">
        <v>409</v>
      </c>
      <c r="BF13" s="1062"/>
      <c r="BG13" s="1062"/>
      <c r="BH13" s="1062"/>
      <c r="BI13" s="1062"/>
      <c r="BJ13" s="1062"/>
      <c r="BK13" s="1062"/>
      <c r="BL13" s="339"/>
      <c r="BM13" s="1062" t="s">
        <v>409</v>
      </c>
      <c r="BN13" s="1062"/>
      <c r="BO13" s="1062"/>
      <c r="BP13" s="1062"/>
      <c r="BQ13" s="1062"/>
      <c r="BR13" s="1062"/>
      <c r="BS13" s="1062"/>
      <c r="BT13" s="339"/>
      <c r="BU13" s="1062" t="s">
        <v>409</v>
      </c>
      <c r="BV13" s="1062"/>
      <c r="BW13" s="1062"/>
      <c r="BX13" s="1062"/>
      <c r="BY13" s="1062"/>
      <c r="BZ13" s="1062"/>
      <c r="CA13" s="1062"/>
      <c r="CB13" s="339"/>
      <c r="CC13" s="1062" t="s">
        <v>409</v>
      </c>
      <c r="CD13" s="1062"/>
      <c r="CE13" s="1062"/>
      <c r="CF13" s="1062"/>
      <c r="CG13" s="1062"/>
      <c r="CH13" s="1062"/>
      <c r="CI13" s="1062"/>
      <c r="CJ13" s="339"/>
      <c r="CK13" s="1062" t="s">
        <v>409</v>
      </c>
      <c r="CL13" s="1062"/>
      <c r="CM13" s="1062"/>
      <c r="CN13" s="1062"/>
      <c r="CO13" s="1062"/>
      <c r="CP13" s="1062"/>
      <c r="CQ13" s="1062"/>
      <c r="CR13" s="339"/>
      <c r="CS13" s="1062" t="s">
        <v>409</v>
      </c>
      <c r="CT13" s="1062"/>
      <c r="CU13" s="1062"/>
      <c r="CV13" s="1062"/>
      <c r="CW13" s="1062"/>
      <c r="CX13" s="1062"/>
      <c r="CY13" s="1062"/>
      <c r="CZ13" s="339"/>
      <c r="DA13" s="1062" t="s">
        <v>409</v>
      </c>
      <c r="DB13" s="1062"/>
      <c r="DC13" s="1062"/>
      <c r="DD13" s="1062"/>
      <c r="DE13" s="1062"/>
      <c r="DF13" s="1062"/>
      <c r="DG13" s="1062"/>
      <c r="DH13" s="339"/>
      <c r="DI13" s="1062" t="s">
        <v>409</v>
      </c>
      <c r="DJ13" s="1062"/>
      <c r="DK13" s="1062"/>
      <c r="DL13" s="1062"/>
      <c r="DM13" s="1062"/>
      <c r="DN13" s="1062"/>
      <c r="DO13" s="1062"/>
    </row>
    <row r="14" spans="1:119" ht="10.5" customHeight="1"/>
    <row r="15" spans="1:119" ht="43.5" customHeight="1">
      <c r="A15" s="1027" t="str">
        <f>データ入力用!$B$164</f>
        <v>業務名</v>
      </c>
      <c r="B15" s="1027"/>
      <c r="C15" s="1038" t="str">
        <f>データ入力用!$C$164</f>
        <v>ごみ質分析業務委託</v>
      </c>
      <c r="D15" s="1039"/>
      <c r="E15" s="1039"/>
      <c r="F15" s="1039"/>
      <c r="G15" s="1040"/>
      <c r="H15" s="340"/>
      <c r="I15" s="1027" t="str">
        <f>データ入力用!$B$164</f>
        <v>業務名</v>
      </c>
      <c r="J15" s="1027"/>
      <c r="K15" s="1038" t="str">
        <f>データ入力用!$C$164</f>
        <v>ごみ質分析業務委託</v>
      </c>
      <c r="L15" s="1039"/>
      <c r="M15" s="1039"/>
      <c r="N15" s="1039"/>
      <c r="O15" s="1040"/>
      <c r="P15" s="340"/>
      <c r="Q15" s="1027" t="str">
        <f>データ入力用!$B$164</f>
        <v>業務名</v>
      </c>
      <c r="R15" s="1027"/>
      <c r="S15" s="1038" t="str">
        <f>データ入力用!$C$164</f>
        <v>ごみ質分析業務委託</v>
      </c>
      <c r="T15" s="1039"/>
      <c r="U15" s="1039"/>
      <c r="V15" s="1039"/>
      <c r="W15" s="1040"/>
      <c r="X15" s="340"/>
      <c r="Y15" s="1027" t="str">
        <f>データ入力用!$B$164</f>
        <v>業務名</v>
      </c>
      <c r="Z15" s="1027"/>
      <c r="AA15" s="1038" t="str">
        <f>データ入力用!$C$164</f>
        <v>ごみ質分析業務委託</v>
      </c>
      <c r="AB15" s="1039"/>
      <c r="AC15" s="1039"/>
      <c r="AD15" s="1039"/>
      <c r="AE15" s="1040"/>
      <c r="AF15" s="340"/>
      <c r="AG15" s="1027" t="str">
        <f>データ入力用!$B$164</f>
        <v>業務名</v>
      </c>
      <c r="AH15" s="1027"/>
      <c r="AI15" s="1038" t="str">
        <f>データ入力用!$C$164</f>
        <v>ごみ質分析業務委託</v>
      </c>
      <c r="AJ15" s="1039"/>
      <c r="AK15" s="1039"/>
      <c r="AL15" s="1039"/>
      <c r="AM15" s="1040"/>
      <c r="AN15" s="340"/>
      <c r="AO15" s="1027" t="str">
        <f>データ入力用!$B$164</f>
        <v>業務名</v>
      </c>
      <c r="AP15" s="1027"/>
      <c r="AQ15" s="1038" t="str">
        <f>データ入力用!$C$164</f>
        <v>ごみ質分析業務委託</v>
      </c>
      <c r="AR15" s="1039"/>
      <c r="AS15" s="1039"/>
      <c r="AT15" s="1039"/>
      <c r="AU15" s="1040"/>
      <c r="AV15" s="340"/>
      <c r="AW15" s="1027" t="str">
        <f>データ入力用!$B$164</f>
        <v>業務名</v>
      </c>
      <c r="AX15" s="1027"/>
      <c r="AY15" s="1038" t="str">
        <f>データ入力用!$C$164</f>
        <v>ごみ質分析業務委託</v>
      </c>
      <c r="AZ15" s="1039"/>
      <c r="BA15" s="1039"/>
      <c r="BB15" s="1039"/>
      <c r="BC15" s="1040"/>
      <c r="BD15" s="340"/>
      <c r="BE15" s="1027" t="str">
        <f>データ入力用!$B$164</f>
        <v>業務名</v>
      </c>
      <c r="BF15" s="1027"/>
      <c r="BG15" s="1038" t="str">
        <f>データ入力用!$C$164</f>
        <v>ごみ質分析業務委託</v>
      </c>
      <c r="BH15" s="1039"/>
      <c r="BI15" s="1039"/>
      <c r="BJ15" s="1039"/>
      <c r="BK15" s="1040"/>
      <c r="BL15" s="340"/>
      <c r="BM15" s="1027" t="str">
        <f>データ入力用!$B$164</f>
        <v>業務名</v>
      </c>
      <c r="BN15" s="1027"/>
      <c r="BO15" s="1038" t="str">
        <f>データ入力用!$C$164</f>
        <v>ごみ質分析業務委託</v>
      </c>
      <c r="BP15" s="1039"/>
      <c r="BQ15" s="1039"/>
      <c r="BR15" s="1039"/>
      <c r="BS15" s="1040"/>
      <c r="BT15" s="340"/>
      <c r="BU15" s="1027" t="str">
        <f>データ入力用!$B$164</f>
        <v>業務名</v>
      </c>
      <c r="BV15" s="1027"/>
      <c r="BW15" s="1038" t="str">
        <f>データ入力用!$C$164</f>
        <v>ごみ質分析業務委託</v>
      </c>
      <c r="BX15" s="1039"/>
      <c r="BY15" s="1039"/>
      <c r="BZ15" s="1039"/>
      <c r="CA15" s="1040"/>
      <c r="CB15" s="340"/>
      <c r="CC15" s="1027" t="str">
        <f>データ入力用!$B$164</f>
        <v>業務名</v>
      </c>
      <c r="CD15" s="1027"/>
      <c r="CE15" s="1038" t="str">
        <f>データ入力用!$C$164</f>
        <v>ごみ質分析業務委託</v>
      </c>
      <c r="CF15" s="1039"/>
      <c r="CG15" s="1039"/>
      <c r="CH15" s="1039"/>
      <c r="CI15" s="1040"/>
      <c r="CJ15" s="340"/>
      <c r="CK15" s="1027" t="str">
        <f>データ入力用!$B$164</f>
        <v>業務名</v>
      </c>
      <c r="CL15" s="1027"/>
      <c r="CM15" s="1038" t="str">
        <f>データ入力用!$C$164</f>
        <v>ごみ質分析業務委託</v>
      </c>
      <c r="CN15" s="1039"/>
      <c r="CO15" s="1039"/>
      <c r="CP15" s="1039"/>
      <c r="CQ15" s="1040"/>
      <c r="CR15" s="340"/>
      <c r="CS15" s="1027" t="str">
        <f>データ入力用!$B$164</f>
        <v>業務名</v>
      </c>
      <c r="CT15" s="1027"/>
      <c r="CU15" s="1038" t="str">
        <f>データ入力用!$C$164</f>
        <v>ごみ質分析業務委託</v>
      </c>
      <c r="CV15" s="1039"/>
      <c r="CW15" s="1039"/>
      <c r="CX15" s="1039"/>
      <c r="CY15" s="1040"/>
      <c r="CZ15" s="340"/>
      <c r="DA15" s="1027" t="str">
        <f>データ入力用!$B$164</f>
        <v>業務名</v>
      </c>
      <c r="DB15" s="1027"/>
      <c r="DC15" s="1038" t="str">
        <f>データ入力用!$C$164</f>
        <v>ごみ質分析業務委託</v>
      </c>
      <c r="DD15" s="1039"/>
      <c r="DE15" s="1039"/>
      <c r="DF15" s="1039"/>
      <c r="DG15" s="1040"/>
      <c r="DH15" s="340"/>
      <c r="DI15" s="1027" t="str">
        <f>データ入力用!$B$164</f>
        <v>業務名</v>
      </c>
      <c r="DJ15" s="1027"/>
      <c r="DK15" s="1038" t="str">
        <f>データ入力用!$C$164</f>
        <v>ごみ質分析業務委託</v>
      </c>
      <c r="DL15" s="1039"/>
      <c r="DM15" s="1039"/>
      <c r="DN15" s="1039"/>
      <c r="DO15" s="1040"/>
    </row>
    <row r="16" spans="1:119" ht="18.75" customHeight="1">
      <c r="A16" s="1027" t="s">
        <v>411</v>
      </c>
      <c r="B16" s="1027"/>
      <c r="C16" s="1038" t="s">
        <v>425</v>
      </c>
      <c r="D16" s="1039"/>
      <c r="E16" s="1039"/>
      <c r="F16" s="1039"/>
      <c r="G16" s="1040"/>
      <c r="H16" s="340"/>
      <c r="I16" s="1027" t="s">
        <v>411</v>
      </c>
      <c r="J16" s="1027"/>
      <c r="K16" s="1038" t="s">
        <v>425</v>
      </c>
      <c r="L16" s="1039"/>
      <c r="M16" s="1039"/>
      <c r="N16" s="1039"/>
      <c r="O16" s="1040"/>
      <c r="P16" s="340"/>
      <c r="Q16" s="1027" t="s">
        <v>411</v>
      </c>
      <c r="R16" s="1027"/>
      <c r="S16" s="1038" t="s">
        <v>425</v>
      </c>
      <c r="T16" s="1039"/>
      <c r="U16" s="1039"/>
      <c r="V16" s="1039"/>
      <c r="W16" s="1040"/>
      <c r="X16" s="340"/>
      <c r="Y16" s="1027" t="s">
        <v>411</v>
      </c>
      <c r="Z16" s="1027"/>
      <c r="AA16" s="1038" t="s">
        <v>425</v>
      </c>
      <c r="AB16" s="1039"/>
      <c r="AC16" s="1039"/>
      <c r="AD16" s="1039"/>
      <c r="AE16" s="1040"/>
      <c r="AF16" s="340"/>
      <c r="AG16" s="1027" t="s">
        <v>411</v>
      </c>
      <c r="AH16" s="1027"/>
      <c r="AI16" s="1038" t="s">
        <v>425</v>
      </c>
      <c r="AJ16" s="1039"/>
      <c r="AK16" s="1039"/>
      <c r="AL16" s="1039"/>
      <c r="AM16" s="1040"/>
      <c r="AN16" s="340"/>
      <c r="AO16" s="1027" t="s">
        <v>411</v>
      </c>
      <c r="AP16" s="1027"/>
      <c r="AQ16" s="1038" t="s">
        <v>425</v>
      </c>
      <c r="AR16" s="1039"/>
      <c r="AS16" s="1039"/>
      <c r="AT16" s="1039"/>
      <c r="AU16" s="1040"/>
      <c r="AV16" s="340"/>
      <c r="AW16" s="1027" t="s">
        <v>411</v>
      </c>
      <c r="AX16" s="1027"/>
      <c r="AY16" s="1038" t="s">
        <v>425</v>
      </c>
      <c r="AZ16" s="1039"/>
      <c r="BA16" s="1039"/>
      <c r="BB16" s="1039"/>
      <c r="BC16" s="1040"/>
      <c r="BD16" s="340"/>
      <c r="BE16" s="1027" t="s">
        <v>411</v>
      </c>
      <c r="BF16" s="1027"/>
      <c r="BG16" s="1038" t="s">
        <v>425</v>
      </c>
      <c r="BH16" s="1039"/>
      <c r="BI16" s="1039"/>
      <c r="BJ16" s="1039"/>
      <c r="BK16" s="1040"/>
      <c r="BL16" s="340"/>
      <c r="BM16" s="1027" t="s">
        <v>411</v>
      </c>
      <c r="BN16" s="1027"/>
      <c r="BO16" s="1038" t="s">
        <v>425</v>
      </c>
      <c r="BP16" s="1039"/>
      <c r="BQ16" s="1039"/>
      <c r="BR16" s="1039"/>
      <c r="BS16" s="1040"/>
      <c r="BT16" s="340"/>
      <c r="BU16" s="1027" t="s">
        <v>411</v>
      </c>
      <c r="BV16" s="1027"/>
      <c r="BW16" s="1038" t="s">
        <v>425</v>
      </c>
      <c r="BX16" s="1039"/>
      <c r="BY16" s="1039"/>
      <c r="BZ16" s="1039"/>
      <c r="CA16" s="1040"/>
      <c r="CB16" s="340"/>
      <c r="CC16" s="1027" t="s">
        <v>411</v>
      </c>
      <c r="CD16" s="1027"/>
      <c r="CE16" s="1038" t="s">
        <v>425</v>
      </c>
      <c r="CF16" s="1039"/>
      <c r="CG16" s="1039"/>
      <c r="CH16" s="1039"/>
      <c r="CI16" s="1040"/>
      <c r="CJ16" s="340"/>
      <c r="CK16" s="1027" t="s">
        <v>411</v>
      </c>
      <c r="CL16" s="1027"/>
      <c r="CM16" s="1038" t="s">
        <v>425</v>
      </c>
      <c r="CN16" s="1039"/>
      <c r="CO16" s="1039"/>
      <c r="CP16" s="1039"/>
      <c r="CQ16" s="1040"/>
      <c r="CR16" s="340"/>
      <c r="CS16" s="1027" t="s">
        <v>411</v>
      </c>
      <c r="CT16" s="1027"/>
      <c r="CU16" s="1038" t="s">
        <v>425</v>
      </c>
      <c r="CV16" s="1039"/>
      <c r="CW16" s="1039"/>
      <c r="CX16" s="1039"/>
      <c r="CY16" s="1040"/>
      <c r="CZ16" s="340"/>
      <c r="DA16" s="1027" t="s">
        <v>411</v>
      </c>
      <c r="DB16" s="1027"/>
      <c r="DC16" s="1038" t="s">
        <v>425</v>
      </c>
      <c r="DD16" s="1039"/>
      <c r="DE16" s="1039"/>
      <c r="DF16" s="1039"/>
      <c r="DG16" s="1040"/>
      <c r="DH16" s="340"/>
      <c r="DI16" s="1027" t="s">
        <v>411</v>
      </c>
      <c r="DJ16" s="1027"/>
      <c r="DK16" s="1038" t="s">
        <v>425</v>
      </c>
      <c r="DL16" s="1039"/>
      <c r="DM16" s="1039"/>
      <c r="DN16" s="1039"/>
      <c r="DO16" s="1040"/>
    </row>
    <row r="17" spans="1:119" ht="312" customHeight="1">
      <c r="A17" s="1027" t="s">
        <v>426</v>
      </c>
      <c r="B17" s="1027"/>
      <c r="C17" s="1070">
        <f>データ入力用!$G$175</f>
        <v>0</v>
      </c>
      <c r="D17" s="1071"/>
      <c r="E17" s="1071"/>
      <c r="F17" s="1071"/>
      <c r="G17" s="1072"/>
      <c r="H17" s="341"/>
      <c r="I17" s="1027" t="s">
        <v>426</v>
      </c>
      <c r="J17" s="1027"/>
      <c r="K17" s="1070">
        <f>データ入力用!$G$176</f>
        <v>0</v>
      </c>
      <c r="L17" s="1071"/>
      <c r="M17" s="1071"/>
      <c r="N17" s="1071"/>
      <c r="O17" s="1072"/>
      <c r="P17" s="341"/>
      <c r="Q17" s="1027" t="s">
        <v>426</v>
      </c>
      <c r="R17" s="1027"/>
      <c r="S17" s="1070">
        <f>データ入力用!$G$177</f>
        <v>0</v>
      </c>
      <c r="T17" s="1071"/>
      <c r="U17" s="1071"/>
      <c r="V17" s="1071"/>
      <c r="W17" s="1072"/>
      <c r="X17" s="341"/>
      <c r="Y17" s="1027" t="s">
        <v>426</v>
      </c>
      <c r="Z17" s="1027"/>
      <c r="AA17" s="1070">
        <f>データ入力用!$G$178</f>
        <v>0</v>
      </c>
      <c r="AB17" s="1071"/>
      <c r="AC17" s="1071"/>
      <c r="AD17" s="1071"/>
      <c r="AE17" s="1072"/>
      <c r="AF17" s="341"/>
      <c r="AG17" s="1027" t="s">
        <v>426</v>
      </c>
      <c r="AH17" s="1027"/>
      <c r="AI17" s="1070" t="str">
        <f>データ入力用!$G$179</f>
        <v>「２　入札参加者に必要な資格」のうち、本条件に該当する履行実績を証する書面（契約書、仕様書等）の写しの添付を求めているが、書面が添付されておらず、本条件を満たしているか確認できないため。
【入札参加者に必要な資格】
平成 28 年度～令和元年度に業務が完了した、官公庁でのエレベーターの保守点検（フルメンテナンス又はPOG）を元請として受託した実績が２件以上あること。
＊履行実績の有無は、事業者単位で判定する。当該事業者の本市入札参加資格者名簿の登録が本社・本店であるか支店・営業所等であるかを問わない。
＊本条件の期間には、履行完了日が含まれておればよい。
＊本条件に該当する履行実績を証する書面（契約書等）の写しを添付すること。</v>
      </c>
      <c r="AJ17" s="1071"/>
      <c r="AK17" s="1071"/>
      <c r="AL17" s="1071"/>
      <c r="AM17" s="1072"/>
      <c r="AN17" s="341"/>
      <c r="AO17" s="1027" t="s">
        <v>426</v>
      </c>
      <c r="AP17" s="1027"/>
      <c r="AQ17" s="1070">
        <f>データ入力用!$G$180</f>
        <v>0</v>
      </c>
      <c r="AR17" s="1071"/>
      <c r="AS17" s="1071"/>
      <c r="AT17" s="1071"/>
      <c r="AU17" s="1072"/>
      <c r="AV17" s="341"/>
      <c r="AW17" s="1027" t="s">
        <v>426</v>
      </c>
      <c r="AX17" s="1027"/>
      <c r="AY17" s="1070">
        <f>データ入力用!$G$181</f>
        <v>0</v>
      </c>
      <c r="AZ17" s="1071"/>
      <c r="BA17" s="1071"/>
      <c r="BB17" s="1071"/>
      <c r="BC17" s="1072"/>
      <c r="BD17" s="341"/>
      <c r="BE17" s="1027" t="s">
        <v>426</v>
      </c>
      <c r="BF17" s="1027"/>
      <c r="BG17" s="1070">
        <f>データ入力用!$G$182</f>
        <v>0</v>
      </c>
      <c r="BH17" s="1071"/>
      <c r="BI17" s="1071"/>
      <c r="BJ17" s="1071"/>
      <c r="BK17" s="1072"/>
      <c r="BL17" s="341"/>
      <c r="BM17" s="1027" t="s">
        <v>426</v>
      </c>
      <c r="BN17" s="1027"/>
      <c r="BO17" s="1070">
        <f>データ入力用!$G$183</f>
        <v>0</v>
      </c>
      <c r="BP17" s="1071"/>
      <c r="BQ17" s="1071"/>
      <c r="BR17" s="1071"/>
      <c r="BS17" s="1072"/>
      <c r="BT17" s="341"/>
      <c r="BU17" s="1027" t="s">
        <v>426</v>
      </c>
      <c r="BV17" s="1027"/>
      <c r="BW17" s="1070">
        <f>データ入力用!$G$184</f>
        <v>0</v>
      </c>
      <c r="BX17" s="1071"/>
      <c r="BY17" s="1071"/>
      <c r="BZ17" s="1071"/>
      <c r="CA17" s="1072"/>
      <c r="CB17" s="341"/>
      <c r="CC17" s="1027" t="s">
        <v>426</v>
      </c>
      <c r="CD17" s="1027"/>
      <c r="CE17" s="1070">
        <f>データ入力用!$G$185</f>
        <v>0</v>
      </c>
      <c r="CF17" s="1071"/>
      <c r="CG17" s="1071"/>
      <c r="CH17" s="1071"/>
      <c r="CI17" s="1072"/>
      <c r="CJ17" s="341"/>
      <c r="CK17" s="1027" t="s">
        <v>426</v>
      </c>
      <c r="CL17" s="1027"/>
      <c r="CM17" s="1070">
        <f>データ入力用!$G$186</f>
        <v>0</v>
      </c>
      <c r="CN17" s="1071"/>
      <c r="CO17" s="1071"/>
      <c r="CP17" s="1071"/>
      <c r="CQ17" s="1072"/>
      <c r="CR17" s="341"/>
      <c r="CS17" s="1027" t="s">
        <v>426</v>
      </c>
      <c r="CT17" s="1027"/>
      <c r="CU17" s="1070">
        <f>データ入力用!$G$187</f>
        <v>0</v>
      </c>
      <c r="CV17" s="1071"/>
      <c r="CW17" s="1071"/>
      <c r="CX17" s="1071"/>
      <c r="CY17" s="1072"/>
      <c r="CZ17" s="341"/>
      <c r="DA17" s="1027" t="s">
        <v>426</v>
      </c>
      <c r="DB17" s="1027"/>
      <c r="DC17" s="1070">
        <f>データ入力用!$G$188</f>
        <v>0</v>
      </c>
      <c r="DD17" s="1071"/>
      <c r="DE17" s="1071"/>
      <c r="DF17" s="1071"/>
      <c r="DG17" s="1072"/>
      <c r="DH17" s="341"/>
      <c r="DI17" s="1027" t="s">
        <v>426</v>
      </c>
      <c r="DJ17" s="1027"/>
      <c r="DK17" s="1070">
        <f>データ入力用!$G$189</f>
        <v>0</v>
      </c>
      <c r="DL17" s="1071"/>
      <c r="DM17" s="1071"/>
      <c r="DN17" s="1071"/>
      <c r="DO17" s="1072"/>
    </row>
    <row r="20" spans="1:119" ht="43.5" customHeight="1"/>
    <row r="23" spans="1:119" ht="142.5" customHeight="1"/>
    <row r="24" spans="1:119" ht="60" customHeight="1"/>
    <row r="25" spans="1:119" ht="41.25" customHeight="1"/>
    <row r="28" spans="1:119" ht="10.5" customHeight="1"/>
    <row r="29" spans="1:119" ht="61.5" customHeight="1"/>
  </sheetData>
  <mergeCells count="195">
    <mergeCell ref="I1:O1"/>
    <mergeCell ref="N3:O3"/>
    <mergeCell ref="I5:K5"/>
    <mergeCell ref="N7:O7"/>
    <mergeCell ref="I9:O9"/>
    <mergeCell ref="I11:O11"/>
    <mergeCell ref="I13:O13"/>
    <mergeCell ref="A1:G1"/>
    <mergeCell ref="F3:G3"/>
    <mergeCell ref="A5:C5"/>
    <mergeCell ref="A9:G9"/>
    <mergeCell ref="A11:G11"/>
    <mergeCell ref="I15:J15"/>
    <mergeCell ref="K15:O15"/>
    <mergeCell ref="I16:J16"/>
    <mergeCell ref="K16:O16"/>
    <mergeCell ref="I17:J17"/>
    <mergeCell ref="K17:O17"/>
    <mergeCell ref="A13:G13"/>
    <mergeCell ref="F7:G7"/>
    <mergeCell ref="A16:B16"/>
    <mergeCell ref="C16:G16"/>
    <mergeCell ref="A17:B17"/>
    <mergeCell ref="C17:G17"/>
    <mergeCell ref="A15:B15"/>
    <mergeCell ref="C15:G15"/>
    <mergeCell ref="Y17:Z17"/>
    <mergeCell ref="AA17:AE17"/>
    <mergeCell ref="Q11:W11"/>
    <mergeCell ref="Q13:W13"/>
    <mergeCell ref="Q15:R15"/>
    <mergeCell ref="S15:W15"/>
    <mergeCell ref="Q16:R16"/>
    <mergeCell ref="S16:W16"/>
    <mergeCell ref="Y1:AE1"/>
    <mergeCell ref="AD3:AE3"/>
    <mergeCell ref="Y5:AA5"/>
    <mergeCell ref="AD7:AE7"/>
    <mergeCell ref="Y9:AE9"/>
    <mergeCell ref="Y11:AE11"/>
    <mergeCell ref="Y13:AE13"/>
    <mergeCell ref="Y15:Z15"/>
    <mergeCell ref="AA15:AE15"/>
    <mergeCell ref="V7:W7"/>
    <mergeCell ref="Q9:W9"/>
    <mergeCell ref="Q17:R17"/>
    <mergeCell ref="S17:W17"/>
    <mergeCell ref="Q1:W1"/>
    <mergeCell ref="V3:W3"/>
    <mergeCell ref="Q5:S5"/>
    <mergeCell ref="Y16:Z16"/>
    <mergeCell ref="AA16:AE16"/>
    <mergeCell ref="AY15:BC15"/>
    <mergeCell ref="AW16:AX16"/>
    <mergeCell ref="AY16:BC16"/>
    <mergeCell ref="AW1:BC1"/>
    <mergeCell ref="BB3:BC3"/>
    <mergeCell ref="AW5:AY5"/>
    <mergeCell ref="BB7:BC7"/>
    <mergeCell ref="AW9:BC9"/>
    <mergeCell ref="AG13:AM13"/>
    <mergeCell ref="AG15:AH15"/>
    <mergeCell ref="AI15:AM15"/>
    <mergeCell ref="AG16:AH16"/>
    <mergeCell ref="AI16:AM16"/>
    <mergeCell ref="AG1:AM1"/>
    <mergeCell ref="AL3:AM3"/>
    <mergeCell ref="AG5:AI5"/>
    <mergeCell ref="AL7:AM7"/>
    <mergeCell ref="AG9:AM9"/>
    <mergeCell ref="AG17:AH17"/>
    <mergeCell ref="AI17:AM17"/>
    <mergeCell ref="AO1:AU1"/>
    <mergeCell ref="AT3:AU3"/>
    <mergeCell ref="AO5:AQ5"/>
    <mergeCell ref="AT7:AU7"/>
    <mergeCell ref="AO9:AU9"/>
    <mergeCell ref="AO11:AU11"/>
    <mergeCell ref="AO13:AU13"/>
    <mergeCell ref="AO15:AP15"/>
    <mergeCell ref="AQ15:AU15"/>
    <mergeCell ref="AO16:AP16"/>
    <mergeCell ref="AQ16:AU16"/>
    <mergeCell ref="AO17:AP17"/>
    <mergeCell ref="AQ17:AU17"/>
    <mergeCell ref="AG11:AM11"/>
    <mergeCell ref="BO16:BS16"/>
    <mergeCell ref="BM1:BS1"/>
    <mergeCell ref="BR3:BS3"/>
    <mergeCell ref="BM5:BO5"/>
    <mergeCell ref="BR7:BS7"/>
    <mergeCell ref="BM9:BS9"/>
    <mergeCell ref="AW17:AX17"/>
    <mergeCell ref="AY17:BC17"/>
    <mergeCell ref="BE1:BK1"/>
    <mergeCell ref="BJ3:BK3"/>
    <mergeCell ref="BE5:BG5"/>
    <mergeCell ref="BJ7:BK7"/>
    <mergeCell ref="BE9:BK9"/>
    <mergeCell ref="BE11:BK11"/>
    <mergeCell ref="BE13:BK13"/>
    <mergeCell ref="BE15:BF15"/>
    <mergeCell ref="BG15:BK15"/>
    <mergeCell ref="BE16:BF16"/>
    <mergeCell ref="BG16:BK16"/>
    <mergeCell ref="BE17:BF17"/>
    <mergeCell ref="BG17:BK17"/>
    <mergeCell ref="AW11:BC11"/>
    <mergeCell ref="AW13:BC13"/>
    <mergeCell ref="AW15:AX15"/>
    <mergeCell ref="CH3:CI3"/>
    <mergeCell ref="CC5:CE5"/>
    <mergeCell ref="CH7:CI7"/>
    <mergeCell ref="CC9:CI9"/>
    <mergeCell ref="BM17:BN17"/>
    <mergeCell ref="BO17:BS17"/>
    <mergeCell ref="BU1:CA1"/>
    <mergeCell ref="BZ3:CA3"/>
    <mergeCell ref="BU5:BW5"/>
    <mergeCell ref="BZ7:CA7"/>
    <mergeCell ref="BU9:CA9"/>
    <mergeCell ref="BU11:CA11"/>
    <mergeCell ref="BU13:CA13"/>
    <mergeCell ref="BU15:BV15"/>
    <mergeCell ref="BW15:CA15"/>
    <mergeCell ref="BU16:BV16"/>
    <mergeCell ref="BW16:CA16"/>
    <mergeCell ref="BU17:BV17"/>
    <mergeCell ref="BW17:CA17"/>
    <mergeCell ref="BM11:BS11"/>
    <mergeCell ref="BM13:BS13"/>
    <mergeCell ref="BM15:BN15"/>
    <mergeCell ref="BO15:BS15"/>
    <mergeCell ref="BM16:BN16"/>
    <mergeCell ref="CX7:CY7"/>
    <mergeCell ref="CS9:CY9"/>
    <mergeCell ref="CC17:CD17"/>
    <mergeCell ref="CE17:CI17"/>
    <mergeCell ref="CK1:CQ1"/>
    <mergeCell ref="CP3:CQ3"/>
    <mergeCell ref="CK5:CM5"/>
    <mergeCell ref="CP7:CQ7"/>
    <mergeCell ref="CK9:CQ9"/>
    <mergeCell ref="CK11:CQ11"/>
    <mergeCell ref="CK13:CQ13"/>
    <mergeCell ref="CK15:CL15"/>
    <mergeCell ref="CM15:CQ15"/>
    <mergeCell ref="CK16:CL16"/>
    <mergeCell ref="CM16:CQ16"/>
    <mergeCell ref="CK17:CL17"/>
    <mergeCell ref="CM17:CQ17"/>
    <mergeCell ref="CC11:CI11"/>
    <mergeCell ref="CC13:CI13"/>
    <mergeCell ref="CC15:CD15"/>
    <mergeCell ref="CE15:CI15"/>
    <mergeCell ref="CC16:CD16"/>
    <mergeCell ref="CE16:CI16"/>
    <mergeCell ref="CC1:CI1"/>
    <mergeCell ref="CS17:CT17"/>
    <mergeCell ref="CU17:CY17"/>
    <mergeCell ref="DA1:DG1"/>
    <mergeCell ref="DF3:DG3"/>
    <mergeCell ref="DA5:DC5"/>
    <mergeCell ref="DF7:DG7"/>
    <mergeCell ref="DA9:DG9"/>
    <mergeCell ref="DA11:DG11"/>
    <mergeCell ref="DA13:DG13"/>
    <mergeCell ref="DA15:DB15"/>
    <mergeCell ref="DC15:DG15"/>
    <mergeCell ref="DA16:DB16"/>
    <mergeCell ref="DC16:DG16"/>
    <mergeCell ref="DA17:DB17"/>
    <mergeCell ref="DC17:DG17"/>
    <mergeCell ref="CS11:CY11"/>
    <mergeCell ref="CS13:CY13"/>
    <mergeCell ref="CS15:CT15"/>
    <mergeCell ref="CU15:CY15"/>
    <mergeCell ref="CS16:CT16"/>
    <mergeCell ref="CU16:CY16"/>
    <mergeCell ref="CS1:CY1"/>
    <mergeCell ref="CX3:CY3"/>
    <mergeCell ref="CS5:CU5"/>
    <mergeCell ref="DI17:DJ17"/>
    <mergeCell ref="DK17:DO17"/>
    <mergeCell ref="DI11:DO11"/>
    <mergeCell ref="DI13:DO13"/>
    <mergeCell ref="DI15:DJ15"/>
    <mergeCell ref="DK15:DO15"/>
    <mergeCell ref="DI16:DJ16"/>
    <mergeCell ref="DK16:DO16"/>
    <mergeCell ref="DI1:DO1"/>
    <mergeCell ref="DN3:DO3"/>
    <mergeCell ref="DI5:DK5"/>
    <mergeCell ref="DN7:DO7"/>
    <mergeCell ref="DI9:DO9"/>
  </mergeCells>
  <phoneticPr fontId="34"/>
  <printOptions horizontalCentered="1"/>
  <pageMargins left="0.70866141732283472" right="0.70866141732283472" top="0.39370078740157483" bottom="0.31496062992125984" header="0.31496062992125984" footer="0.31496062992125984"/>
  <pageSetup paperSize="9" orientation="portrait" r:id="rId1"/>
  <colBreaks count="14" manualBreakCount="14">
    <brk id="7" max="16" man="1"/>
    <brk id="15" max="1048575" man="1"/>
    <brk id="23" max="1048575" man="1"/>
    <brk id="31" max="1048575" man="1"/>
    <brk id="39" max="1048575" man="1"/>
    <brk id="47" max="1048575" man="1"/>
    <brk id="55" max="1048575" man="1"/>
    <brk id="63" max="1048575" man="1"/>
    <brk id="71" max="1048575" man="1"/>
    <brk id="79" max="1048575" man="1"/>
    <brk id="87" max="1048575" man="1"/>
    <brk id="95" max="1048575" man="1"/>
    <brk id="103" max="1048575" man="1"/>
    <brk id="111"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1">
    <tabColor rgb="FFFA8EAF"/>
  </sheetPr>
  <dimension ref="B2:O48"/>
  <sheetViews>
    <sheetView view="pageBreakPreview" zoomScale="80" zoomScaleNormal="70" zoomScaleSheetLayoutView="80" workbookViewId="0">
      <selection activeCell="O1" sqref="O1"/>
    </sheetView>
  </sheetViews>
  <sheetFormatPr defaultRowHeight="13.5"/>
  <cols>
    <col min="1" max="1" width="1.5" style="5" customWidth="1"/>
    <col min="2" max="2" width="4.375" style="5" customWidth="1"/>
    <col min="3" max="3" width="11" style="5" customWidth="1"/>
    <col min="4" max="14" width="5.625" style="5" customWidth="1"/>
    <col min="15" max="15" width="6.375" style="5" customWidth="1"/>
    <col min="16" max="16" width="5" style="5" customWidth="1"/>
    <col min="17" max="17" width="9" style="5" customWidth="1"/>
    <col min="18" max="16384" width="9" style="5"/>
  </cols>
  <sheetData>
    <row r="2" spans="2:15" ht="14.25">
      <c r="C2" s="4"/>
    </row>
    <row r="4" spans="2:15">
      <c r="B4" s="159"/>
      <c r="C4" s="162"/>
      <c r="D4" s="162"/>
      <c r="E4" s="162"/>
      <c r="F4" s="162"/>
      <c r="G4" s="162"/>
      <c r="H4" s="162"/>
      <c r="I4" s="162"/>
      <c r="J4" s="162"/>
      <c r="K4" s="162"/>
      <c r="L4" s="162"/>
      <c r="M4" s="162"/>
      <c r="N4" s="162"/>
      <c r="O4" s="169"/>
    </row>
    <row r="5" spans="2:15">
      <c r="B5" s="160"/>
      <c r="O5" s="170"/>
    </row>
    <row r="6" spans="2:15">
      <c r="B6" s="160"/>
      <c r="O6" s="170"/>
    </row>
    <row r="7" spans="2:15">
      <c r="B7" s="160"/>
      <c r="G7" s="167"/>
      <c r="H7" s="168"/>
      <c r="I7" s="168"/>
      <c r="J7" s="168"/>
      <c r="K7" s="168"/>
      <c r="O7" s="170"/>
    </row>
    <row r="8" spans="2:15" ht="14.25">
      <c r="B8" s="160"/>
      <c r="D8" s="1078" t="s">
        <v>208</v>
      </c>
      <c r="E8" s="1078"/>
      <c r="F8" s="1078"/>
      <c r="G8" s="1078"/>
      <c r="H8" s="1078"/>
      <c r="I8" s="1078"/>
      <c r="J8" s="1078"/>
      <c r="K8" s="1078"/>
      <c r="L8" s="1078"/>
      <c r="O8" s="170"/>
    </row>
    <row r="9" spans="2:15" ht="18.75">
      <c r="B9" s="160"/>
      <c r="D9" s="164"/>
      <c r="E9" s="164"/>
      <c r="F9" s="164"/>
      <c r="G9" s="164"/>
      <c r="H9" s="164"/>
      <c r="I9" s="164"/>
      <c r="J9" s="164"/>
      <c r="K9" s="164"/>
      <c r="L9" s="164"/>
      <c r="O9" s="170"/>
    </row>
    <row r="10" spans="2:15" ht="18.75">
      <c r="B10" s="160"/>
      <c r="D10" s="164"/>
      <c r="E10" s="164"/>
      <c r="F10" s="164"/>
      <c r="G10" s="164"/>
      <c r="H10" s="164"/>
      <c r="I10" s="164"/>
      <c r="J10" s="164"/>
      <c r="K10" s="164"/>
      <c r="L10" s="164"/>
      <c r="O10" s="170"/>
    </row>
    <row r="11" spans="2:15" ht="18.75">
      <c r="B11" s="160"/>
      <c r="D11" s="164"/>
      <c r="E11" s="164"/>
      <c r="F11" s="164"/>
      <c r="G11" s="164"/>
      <c r="H11" s="164"/>
      <c r="I11" s="164"/>
      <c r="J11" s="164"/>
      <c r="K11" s="164"/>
      <c r="L11" s="164"/>
      <c r="O11" s="170"/>
    </row>
    <row r="12" spans="2:15">
      <c r="B12" s="160"/>
      <c r="O12" s="170"/>
    </row>
    <row r="13" spans="2:15" ht="14.25">
      <c r="B13" s="160"/>
      <c r="C13" s="1079">
        <f>データ入力用!C208</f>
        <v>46232</v>
      </c>
      <c r="D13" s="1080"/>
      <c r="E13" s="1080"/>
      <c r="F13" s="1080"/>
      <c r="G13" s="1080"/>
      <c r="H13" s="1084" t="s">
        <v>480</v>
      </c>
      <c r="I13" s="1084"/>
      <c r="J13" s="4"/>
      <c r="K13" s="4"/>
      <c r="O13" s="170"/>
    </row>
    <row r="14" spans="2:15" ht="24.75" customHeight="1">
      <c r="B14" s="160"/>
      <c r="C14" s="75"/>
      <c r="D14" s="4"/>
      <c r="E14" s="4"/>
      <c r="F14" s="4"/>
      <c r="G14" s="4"/>
      <c r="H14" s="7"/>
      <c r="I14" s="4"/>
      <c r="J14" s="4"/>
      <c r="K14" s="4"/>
      <c r="O14" s="170"/>
    </row>
    <row r="15" spans="2:15" ht="17.25">
      <c r="B15" s="160"/>
      <c r="C15" s="91" t="s">
        <v>481</v>
      </c>
      <c r="D15" s="4"/>
      <c r="E15" s="4"/>
      <c r="F15" s="4"/>
      <c r="G15" s="4"/>
      <c r="H15" s="7"/>
      <c r="I15" s="4"/>
      <c r="J15" s="4"/>
      <c r="K15" s="4"/>
      <c r="O15" s="170"/>
    </row>
    <row r="16" spans="2:15" ht="17.25">
      <c r="B16" s="160"/>
      <c r="C16" s="4"/>
      <c r="D16" s="4"/>
      <c r="E16" s="4"/>
      <c r="F16" s="4"/>
      <c r="G16" s="4"/>
      <c r="H16" s="7"/>
      <c r="I16" s="4"/>
      <c r="J16" s="4"/>
      <c r="K16" s="4"/>
      <c r="O16" s="170"/>
    </row>
    <row r="17" spans="2:15" ht="17.25">
      <c r="B17" s="160"/>
      <c r="C17" s="4"/>
      <c r="D17" s="4"/>
      <c r="E17" s="4"/>
      <c r="F17" s="4"/>
      <c r="G17" s="4"/>
      <c r="H17" s="7"/>
      <c r="I17" s="4"/>
      <c r="J17" s="4"/>
      <c r="K17" s="4"/>
      <c r="O17" s="170"/>
    </row>
    <row r="18" spans="2:15" ht="17.25">
      <c r="B18" s="160"/>
      <c r="C18" s="4"/>
      <c r="D18" s="4"/>
      <c r="E18" s="4"/>
      <c r="F18" s="4"/>
      <c r="G18" s="4"/>
      <c r="H18" s="7"/>
      <c r="I18" s="4"/>
      <c r="J18" s="4"/>
      <c r="K18" s="4"/>
      <c r="O18" s="170"/>
    </row>
    <row r="19" spans="2:15" ht="17.25">
      <c r="B19" s="160"/>
      <c r="C19" s="4"/>
      <c r="D19" s="4"/>
      <c r="E19" s="4"/>
      <c r="F19" s="4"/>
      <c r="G19" s="4"/>
      <c r="H19" s="7"/>
      <c r="I19" s="4"/>
      <c r="J19" s="4"/>
      <c r="K19" s="4"/>
      <c r="O19" s="170"/>
    </row>
    <row r="20" spans="2:15">
      <c r="B20" s="160"/>
      <c r="O20" s="170"/>
    </row>
    <row r="21" spans="2:15">
      <c r="B21" s="160"/>
      <c r="O21" s="170"/>
    </row>
    <row r="22" spans="2:15" ht="28.5" customHeight="1">
      <c r="B22" s="160"/>
      <c r="C22" s="1081" t="str">
        <f>データ入力用!C9</f>
        <v>ごみ質分析業務委託</v>
      </c>
      <c r="D22" s="1081"/>
      <c r="E22" s="1081"/>
      <c r="F22" s="1081"/>
      <c r="G22" s="1081"/>
      <c r="H22" s="1081"/>
      <c r="I22" s="1081"/>
      <c r="J22" s="1081"/>
      <c r="K22" s="1081"/>
      <c r="L22" s="1081"/>
      <c r="M22" s="1081"/>
      <c r="N22" s="1081"/>
      <c r="O22" s="170"/>
    </row>
    <row r="23" spans="2:15">
      <c r="B23" s="160"/>
      <c r="O23" s="170"/>
    </row>
    <row r="24" spans="2:15">
      <c r="B24" s="160"/>
      <c r="O24" s="170"/>
    </row>
    <row r="25" spans="2:15">
      <c r="B25" s="160"/>
      <c r="O25" s="170"/>
    </row>
    <row r="26" spans="2:15">
      <c r="B26" s="160"/>
      <c r="O26" s="170"/>
    </row>
    <row r="27" spans="2:15">
      <c r="B27" s="160"/>
      <c r="O27" s="170"/>
    </row>
    <row r="28" spans="2:15">
      <c r="B28" s="160"/>
      <c r="O28" s="170"/>
    </row>
    <row r="29" spans="2:15" ht="57.75" customHeight="1">
      <c r="B29" s="160"/>
      <c r="C29" s="64" t="s">
        <v>18</v>
      </c>
      <c r="D29" s="165" t="str">
        <f>データ入力用!C213</f>
        <v xml:space="preserve"> </v>
      </c>
      <c r="E29" s="165" t="str">
        <f>データ入力用!D213</f>
        <v xml:space="preserve"> </v>
      </c>
      <c r="F29" s="165" t="str">
        <f>データ入力用!E213</f>
        <v>\</v>
      </c>
      <c r="G29" s="165" t="str">
        <f>データ入力用!F213</f>
        <v>4</v>
      </c>
      <c r="H29" s="165" t="str">
        <f>データ入力用!G213</f>
        <v>4</v>
      </c>
      <c r="I29" s="165" t="str">
        <f>データ入力用!H213</f>
        <v>0</v>
      </c>
      <c r="J29" s="165" t="str">
        <f>データ入力用!I213</f>
        <v>0</v>
      </c>
      <c r="K29" s="165" t="str">
        <f>データ入力用!J213</f>
        <v>0</v>
      </c>
      <c r="L29" s="165" t="str">
        <f>データ入力用!K213</f>
        <v>0</v>
      </c>
      <c r="M29" s="165" t="str">
        <f>データ入力用!L213</f>
        <v>0</v>
      </c>
      <c r="N29" s="165" t="str">
        <f>データ入力用!M213</f>
        <v>0</v>
      </c>
      <c r="O29" s="170"/>
    </row>
    <row r="30" spans="2:15">
      <c r="B30" s="160"/>
      <c r="O30" s="170"/>
    </row>
    <row r="31" spans="2:15">
      <c r="B31" s="160"/>
      <c r="O31" s="170"/>
    </row>
    <row r="32" spans="2:15">
      <c r="B32" s="160"/>
      <c r="O32" s="170"/>
    </row>
    <row r="33" spans="2:15">
      <c r="B33" s="160"/>
      <c r="O33" s="170"/>
    </row>
    <row r="34" spans="2:15" ht="14.25">
      <c r="B34" s="160"/>
      <c r="D34" s="4"/>
      <c r="O34" s="170"/>
    </row>
    <row r="35" spans="2:15" ht="17.25">
      <c r="B35" s="160"/>
      <c r="D35" s="1082" t="s">
        <v>548</v>
      </c>
      <c r="E35" s="1082"/>
      <c r="F35" s="1082"/>
      <c r="G35" s="1083">
        <f>データ入力用!C210</f>
        <v>40000000</v>
      </c>
      <c r="H35" s="1083"/>
      <c r="I35" s="1083"/>
      <c r="J35" s="1083"/>
      <c r="K35" s="1083"/>
      <c r="L35" s="1083"/>
      <c r="M35" s="7" t="s">
        <v>260</v>
      </c>
      <c r="N35" s="7"/>
      <c r="O35" s="170"/>
    </row>
    <row r="36" spans="2:15" ht="8.25" customHeight="1">
      <c r="B36" s="160"/>
      <c r="C36" s="94"/>
      <c r="D36" s="166"/>
      <c r="E36" s="166"/>
      <c r="F36" s="166"/>
      <c r="G36" s="166"/>
      <c r="H36" s="166"/>
      <c r="I36" s="166"/>
      <c r="J36" s="166"/>
      <c r="K36" s="166"/>
      <c r="L36" s="166"/>
      <c r="M36" s="166"/>
      <c r="N36" s="7"/>
      <c r="O36" s="170"/>
    </row>
    <row r="37" spans="2:15">
      <c r="B37" s="160"/>
      <c r="O37" s="170"/>
    </row>
    <row r="38" spans="2:15">
      <c r="B38" s="160"/>
      <c r="O38" s="170"/>
    </row>
    <row r="39" spans="2:15">
      <c r="B39" s="160"/>
      <c r="O39" s="170"/>
    </row>
    <row r="40" spans="2:15">
      <c r="B40" s="160"/>
      <c r="O40" s="170"/>
    </row>
    <row r="41" spans="2:15">
      <c r="B41" s="160"/>
      <c r="O41" s="170"/>
    </row>
    <row r="42" spans="2:15">
      <c r="B42" s="160"/>
      <c r="O42" s="170"/>
    </row>
    <row r="43" spans="2:15">
      <c r="B43" s="160"/>
      <c r="O43" s="170"/>
    </row>
    <row r="44" spans="2:15">
      <c r="B44" s="160"/>
      <c r="O44" s="170"/>
    </row>
    <row r="45" spans="2:15" ht="14.25">
      <c r="B45" s="160"/>
      <c r="F45" s="1074" t="s">
        <v>14</v>
      </c>
      <c r="G45" s="1074"/>
      <c r="H45" s="1074"/>
      <c r="I45" s="1074"/>
      <c r="J45" s="1075" t="str">
        <f>データ入力用!C217</f>
        <v>守口　一郎</v>
      </c>
      <c r="K45" s="1075"/>
      <c r="L45" s="1075"/>
      <c r="M45" s="1075"/>
      <c r="N45" s="1076" t="s">
        <v>282</v>
      </c>
      <c r="O45" s="1077"/>
    </row>
    <row r="46" spans="2:15">
      <c r="B46" s="160"/>
      <c r="O46" s="170"/>
    </row>
    <row r="47" spans="2:15">
      <c r="B47" s="160"/>
      <c r="O47" s="170"/>
    </row>
    <row r="48" spans="2:15">
      <c r="B48" s="161"/>
      <c r="C48" s="163"/>
      <c r="D48" s="163"/>
      <c r="E48" s="163"/>
      <c r="F48" s="163"/>
      <c r="G48" s="163"/>
      <c r="H48" s="163"/>
      <c r="I48" s="163"/>
      <c r="J48" s="163"/>
      <c r="K48" s="163"/>
      <c r="L48" s="163"/>
      <c r="M48" s="163"/>
      <c r="N48" s="163"/>
      <c r="O48" s="171"/>
    </row>
  </sheetData>
  <mergeCells count="9">
    <mergeCell ref="F45:I45"/>
    <mergeCell ref="J45:M45"/>
    <mergeCell ref="N45:O45"/>
    <mergeCell ref="D8:L8"/>
    <mergeCell ref="C13:G13"/>
    <mergeCell ref="C22:N22"/>
    <mergeCell ref="D35:F35"/>
    <mergeCell ref="G35:L35"/>
    <mergeCell ref="H13:I13"/>
  </mergeCells>
  <phoneticPr fontId="34" type="Hiragana"/>
  <printOptions horizontalCentered="1"/>
  <pageMargins left="0.78740157480314965" right="0.78740157480314965" top="0.98425196850393704" bottom="0.98425196850393704" header="0.51181102362204722" footer="0.51181102362204722"/>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28</vt:i4>
      </vt:variant>
      <vt:variant>
        <vt:lpstr>名前付き一覧</vt:lpstr>
      </vt:variant>
      <vt:variant>
        <vt:i4>18</vt:i4>
      </vt:variant>
    </vt:vector>
  </HeadingPairs>
  <TitlesOfParts>
    <vt:vector size="46" baseType="lpstr">
      <vt:lpstr>書類一覧</vt:lpstr>
      <vt:lpstr>データ入力用</vt:lpstr>
      <vt:lpstr>2</vt:lpstr>
      <vt:lpstr>確認申請書</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'10'!Print_Area</vt:lpstr>
      <vt:lpstr>'11'!Print_Area</vt:lpstr>
      <vt:lpstr>'12'!Print_Area</vt:lpstr>
      <vt:lpstr>'13'!Print_Area</vt:lpstr>
      <vt:lpstr>'14'!Print_Area</vt:lpstr>
      <vt:lpstr>'15'!Print_Area</vt:lpstr>
      <vt:lpstr>'17'!Print_Area</vt:lpstr>
      <vt:lpstr>'18'!Print_Area</vt:lpstr>
      <vt:lpstr>'20'!Print_Area</vt:lpstr>
      <vt:lpstr>'21'!Print_Area</vt:lpstr>
      <vt:lpstr>'26'!Print_Area</vt:lpstr>
      <vt:lpstr>'5'!Print_Area</vt:lpstr>
      <vt:lpstr>'6'!Print_Area</vt:lpstr>
      <vt:lpstr>'7'!Print_Area</vt:lpstr>
      <vt:lpstr>'8'!Print_Area</vt:lpstr>
      <vt:lpstr>'9'!Print_Area</vt:lpstr>
      <vt:lpstr>データ入力用!Print_Area</vt:lpstr>
      <vt:lpstr>確認申請書!Print_Area</vt:lpstr>
    </vt:vector>
  </TitlesOfParts>
  <LinksUpToDate>false</LinksUpToDate>
  <SharedDoc>false</SharedDoc>
  <HyperlinkBase>\</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西岡　貴之</dc:creator>
  <cp:lastModifiedBy>石澤　励</cp:lastModifiedBy>
  <cp:lastPrinted>2025-09-26T02:06:16Z</cp:lastPrinted>
  <dcterms:created xsi:type="dcterms:W3CDTF">2007-10-07T06:41:32Z</dcterms:created>
  <dcterms:modified xsi:type="dcterms:W3CDTF">2026-07-16T01:30:18Z</dcterms:modified>
</cp:coreProperties>
</file>