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mc:AlternateContent xmlns:mc="http://schemas.openxmlformats.org/markup-compatibility/2006">
    <mc:Choice Requires="x15">
      <x15ac:absPath xmlns:x15ac="http://schemas.microsoft.com/office/spreadsheetml/2010/11/ac" url="Y:\(20200120以降)経理共有\■経理担当業務集約\け　経営比較分析表\H30決算(R1年度作成)\回答(了)\"/>
    </mc:Choice>
  </mc:AlternateContent>
  <xr:revisionPtr revIDLastSave="0" documentId="13_ncr:1_{72D324BF-C0AD-46AD-BBE5-69CC5C3B3459}" xr6:coauthVersionLast="36" xr6:coauthVersionMax="45" xr10:uidLastSave="{00000000-0000-0000-0000-000000000000}"/>
  <workbookProtection workbookAlgorithmName="SHA-512" workbookHashValue="L6IlP4W2+cMC6xp8Ld4T8Jvefitkh9KF4fU62e7jEZm4Ed2udWc+AnzZF8DHs77hvlU3GdhLXg6ak39hO4F5AQ==" workbookSaltValue="aaoxgYE9ISdM2uShybExrQ==" workbookSpinCount="100000" lockStructure="1"/>
  <bookViews>
    <workbookView xWindow="-105" yWindow="-105" windowWidth="23250" windowHeight="1257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F85" i="4" s="1"/>
  <c r="AR6" i="5"/>
  <c r="AQ6" i="5"/>
  <c r="AP6" i="5"/>
  <c r="AO6" i="5"/>
  <c r="AN6" i="5"/>
  <c r="AM6" i="5"/>
  <c r="AL6" i="5"/>
  <c r="AK6" i="5"/>
  <c r="AJ6" i="5"/>
  <c r="AI6" i="5"/>
  <c r="AH6" i="5"/>
  <c r="E85" i="4" s="1"/>
  <c r="AG6" i="5"/>
  <c r="AF6" i="5"/>
  <c r="AE6" i="5"/>
  <c r="AD6" i="5"/>
  <c r="AC6" i="5"/>
  <c r="AB6" i="5"/>
  <c r="AA6" i="5"/>
  <c r="Z6" i="5"/>
  <c r="Y6" i="5"/>
  <c r="X6" i="5"/>
  <c r="W6" i="5"/>
  <c r="V6" i="5"/>
  <c r="AT10" i="4" s="1"/>
  <c r="U6" i="5"/>
  <c r="T6" i="5"/>
  <c r="BB8" i="4" s="1"/>
  <c r="S6" i="5"/>
  <c r="R6" i="5"/>
  <c r="Q6" i="5"/>
  <c r="P6" i="5"/>
  <c r="P10" i="4" s="1"/>
  <c r="O6" i="5"/>
  <c r="N6" i="5"/>
  <c r="B10" i="4" s="1"/>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J85" i="4"/>
  <c r="I85" i="4"/>
  <c r="H85" i="4"/>
  <c r="BB10" i="4"/>
  <c r="AL10" i="4"/>
  <c r="W10" i="4"/>
  <c r="I10" i="4"/>
  <c r="AT8" i="4"/>
  <c r="AL8" i="4"/>
  <c r="AD8" i="4"/>
  <c r="W8" i="4"/>
  <c r="P8" i="4"/>
  <c r="I8" i="4"/>
  <c r="B8" i="4"/>
  <c r="B6"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<sst xmlns="http://schemas.openxmlformats.org/spreadsheetml/2006/main" count="220" uniqueCount="108">
  <si>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</si>
  <si>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</si>
  <si>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</si>
  <si>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</si>
  <si>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</si>
  <si>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</si>
  <si>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</si>
  <si>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</si>
  <si>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</si>
  <si>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</si>
  <si>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</si>
  <si>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</si>
  <si>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</si>
  <si>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</si>
  <si>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</si>
  <si>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</si>
  <si>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</si>
  <si>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</si>
  <si>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</si>
  <si>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</si>
  <si>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</si>
  <si>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</si>
  <si>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</si>
  <si>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</si>
  <si>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</si>
  <si>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</si>
  <si>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</si>
  <si>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</si>
  <si>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</si>
  <si>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</si>
  <si>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</si>
  <si>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</si>
  <si>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</si>
  <si>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</si>
  <si>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</si>
  <si>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</si>
  <si>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</si>
  <si>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</si>
  <si>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</si>
  <si>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</si>
  <si>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</si>
  <si>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</si>
  <si>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</si>
  <si>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</si>
  <si>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</si>
  <si>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</si>
  <si>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</si>
  <si>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</si>
  <si>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</si>
  <si>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</si>
  <si>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</si>
  <si>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</si>
  <si>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</si>
  <si>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</si>
  <si>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</si>
  <si>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</si>
  <si>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</si>
  <si>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</si>
  <si>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</si>
  <si>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</si>
  <si>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</si>
  <si>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</si>
  <si>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</si>
  <si>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</si>
  <si>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</si>
  <si>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</si>
  <si>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</si>
  <si>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</si>
  <si>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</si>
  <si>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</si>
  <si>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</si>
  <si>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</si>
  <si>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</si>
  <si>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</si>
  <si>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</si>
  <si>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</si>
  <si>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</si>
  <si>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</si>
  <si>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</si>
  <si>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</si>
  <si>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</si>
  <si>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</si>
  <si>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</si>
  <si>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</si>
  <si>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</si>
  <si>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</si>
  <si>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</si>
  <si>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</si>
  <si>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</si>
  <si>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</si>
  <si>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</si>
  <si>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</si>
  <si>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</si>
  <si>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守口市</t>
  </si>
  <si>
    <t>法適用</t>
  </si>
  <si>
    <t>水道事業</t>
  </si>
  <si>
    <t>末端給水事業</t>
  </si>
  <si>
    <t>A3</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</si>
  <si>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</si>
  <si>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</si>
  <si>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</si>
  <si>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</si>
  <si>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</si>
  <si>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</si>
  <si>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</si>
  <si>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現在の経営状況は概ね良好であるといえます。しかし、次年度には、旧取水施設撤去工事や計画の最終年度を迎える鉛給水管解消事業等による多額の支出が見込まれ、さらに、給水収益は減少の一途をたどっており、今後の事業経営は厳しい状況となることが予測されます。
　本市においては、大阪市の庭窪浄水場を共同化する計画を盛り込んだ経営戦略を令和元年度に策定しました。この共同化により、向こう40年における浄水施設の更新事業費を大幅に低減できる見込みです。また、老朽管路の更新事業についても、令和10年度までに基幹管路の耐震化率を50％以上とすることを目標とし、1年あたりの施工距離をさらに延長する予定です。なお、経営戦略の計画期間(令和元年度から10年度まで)においては、現行の水道料金体系を維持できる見込みであり、料金改定の予定はありません。</t>
    <rPh sb="1" eb="3">
      <t>ゲンザイ</t>
    </rPh>
    <rPh sb="4" eb="6">
      <t>ケイエイ</t>
    </rPh>
    <rPh sb="6" eb="8">
      <t>ジョウキョウ</t>
    </rPh>
    <rPh sb="9" eb="10">
      <t>オオム</t>
    </rPh>
    <rPh sb="11" eb="13">
      <t>リョウコウ</t>
    </rPh>
    <rPh sb="26" eb="29">
      <t>ジネンド</t>
    </rPh>
    <rPh sb="32" eb="35">
      <t>キュウシュスイ</t>
    </rPh>
    <rPh sb="35" eb="37">
      <t>シセツ</t>
    </rPh>
    <rPh sb="37" eb="39">
      <t>テッキョ</t>
    </rPh>
    <rPh sb="39" eb="41">
      <t>コウジ</t>
    </rPh>
    <rPh sb="42" eb="44">
      <t>ケイカク</t>
    </rPh>
    <rPh sb="45" eb="48">
      <t>サイシュウネン</t>
    </rPh>
    <rPh sb="48" eb="49">
      <t>ド</t>
    </rPh>
    <rPh sb="50" eb="51">
      <t>ムカ</t>
    </rPh>
    <rPh sb="53" eb="54">
      <t>ナマリ</t>
    </rPh>
    <rPh sb="54" eb="57">
      <t>キュウスイカン</t>
    </rPh>
    <rPh sb="57" eb="59">
      <t>カイショウ</t>
    </rPh>
    <rPh sb="59" eb="61">
      <t>ジギョウ</t>
    </rPh>
    <rPh sb="61" eb="62">
      <t>トウ</t>
    </rPh>
    <rPh sb="65" eb="67">
      <t>タガク</t>
    </rPh>
    <rPh sb="68" eb="70">
      <t>シシュツ</t>
    </rPh>
    <rPh sb="71" eb="73">
      <t>ミコ</t>
    </rPh>
    <rPh sb="80" eb="82">
      <t>キュウスイ</t>
    </rPh>
    <rPh sb="82" eb="84">
      <t>シュウエキ</t>
    </rPh>
    <rPh sb="85" eb="87">
      <t>ゲンショウ</t>
    </rPh>
    <rPh sb="88" eb="90">
      <t>イット</t>
    </rPh>
    <rPh sb="98" eb="100">
      <t>コンゴ</t>
    </rPh>
    <rPh sb="101" eb="103">
      <t>ジギョウ</t>
    </rPh>
    <rPh sb="103" eb="105">
      <t>ケイエイ</t>
    </rPh>
    <rPh sb="106" eb="107">
      <t>キビ</t>
    </rPh>
    <rPh sb="109" eb="111">
      <t>ジョウキョウ</t>
    </rPh>
    <rPh sb="117" eb="119">
      <t>ヨソク</t>
    </rPh>
    <rPh sb="126" eb="128">
      <t>ホンシ</t>
    </rPh>
    <rPh sb="152" eb="153">
      <t>モ</t>
    </rPh>
    <rPh sb="154" eb="155">
      <t>コ</t>
    </rPh>
    <rPh sb="157" eb="159">
      <t>ケイエイ</t>
    </rPh>
    <rPh sb="159" eb="161">
      <t>センリャク</t>
    </rPh>
    <rPh sb="162" eb="164">
      <t>レイワ</t>
    </rPh>
    <rPh sb="164" eb="166">
      <t>ガンネン</t>
    </rPh>
    <rPh sb="166" eb="167">
      <t>ド</t>
    </rPh>
    <rPh sb="168" eb="170">
      <t>サクテイ</t>
    </rPh>
    <rPh sb="177" eb="180">
      <t>キョウドウカ</t>
    </rPh>
    <rPh sb="184" eb="185">
      <t>ム</t>
    </rPh>
    <rPh sb="189" eb="190">
      <t>ネン</t>
    </rPh>
    <rPh sb="194" eb="196">
      <t>ジョウスイ</t>
    </rPh>
    <rPh sb="196" eb="198">
      <t>シセツ</t>
    </rPh>
    <rPh sb="199" eb="201">
      <t>コウシン</t>
    </rPh>
    <rPh sb="201" eb="203">
      <t>ジギョウ</t>
    </rPh>
    <rPh sb="203" eb="204">
      <t>ヒ</t>
    </rPh>
    <rPh sb="205" eb="207">
      <t>オオハバ</t>
    </rPh>
    <rPh sb="208" eb="210">
      <t>テイゲン</t>
    </rPh>
    <rPh sb="213" eb="215">
      <t>ミコ</t>
    </rPh>
    <rPh sb="222" eb="224">
      <t>ロウキュウ</t>
    </rPh>
    <rPh sb="224" eb="226">
      <t>カンロ</t>
    </rPh>
    <rPh sb="227" eb="229">
      <t>コウシン</t>
    </rPh>
    <rPh sb="237" eb="239">
      <t>レイワ</t>
    </rPh>
    <rPh sb="241" eb="243">
      <t>ネンド</t>
    </rPh>
    <rPh sb="246" eb="248">
      <t>キカン</t>
    </rPh>
    <rPh sb="248" eb="250">
      <t>カンロ</t>
    </rPh>
    <rPh sb="251" eb="254">
      <t>タイシンカ</t>
    </rPh>
    <rPh sb="254" eb="255">
      <t>リツ</t>
    </rPh>
    <rPh sb="259" eb="261">
      <t>イジョウ</t>
    </rPh>
    <rPh sb="267" eb="269">
      <t>モクヒョウ</t>
    </rPh>
    <rPh sb="273" eb="274">
      <t>ネン</t>
    </rPh>
    <rPh sb="278" eb="280">
      <t>セコウ</t>
    </rPh>
    <rPh sb="280" eb="282">
      <t>キョリ</t>
    </rPh>
    <rPh sb="286" eb="288">
      <t>エンチョウ</t>
    </rPh>
    <rPh sb="290" eb="292">
      <t>ヨテイ</t>
    </rPh>
    <rPh sb="298" eb="300">
      <t>ケイエイ</t>
    </rPh>
    <rPh sb="300" eb="302">
      <t>センリャク</t>
    </rPh>
    <rPh sb="303" eb="305">
      <t>ケイカク</t>
    </rPh>
    <rPh sb="305" eb="307">
      <t>キカン</t>
    </rPh>
    <rPh sb="308" eb="310">
      <t>レイワ</t>
    </rPh>
    <rPh sb="310" eb="312">
      <t>ガンネン</t>
    </rPh>
    <rPh sb="312" eb="313">
      <t>ド</t>
    </rPh>
    <rPh sb="317" eb="319">
      <t>ネンド</t>
    </rPh>
    <rPh sb="328" eb="330">
      <t>ゲンコウ</t>
    </rPh>
    <rPh sb="331" eb="333">
      <t>スイドウ</t>
    </rPh>
    <rPh sb="333" eb="335">
      <t>リョウキン</t>
    </rPh>
    <rPh sb="335" eb="337">
      <t>タイケイ</t>
    </rPh>
    <rPh sb="338" eb="340">
      <t>イジ</t>
    </rPh>
    <rPh sb="343" eb="345">
      <t>ミコ</t>
    </rPh>
    <rPh sb="350" eb="352">
      <t>リョウキン</t>
    </rPh>
    <rPh sb="352" eb="354">
      <t>カイテイ</t>
    </rPh>
    <rPh sb="355" eb="357">
      <t>ヨテイ</t>
    </rPh>
    <phoneticPr fontId="4"/>
  </si>
  <si>
    <t>　①経常収支は毎年度黒字を計上しており、②累積欠損金も発生しておらず、現在の経営状況は良好といえます。さらに、③流動比率は100％以上を維持しており、短期的な資金状況も良好といえます。
　会計基準改正に伴う新たな費用等が発生した平成26年度は、①経常収支比率及び③流動比率は低い値でしたが、それ以降は支払利息の抑制(据置期間を設定しないことによるもの)等により費用の縮減に努めてきたため、安定して上昇しています。しかし、人口減少等に伴う有収水量の低下により給水収益は減収が続いており、平成26年度から29年度までの⑤料金回収率は100％を下回っていました。この間は加入金収入が経常黒字を下支えしていましたが、平成30年度は職員数減少による人件費の縮減等により費用が減少したため、⑥給水原価が大幅に低下し、⑤料金回収率は100％を上回りました。
　また、本市は浄水場を擁し、給水量の95％を自己水で賄っているため、浄水施設の建設改良費の財源として企業債を発行(企業債残高の約3割が浄水施設に係るもの)しています。これにより、④企業債残高対給水収益比率は類似団体平均値に比べて高い値となっていますが、起債対象事業の減少により、企業債残高は平成26年度から30年度にかけて約10億円減少しています。
　⑦施設利用率は類似団体平均値に比べて高い値で推移しており適切な規模といえます。⑧有収率は、本市が積極的に取り組んでいる鉛給水管解消事業の効果により引き続き類似団体平均値よりも高い値を維持しています。</t>
    <rPh sb="2" eb="4">
      <t>ケイジョウ</t>
    </rPh>
    <rPh sb="4" eb="6">
      <t>シュウシ</t>
    </rPh>
    <rPh sb="7" eb="10">
      <t>マイネンド</t>
    </rPh>
    <rPh sb="10" eb="12">
      <t>クロジ</t>
    </rPh>
    <rPh sb="13" eb="15">
      <t>ケイジョウ</t>
    </rPh>
    <rPh sb="21" eb="23">
      <t>ルイセキ</t>
    </rPh>
    <rPh sb="23" eb="25">
      <t>ケッソン</t>
    </rPh>
    <rPh sb="25" eb="26">
      <t>キン</t>
    </rPh>
    <rPh sb="27" eb="29">
      <t>ハッセイ</t>
    </rPh>
    <rPh sb="35" eb="37">
      <t>ゲンザイ</t>
    </rPh>
    <rPh sb="38" eb="40">
      <t>ケイエイ</t>
    </rPh>
    <rPh sb="40" eb="42">
      <t>ジョウキョウ</t>
    </rPh>
    <rPh sb="43" eb="45">
      <t>リョウコウ</t>
    </rPh>
    <rPh sb="56" eb="58">
      <t>リュウドウ</t>
    </rPh>
    <rPh sb="58" eb="60">
      <t>ヒリツ</t>
    </rPh>
    <rPh sb="65" eb="67">
      <t>イジョウ</t>
    </rPh>
    <rPh sb="68" eb="70">
      <t>イジ</t>
    </rPh>
    <rPh sb="75" eb="78">
      <t>タンキテキ</t>
    </rPh>
    <rPh sb="79" eb="81">
      <t>シキン</t>
    </rPh>
    <rPh sb="81" eb="83">
      <t>ジョウキョウ</t>
    </rPh>
    <rPh sb="84" eb="86">
      <t>リョウコウ</t>
    </rPh>
    <rPh sb="94" eb="96">
      <t>カイケイ</t>
    </rPh>
    <rPh sb="96" eb="98">
      <t>キジュン</t>
    </rPh>
    <rPh sb="98" eb="100">
      <t>カイセイ</t>
    </rPh>
    <rPh sb="101" eb="102">
      <t>トモナ</t>
    </rPh>
    <rPh sb="103" eb="104">
      <t>アラ</t>
    </rPh>
    <rPh sb="106" eb="108">
      <t>ヒヨウ</t>
    </rPh>
    <rPh sb="108" eb="109">
      <t>ナド</t>
    </rPh>
    <rPh sb="110" eb="112">
      <t>ハッセイ</t>
    </rPh>
    <rPh sb="114" eb="116">
      <t>ヘイセイ</t>
    </rPh>
    <rPh sb="118" eb="120">
      <t>ネンド</t>
    </rPh>
    <rPh sb="123" eb="125">
      <t>ケイジョウ</t>
    </rPh>
    <rPh sb="125" eb="127">
      <t>シュウシ</t>
    </rPh>
    <rPh sb="127" eb="129">
      <t>ヒリツ</t>
    </rPh>
    <rPh sb="129" eb="130">
      <t>オヨ</t>
    </rPh>
    <rPh sb="132" eb="134">
      <t>リュウドウ</t>
    </rPh>
    <rPh sb="134" eb="136">
      <t>ヒリツ</t>
    </rPh>
    <rPh sb="137" eb="138">
      <t>ヒク</t>
    </rPh>
    <rPh sb="139" eb="140">
      <t>アタイ</t>
    </rPh>
    <rPh sb="147" eb="149">
      <t>イコウ</t>
    </rPh>
    <rPh sb="150" eb="152">
      <t>シハライ</t>
    </rPh>
    <rPh sb="152" eb="154">
      <t>リソク</t>
    </rPh>
    <rPh sb="155" eb="157">
      <t>ヨクセイ</t>
    </rPh>
    <rPh sb="158" eb="160">
      <t>スエオキ</t>
    </rPh>
    <rPh sb="160" eb="162">
      <t>キカン</t>
    </rPh>
    <rPh sb="163" eb="165">
      <t>セッテイ</t>
    </rPh>
    <rPh sb="176" eb="177">
      <t>ナド</t>
    </rPh>
    <rPh sb="180" eb="182">
      <t>ヒヨウ</t>
    </rPh>
    <rPh sb="183" eb="185">
      <t>シュクゲン</t>
    </rPh>
    <rPh sb="186" eb="187">
      <t>ツト</t>
    </rPh>
    <rPh sb="194" eb="196">
      <t>アンテイ</t>
    </rPh>
    <rPh sb="198" eb="200">
      <t>ジョウショウ</t>
    </rPh>
    <rPh sb="210" eb="212">
      <t>ジンコウ</t>
    </rPh>
    <rPh sb="212" eb="214">
      <t>ゲンショウ</t>
    </rPh>
    <rPh sb="214" eb="215">
      <t>トウ</t>
    </rPh>
    <rPh sb="216" eb="217">
      <t>トモナ</t>
    </rPh>
    <rPh sb="218" eb="219">
      <t>ユウ</t>
    </rPh>
    <rPh sb="219" eb="220">
      <t>シュウ</t>
    </rPh>
    <rPh sb="220" eb="222">
      <t>スイリョウ</t>
    </rPh>
    <rPh sb="223" eb="225">
      <t>テイカ</t>
    </rPh>
    <rPh sb="228" eb="230">
      <t>キュウスイ</t>
    </rPh>
    <rPh sb="230" eb="232">
      <t>シュウエキ</t>
    </rPh>
    <rPh sb="233" eb="235">
      <t>ゲンシュウ</t>
    </rPh>
    <rPh sb="236" eb="237">
      <t>ツヅ</t>
    </rPh>
    <rPh sb="242" eb="244">
      <t>ヘイセイ</t>
    </rPh>
    <rPh sb="246" eb="248">
      <t>ネンド</t>
    </rPh>
    <rPh sb="252" eb="254">
      <t>ネンド</t>
    </rPh>
    <rPh sb="258" eb="260">
      <t>リョウキン</t>
    </rPh>
    <rPh sb="260" eb="262">
      <t>カイシュウ</t>
    </rPh>
    <rPh sb="262" eb="263">
      <t>リツ</t>
    </rPh>
    <rPh sb="269" eb="271">
      <t>シタマワ</t>
    </rPh>
    <rPh sb="280" eb="281">
      <t>カン</t>
    </rPh>
    <rPh sb="282" eb="284">
      <t>カニュウ</t>
    </rPh>
    <rPh sb="284" eb="285">
      <t>キン</t>
    </rPh>
    <rPh sb="285" eb="287">
      <t>シュウニュウ</t>
    </rPh>
    <rPh sb="288" eb="290">
      <t>ケイジョウ</t>
    </rPh>
    <rPh sb="290" eb="292">
      <t>クロジ</t>
    </rPh>
    <rPh sb="293" eb="295">
      <t>シタザサ</t>
    </rPh>
    <rPh sb="304" eb="306">
      <t>ヘイセイ</t>
    </rPh>
    <rPh sb="308" eb="310">
      <t>ネンド</t>
    </rPh>
    <rPh sb="311" eb="314">
      <t>ショクインスウ</t>
    </rPh>
    <rPh sb="314" eb="316">
      <t>ゲンショウ</t>
    </rPh>
    <rPh sb="323" eb="325">
      <t>シュクゲン</t>
    </rPh>
    <rPh sb="325" eb="326">
      <t>トウ</t>
    </rPh>
    <rPh sb="329" eb="331">
      <t>ヒヨウ</t>
    </rPh>
    <rPh sb="332" eb="334">
      <t>ゲンショウ</t>
    </rPh>
    <rPh sb="340" eb="342">
      <t>キュウスイ</t>
    </rPh>
    <rPh sb="342" eb="344">
      <t>ゲンカ</t>
    </rPh>
    <rPh sb="345" eb="347">
      <t>オオハバ</t>
    </rPh>
    <rPh sb="348" eb="350">
      <t>テイカ</t>
    </rPh>
    <rPh sb="353" eb="355">
      <t>リョウキン</t>
    </rPh>
    <rPh sb="355" eb="357">
      <t>カイシュウ</t>
    </rPh>
    <rPh sb="357" eb="358">
      <t>リツ</t>
    </rPh>
    <rPh sb="364" eb="366">
      <t>ウワマワ</t>
    </rPh>
    <rPh sb="376" eb="378">
      <t>ホンシ</t>
    </rPh>
    <rPh sb="379" eb="382">
      <t>ジョウスイジョウ</t>
    </rPh>
    <rPh sb="383" eb="384">
      <t>ヨウ</t>
    </rPh>
    <rPh sb="386" eb="388">
      <t>キュウスイ</t>
    </rPh>
    <rPh sb="388" eb="389">
      <t>リョウ</t>
    </rPh>
    <rPh sb="394" eb="396">
      <t>ジコ</t>
    </rPh>
    <rPh sb="396" eb="397">
      <t>スイ</t>
    </rPh>
    <rPh sb="398" eb="399">
      <t>マカナ</t>
    </rPh>
    <rPh sb="406" eb="408">
      <t>ジョウスイ</t>
    </rPh>
    <rPh sb="408" eb="410">
      <t>シセツ</t>
    </rPh>
    <rPh sb="411" eb="413">
      <t>ケンセツ</t>
    </rPh>
    <rPh sb="413" eb="415">
      <t>カイリョウ</t>
    </rPh>
    <rPh sb="415" eb="416">
      <t>ヒ</t>
    </rPh>
    <rPh sb="417" eb="419">
      <t>ザイゲン</t>
    </rPh>
    <rPh sb="422" eb="424">
      <t>キギョウ</t>
    </rPh>
    <rPh sb="424" eb="425">
      <t>サイ</t>
    </rPh>
    <rPh sb="426" eb="428">
      <t>ハッコウ</t>
    </rPh>
    <rPh sb="429" eb="431">
      <t>キギョウ</t>
    </rPh>
    <rPh sb="431" eb="432">
      <t>サイ</t>
    </rPh>
    <rPh sb="432" eb="434">
      <t>ザンダカ</t>
    </rPh>
    <rPh sb="435" eb="436">
      <t>ヤク</t>
    </rPh>
    <rPh sb="437" eb="438">
      <t>ワ</t>
    </rPh>
    <rPh sb="439" eb="441">
      <t>ジョウスイ</t>
    </rPh>
    <rPh sb="441" eb="443">
      <t>シセツ</t>
    </rPh>
    <rPh sb="444" eb="445">
      <t>カカ</t>
    </rPh>
    <rPh sb="462" eb="464">
      <t>キギョウ</t>
    </rPh>
    <rPh sb="464" eb="465">
      <t>サイ</t>
    </rPh>
    <rPh sb="465" eb="467">
      <t>ザンダカ</t>
    </rPh>
    <rPh sb="467" eb="468">
      <t>タイ</t>
    </rPh>
    <rPh sb="468" eb="470">
      <t>キュウスイ</t>
    </rPh>
    <rPh sb="470" eb="472">
      <t>シュウエキ</t>
    </rPh>
    <rPh sb="472" eb="474">
      <t>ヒリツ</t>
    </rPh>
    <rPh sb="475" eb="477">
      <t>ルイジ</t>
    </rPh>
    <rPh sb="477" eb="479">
      <t>ダンタイ</t>
    </rPh>
    <rPh sb="479" eb="482">
      <t>ヘイキンチ</t>
    </rPh>
    <rPh sb="483" eb="484">
      <t>クラ</t>
    </rPh>
    <rPh sb="486" eb="487">
      <t>タカ</t>
    </rPh>
    <rPh sb="488" eb="489">
      <t>チ</t>
    </rPh>
    <rPh sb="498" eb="500">
      <t>キサイ</t>
    </rPh>
    <rPh sb="500" eb="502">
      <t>タイショウ</t>
    </rPh>
    <rPh sb="502" eb="504">
      <t>ジギョウ</t>
    </rPh>
    <rPh sb="505" eb="507">
      <t>ゲンショウ</t>
    </rPh>
    <rPh sb="511" eb="513">
      <t>キギョウ</t>
    </rPh>
    <rPh sb="513" eb="514">
      <t>サイ</t>
    </rPh>
    <rPh sb="514" eb="516">
      <t>ザンダカ</t>
    </rPh>
    <rPh sb="517" eb="519">
      <t>ヘイセイ</t>
    </rPh>
    <rPh sb="521" eb="523">
      <t>ネンド</t>
    </rPh>
    <rPh sb="527" eb="529">
      <t>ネンド</t>
    </rPh>
    <rPh sb="533" eb="534">
      <t>ヤク</t>
    </rPh>
    <rPh sb="536" eb="538">
      <t>オクエン</t>
    </rPh>
    <rPh sb="538" eb="540">
      <t>ゲンショウ</t>
    </rPh>
    <rPh sb="549" eb="551">
      <t>シセツ</t>
    </rPh>
    <rPh sb="551" eb="553">
      <t>リヨウ</t>
    </rPh>
    <rPh sb="553" eb="554">
      <t>リツ</t>
    </rPh>
    <rPh sb="555" eb="557">
      <t>ルイジ</t>
    </rPh>
    <rPh sb="557" eb="559">
      <t>ダンタイ</t>
    </rPh>
    <rPh sb="559" eb="562">
      <t>ヘイキンチ</t>
    </rPh>
    <rPh sb="563" eb="564">
      <t>クラ</t>
    </rPh>
    <rPh sb="566" eb="567">
      <t>タカ</t>
    </rPh>
    <rPh sb="568" eb="569">
      <t>アタイ</t>
    </rPh>
    <rPh sb="570" eb="572">
      <t>スイイ</t>
    </rPh>
    <rPh sb="576" eb="578">
      <t>テキセツ</t>
    </rPh>
    <rPh sb="579" eb="581">
      <t>キボ</t>
    </rPh>
    <rPh sb="588" eb="590">
      <t>ユウシュウ</t>
    </rPh>
    <rPh sb="590" eb="591">
      <t>リツ</t>
    </rPh>
    <rPh sb="593" eb="595">
      <t>ホンシ</t>
    </rPh>
    <rPh sb="596" eb="599">
      <t>セッキョクテキ</t>
    </rPh>
    <rPh sb="600" eb="601">
      <t>ト</t>
    </rPh>
    <rPh sb="602" eb="603">
      <t>ク</t>
    </rPh>
    <rPh sb="607" eb="608">
      <t>ナマリ</t>
    </rPh>
    <rPh sb="608" eb="611">
      <t>キュウスイカン</t>
    </rPh>
    <rPh sb="611" eb="613">
      <t>カイショウ</t>
    </rPh>
    <rPh sb="613" eb="615">
      <t>ジギョウ</t>
    </rPh>
    <rPh sb="616" eb="618">
      <t>コウカ</t>
    </rPh>
    <rPh sb="621" eb="622">
      <t>ヒ</t>
    </rPh>
    <rPh sb="623" eb="624">
      <t>ツヅ</t>
    </rPh>
    <rPh sb="625" eb="627">
      <t>ルイジ</t>
    </rPh>
    <rPh sb="627" eb="629">
      <t>ダンタイ</t>
    </rPh>
    <rPh sb="629" eb="632">
      <t>ヘイキンチ</t>
    </rPh>
    <rPh sb="635" eb="636">
      <t>タカ</t>
    </rPh>
    <rPh sb="637" eb="638">
      <t>アタイ</t>
    </rPh>
    <rPh sb="639" eb="641">
      <t>イジ</t>
    </rPh>
    <phoneticPr fontId="4"/>
  </si>
  <si>
    <t>　本市は早期(府内で3番目)に配水管を布設し給水を開始したことから、②管路経年化率は類似団体平均値に比べて高くなっています。特に、昭和51年度から55年度にかけて毎年約10kmの配水管を布設しており、これらが順次法定耐用年数を経過しているため、数値は上昇傾向にあります。
　これに対して、本市では、老朽管路の更新事業を主要施策として位置付け、毎年度3km以上の更新を計画的に実施しており、③管路更新率は類似団体平均値より高い値となっています。
　また、浄水施設についても更新時期が到来しているものが増加していることから、①有形固定資産減価償却率も僅かに上昇しています。</t>
    <rPh sb="1" eb="3">
      <t>ホンシ</t>
    </rPh>
    <rPh sb="4" eb="6">
      <t>ソウキ</t>
    </rPh>
    <rPh sb="15" eb="18">
      <t>ハイスイカン</t>
    </rPh>
    <rPh sb="19" eb="21">
      <t>フセツ</t>
    </rPh>
    <rPh sb="22" eb="24">
      <t>キュウスイ</t>
    </rPh>
    <rPh sb="25" eb="27">
      <t>カイシ</t>
    </rPh>
    <rPh sb="35" eb="37">
      <t>カンロ</t>
    </rPh>
    <rPh sb="37" eb="40">
      <t>ケイネンカ</t>
    </rPh>
    <rPh sb="40" eb="41">
      <t>リツ</t>
    </rPh>
    <rPh sb="42" eb="44">
      <t>ルイジ</t>
    </rPh>
    <rPh sb="44" eb="46">
      <t>ダンタイ</t>
    </rPh>
    <rPh sb="46" eb="49">
      <t>ヘイキンチ</t>
    </rPh>
    <rPh sb="50" eb="51">
      <t>クラ</t>
    </rPh>
    <rPh sb="53" eb="54">
      <t>タカ</t>
    </rPh>
    <rPh sb="62" eb="63">
      <t>トク</t>
    </rPh>
    <rPh sb="65" eb="67">
      <t>ショウワ</t>
    </rPh>
    <rPh sb="69" eb="71">
      <t>ネンド</t>
    </rPh>
    <rPh sb="75" eb="77">
      <t>ネンド</t>
    </rPh>
    <rPh sb="81" eb="83">
      <t>マイトシ</t>
    </rPh>
    <rPh sb="83" eb="84">
      <t>ヤク</t>
    </rPh>
    <rPh sb="89" eb="92">
      <t>ハイスイカン</t>
    </rPh>
    <rPh sb="93" eb="95">
      <t>フセツ</t>
    </rPh>
    <rPh sb="104" eb="106">
      <t>ジュンジ</t>
    </rPh>
    <rPh sb="106" eb="108">
      <t>ホウテイ</t>
    </rPh>
    <rPh sb="108" eb="110">
      <t>タイヨウ</t>
    </rPh>
    <rPh sb="110" eb="112">
      <t>ネンスウ</t>
    </rPh>
    <rPh sb="113" eb="115">
      <t>ケイカ</t>
    </rPh>
    <rPh sb="122" eb="124">
      <t>スウチ</t>
    </rPh>
    <rPh sb="125" eb="127">
      <t>ジョウショウ</t>
    </rPh>
    <rPh sb="127" eb="129">
      <t>ケイコウ</t>
    </rPh>
    <rPh sb="140" eb="141">
      <t>タイ</t>
    </rPh>
    <rPh sb="144" eb="146">
      <t>ホンシ</t>
    </rPh>
    <rPh sb="149" eb="151">
      <t>ロウキュウ</t>
    </rPh>
    <rPh sb="151" eb="153">
      <t>カンロ</t>
    </rPh>
    <rPh sb="154" eb="156">
      <t>コウシン</t>
    </rPh>
    <rPh sb="156" eb="158">
      <t>ジギョウ</t>
    </rPh>
    <rPh sb="159" eb="161">
      <t>シュヨウ</t>
    </rPh>
    <rPh sb="161" eb="162">
      <t>セ</t>
    </rPh>
    <rPh sb="162" eb="163">
      <t>サク</t>
    </rPh>
    <rPh sb="166" eb="169">
      <t>イチヅ</t>
    </rPh>
    <rPh sb="171" eb="174">
      <t>マイネンド</t>
    </rPh>
    <rPh sb="177" eb="179">
      <t>イジョウ</t>
    </rPh>
    <rPh sb="180" eb="182">
      <t>コウシン</t>
    </rPh>
    <rPh sb="183" eb="186">
      <t>ケイカクテキ</t>
    </rPh>
    <rPh sb="187" eb="189">
      <t>ジッシ</t>
    </rPh>
    <rPh sb="195" eb="197">
      <t>カンロ</t>
    </rPh>
    <rPh sb="197" eb="199">
      <t>コウシン</t>
    </rPh>
    <rPh sb="199" eb="200">
      <t>リツ</t>
    </rPh>
    <rPh sb="201" eb="203">
      <t>ルイジ</t>
    </rPh>
    <rPh sb="203" eb="205">
      <t>ダンタイ</t>
    </rPh>
    <rPh sb="205" eb="208">
      <t>ヘイキンチ</t>
    </rPh>
    <rPh sb="210" eb="211">
      <t>タカ</t>
    </rPh>
    <rPh sb="212" eb="213">
      <t>アタイ</t>
    </rPh>
    <rPh sb="226" eb="228">
      <t>ジョウスイ</t>
    </rPh>
    <rPh sb="228" eb="230">
      <t>シセツ</t>
    </rPh>
    <rPh sb="235" eb="237">
      <t>コウシン</t>
    </rPh>
    <rPh sb="237" eb="239">
      <t>ジキ</t>
    </rPh>
    <rPh sb="240" eb="242">
      <t>トウライ</t>
    </rPh>
    <rPh sb="249" eb="251">
      <t>ゾウカ</t>
    </rPh>
    <rPh sb="261" eb="263">
      <t>ユウケイ</t>
    </rPh>
    <rPh sb="263" eb="265">
      <t>コテイ</t>
    </rPh>
    <rPh sb="265" eb="267">
      <t>シサン</t>
    </rPh>
    <rPh sb="267" eb="269">
      <t>ゲンカ</t>
    </rPh>
    <rPh sb="269" eb="271">
      <t>ショウキャク</t>
    </rPh>
    <rPh sb="271" eb="272">
      <t>リツ</t>
    </rPh>
    <rPh sb="273" eb="274">
      <t>ワズ</t>
    </rPh>
    <rPh sb="276" eb="278">
      <t>ジョウショウ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</si>
</sst>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1.23</c:v>
                </c:pt>
                <c:pt idx="1">
                  <c:v>0.96</c:v>
                </c:pt>
                <c:pt idx="2">
                  <c:v>1.01</c:v>
                </c:pt>
                <c:pt idx="3">
                  <c:v>1.05</c:v>
                </c:pt>
                <c:pt idx="4">
                  <c:v>1.1000000000000001</c:v>
                </c:pt>
              </c:numCache>
            </c:numRef>
          </c:val>
          <c:extLst>
            <c:ext xmlns:c16="http://schemas.microsoft.com/office/drawing/2014/chart" uri="{C3380CC4-5D6E-409C-BE32-E72D297353CC}">
              <c16:uniqueId val="{00000000-971C-418E-A452-698044F2B383}"/>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0.75</c:v>
                </c:pt>
                <c:pt idx="1">
                  <c:v>0.95</c:v>
                </c:pt>
                <c:pt idx="2">
                  <c:v>0.74</c:v>
                </c:pt>
                <c:pt idx="3">
                  <c:v>0.74</c:v>
                </c:pt>
                <c:pt idx="4">
                  <c:v>0.72</c:v>
                </c:pt>
              </c:numCache>
            </c:numRef>
          </c:val>
          <c:smooth val="0"/>
          <c:extLst>
            <c:ext xmlns:c16="http://schemas.microsoft.com/office/drawing/2014/chart" uri="{C3380CC4-5D6E-409C-BE32-E72D297353CC}">
              <c16:uniqueId val="{00000001-971C-418E-A452-698044F2B383}"/>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70.97</c:v>
                </c:pt>
                <c:pt idx="1">
                  <c:v>69.88</c:v>
                </c:pt>
                <c:pt idx="2">
                  <c:v>69.61</c:v>
                </c:pt>
                <c:pt idx="3">
                  <c:v>69.489999999999995</c:v>
                </c:pt>
                <c:pt idx="4">
                  <c:v>70.150000000000006</c:v>
                </c:pt>
              </c:numCache>
            </c:numRef>
          </c:val>
          <c:extLst>
            <c:ext xmlns:c16="http://schemas.microsoft.com/office/drawing/2014/chart" uri="{C3380CC4-5D6E-409C-BE32-E72D297353CC}">
              <c16:uniqueId val="{00000000-134E-4A0A-825B-2F25F6744F24}"/>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62.12</c:v>
                </c:pt>
                <c:pt idx="1">
                  <c:v>62.26</c:v>
                </c:pt>
                <c:pt idx="2">
                  <c:v>62.1</c:v>
                </c:pt>
                <c:pt idx="3">
                  <c:v>62.38</c:v>
                </c:pt>
                <c:pt idx="4">
                  <c:v>62.83</c:v>
                </c:pt>
              </c:numCache>
            </c:numRef>
          </c:val>
          <c:smooth val="0"/>
          <c:extLst>
            <c:ext xmlns:c16="http://schemas.microsoft.com/office/drawing/2014/chart" uri="{C3380CC4-5D6E-409C-BE32-E72D297353CC}">
              <c16:uniqueId val="{00000001-134E-4A0A-825B-2F25F6744F24}"/>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93.69</c:v>
                </c:pt>
                <c:pt idx="1">
                  <c:v>94.09</c:v>
                </c:pt>
                <c:pt idx="2">
                  <c:v>94.28</c:v>
                </c:pt>
                <c:pt idx="3">
                  <c:v>93.92</c:v>
                </c:pt>
                <c:pt idx="4">
                  <c:v>92.05</c:v>
                </c:pt>
              </c:numCache>
            </c:numRef>
          </c:val>
          <c:extLst>
            <c:ext xmlns:c16="http://schemas.microsoft.com/office/drawing/2014/chart" uri="{C3380CC4-5D6E-409C-BE32-E72D297353CC}">
              <c16:uniqueId val="{00000000-75C2-467C-926B-93D3384C92EA}"/>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89.45</c:v>
                </c:pt>
                <c:pt idx="1">
                  <c:v>89.5</c:v>
                </c:pt>
                <c:pt idx="2">
                  <c:v>89.52</c:v>
                </c:pt>
                <c:pt idx="3">
                  <c:v>89.17</c:v>
                </c:pt>
                <c:pt idx="4">
                  <c:v>88.86</c:v>
                </c:pt>
              </c:numCache>
            </c:numRef>
          </c:val>
          <c:smooth val="0"/>
          <c:extLst>
            <c:ext xmlns:c16="http://schemas.microsoft.com/office/drawing/2014/chart" uri="{C3380CC4-5D6E-409C-BE32-E72D297353CC}">
              <c16:uniqueId val="{00000001-75C2-467C-926B-93D3384C92EA}"/>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101.55</c:v>
                </c:pt>
                <c:pt idx="1">
                  <c:v>104.82</c:v>
                </c:pt>
                <c:pt idx="2">
                  <c:v>106.12</c:v>
                </c:pt>
                <c:pt idx="3">
                  <c:v>108.16</c:v>
                </c:pt>
                <c:pt idx="4">
                  <c:v>113.25</c:v>
                </c:pt>
              </c:numCache>
            </c:numRef>
          </c:val>
          <c:extLst>
            <c:ext xmlns:c16="http://schemas.microsoft.com/office/drawing/2014/chart" uri="{C3380CC4-5D6E-409C-BE32-E72D297353CC}">
              <c16:uniqueId val="{00000000-D9AA-4E0D-9B77-355025A9CCD0}"/>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113.11</c:v>
                </c:pt>
                <c:pt idx="1">
                  <c:v>114</c:v>
                </c:pt>
                <c:pt idx="2">
                  <c:v>114</c:v>
                </c:pt>
                <c:pt idx="3">
                  <c:v>113.68</c:v>
                </c:pt>
                <c:pt idx="4">
                  <c:v>113.82</c:v>
                </c:pt>
              </c:numCache>
            </c:numRef>
          </c:val>
          <c:smooth val="0"/>
          <c:extLst>
            <c:ext xmlns:c16="http://schemas.microsoft.com/office/drawing/2014/chart" uri="{C3380CC4-5D6E-409C-BE32-E72D297353CC}">
              <c16:uniqueId val="{00000001-D9AA-4E0D-9B77-355025A9CCD0}"/>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49.07</c:v>
                </c:pt>
                <c:pt idx="1">
                  <c:v>50.46</c:v>
                </c:pt>
                <c:pt idx="2">
                  <c:v>51.73</c:v>
                </c:pt>
                <c:pt idx="3">
                  <c:v>52.96</c:v>
                </c:pt>
                <c:pt idx="4">
                  <c:v>53.95</c:v>
                </c:pt>
              </c:numCache>
            </c:numRef>
          </c:val>
          <c:extLst>
            <c:ext xmlns:c16="http://schemas.microsoft.com/office/drawing/2014/chart" uri="{C3380CC4-5D6E-409C-BE32-E72D297353CC}">
              <c16:uniqueId val="{00000000-237C-41F7-9520-927063B06E38}"/>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44.91</c:v>
                </c:pt>
                <c:pt idx="1">
                  <c:v>45.89</c:v>
                </c:pt>
                <c:pt idx="2">
                  <c:v>46.58</c:v>
                </c:pt>
                <c:pt idx="3">
                  <c:v>46.99</c:v>
                </c:pt>
                <c:pt idx="4">
                  <c:v>47.89</c:v>
                </c:pt>
              </c:numCache>
            </c:numRef>
          </c:val>
          <c:smooth val="0"/>
          <c:extLst>
            <c:ext xmlns:c16="http://schemas.microsoft.com/office/drawing/2014/chart" uri="{C3380CC4-5D6E-409C-BE32-E72D297353CC}">
              <c16:uniqueId val="{00000001-237C-41F7-9520-927063B06E38}"/>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27.45</c:v>
                </c:pt>
                <c:pt idx="1">
                  <c:v>29.68</c:v>
                </c:pt>
                <c:pt idx="2">
                  <c:v>32.33</c:v>
                </c:pt>
                <c:pt idx="3">
                  <c:v>35.020000000000003</c:v>
                </c:pt>
                <c:pt idx="4">
                  <c:v>39</c:v>
                </c:pt>
              </c:numCache>
            </c:numRef>
          </c:val>
          <c:extLst>
            <c:ext xmlns:c16="http://schemas.microsoft.com/office/drawing/2014/chart" uri="{C3380CC4-5D6E-409C-BE32-E72D297353CC}">
              <c16:uniqueId val="{00000000-8E55-444F-988F-075F3901F4D1}"/>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12.03</c:v>
                </c:pt>
                <c:pt idx="1">
                  <c:v>13.14</c:v>
                </c:pt>
                <c:pt idx="2">
                  <c:v>14.45</c:v>
                </c:pt>
                <c:pt idx="3">
                  <c:v>15.83</c:v>
                </c:pt>
                <c:pt idx="4">
                  <c:v>16.899999999999999</c:v>
                </c:pt>
              </c:numCache>
            </c:numRef>
          </c:val>
          <c:smooth val="0"/>
          <c:extLst>
            <c:ext xmlns:c16="http://schemas.microsoft.com/office/drawing/2014/chart" uri="{C3380CC4-5D6E-409C-BE32-E72D297353CC}">
              <c16:uniqueId val="{00000001-8E55-444F-988F-075F3901F4D1}"/>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2AF-4395-AA95-7AC5C07E65A7}"/>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formatCode="#,##0.00;&quot;△&quot;#,##0.00">
                  <c:v>0</c:v>
                </c:pt>
                <c:pt idx="1">
                  <c:v>0.03</c:v>
                </c:pt>
                <c:pt idx="2">
                  <c:v>0.23</c:v>
                </c:pt>
                <c:pt idx="3">
                  <c:v>0.03</c:v>
                </c:pt>
                <c:pt idx="4" formatCode="#,##0.00;&quot;△&quot;#,##0.00">
                  <c:v>0</c:v>
                </c:pt>
              </c:numCache>
            </c:numRef>
          </c:val>
          <c:smooth val="0"/>
          <c:extLst>
            <c:ext xmlns:c16="http://schemas.microsoft.com/office/drawing/2014/chart" uri="{C3380CC4-5D6E-409C-BE32-E72D297353CC}">
              <c16:uniqueId val="{00000001-D2AF-4395-AA95-7AC5C07E65A7}"/>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133.58000000000001</c:v>
                </c:pt>
                <c:pt idx="1">
                  <c:v>144.01</c:v>
                </c:pt>
                <c:pt idx="2">
                  <c:v>159.61000000000001</c:v>
                </c:pt>
                <c:pt idx="3">
                  <c:v>175.4</c:v>
                </c:pt>
                <c:pt idx="4">
                  <c:v>177.51</c:v>
                </c:pt>
              </c:numCache>
            </c:numRef>
          </c:val>
          <c:extLst>
            <c:ext xmlns:c16="http://schemas.microsoft.com/office/drawing/2014/chart" uri="{C3380CC4-5D6E-409C-BE32-E72D297353CC}">
              <c16:uniqueId val="{00000000-9A4D-41B2-81F3-1AC362A0A8A0}"/>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344.19</c:v>
                </c:pt>
                <c:pt idx="1">
                  <c:v>352.05</c:v>
                </c:pt>
                <c:pt idx="2">
                  <c:v>349.04</c:v>
                </c:pt>
                <c:pt idx="3">
                  <c:v>337.49</c:v>
                </c:pt>
                <c:pt idx="4">
                  <c:v>335.6</c:v>
                </c:pt>
              </c:numCache>
            </c:numRef>
          </c:val>
          <c:smooth val="0"/>
          <c:extLst>
            <c:ext xmlns:c16="http://schemas.microsoft.com/office/drawing/2014/chart" uri="{C3380CC4-5D6E-409C-BE32-E72D297353CC}">
              <c16:uniqueId val="{00000001-9A4D-41B2-81F3-1AC362A0A8A0}"/>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496.56</c:v>
                </c:pt>
                <c:pt idx="1">
                  <c:v>489.4</c:v>
                </c:pt>
                <c:pt idx="2">
                  <c:v>481.02</c:v>
                </c:pt>
                <c:pt idx="3">
                  <c:v>471.85</c:v>
                </c:pt>
                <c:pt idx="4">
                  <c:v>466.83</c:v>
                </c:pt>
              </c:numCache>
            </c:numRef>
          </c:val>
          <c:extLst>
            <c:ext xmlns:c16="http://schemas.microsoft.com/office/drawing/2014/chart" uri="{C3380CC4-5D6E-409C-BE32-E72D297353CC}">
              <c16:uniqueId val="{00000000-0612-4CB4-A06F-EA79A0B9D923}"/>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252.09</c:v>
                </c:pt>
                <c:pt idx="1">
                  <c:v>250.76</c:v>
                </c:pt>
                <c:pt idx="2">
                  <c:v>254.54</c:v>
                </c:pt>
                <c:pt idx="3">
                  <c:v>265.92</c:v>
                </c:pt>
                <c:pt idx="4">
                  <c:v>258.26</c:v>
                </c:pt>
              </c:numCache>
            </c:numRef>
          </c:val>
          <c:smooth val="0"/>
          <c:extLst>
            <c:ext xmlns:c16="http://schemas.microsoft.com/office/drawing/2014/chart" uri="{C3380CC4-5D6E-409C-BE32-E72D297353CC}">
              <c16:uniqueId val="{00000001-0612-4CB4-A06F-EA79A0B9D923}"/>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95.62</c:v>
                </c:pt>
                <c:pt idx="1">
                  <c:v>97.4</c:v>
                </c:pt>
                <c:pt idx="2">
                  <c:v>99.4</c:v>
                </c:pt>
                <c:pt idx="3">
                  <c:v>99.03</c:v>
                </c:pt>
                <c:pt idx="4">
                  <c:v>104.74</c:v>
                </c:pt>
              </c:numCache>
            </c:numRef>
          </c:val>
          <c:extLst>
            <c:ext xmlns:c16="http://schemas.microsoft.com/office/drawing/2014/chart" uri="{C3380CC4-5D6E-409C-BE32-E72D297353CC}">
              <c16:uniqueId val="{00000000-62E2-4814-A926-BAB7B87BE679}"/>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106.22</c:v>
                </c:pt>
                <c:pt idx="1">
                  <c:v>106.69</c:v>
                </c:pt>
                <c:pt idx="2">
                  <c:v>106.52</c:v>
                </c:pt>
                <c:pt idx="3">
                  <c:v>105.86</c:v>
                </c:pt>
                <c:pt idx="4">
                  <c:v>106.07</c:v>
                </c:pt>
              </c:numCache>
            </c:numRef>
          </c:val>
          <c:smooth val="0"/>
          <c:extLst>
            <c:ext xmlns:c16="http://schemas.microsoft.com/office/drawing/2014/chart" uri="{C3380CC4-5D6E-409C-BE32-E72D297353CC}">
              <c16:uniqueId val="{00000001-62E2-4814-A926-BAB7B87BE679}"/>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163.30000000000001</c:v>
                </c:pt>
                <c:pt idx="1">
                  <c:v>159.93</c:v>
                </c:pt>
                <c:pt idx="2">
                  <c:v>155.84</c:v>
                </c:pt>
                <c:pt idx="3">
                  <c:v>156.18</c:v>
                </c:pt>
                <c:pt idx="4">
                  <c:v>147.44</c:v>
                </c:pt>
              </c:numCache>
            </c:numRef>
          </c:val>
          <c:extLst>
            <c:ext xmlns:c16="http://schemas.microsoft.com/office/drawing/2014/chart" uri="{C3380CC4-5D6E-409C-BE32-E72D297353CC}">
              <c16:uniqueId val="{00000000-3601-4021-BE27-533BD1F3713F}"/>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155.22999999999999</c:v>
                </c:pt>
                <c:pt idx="1">
                  <c:v>154.91999999999999</c:v>
                </c:pt>
                <c:pt idx="2">
                  <c:v>155.80000000000001</c:v>
                </c:pt>
                <c:pt idx="3">
                  <c:v>158.58000000000001</c:v>
                </c:pt>
                <c:pt idx="4">
                  <c:v>159.22</c:v>
                </c:pt>
              </c:numCache>
            </c:numRef>
          </c:val>
          <c:smooth val="0"/>
          <c:extLst>
            <c:ext xmlns:c16="http://schemas.microsoft.com/office/drawing/2014/chart" uri="{C3380CC4-5D6E-409C-BE32-E72D297353CC}">
              <c16:uniqueId val="{00000001-3601-4021-BE27-533BD1F3713F}"/>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G32" zoomScaleNormal="100" workbookViewId="0">
      <selection activeCell="BK80" sqref="BK80"/>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x14ac:dyDescent="0.15">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x14ac:dyDescent="0.15">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4" t="str">
        <f>データ!H6</f>
        <v>大阪府　守口市</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5"/>
      <c r="AE6" s="85"/>
      <c r="AF6" s="85"/>
      <c r="AG6" s="8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5" t="s">
        <v>1</v>
      </c>
      <c r="C7" s="76"/>
      <c r="D7" s="76"/>
      <c r="E7" s="76"/>
      <c r="F7" s="76"/>
      <c r="G7" s="76"/>
      <c r="H7" s="76"/>
      <c r="I7" s="75" t="s">
        <v>2</v>
      </c>
      <c r="J7" s="76"/>
      <c r="K7" s="76"/>
      <c r="L7" s="76"/>
      <c r="M7" s="76"/>
      <c r="N7" s="76"/>
      <c r="O7" s="77"/>
      <c r="P7" s="78" t="s">
        <v>3</v>
      </c>
      <c r="Q7" s="78"/>
      <c r="R7" s="78"/>
      <c r="S7" s="78"/>
      <c r="T7" s="78"/>
      <c r="U7" s="78"/>
      <c r="V7" s="78"/>
      <c r="W7" s="78" t="s">
        <v>4</v>
      </c>
      <c r="X7" s="78"/>
      <c r="Y7" s="78"/>
      <c r="Z7" s="78"/>
      <c r="AA7" s="78"/>
      <c r="AB7" s="78"/>
      <c r="AC7" s="78"/>
      <c r="AD7" s="78" t="s">
        <v>5</v>
      </c>
      <c r="AE7" s="78"/>
      <c r="AF7" s="78"/>
      <c r="AG7" s="78"/>
      <c r="AH7" s="78"/>
      <c r="AI7" s="78"/>
      <c r="AJ7" s="78"/>
      <c r="AK7" s="4"/>
      <c r="AL7" s="78" t="s">
        <v>6</v>
      </c>
      <c r="AM7" s="78"/>
      <c r="AN7" s="78"/>
      <c r="AO7" s="78"/>
      <c r="AP7" s="78"/>
      <c r="AQ7" s="78"/>
      <c r="AR7" s="78"/>
      <c r="AS7" s="78"/>
      <c r="AT7" s="75" t="s">
        <v>7</v>
      </c>
      <c r="AU7" s="76"/>
      <c r="AV7" s="76"/>
      <c r="AW7" s="76"/>
      <c r="AX7" s="76"/>
      <c r="AY7" s="76"/>
      <c r="AZ7" s="76"/>
      <c r="BA7" s="76"/>
      <c r="BB7" s="78" t="s">
        <v>8</v>
      </c>
      <c r="BC7" s="78"/>
      <c r="BD7" s="78"/>
      <c r="BE7" s="78"/>
      <c r="BF7" s="78"/>
      <c r="BG7" s="78"/>
      <c r="BH7" s="78"/>
      <c r="BI7" s="78"/>
      <c r="BJ7" s="3"/>
      <c r="BK7" s="3"/>
      <c r="BL7" s="5" t="s">
        <v>9</v>
      </c>
      <c r="BM7" s="6"/>
      <c r="BN7" s="6"/>
      <c r="BO7" s="6"/>
      <c r="BP7" s="6"/>
      <c r="BQ7" s="6"/>
      <c r="BR7" s="6"/>
      <c r="BS7" s="6"/>
      <c r="BT7" s="6"/>
      <c r="BU7" s="6"/>
      <c r="BV7" s="6"/>
      <c r="BW7" s="6"/>
      <c r="BX7" s="6"/>
      <c r="BY7" s="7"/>
    </row>
    <row r="8" spans="1:78" ht="18.75" customHeight="1" x14ac:dyDescent="0.15">
      <c r="A8" s="2"/>
      <c r="B8" s="79" t="str">
        <f>データ!$I$6</f>
        <v>法適用</v>
      </c>
      <c r="C8" s="80"/>
      <c r="D8" s="80"/>
      <c r="E8" s="80"/>
      <c r="F8" s="80"/>
      <c r="G8" s="80"/>
      <c r="H8" s="80"/>
      <c r="I8" s="79" t="str">
        <f>データ!$J$6</f>
        <v>水道事業</v>
      </c>
      <c r="J8" s="80"/>
      <c r="K8" s="80"/>
      <c r="L8" s="80"/>
      <c r="M8" s="80"/>
      <c r="N8" s="80"/>
      <c r="O8" s="81"/>
      <c r="P8" s="82" t="str">
        <f>データ!$K$6</f>
        <v>末端給水事業</v>
      </c>
      <c r="Q8" s="82"/>
      <c r="R8" s="82"/>
      <c r="S8" s="82"/>
      <c r="T8" s="82"/>
      <c r="U8" s="82"/>
      <c r="V8" s="82"/>
      <c r="W8" s="82" t="str">
        <f>データ!$L$6</f>
        <v>A3</v>
      </c>
      <c r="X8" s="82"/>
      <c r="Y8" s="82"/>
      <c r="Z8" s="82"/>
      <c r="AA8" s="82"/>
      <c r="AB8" s="82"/>
      <c r="AC8" s="82"/>
      <c r="AD8" s="82" t="str">
        <f>データ!$M$6</f>
        <v>自治体職員</v>
      </c>
      <c r="AE8" s="82"/>
      <c r="AF8" s="82"/>
      <c r="AG8" s="82"/>
      <c r="AH8" s="82"/>
      <c r="AI8" s="82"/>
      <c r="AJ8" s="82"/>
      <c r="AK8" s="4"/>
      <c r="AL8" s="70">
        <f>データ!$R$6</f>
        <v>143458</v>
      </c>
      <c r="AM8" s="70"/>
      <c r="AN8" s="70"/>
      <c r="AO8" s="70"/>
      <c r="AP8" s="70"/>
      <c r="AQ8" s="70"/>
      <c r="AR8" s="70"/>
      <c r="AS8" s="70"/>
      <c r="AT8" s="66">
        <f>データ!$S$6</f>
        <v>12.71</v>
      </c>
      <c r="AU8" s="67"/>
      <c r="AV8" s="67"/>
      <c r="AW8" s="67"/>
      <c r="AX8" s="67"/>
      <c r="AY8" s="67"/>
      <c r="AZ8" s="67"/>
      <c r="BA8" s="67"/>
      <c r="BB8" s="69">
        <f>データ!$T$6</f>
        <v>11287.02</v>
      </c>
      <c r="BC8" s="69"/>
      <c r="BD8" s="69"/>
      <c r="BE8" s="69"/>
      <c r="BF8" s="69"/>
      <c r="BG8" s="69"/>
      <c r="BH8" s="69"/>
      <c r="BI8" s="69"/>
      <c r="BJ8" s="3"/>
      <c r="BK8" s="3"/>
      <c r="BL8" s="73" t="s">
        <v>10</v>
      </c>
      <c r="BM8" s="74"/>
      <c r="BN8" s="8" t="s">
        <v>11</v>
      </c>
      <c r="BO8" s="9"/>
      <c r="BP8" s="9"/>
      <c r="BQ8" s="9"/>
      <c r="BR8" s="9"/>
      <c r="BS8" s="9"/>
      <c r="BT8" s="9"/>
      <c r="BU8" s="9"/>
      <c r="BV8" s="9"/>
      <c r="BW8" s="9"/>
      <c r="BX8" s="9"/>
      <c r="BY8" s="10"/>
    </row>
    <row r="9" spans="1:78" ht="18.75" customHeight="1" x14ac:dyDescent="0.15">
      <c r="A9" s="2"/>
      <c r="B9" s="75" t="s">
        <v>12</v>
      </c>
      <c r="C9" s="76"/>
      <c r="D9" s="76"/>
      <c r="E9" s="76"/>
      <c r="F9" s="76"/>
      <c r="G9" s="76"/>
      <c r="H9" s="76"/>
      <c r="I9" s="75" t="s">
        <v>13</v>
      </c>
      <c r="J9" s="76"/>
      <c r="K9" s="76"/>
      <c r="L9" s="76"/>
      <c r="M9" s="76"/>
      <c r="N9" s="76"/>
      <c r="O9" s="77"/>
      <c r="P9" s="78" t="s">
        <v>14</v>
      </c>
      <c r="Q9" s="78"/>
      <c r="R9" s="78"/>
      <c r="S9" s="78"/>
      <c r="T9" s="78"/>
      <c r="U9" s="78"/>
      <c r="V9" s="78"/>
      <c r="W9" s="78" t="s">
        <v>15</v>
      </c>
      <c r="X9" s="78"/>
      <c r="Y9" s="78"/>
      <c r="Z9" s="78"/>
      <c r="AA9" s="78"/>
      <c r="AB9" s="78"/>
      <c r="AC9" s="78"/>
      <c r="AD9" s="2"/>
      <c r="AE9" s="2"/>
      <c r="AF9" s="2"/>
      <c r="AG9" s="2"/>
      <c r="AH9" s="4"/>
      <c r="AI9" s="4"/>
      <c r="AJ9" s="4"/>
      <c r="AK9" s="4"/>
      <c r="AL9" s="78" t="s">
        <v>16</v>
      </c>
      <c r="AM9" s="78"/>
      <c r="AN9" s="78"/>
      <c r="AO9" s="78"/>
      <c r="AP9" s="78"/>
      <c r="AQ9" s="78"/>
      <c r="AR9" s="78"/>
      <c r="AS9" s="78"/>
      <c r="AT9" s="75" t="s">
        <v>17</v>
      </c>
      <c r="AU9" s="76"/>
      <c r="AV9" s="76"/>
      <c r="AW9" s="76"/>
      <c r="AX9" s="76"/>
      <c r="AY9" s="76"/>
      <c r="AZ9" s="76"/>
      <c r="BA9" s="76"/>
      <c r="BB9" s="78" t="s">
        <v>18</v>
      </c>
      <c r="BC9" s="78"/>
      <c r="BD9" s="78"/>
      <c r="BE9" s="78"/>
      <c r="BF9" s="78"/>
      <c r="BG9" s="78"/>
      <c r="BH9" s="78"/>
      <c r="BI9" s="78"/>
      <c r="BJ9" s="3"/>
      <c r="BK9" s="3"/>
      <c r="BL9" s="64" t="s">
        <v>19</v>
      </c>
      <c r="BM9" s="65"/>
      <c r="BN9" s="11" t="s">
        <v>20</v>
      </c>
      <c r="BO9" s="12"/>
      <c r="BP9" s="12"/>
      <c r="BQ9" s="12"/>
      <c r="BR9" s="12"/>
      <c r="BS9" s="12"/>
      <c r="BT9" s="12"/>
      <c r="BU9" s="12"/>
      <c r="BV9" s="12"/>
      <c r="BW9" s="12"/>
      <c r="BX9" s="12"/>
      <c r="BY9" s="13"/>
    </row>
    <row r="10" spans="1:78" ht="18.75" customHeight="1" x14ac:dyDescent="0.15">
      <c r="A10" s="2"/>
      <c r="B10" s="66" t="str">
        <f>データ!$N$6</f>
        <v>-</v>
      </c>
      <c r="C10" s="67"/>
      <c r="D10" s="67"/>
      <c r="E10" s="67"/>
      <c r="F10" s="67"/>
      <c r="G10" s="67"/>
      <c r="H10" s="67"/>
      <c r="I10" s="66">
        <f>データ!$O$6</f>
        <v>45.62</v>
      </c>
      <c r="J10" s="67"/>
      <c r="K10" s="67"/>
      <c r="L10" s="67"/>
      <c r="M10" s="67"/>
      <c r="N10" s="67"/>
      <c r="O10" s="68"/>
      <c r="P10" s="69">
        <f>データ!$P$6</f>
        <v>100</v>
      </c>
      <c r="Q10" s="69"/>
      <c r="R10" s="69"/>
      <c r="S10" s="69"/>
      <c r="T10" s="69"/>
      <c r="U10" s="69"/>
      <c r="V10" s="69"/>
      <c r="W10" s="70">
        <f>データ!$Q$6</f>
        <v>2525</v>
      </c>
      <c r="X10" s="70"/>
      <c r="Y10" s="70"/>
      <c r="Z10" s="70"/>
      <c r="AA10" s="70"/>
      <c r="AB10" s="70"/>
      <c r="AC10" s="70"/>
      <c r="AD10" s="2"/>
      <c r="AE10" s="2"/>
      <c r="AF10" s="2"/>
      <c r="AG10" s="2"/>
      <c r="AH10" s="4"/>
      <c r="AI10" s="4"/>
      <c r="AJ10" s="4"/>
      <c r="AK10" s="4"/>
      <c r="AL10" s="70">
        <f>データ!$U$6</f>
        <v>143459</v>
      </c>
      <c r="AM10" s="70"/>
      <c r="AN10" s="70"/>
      <c r="AO10" s="70"/>
      <c r="AP10" s="70"/>
      <c r="AQ10" s="70"/>
      <c r="AR10" s="70"/>
      <c r="AS10" s="70"/>
      <c r="AT10" s="66">
        <f>データ!$V$6</f>
        <v>12.71</v>
      </c>
      <c r="AU10" s="67"/>
      <c r="AV10" s="67"/>
      <c r="AW10" s="67"/>
      <c r="AX10" s="67"/>
      <c r="AY10" s="67"/>
      <c r="AZ10" s="67"/>
      <c r="BA10" s="67"/>
      <c r="BB10" s="69">
        <f>データ!$W$6</f>
        <v>11287.1</v>
      </c>
      <c r="BC10" s="69"/>
      <c r="BD10" s="69"/>
      <c r="BE10" s="69"/>
      <c r="BF10" s="69"/>
      <c r="BG10" s="69"/>
      <c r="BH10" s="69"/>
      <c r="BI10" s="69"/>
      <c r="BJ10" s="2"/>
      <c r="BK10" s="2"/>
      <c r="BL10" s="71" t="s">
        <v>21</v>
      </c>
      <c r="BM10" s="72"/>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0" t="s">
        <v>106</v>
      </c>
      <c r="BM16" s="51"/>
      <c r="BN16" s="51"/>
      <c r="BO16" s="51"/>
      <c r="BP16" s="51"/>
      <c r="BQ16" s="51"/>
      <c r="BR16" s="51"/>
      <c r="BS16" s="51"/>
      <c r="BT16" s="51"/>
      <c r="BU16" s="51"/>
      <c r="BV16" s="51"/>
      <c r="BW16" s="51"/>
      <c r="BX16" s="51"/>
      <c r="BY16" s="51"/>
      <c r="BZ16" s="52"/>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0"/>
      <c r="BM17" s="51"/>
      <c r="BN17" s="51"/>
      <c r="BO17" s="51"/>
      <c r="BP17" s="51"/>
      <c r="BQ17" s="51"/>
      <c r="BR17" s="51"/>
      <c r="BS17" s="51"/>
      <c r="BT17" s="51"/>
      <c r="BU17" s="51"/>
      <c r="BV17" s="51"/>
      <c r="BW17" s="51"/>
      <c r="BX17" s="51"/>
      <c r="BY17" s="51"/>
      <c r="BZ17" s="52"/>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0"/>
      <c r="BM18" s="51"/>
      <c r="BN18" s="51"/>
      <c r="BO18" s="51"/>
      <c r="BP18" s="51"/>
      <c r="BQ18" s="51"/>
      <c r="BR18" s="51"/>
      <c r="BS18" s="51"/>
      <c r="BT18" s="51"/>
      <c r="BU18" s="51"/>
      <c r="BV18" s="51"/>
      <c r="BW18" s="51"/>
      <c r="BX18" s="51"/>
      <c r="BY18" s="51"/>
      <c r="BZ18" s="52"/>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0"/>
      <c r="BM19" s="51"/>
      <c r="BN19" s="51"/>
      <c r="BO19" s="51"/>
      <c r="BP19" s="51"/>
      <c r="BQ19" s="51"/>
      <c r="BR19" s="51"/>
      <c r="BS19" s="51"/>
      <c r="BT19" s="51"/>
      <c r="BU19" s="51"/>
      <c r="BV19" s="51"/>
      <c r="BW19" s="51"/>
      <c r="BX19" s="51"/>
      <c r="BY19" s="51"/>
      <c r="BZ19" s="52"/>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0"/>
      <c r="BM20" s="51"/>
      <c r="BN20" s="51"/>
      <c r="BO20" s="51"/>
      <c r="BP20" s="51"/>
      <c r="BQ20" s="51"/>
      <c r="BR20" s="51"/>
      <c r="BS20" s="51"/>
      <c r="BT20" s="51"/>
      <c r="BU20" s="51"/>
      <c r="BV20" s="51"/>
      <c r="BW20" s="51"/>
      <c r="BX20" s="51"/>
      <c r="BY20" s="51"/>
      <c r="BZ20" s="52"/>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0"/>
      <c r="BM21" s="51"/>
      <c r="BN21" s="51"/>
      <c r="BO21" s="51"/>
      <c r="BP21" s="51"/>
      <c r="BQ21" s="51"/>
      <c r="BR21" s="51"/>
      <c r="BS21" s="51"/>
      <c r="BT21" s="51"/>
      <c r="BU21" s="51"/>
      <c r="BV21" s="51"/>
      <c r="BW21" s="51"/>
      <c r="BX21" s="51"/>
      <c r="BY21" s="51"/>
      <c r="BZ21" s="52"/>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0"/>
      <c r="BM22" s="51"/>
      <c r="BN22" s="51"/>
      <c r="BO22" s="51"/>
      <c r="BP22" s="51"/>
      <c r="BQ22" s="51"/>
      <c r="BR22" s="51"/>
      <c r="BS22" s="51"/>
      <c r="BT22" s="51"/>
      <c r="BU22" s="51"/>
      <c r="BV22" s="51"/>
      <c r="BW22" s="51"/>
      <c r="BX22" s="51"/>
      <c r="BY22" s="51"/>
      <c r="BZ22" s="52"/>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0"/>
      <c r="BM23" s="51"/>
      <c r="BN23" s="51"/>
      <c r="BO23" s="51"/>
      <c r="BP23" s="51"/>
      <c r="BQ23" s="51"/>
      <c r="BR23" s="51"/>
      <c r="BS23" s="51"/>
      <c r="BT23" s="51"/>
      <c r="BU23" s="51"/>
      <c r="BV23" s="51"/>
      <c r="BW23" s="51"/>
      <c r="BX23" s="51"/>
      <c r="BY23" s="51"/>
      <c r="BZ23" s="52"/>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0"/>
      <c r="BM24" s="51"/>
      <c r="BN24" s="51"/>
      <c r="BO24" s="51"/>
      <c r="BP24" s="51"/>
      <c r="BQ24" s="51"/>
      <c r="BR24" s="51"/>
      <c r="BS24" s="51"/>
      <c r="BT24" s="51"/>
      <c r="BU24" s="51"/>
      <c r="BV24" s="51"/>
      <c r="BW24" s="51"/>
      <c r="BX24" s="51"/>
      <c r="BY24" s="51"/>
      <c r="BZ24" s="52"/>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0"/>
      <c r="BM25" s="51"/>
      <c r="BN25" s="51"/>
      <c r="BO25" s="51"/>
      <c r="BP25" s="51"/>
      <c r="BQ25" s="51"/>
      <c r="BR25" s="51"/>
      <c r="BS25" s="51"/>
      <c r="BT25" s="51"/>
      <c r="BU25" s="51"/>
      <c r="BV25" s="51"/>
      <c r="BW25" s="51"/>
      <c r="BX25" s="51"/>
      <c r="BY25" s="51"/>
      <c r="BZ25" s="52"/>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0"/>
      <c r="BM26" s="51"/>
      <c r="BN26" s="51"/>
      <c r="BO26" s="51"/>
      <c r="BP26" s="51"/>
      <c r="BQ26" s="51"/>
      <c r="BR26" s="51"/>
      <c r="BS26" s="51"/>
      <c r="BT26" s="51"/>
      <c r="BU26" s="51"/>
      <c r="BV26" s="51"/>
      <c r="BW26" s="51"/>
      <c r="BX26" s="51"/>
      <c r="BY26" s="51"/>
      <c r="BZ26" s="52"/>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0"/>
      <c r="BM27" s="51"/>
      <c r="BN27" s="51"/>
      <c r="BO27" s="51"/>
      <c r="BP27" s="51"/>
      <c r="BQ27" s="51"/>
      <c r="BR27" s="51"/>
      <c r="BS27" s="51"/>
      <c r="BT27" s="51"/>
      <c r="BU27" s="51"/>
      <c r="BV27" s="51"/>
      <c r="BW27" s="51"/>
      <c r="BX27" s="51"/>
      <c r="BY27" s="51"/>
      <c r="BZ27" s="52"/>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0"/>
      <c r="BM28" s="51"/>
      <c r="BN28" s="51"/>
      <c r="BO28" s="51"/>
      <c r="BP28" s="51"/>
      <c r="BQ28" s="51"/>
      <c r="BR28" s="51"/>
      <c r="BS28" s="51"/>
      <c r="BT28" s="51"/>
      <c r="BU28" s="51"/>
      <c r="BV28" s="51"/>
      <c r="BW28" s="51"/>
      <c r="BX28" s="51"/>
      <c r="BY28" s="51"/>
      <c r="BZ28" s="52"/>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0"/>
      <c r="BM29" s="51"/>
      <c r="BN29" s="51"/>
      <c r="BO29" s="51"/>
      <c r="BP29" s="51"/>
      <c r="BQ29" s="51"/>
      <c r="BR29" s="51"/>
      <c r="BS29" s="51"/>
      <c r="BT29" s="51"/>
      <c r="BU29" s="51"/>
      <c r="BV29" s="51"/>
      <c r="BW29" s="51"/>
      <c r="BX29" s="51"/>
      <c r="BY29" s="51"/>
      <c r="BZ29" s="52"/>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0"/>
      <c r="BM30" s="51"/>
      <c r="BN30" s="51"/>
      <c r="BO30" s="51"/>
      <c r="BP30" s="51"/>
      <c r="BQ30" s="51"/>
      <c r="BR30" s="51"/>
      <c r="BS30" s="51"/>
      <c r="BT30" s="51"/>
      <c r="BU30" s="51"/>
      <c r="BV30" s="51"/>
      <c r="BW30" s="51"/>
      <c r="BX30" s="51"/>
      <c r="BY30" s="51"/>
      <c r="BZ30" s="52"/>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0"/>
      <c r="BM31" s="51"/>
      <c r="BN31" s="51"/>
      <c r="BO31" s="51"/>
      <c r="BP31" s="51"/>
      <c r="BQ31" s="51"/>
      <c r="BR31" s="51"/>
      <c r="BS31" s="51"/>
      <c r="BT31" s="51"/>
      <c r="BU31" s="51"/>
      <c r="BV31" s="51"/>
      <c r="BW31" s="51"/>
      <c r="BX31" s="51"/>
      <c r="BY31" s="51"/>
      <c r="BZ31" s="52"/>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0"/>
      <c r="BM32" s="51"/>
      <c r="BN32" s="51"/>
      <c r="BO32" s="51"/>
      <c r="BP32" s="51"/>
      <c r="BQ32" s="51"/>
      <c r="BR32" s="51"/>
      <c r="BS32" s="51"/>
      <c r="BT32" s="51"/>
      <c r="BU32" s="51"/>
      <c r="BV32" s="51"/>
      <c r="BW32" s="51"/>
      <c r="BX32" s="51"/>
      <c r="BY32" s="51"/>
      <c r="BZ32" s="52"/>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0"/>
      <c r="BM33" s="51"/>
      <c r="BN33" s="51"/>
      <c r="BO33" s="51"/>
      <c r="BP33" s="51"/>
      <c r="BQ33" s="51"/>
      <c r="BR33" s="51"/>
      <c r="BS33" s="51"/>
      <c r="BT33" s="51"/>
      <c r="BU33" s="51"/>
      <c r="BV33" s="51"/>
      <c r="BW33" s="51"/>
      <c r="BX33" s="51"/>
      <c r="BY33" s="51"/>
      <c r="BZ33" s="52"/>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0"/>
      <c r="BM34" s="51"/>
      <c r="BN34" s="51"/>
      <c r="BO34" s="51"/>
      <c r="BP34" s="51"/>
      <c r="BQ34" s="51"/>
      <c r="BR34" s="51"/>
      <c r="BS34" s="51"/>
      <c r="BT34" s="51"/>
      <c r="BU34" s="51"/>
      <c r="BV34" s="51"/>
      <c r="BW34" s="51"/>
      <c r="BX34" s="51"/>
      <c r="BY34" s="51"/>
      <c r="BZ34" s="52"/>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0"/>
      <c r="BM35" s="51"/>
      <c r="BN35" s="51"/>
      <c r="BO35" s="51"/>
      <c r="BP35" s="51"/>
      <c r="BQ35" s="51"/>
      <c r="BR35" s="51"/>
      <c r="BS35" s="51"/>
      <c r="BT35" s="51"/>
      <c r="BU35" s="51"/>
      <c r="BV35" s="51"/>
      <c r="BW35" s="51"/>
      <c r="BX35" s="51"/>
      <c r="BY35" s="51"/>
      <c r="BZ35" s="52"/>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0"/>
      <c r="BM36" s="51"/>
      <c r="BN36" s="51"/>
      <c r="BO36" s="51"/>
      <c r="BP36" s="51"/>
      <c r="BQ36" s="51"/>
      <c r="BR36" s="51"/>
      <c r="BS36" s="51"/>
      <c r="BT36" s="51"/>
      <c r="BU36" s="51"/>
      <c r="BV36" s="51"/>
      <c r="BW36" s="51"/>
      <c r="BX36" s="51"/>
      <c r="BY36" s="51"/>
      <c r="BZ36" s="52"/>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0"/>
      <c r="BM37" s="51"/>
      <c r="BN37" s="51"/>
      <c r="BO37" s="51"/>
      <c r="BP37" s="51"/>
      <c r="BQ37" s="51"/>
      <c r="BR37" s="51"/>
      <c r="BS37" s="51"/>
      <c r="BT37" s="51"/>
      <c r="BU37" s="51"/>
      <c r="BV37" s="51"/>
      <c r="BW37" s="51"/>
      <c r="BX37" s="51"/>
      <c r="BY37" s="51"/>
      <c r="BZ37" s="52"/>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0"/>
      <c r="BM38" s="51"/>
      <c r="BN38" s="51"/>
      <c r="BO38" s="51"/>
      <c r="BP38" s="51"/>
      <c r="BQ38" s="51"/>
      <c r="BR38" s="51"/>
      <c r="BS38" s="51"/>
      <c r="BT38" s="51"/>
      <c r="BU38" s="51"/>
      <c r="BV38" s="51"/>
      <c r="BW38" s="51"/>
      <c r="BX38" s="51"/>
      <c r="BY38" s="51"/>
      <c r="BZ38" s="52"/>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0"/>
      <c r="BM39" s="51"/>
      <c r="BN39" s="51"/>
      <c r="BO39" s="51"/>
      <c r="BP39" s="51"/>
      <c r="BQ39" s="51"/>
      <c r="BR39" s="51"/>
      <c r="BS39" s="51"/>
      <c r="BT39" s="51"/>
      <c r="BU39" s="51"/>
      <c r="BV39" s="51"/>
      <c r="BW39" s="51"/>
      <c r="BX39" s="51"/>
      <c r="BY39" s="51"/>
      <c r="BZ39" s="52"/>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0"/>
      <c r="BM40" s="51"/>
      <c r="BN40" s="51"/>
      <c r="BO40" s="51"/>
      <c r="BP40" s="51"/>
      <c r="BQ40" s="51"/>
      <c r="BR40" s="51"/>
      <c r="BS40" s="51"/>
      <c r="BT40" s="51"/>
      <c r="BU40" s="51"/>
      <c r="BV40" s="51"/>
      <c r="BW40" s="51"/>
      <c r="BX40" s="51"/>
      <c r="BY40" s="51"/>
      <c r="BZ40" s="52"/>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0"/>
      <c r="BM41" s="51"/>
      <c r="BN41" s="51"/>
      <c r="BO41" s="51"/>
      <c r="BP41" s="51"/>
      <c r="BQ41" s="51"/>
      <c r="BR41" s="51"/>
      <c r="BS41" s="51"/>
      <c r="BT41" s="51"/>
      <c r="BU41" s="51"/>
      <c r="BV41" s="51"/>
      <c r="BW41" s="51"/>
      <c r="BX41" s="51"/>
      <c r="BY41" s="51"/>
      <c r="BZ41" s="52"/>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0"/>
      <c r="BM42" s="51"/>
      <c r="BN42" s="51"/>
      <c r="BO42" s="51"/>
      <c r="BP42" s="51"/>
      <c r="BQ42" s="51"/>
      <c r="BR42" s="51"/>
      <c r="BS42" s="51"/>
      <c r="BT42" s="51"/>
      <c r="BU42" s="51"/>
      <c r="BV42" s="51"/>
      <c r="BW42" s="51"/>
      <c r="BX42" s="51"/>
      <c r="BY42" s="51"/>
      <c r="BZ42" s="52"/>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0"/>
      <c r="BM43" s="51"/>
      <c r="BN43" s="51"/>
      <c r="BO43" s="51"/>
      <c r="BP43" s="51"/>
      <c r="BQ43" s="51"/>
      <c r="BR43" s="51"/>
      <c r="BS43" s="51"/>
      <c r="BT43" s="51"/>
      <c r="BU43" s="51"/>
      <c r="BV43" s="51"/>
      <c r="BW43" s="51"/>
      <c r="BX43" s="51"/>
      <c r="BY43" s="51"/>
      <c r="BZ43" s="52"/>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4" t="s">
        <v>26</v>
      </c>
      <c r="BM45" s="45"/>
      <c r="BN45" s="45"/>
      <c r="BO45" s="45"/>
      <c r="BP45" s="45"/>
      <c r="BQ45" s="45"/>
      <c r="BR45" s="45"/>
      <c r="BS45" s="45"/>
      <c r="BT45" s="45"/>
      <c r="BU45" s="45"/>
      <c r="BV45" s="45"/>
      <c r="BW45" s="45"/>
      <c r="BX45" s="45"/>
      <c r="BY45" s="45"/>
      <c r="BZ45" s="46"/>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7"/>
      <c r="BM46" s="48"/>
      <c r="BN46" s="48"/>
      <c r="BO46" s="48"/>
      <c r="BP46" s="48"/>
      <c r="BQ46" s="48"/>
      <c r="BR46" s="48"/>
      <c r="BS46" s="48"/>
      <c r="BT46" s="48"/>
      <c r="BU46" s="48"/>
      <c r="BV46" s="48"/>
      <c r="BW46" s="48"/>
      <c r="BX46" s="48"/>
      <c r="BY46" s="48"/>
      <c r="BZ46" s="49"/>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0" t="s">
        <v>107</v>
      </c>
      <c r="BM47" s="51"/>
      <c r="BN47" s="51"/>
      <c r="BO47" s="51"/>
      <c r="BP47" s="51"/>
      <c r="BQ47" s="51"/>
      <c r="BR47" s="51"/>
      <c r="BS47" s="51"/>
      <c r="BT47" s="51"/>
      <c r="BU47" s="51"/>
      <c r="BV47" s="51"/>
      <c r="BW47" s="51"/>
      <c r="BX47" s="51"/>
      <c r="BY47" s="51"/>
      <c r="BZ47" s="52"/>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0"/>
      <c r="BM48" s="51"/>
      <c r="BN48" s="51"/>
      <c r="BO48" s="51"/>
      <c r="BP48" s="51"/>
      <c r="BQ48" s="51"/>
      <c r="BR48" s="51"/>
      <c r="BS48" s="51"/>
      <c r="BT48" s="51"/>
      <c r="BU48" s="51"/>
      <c r="BV48" s="51"/>
      <c r="BW48" s="51"/>
      <c r="BX48" s="51"/>
      <c r="BY48" s="51"/>
      <c r="BZ48" s="52"/>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0"/>
      <c r="BM49" s="51"/>
      <c r="BN49" s="51"/>
      <c r="BO49" s="51"/>
      <c r="BP49" s="51"/>
      <c r="BQ49" s="51"/>
      <c r="BR49" s="51"/>
      <c r="BS49" s="51"/>
      <c r="BT49" s="51"/>
      <c r="BU49" s="51"/>
      <c r="BV49" s="51"/>
      <c r="BW49" s="51"/>
      <c r="BX49" s="51"/>
      <c r="BY49" s="51"/>
      <c r="BZ49" s="52"/>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0"/>
      <c r="BM50" s="51"/>
      <c r="BN50" s="51"/>
      <c r="BO50" s="51"/>
      <c r="BP50" s="51"/>
      <c r="BQ50" s="51"/>
      <c r="BR50" s="51"/>
      <c r="BS50" s="51"/>
      <c r="BT50" s="51"/>
      <c r="BU50" s="51"/>
      <c r="BV50" s="51"/>
      <c r="BW50" s="51"/>
      <c r="BX50" s="51"/>
      <c r="BY50" s="51"/>
      <c r="BZ50" s="52"/>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0"/>
      <c r="BM51" s="51"/>
      <c r="BN51" s="51"/>
      <c r="BO51" s="51"/>
      <c r="BP51" s="51"/>
      <c r="BQ51" s="51"/>
      <c r="BR51" s="51"/>
      <c r="BS51" s="51"/>
      <c r="BT51" s="51"/>
      <c r="BU51" s="51"/>
      <c r="BV51" s="51"/>
      <c r="BW51" s="51"/>
      <c r="BX51" s="51"/>
      <c r="BY51" s="51"/>
      <c r="BZ51" s="52"/>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0"/>
      <c r="BM52" s="51"/>
      <c r="BN52" s="51"/>
      <c r="BO52" s="51"/>
      <c r="BP52" s="51"/>
      <c r="BQ52" s="51"/>
      <c r="BR52" s="51"/>
      <c r="BS52" s="51"/>
      <c r="BT52" s="51"/>
      <c r="BU52" s="51"/>
      <c r="BV52" s="51"/>
      <c r="BW52" s="51"/>
      <c r="BX52" s="51"/>
      <c r="BY52" s="51"/>
      <c r="BZ52" s="52"/>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0"/>
      <c r="BM53" s="51"/>
      <c r="BN53" s="51"/>
      <c r="BO53" s="51"/>
      <c r="BP53" s="51"/>
      <c r="BQ53" s="51"/>
      <c r="BR53" s="51"/>
      <c r="BS53" s="51"/>
      <c r="BT53" s="51"/>
      <c r="BU53" s="51"/>
      <c r="BV53" s="51"/>
      <c r="BW53" s="51"/>
      <c r="BX53" s="51"/>
      <c r="BY53" s="51"/>
      <c r="BZ53" s="52"/>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0"/>
      <c r="BM54" s="51"/>
      <c r="BN54" s="51"/>
      <c r="BO54" s="51"/>
      <c r="BP54" s="51"/>
      <c r="BQ54" s="51"/>
      <c r="BR54" s="51"/>
      <c r="BS54" s="51"/>
      <c r="BT54" s="51"/>
      <c r="BU54" s="51"/>
      <c r="BV54" s="51"/>
      <c r="BW54" s="51"/>
      <c r="BX54" s="51"/>
      <c r="BY54" s="51"/>
      <c r="BZ54" s="52"/>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0"/>
      <c r="BM55" s="51"/>
      <c r="BN55" s="51"/>
      <c r="BO55" s="51"/>
      <c r="BP55" s="51"/>
      <c r="BQ55" s="51"/>
      <c r="BR55" s="51"/>
      <c r="BS55" s="51"/>
      <c r="BT55" s="51"/>
      <c r="BU55" s="51"/>
      <c r="BV55" s="51"/>
      <c r="BW55" s="51"/>
      <c r="BX55" s="51"/>
      <c r="BY55" s="51"/>
      <c r="BZ55" s="52"/>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0"/>
      <c r="BM56" s="51"/>
      <c r="BN56" s="51"/>
      <c r="BO56" s="51"/>
      <c r="BP56" s="51"/>
      <c r="BQ56" s="51"/>
      <c r="BR56" s="51"/>
      <c r="BS56" s="51"/>
      <c r="BT56" s="51"/>
      <c r="BU56" s="51"/>
      <c r="BV56" s="51"/>
      <c r="BW56" s="51"/>
      <c r="BX56" s="51"/>
      <c r="BY56" s="51"/>
      <c r="BZ56" s="52"/>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0"/>
      <c r="BM57" s="51"/>
      <c r="BN57" s="51"/>
      <c r="BO57" s="51"/>
      <c r="BP57" s="51"/>
      <c r="BQ57" s="51"/>
      <c r="BR57" s="51"/>
      <c r="BS57" s="51"/>
      <c r="BT57" s="51"/>
      <c r="BU57" s="51"/>
      <c r="BV57" s="51"/>
      <c r="BW57" s="51"/>
      <c r="BX57" s="51"/>
      <c r="BY57" s="51"/>
      <c r="BZ57" s="52"/>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0"/>
      <c r="BM60" s="51"/>
      <c r="BN60" s="51"/>
      <c r="BO60" s="51"/>
      <c r="BP60" s="51"/>
      <c r="BQ60" s="51"/>
      <c r="BR60" s="51"/>
      <c r="BS60" s="51"/>
      <c r="BT60" s="51"/>
      <c r="BU60" s="51"/>
      <c r="BV60" s="51"/>
      <c r="BW60" s="51"/>
      <c r="BX60" s="51"/>
      <c r="BY60" s="51"/>
      <c r="BZ60" s="5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0"/>
      <c r="BM61" s="51"/>
      <c r="BN61" s="51"/>
      <c r="BO61" s="51"/>
      <c r="BP61" s="51"/>
      <c r="BQ61" s="51"/>
      <c r="BR61" s="51"/>
      <c r="BS61" s="51"/>
      <c r="BT61" s="51"/>
      <c r="BU61" s="51"/>
      <c r="BV61" s="51"/>
      <c r="BW61" s="51"/>
      <c r="BX61" s="51"/>
      <c r="BY61" s="51"/>
      <c r="BZ61" s="52"/>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0"/>
      <c r="BM62" s="51"/>
      <c r="BN62" s="51"/>
      <c r="BO62" s="51"/>
      <c r="BP62" s="51"/>
      <c r="BQ62" s="51"/>
      <c r="BR62" s="51"/>
      <c r="BS62" s="51"/>
      <c r="BT62" s="51"/>
      <c r="BU62" s="51"/>
      <c r="BV62" s="51"/>
      <c r="BW62" s="51"/>
      <c r="BX62" s="51"/>
      <c r="BY62" s="51"/>
      <c r="BZ62" s="52"/>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4" t="s">
        <v>28</v>
      </c>
      <c r="BM64" s="45"/>
      <c r="BN64" s="45"/>
      <c r="BO64" s="45"/>
      <c r="BP64" s="45"/>
      <c r="BQ64" s="45"/>
      <c r="BR64" s="45"/>
      <c r="BS64" s="45"/>
      <c r="BT64" s="45"/>
      <c r="BU64" s="45"/>
      <c r="BV64" s="45"/>
      <c r="BW64" s="45"/>
      <c r="BX64" s="45"/>
      <c r="BY64" s="45"/>
      <c r="BZ64" s="46"/>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7"/>
      <c r="BM65" s="48"/>
      <c r="BN65" s="48"/>
      <c r="BO65" s="48"/>
      <c r="BP65" s="48"/>
      <c r="BQ65" s="48"/>
      <c r="BR65" s="48"/>
      <c r="BS65" s="48"/>
      <c r="BT65" s="48"/>
      <c r="BU65" s="48"/>
      <c r="BV65" s="48"/>
      <c r="BW65" s="48"/>
      <c r="BX65" s="48"/>
      <c r="BY65" s="48"/>
      <c r="BZ65" s="49"/>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0" t="s">
        <v>105</v>
      </c>
      <c r="BM66" s="51"/>
      <c r="BN66" s="51"/>
      <c r="BO66" s="51"/>
      <c r="BP66" s="51"/>
      <c r="BQ66" s="51"/>
      <c r="BR66" s="51"/>
      <c r="BS66" s="51"/>
      <c r="BT66" s="51"/>
      <c r="BU66" s="51"/>
      <c r="BV66" s="51"/>
      <c r="BW66" s="51"/>
      <c r="BX66" s="51"/>
      <c r="BY66" s="51"/>
      <c r="BZ66" s="52"/>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0"/>
      <c r="BM67" s="51"/>
      <c r="BN67" s="51"/>
      <c r="BO67" s="51"/>
      <c r="BP67" s="51"/>
      <c r="BQ67" s="51"/>
      <c r="BR67" s="51"/>
      <c r="BS67" s="51"/>
      <c r="BT67" s="51"/>
      <c r="BU67" s="51"/>
      <c r="BV67" s="51"/>
      <c r="BW67" s="51"/>
      <c r="BX67" s="51"/>
      <c r="BY67" s="51"/>
      <c r="BZ67" s="52"/>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0"/>
      <c r="BM68" s="51"/>
      <c r="BN68" s="51"/>
      <c r="BO68" s="51"/>
      <c r="BP68" s="51"/>
      <c r="BQ68" s="51"/>
      <c r="BR68" s="51"/>
      <c r="BS68" s="51"/>
      <c r="BT68" s="51"/>
      <c r="BU68" s="51"/>
      <c r="BV68" s="51"/>
      <c r="BW68" s="51"/>
      <c r="BX68" s="51"/>
      <c r="BY68" s="51"/>
      <c r="BZ68" s="52"/>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0"/>
      <c r="BM69" s="51"/>
      <c r="BN69" s="51"/>
      <c r="BO69" s="51"/>
      <c r="BP69" s="51"/>
      <c r="BQ69" s="51"/>
      <c r="BR69" s="51"/>
      <c r="BS69" s="51"/>
      <c r="BT69" s="51"/>
      <c r="BU69" s="51"/>
      <c r="BV69" s="51"/>
      <c r="BW69" s="51"/>
      <c r="BX69" s="51"/>
      <c r="BY69" s="51"/>
      <c r="BZ69" s="52"/>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0"/>
      <c r="BM70" s="51"/>
      <c r="BN70" s="51"/>
      <c r="BO70" s="51"/>
      <c r="BP70" s="51"/>
      <c r="BQ70" s="51"/>
      <c r="BR70" s="51"/>
      <c r="BS70" s="51"/>
      <c r="BT70" s="51"/>
      <c r="BU70" s="51"/>
      <c r="BV70" s="51"/>
      <c r="BW70" s="51"/>
      <c r="BX70" s="51"/>
      <c r="BY70" s="51"/>
      <c r="BZ70" s="52"/>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0"/>
      <c r="BM71" s="51"/>
      <c r="BN71" s="51"/>
      <c r="BO71" s="51"/>
      <c r="BP71" s="51"/>
      <c r="BQ71" s="51"/>
      <c r="BR71" s="51"/>
      <c r="BS71" s="51"/>
      <c r="BT71" s="51"/>
      <c r="BU71" s="51"/>
      <c r="BV71" s="51"/>
      <c r="BW71" s="51"/>
      <c r="BX71" s="51"/>
      <c r="BY71" s="51"/>
      <c r="BZ71" s="52"/>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0"/>
      <c r="BM72" s="51"/>
      <c r="BN72" s="51"/>
      <c r="BO72" s="51"/>
      <c r="BP72" s="51"/>
      <c r="BQ72" s="51"/>
      <c r="BR72" s="51"/>
      <c r="BS72" s="51"/>
      <c r="BT72" s="51"/>
      <c r="BU72" s="51"/>
      <c r="BV72" s="51"/>
      <c r="BW72" s="51"/>
      <c r="BX72" s="51"/>
      <c r="BY72" s="51"/>
      <c r="BZ72" s="52"/>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0"/>
      <c r="BM73" s="51"/>
      <c r="BN73" s="51"/>
      <c r="BO73" s="51"/>
      <c r="BP73" s="51"/>
      <c r="BQ73" s="51"/>
      <c r="BR73" s="51"/>
      <c r="BS73" s="51"/>
      <c r="BT73" s="51"/>
      <c r="BU73" s="51"/>
      <c r="BV73" s="51"/>
      <c r="BW73" s="51"/>
      <c r="BX73" s="51"/>
      <c r="BY73" s="51"/>
      <c r="BZ73" s="52"/>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0"/>
      <c r="BM74" s="51"/>
      <c r="BN74" s="51"/>
      <c r="BO74" s="51"/>
      <c r="BP74" s="51"/>
      <c r="BQ74" s="51"/>
      <c r="BR74" s="51"/>
      <c r="BS74" s="51"/>
      <c r="BT74" s="51"/>
      <c r="BU74" s="51"/>
      <c r="BV74" s="51"/>
      <c r="BW74" s="51"/>
      <c r="BX74" s="51"/>
      <c r="BY74" s="51"/>
      <c r="BZ74" s="52"/>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0"/>
      <c r="BM75" s="51"/>
      <c r="BN75" s="51"/>
      <c r="BO75" s="51"/>
      <c r="BP75" s="51"/>
      <c r="BQ75" s="51"/>
      <c r="BR75" s="51"/>
      <c r="BS75" s="51"/>
      <c r="BT75" s="51"/>
      <c r="BU75" s="51"/>
      <c r="BV75" s="51"/>
      <c r="BW75" s="51"/>
      <c r="BX75" s="51"/>
      <c r="BY75" s="51"/>
      <c r="BZ75" s="52"/>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0"/>
      <c r="BM76" s="51"/>
      <c r="BN76" s="51"/>
      <c r="BO76" s="51"/>
      <c r="BP76" s="51"/>
      <c r="BQ76" s="51"/>
      <c r="BR76" s="51"/>
      <c r="BS76" s="51"/>
      <c r="BT76" s="51"/>
      <c r="BU76" s="51"/>
      <c r="BV76" s="51"/>
      <c r="BW76" s="51"/>
      <c r="BX76" s="51"/>
      <c r="BY76" s="51"/>
      <c r="BZ76" s="52"/>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0"/>
      <c r="BM77" s="51"/>
      <c r="BN77" s="51"/>
      <c r="BO77" s="51"/>
      <c r="BP77" s="51"/>
      <c r="BQ77" s="51"/>
      <c r="BR77" s="51"/>
      <c r="BS77" s="51"/>
      <c r="BT77" s="51"/>
      <c r="BU77" s="51"/>
      <c r="BV77" s="51"/>
      <c r="BW77" s="51"/>
      <c r="BX77" s="51"/>
      <c r="BY77" s="51"/>
      <c r="BZ77" s="52"/>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0"/>
      <c r="BM78" s="51"/>
      <c r="BN78" s="51"/>
      <c r="BO78" s="51"/>
      <c r="BP78" s="51"/>
      <c r="BQ78" s="51"/>
      <c r="BR78" s="51"/>
      <c r="BS78" s="51"/>
      <c r="BT78" s="51"/>
      <c r="BU78" s="51"/>
      <c r="BV78" s="51"/>
      <c r="BW78" s="51"/>
      <c r="BX78" s="51"/>
      <c r="BY78" s="51"/>
      <c r="BZ78" s="52"/>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0"/>
      <c r="BM79" s="51"/>
      <c r="BN79" s="51"/>
      <c r="BO79" s="51"/>
      <c r="BP79" s="51"/>
      <c r="BQ79" s="51"/>
      <c r="BR79" s="51"/>
      <c r="BS79" s="51"/>
      <c r="BT79" s="51"/>
      <c r="BU79" s="51"/>
      <c r="BV79" s="51"/>
      <c r="BW79" s="51"/>
      <c r="BX79" s="51"/>
      <c r="BY79" s="51"/>
      <c r="BZ79" s="52"/>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0"/>
      <c r="BM80" s="51"/>
      <c r="BN80" s="51"/>
      <c r="BO80" s="51"/>
      <c r="BP80" s="51"/>
      <c r="BQ80" s="51"/>
      <c r="BR80" s="51"/>
      <c r="BS80" s="51"/>
      <c r="BT80" s="51"/>
      <c r="BU80" s="51"/>
      <c r="BV80" s="51"/>
      <c r="BW80" s="51"/>
      <c r="BX80" s="51"/>
      <c r="BY80" s="51"/>
      <c r="BZ80" s="52"/>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nB7bThs3tAJq6kJbi+rG0m0ipLb5JP+7suTT23scXlXSn05wZpOV4UYP+OjNcA8cV1n2/EnTNRaLYNKi9nLHMg==" saltValue="hIMAIo0zoGyQSWV0FubOLw=="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52</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9" t="s">
        <v>53</v>
      </c>
      <c r="B4" s="31"/>
      <c r="C4" s="31"/>
      <c r="D4" s="31"/>
      <c r="E4" s="31"/>
      <c r="F4" s="31"/>
      <c r="G4" s="31"/>
      <c r="H4" s="90"/>
      <c r="I4" s="91"/>
      <c r="J4" s="91"/>
      <c r="K4" s="91"/>
      <c r="L4" s="91"/>
      <c r="M4" s="91"/>
      <c r="N4" s="91"/>
      <c r="O4" s="91"/>
      <c r="P4" s="91"/>
      <c r="Q4" s="91"/>
      <c r="R4" s="91"/>
      <c r="S4" s="91"/>
      <c r="T4" s="91"/>
      <c r="U4" s="91"/>
      <c r="V4" s="91"/>
      <c r="W4" s="92"/>
      <c r="X4" s="86" t="s">
        <v>54</v>
      </c>
      <c r="Y4" s="86"/>
      <c r="Z4" s="86"/>
      <c r="AA4" s="86"/>
      <c r="AB4" s="86"/>
      <c r="AC4" s="86"/>
      <c r="AD4" s="86"/>
      <c r="AE4" s="86"/>
      <c r="AF4" s="86"/>
      <c r="AG4" s="86"/>
      <c r="AH4" s="86"/>
      <c r="AI4" s="86" t="s">
        <v>55</v>
      </c>
      <c r="AJ4" s="86"/>
      <c r="AK4" s="86"/>
      <c r="AL4" s="86"/>
      <c r="AM4" s="86"/>
      <c r="AN4" s="86"/>
      <c r="AO4" s="86"/>
      <c r="AP4" s="86"/>
      <c r="AQ4" s="86"/>
      <c r="AR4" s="86"/>
      <c r="AS4" s="86"/>
      <c r="AT4" s="86" t="s">
        <v>56</v>
      </c>
      <c r="AU4" s="86"/>
      <c r="AV4" s="86"/>
      <c r="AW4" s="86"/>
      <c r="AX4" s="86"/>
      <c r="AY4" s="86"/>
      <c r="AZ4" s="86"/>
      <c r="BA4" s="86"/>
      <c r="BB4" s="86"/>
      <c r="BC4" s="86"/>
      <c r="BD4" s="86"/>
      <c r="BE4" s="86" t="s">
        <v>57</v>
      </c>
      <c r="BF4" s="86"/>
      <c r="BG4" s="86"/>
      <c r="BH4" s="86"/>
      <c r="BI4" s="86"/>
      <c r="BJ4" s="86"/>
      <c r="BK4" s="86"/>
      <c r="BL4" s="86"/>
      <c r="BM4" s="86"/>
      <c r="BN4" s="86"/>
      <c r="BO4" s="86"/>
      <c r="BP4" s="86" t="s">
        <v>58</v>
      </c>
      <c r="BQ4" s="86"/>
      <c r="BR4" s="86"/>
      <c r="BS4" s="86"/>
      <c r="BT4" s="86"/>
      <c r="BU4" s="86"/>
      <c r="BV4" s="86"/>
      <c r="BW4" s="86"/>
      <c r="BX4" s="86"/>
      <c r="BY4" s="86"/>
      <c r="BZ4" s="86"/>
      <c r="CA4" s="86" t="s">
        <v>59</v>
      </c>
      <c r="CB4" s="86"/>
      <c r="CC4" s="86"/>
      <c r="CD4" s="86"/>
      <c r="CE4" s="86"/>
      <c r="CF4" s="86"/>
      <c r="CG4" s="86"/>
      <c r="CH4" s="86"/>
      <c r="CI4" s="86"/>
      <c r="CJ4" s="86"/>
      <c r="CK4" s="86"/>
      <c r="CL4" s="86" t="s">
        <v>60</v>
      </c>
      <c r="CM4" s="86"/>
      <c r="CN4" s="86"/>
      <c r="CO4" s="86"/>
      <c r="CP4" s="86"/>
      <c r="CQ4" s="86"/>
      <c r="CR4" s="86"/>
      <c r="CS4" s="86"/>
      <c r="CT4" s="86"/>
      <c r="CU4" s="86"/>
      <c r="CV4" s="86"/>
      <c r="CW4" s="86" t="s">
        <v>61</v>
      </c>
      <c r="CX4" s="86"/>
      <c r="CY4" s="86"/>
      <c r="CZ4" s="86"/>
      <c r="DA4" s="86"/>
      <c r="DB4" s="86"/>
      <c r="DC4" s="86"/>
      <c r="DD4" s="86"/>
      <c r="DE4" s="86"/>
      <c r="DF4" s="86"/>
      <c r="DG4" s="86"/>
      <c r="DH4" s="86" t="s">
        <v>62</v>
      </c>
      <c r="DI4" s="86"/>
      <c r="DJ4" s="86"/>
      <c r="DK4" s="86"/>
      <c r="DL4" s="86"/>
      <c r="DM4" s="86"/>
      <c r="DN4" s="86"/>
      <c r="DO4" s="86"/>
      <c r="DP4" s="86"/>
      <c r="DQ4" s="86"/>
      <c r="DR4" s="86"/>
      <c r="DS4" s="86" t="s">
        <v>63</v>
      </c>
      <c r="DT4" s="86"/>
      <c r="DU4" s="86"/>
      <c r="DV4" s="86"/>
      <c r="DW4" s="86"/>
      <c r="DX4" s="86"/>
      <c r="DY4" s="86"/>
      <c r="DZ4" s="86"/>
      <c r="EA4" s="86"/>
      <c r="EB4" s="86"/>
      <c r="EC4" s="86"/>
      <c r="ED4" s="86" t="s">
        <v>64</v>
      </c>
      <c r="EE4" s="86"/>
      <c r="EF4" s="86"/>
      <c r="EG4" s="86"/>
      <c r="EH4" s="86"/>
      <c r="EI4" s="86"/>
      <c r="EJ4" s="86"/>
      <c r="EK4" s="86"/>
      <c r="EL4" s="86"/>
      <c r="EM4" s="86"/>
      <c r="EN4" s="86"/>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272094</v>
      </c>
      <c r="D6" s="34">
        <f t="shared" si="3"/>
        <v>46</v>
      </c>
      <c r="E6" s="34">
        <f t="shared" si="3"/>
        <v>1</v>
      </c>
      <c r="F6" s="34">
        <f t="shared" si="3"/>
        <v>0</v>
      </c>
      <c r="G6" s="34">
        <f t="shared" si="3"/>
        <v>1</v>
      </c>
      <c r="H6" s="34" t="str">
        <f t="shared" si="3"/>
        <v>大阪府　守口市</v>
      </c>
      <c r="I6" s="34" t="str">
        <f t="shared" si="3"/>
        <v>法適用</v>
      </c>
      <c r="J6" s="34" t="str">
        <f t="shared" si="3"/>
        <v>水道事業</v>
      </c>
      <c r="K6" s="34" t="str">
        <f t="shared" si="3"/>
        <v>末端給水事業</v>
      </c>
      <c r="L6" s="34" t="str">
        <f t="shared" si="3"/>
        <v>A3</v>
      </c>
      <c r="M6" s="34" t="str">
        <f t="shared" si="3"/>
        <v>自治体職員</v>
      </c>
      <c r="N6" s="35" t="str">
        <f t="shared" si="3"/>
        <v>-</v>
      </c>
      <c r="O6" s="35">
        <f t="shared" si="3"/>
        <v>45.62</v>
      </c>
      <c r="P6" s="35">
        <f t="shared" si="3"/>
        <v>100</v>
      </c>
      <c r="Q6" s="35">
        <f t="shared" si="3"/>
        <v>2525</v>
      </c>
      <c r="R6" s="35">
        <f t="shared" si="3"/>
        <v>143458</v>
      </c>
      <c r="S6" s="35">
        <f t="shared" si="3"/>
        <v>12.71</v>
      </c>
      <c r="T6" s="35">
        <f t="shared" si="3"/>
        <v>11287.02</v>
      </c>
      <c r="U6" s="35">
        <f t="shared" si="3"/>
        <v>143459</v>
      </c>
      <c r="V6" s="35">
        <f t="shared" si="3"/>
        <v>12.71</v>
      </c>
      <c r="W6" s="35">
        <f t="shared" si="3"/>
        <v>11287.1</v>
      </c>
      <c r="X6" s="36">
        <f>IF(X7="",NA(),X7)</f>
        <v>101.55</v>
      </c>
      <c r="Y6" s="36">
        <f t="shared" ref="Y6:AG6" si="4">IF(Y7="",NA(),Y7)</f>
        <v>104.82</v>
      </c>
      <c r="Z6" s="36">
        <f t="shared" si="4"/>
        <v>106.12</v>
      </c>
      <c r="AA6" s="36">
        <f t="shared" si="4"/>
        <v>108.16</v>
      </c>
      <c r="AB6" s="36">
        <f t="shared" si="4"/>
        <v>113.25</v>
      </c>
      <c r="AC6" s="36">
        <f t="shared" si="4"/>
        <v>113.11</v>
      </c>
      <c r="AD6" s="36">
        <f t="shared" si="4"/>
        <v>114</v>
      </c>
      <c r="AE6" s="36">
        <f t="shared" si="4"/>
        <v>114</v>
      </c>
      <c r="AF6" s="36">
        <f t="shared" si="4"/>
        <v>113.68</v>
      </c>
      <c r="AG6" s="36">
        <f t="shared" si="4"/>
        <v>113.82</v>
      </c>
      <c r="AH6" s="35" t="str">
        <f>IF(AH7="","",IF(AH7="-","【-】","【"&amp;SUBSTITUTE(TEXT(AH7,"#,##0.00"),"-","△")&amp;"】"))</f>
        <v>【112.83】</v>
      </c>
      <c r="AI6" s="35">
        <f>IF(AI7="",NA(),AI7)</f>
        <v>0</v>
      </c>
      <c r="AJ6" s="35">
        <f t="shared" ref="AJ6:AR6" si="5">IF(AJ7="",NA(),AJ7)</f>
        <v>0</v>
      </c>
      <c r="AK6" s="35">
        <f t="shared" si="5"/>
        <v>0</v>
      </c>
      <c r="AL6" s="35">
        <f t="shared" si="5"/>
        <v>0</v>
      </c>
      <c r="AM6" s="35">
        <f t="shared" si="5"/>
        <v>0</v>
      </c>
      <c r="AN6" s="35">
        <f t="shared" si="5"/>
        <v>0</v>
      </c>
      <c r="AO6" s="36">
        <f t="shared" si="5"/>
        <v>0.03</v>
      </c>
      <c r="AP6" s="36">
        <f t="shared" si="5"/>
        <v>0.23</v>
      </c>
      <c r="AQ6" s="36">
        <f t="shared" si="5"/>
        <v>0.03</v>
      </c>
      <c r="AR6" s="35">
        <f t="shared" si="5"/>
        <v>0</v>
      </c>
      <c r="AS6" s="35" t="str">
        <f>IF(AS7="","",IF(AS7="-","【-】","【"&amp;SUBSTITUTE(TEXT(AS7,"#,##0.00"),"-","△")&amp;"】"))</f>
        <v>【1.05】</v>
      </c>
      <c r="AT6" s="36">
        <f>IF(AT7="",NA(),AT7)</f>
        <v>133.58000000000001</v>
      </c>
      <c r="AU6" s="36">
        <f t="shared" ref="AU6:BC6" si="6">IF(AU7="",NA(),AU7)</f>
        <v>144.01</v>
      </c>
      <c r="AV6" s="36">
        <f t="shared" si="6"/>
        <v>159.61000000000001</v>
      </c>
      <c r="AW6" s="36">
        <f t="shared" si="6"/>
        <v>175.4</v>
      </c>
      <c r="AX6" s="36">
        <f t="shared" si="6"/>
        <v>177.51</v>
      </c>
      <c r="AY6" s="36">
        <f t="shared" si="6"/>
        <v>344.19</v>
      </c>
      <c r="AZ6" s="36">
        <f t="shared" si="6"/>
        <v>352.05</v>
      </c>
      <c r="BA6" s="36">
        <f t="shared" si="6"/>
        <v>349.04</v>
      </c>
      <c r="BB6" s="36">
        <f t="shared" si="6"/>
        <v>337.49</v>
      </c>
      <c r="BC6" s="36">
        <f t="shared" si="6"/>
        <v>335.6</v>
      </c>
      <c r="BD6" s="35" t="str">
        <f>IF(BD7="","",IF(BD7="-","【-】","【"&amp;SUBSTITUTE(TEXT(BD7,"#,##0.00"),"-","△")&amp;"】"))</f>
        <v>【261.93】</v>
      </c>
      <c r="BE6" s="36">
        <f>IF(BE7="",NA(),BE7)</f>
        <v>496.56</v>
      </c>
      <c r="BF6" s="36">
        <f t="shared" ref="BF6:BN6" si="7">IF(BF7="",NA(),BF7)</f>
        <v>489.4</v>
      </c>
      <c r="BG6" s="36">
        <f t="shared" si="7"/>
        <v>481.02</v>
      </c>
      <c r="BH6" s="36">
        <f t="shared" si="7"/>
        <v>471.85</v>
      </c>
      <c r="BI6" s="36">
        <f t="shared" si="7"/>
        <v>466.83</v>
      </c>
      <c r="BJ6" s="36">
        <f t="shared" si="7"/>
        <v>252.09</v>
      </c>
      <c r="BK6" s="36">
        <f t="shared" si="7"/>
        <v>250.76</v>
      </c>
      <c r="BL6" s="36">
        <f t="shared" si="7"/>
        <v>254.54</v>
      </c>
      <c r="BM6" s="36">
        <f t="shared" si="7"/>
        <v>265.92</v>
      </c>
      <c r="BN6" s="36">
        <f t="shared" si="7"/>
        <v>258.26</v>
      </c>
      <c r="BO6" s="35" t="str">
        <f>IF(BO7="","",IF(BO7="-","【-】","【"&amp;SUBSTITUTE(TEXT(BO7,"#,##0.00"),"-","△")&amp;"】"))</f>
        <v>【270.46】</v>
      </c>
      <c r="BP6" s="36">
        <f>IF(BP7="",NA(),BP7)</f>
        <v>95.62</v>
      </c>
      <c r="BQ6" s="36">
        <f t="shared" ref="BQ6:BY6" si="8">IF(BQ7="",NA(),BQ7)</f>
        <v>97.4</v>
      </c>
      <c r="BR6" s="36">
        <f t="shared" si="8"/>
        <v>99.4</v>
      </c>
      <c r="BS6" s="36">
        <f t="shared" si="8"/>
        <v>99.03</v>
      </c>
      <c r="BT6" s="36">
        <f t="shared" si="8"/>
        <v>104.74</v>
      </c>
      <c r="BU6" s="36">
        <f t="shared" si="8"/>
        <v>106.22</v>
      </c>
      <c r="BV6" s="36">
        <f t="shared" si="8"/>
        <v>106.69</v>
      </c>
      <c r="BW6" s="36">
        <f t="shared" si="8"/>
        <v>106.52</v>
      </c>
      <c r="BX6" s="36">
        <f t="shared" si="8"/>
        <v>105.86</v>
      </c>
      <c r="BY6" s="36">
        <f t="shared" si="8"/>
        <v>106.07</v>
      </c>
      <c r="BZ6" s="35" t="str">
        <f>IF(BZ7="","",IF(BZ7="-","【-】","【"&amp;SUBSTITUTE(TEXT(BZ7,"#,##0.00"),"-","△")&amp;"】"))</f>
        <v>【103.91】</v>
      </c>
      <c r="CA6" s="36">
        <f>IF(CA7="",NA(),CA7)</f>
        <v>163.30000000000001</v>
      </c>
      <c r="CB6" s="36">
        <f t="shared" ref="CB6:CJ6" si="9">IF(CB7="",NA(),CB7)</f>
        <v>159.93</v>
      </c>
      <c r="CC6" s="36">
        <f t="shared" si="9"/>
        <v>155.84</v>
      </c>
      <c r="CD6" s="36">
        <f t="shared" si="9"/>
        <v>156.18</v>
      </c>
      <c r="CE6" s="36">
        <f t="shared" si="9"/>
        <v>147.44</v>
      </c>
      <c r="CF6" s="36">
        <f t="shared" si="9"/>
        <v>155.22999999999999</v>
      </c>
      <c r="CG6" s="36">
        <f t="shared" si="9"/>
        <v>154.91999999999999</v>
      </c>
      <c r="CH6" s="36">
        <f t="shared" si="9"/>
        <v>155.80000000000001</v>
      </c>
      <c r="CI6" s="36">
        <f t="shared" si="9"/>
        <v>158.58000000000001</v>
      </c>
      <c r="CJ6" s="36">
        <f t="shared" si="9"/>
        <v>159.22</v>
      </c>
      <c r="CK6" s="35" t="str">
        <f>IF(CK7="","",IF(CK7="-","【-】","【"&amp;SUBSTITUTE(TEXT(CK7,"#,##0.00"),"-","△")&amp;"】"))</f>
        <v>【167.11】</v>
      </c>
      <c r="CL6" s="36">
        <f>IF(CL7="",NA(),CL7)</f>
        <v>70.97</v>
      </c>
      <c r="CM6" s="36">
        <f t="shared" ref="CM6:CU6" si="10">IF(CM7="",NA(),CM7)</f>
        <v>69.88</v>
      </c>
      <c r="CN6" s="36">
        <f t="shared" si="10"/>
        <v>69.61</v>
      </c>
      <c r="CO6" s="36">
        <f t="shared" si="10"/>
        <v>69.489999999999995</v>
      </c>
      <c r="CP6" s="36">
        <f t="shared" si="10"/>
        <v>70.150000000000006</v>
      </c>
      <c r="CQ6" s="36">
        <f t="shared" si="10"/>
        <v>62.12</v>
      </c>
      <c r="CR6" s="36">
        <f t="shared" si="10"/>
        <v>62.26</v>
      </c>
      <c r="CS6" s="36">
        <f t="shared" si="10"/>
        <v>62.1</v>
      </c>
      <c r="CT6" s="36">
        <f t="shared" si="10"/>
        <v>62.38</v>
      </c>
      <c r="CU6" s="36">
        <f t="shared" si="10"/>
        <v>62.83</v>
      </c>
      <c r="CV6" s="35" t="str">
        <f>IF(CV7="","",IF(CV7="-","【-】","【"&amp;SUBSTITUTE(TEXT(CV7,"#,##0.00"),"-","△")&amp;"】"))</f>
        <v>【60.27】</v>
      </c>
      <c r="CW6" s="36">
        <f>IF(CW7="",NA(),CW7)</f>
        <v>93.69</v>
      </c>
      <c r="CX6" s="36">
        <f t="shared" ref="CX6:DF6" si="11">IF(CX7="",NA(),CX7)</f>
        <v>94.09</v>
      </c>
      <c r="CY6" s="36">
        <f t="shared" si="11"/>
        <v>94.28</v>
      </c>
      <c r="CZ6" s="36">
        <f t="shared" si="11"/>
        <v>93.92</v>
      </c>
      <c r="DA6" s="36">
        <f t="shared" si="11"/>
        <v>92.05</v>
      </c>
      <c r="DB6" s="36">
        <f t="shared" si="11"/>
        <v>89.45</v>
      </c>
      <c r="DC6" s="36">
        <f t="shared" si="11"/>
        <v>89.5</v>
      </c>
      <c r="DD6" s="36">
        <f t="shared" si="11"/>
        <v>89.52</v>
      </c>
      <c r="DE6" s="36">
        <f t="shared" si="11"/>
        <v>89.17</v>
      </c>
      <c r="DF6" s="36">
        <f t="shared" si="11"/>
        <v>88.86</v>
      </c>
      <c r="DG6" s="35" t="str">
        <f>IF(DG7="","",IF(DG7="-","【-】","【"&amp;SUBSTITUTE(TEXT(DG7,"#,##0.00"),"-","△")&amp;"】"))</f>
        <v>【89.92】</v>
      </c>
      <c r="DH6" s="36">
        <f>IF(DH7="",NA(),DH7)</f>
        <v>49.07</v>
      </c>
      <c r="DI6" s="36">
        <f t="shared" ref="DI6:DQ6" si="12">IF(DI7="",NA(),DI7)</f>
        <v>50.46</v>
      </c>
      <c r="DJ6" s="36">
        <f t="shared" si="12"/>
        <v>51.73</v>
      </c>
      <c r="DK6" s="36">
        <f t="shared" si="12"/>
        <v>52.96</v>
      </c>
      <c r="DL6" s="36">
        <f t="shared" si="12"/>
        <v>53.95</v>
      </c>
      <c r="DM6" s="36">
        <f t="shared" si="12"/>
        <v>44.91</v>
      </c>
      <c r="DN6" s="36">
        <f t="shared" si="12"/>
        <v>45.89</v>
      </c>
      <c r="DO6" s="36">
        <f t="shared" si="12"/>
        <v>46.58</v>
      </c>
      <c r="DP6" s="36">
        <f t="shared" si="12"/>
        <v>46.99</v>
      </c>
      <c r="DQ6" s="36">
        <f t="shared" si="12"/>
        <v>47.89</v>
      </c>
      <c r="DR6" s="35" t="str">
        <f>IF(DR7="","",IF(DR7="-","【-】","【"&amp;SUBSTITUTE(TEXT(DR7,"#,##0.00"),"-","△")&amp;"】"))</f>
        <v>【48.85】</v>
      </c>
      <c r="DS6" s="36">
        <f>IF(DS7="",NA(),DS7)</f>
        <v>27.45</v>
      </c>
      <c r="DT6" s="36">
        <f t="shared" ref="DT6:EB6" si="13">IF(DT7="",NA(),DT7)</f>
        <v>29.68</v>
      </c>
      <c r="DU6" s="36">
        <f t="shared" si="13"/>
        <v>32.33</v>
      </c>
      <c r="DV6" s="36">
        <f t="shared" si="13"/>
        <v>35.020000000000003</v>
      </c>
      <c r="DW6" s="36">
        <f t="shared" si="13"/>
        <v>39</v>
      </c>
      <c r="DX6" s="36">
        <f t="shared" si="13"/>
        <v>12.03</v>
      </c>
      <c r="DY6" s="36">
        <f t="shared" si="13"/>
        <v>13.14</v>
      </c>
      <c r="DZ6" s="36">
        <f t="shared" si="13"/>
        <v>14.45</v>
      </c>
      <c r="EA6" s="36">
        <f t="shared" si="13"/>
        <v>15.83</v>
      </c>
      <c r="EB6" s="36">
        <f t="shared" si="13"/>
        <v>16.899999999999999</v>
      </c>
      <c r="EC6" s="35" t="str">
        <f>IF(EC7="","",IF(EC7="-","【-】","【"&amp;SUBSTITUTE(TEXT(EC7,"#,##0.00"),"-","△")&amp;"】"))</f>
        <v>【17.80】</v>
      </c>
      <c r="ED6" s="36">
        <f>IF(ED7="",NA(),ED7)</f>
        <v>1.23</v>
      </c>
      <c r="EE6" s="36">
        <f t="shared" ref="EE6:EM6" si="14">IF(EE7="",NA(),EE7)</f>
        <v>0.96</v>
      </c>
      <c r="EF6" s="36">
        <f t="shared" si="14"/>
        <v>1.01</v>
      </c>
      <c r="EG6" s="36">
        <f t="shared" si="14"/>
        <v>1.05</v>
      </c>
      <c r="EH6" s="36">
        <f t="shared" si="14"/>
        <v>1.1000000000000001</v>
      </c>
      <c r="EI6" s="36">
        <f t="shared" si="14"/>
        <v>0.75</v>
      </c>
      <c r="EJ6" s="36">
        <f t="shared" si="14"/>
        <v>0.95</v>
      </c>
      <c r="EK6" s="36">
        <f t="shared" si="14"/>
        <v>0.74</v>
      </c>
      <c r="EL6" s="36">
        <f t="shared" si="14"/>
        <v>0.74</v>
      </c>
      <c r="EM6" s="36">
        <f t="shared" si="14"/>
        <v>0.72</v>
      </c>
      <c r="EN6" s="35" t="str">
        <f>IF(EN7="","",IF(EN7="-","【-】","【"&amp;SUBSTITUTE(TEXT(EN7,"#,##0.00"),"-","△")&amp;"】"))</f>
        <v>【0.70】</v>
      </c>
    </row>
    <row r="7" spans="1:144" s="37" customFormat="1" x14ac:dyDescent="0.15">
      <c r="A7" s="29"/>
      <c r="B7" s="38">
        <v>2018</v>
      </c>
      <c r="C7" s="38">
        <v>272094</v>
      </c>
      <c r="D7" s="38">
        <v>46</v>
      </c>
      <c r="E7" s="38">
        <v>1</v>
      </c>
      <c r="F7" s="38">
        <v>0</v>
      </c>
      <c r="G7" s="38">
        <v>1</v>
      </c>
      <c r="H7" s="38" t="s">
        <v>93</v>
      </c>
      <c r="I7" s="38" t="s">
        <v>94</v>
      </c>
      <c r="J7" s="38" t="s">
        <v>95</v>
      </c>
      <c r="K7" s="38" t="s">
        <v>96</v>
      </c>
      <c r="L7" s="38" t="s">
        <v>97</v>
      </c>
      <c r="M7" s="38" t="s">
        <v>98</v>
      </c>
      <c r="N7" s="39" t="s">
        <v>99</v>
      </c>
      <c r="O7" s="39">
        <v>45.62</v>
      </c>
      <c r="P7" s="39">
        <v>100</v>
      </c>
      <c r="Q7" s="39">
        <v>2525</v>
      </c>
      <c r="R7" s="39">
        <v>143458</v>
      </c>
      <c r="S7" s="39">
        <v>12.71</v>
      </c>
      <c r="T7" s="39">
        <v>11287.02</v>
      </c>
      <c r="U7" s="39">
        <v>143459</v>
      </c>
      <c r="V7" s="39">
        <v>12.71</v>
      </c>
      <c r="W7" s="39">
        <v>11287.1</v>
      </c>
      <c r="X7" s="39">
        <v>101.55</v>
      </c>
      <c r="Y7" s="39">
        <v>104.82</v>
      </c>
      <c r="Z7" s="39">
        <v>106.12</v>
      </c>
      <c r="AA7" s="39">
        <v>108.16</v>
      </c>
      <c r="AB7" s="39">
        <v>113.25</v>
      </c>
      <c r="AC7" s="39">
        <v>113.11</v>
      </c>
      <c r="AD7" s="39">
        <v>114</v>
      </c>
      <c r="AE7" s="39">
        <v>114</v>
      </c>
      <c r="AF7" s="39">
        <v>113.68</v>
      </c>
      <c r="AG7" s="39">
        <v>113.82</v>
      </c>
      <c r="AH7" s="39">
        <v>112.83</v>
      </c>
      <c r="AI7" s="39">
        <v>0</v>
      </c>
      <c r="AJ7" s="39">
        <v>0</v>
      </c>
      <c r="AK7" s="39">
        <v>0</v>
      </c>
      <c r="AL7" s="39">
        <v>0</v>
      </c>
      <c r="AM7" s="39">
        <v>0</v>
      </c>
      <c r="AN7" s="39">
        <v>0</v>
      </c>
      <c r="AO7" s="39">
        <v>0.03</v>
      </c>
      <c r="AP7" s="39">
        <v>0.23</v>
      </c>
      <c r="AQ7" s="39">
        <v>0.03</v>
      </c>
      <c r="AR7" s="39">
        <v>0</v>
      </c>
      <c r="AS7" s="39">
        <v>1.05</v>
      </c>
      <c r="AT7" s="39">
        <v>133.58000000000001</v>
      </c>
      <c r="AU7" s="39">
        <v>144.01</v>
      </c>
      <c r="AV7" s="39">
        <v>159.61000000000001</v>
      </c>
      <c r="AW7" s="39">
        <v>175.4</v>
      </c>
      <c r="AX7" s="39">
        <v>177.51</v>
      </c>
      <c r="AY7" s="39">
        <v>344.19</v>
      </c>
      <c r="AZ7" s="39">
        <v>352.05</v>
      </c>
      <c r="BA7" s="39">
        <v>349.04</v>
      </c>
      <c r="BB7" s="39">
        <v>337.49</v>
      </c>
      <c r="BC7" s="39">
        <v>335.6</v>
      </c>
      <c r="BD7" s="39">
        <v>261.93</v>
      </c>
      <c r="BE7" s="39">
        <v>496.56</v>
      </c>
      <c r="BF7" s="39">
        <v>489.4</v>
      </c>
      <c r="BG7" s="39">
        <v>481.02</v>
      </c>
      <c r="BH7" s="39">
        <v>471.85</v>
      </c>
      <c r="BI7" s="39">
        <v>466.83</v>
      </c>
      <c r="BJ7" s="39">
        <v>252.09</v>
      </c>
      <c r="BK7" s="39">
        <v>250.76</v>
      </c>
      <c r="BL7" s="39">
        <v>254.54</v>
      </c>
      <c r="BM7" s="39">
        <v>265.92</v>
      </c>
      <c r="BN7" s="39">
        <v>258.26</v>
      </c>
      <c r="BO7" s="39">
        <v>270.45999999999998</v>
      </c>
      <c r="BP7" s="39">
        <v>95.62</v>
      </c>
      <c r="BQ7" s="39">
        <v>97.4</v>
      </c>
      <c r="BR7" s="39">
        <v>99.4</v>
      </c>
      <c r="BS7" s="39">
        <v>99.03</v>
      </c>
      <c r="BT7" s="39">
        <v>104.74</v>
      </c>
      <c r="BU7" s="39">
        <v>106.22</v>
      </c>
      <c r="BV7" s="39">
        <v>106.69</v>
      </c>
      <c r="BW7" s="39">
        <v>106.52</v>
      </c>
      <c r="BX7" s="39">
        <v>105.86</v>
      </c>
      <c r="BY7" s="39">
        <v>106.07</v>
      </c>
      <c r="BZ7" s="39">
        <v>103.91</v>
      </c>
      <c r="CA7" s="39">
        <v>163.30000000000001</v>
      </c>
      <c r="CB7" s="39">
        <v>159.93</v>
      </c>
      <c r="CC7" s="39">
        <v>155.84</v>
      </c>
      <c r="CD7" s="39">
        <v>156.18</v>
      </c>
      <c r="CE7" s="39">
        <v>147.44</v>
      </c>
      <c r="CF7" s="39">
        <v>155.22999999999999</v>
      </c>
      <c r="CG7" s="39">
        <v>154.91999999999999</v>
      </c>
      <c r="CH7" s="39">
        <v>155.80000000000001</v>
      </c>
      <c r="CI7" s="39">
        <v>158.58000000000001</v>
      </c>
      <c r="CJ7" s="39">
        <v>159.22</v>
      </c>
      <c r="CK7" s="39">
        <v>167.11</v>
      </c>
      <c r="CL7" s="39">
        <v>70.97</v>
      </c>
      <c r="CM7" s="39">
        <v>69.88</v>
      </c>
      <c r="CN7" s="39">
        <v>69.61</v>
      </c>
      <c r="CO7" s="39">
        <v>69.489999999999995</v>
      </c>
      <c r="CP7" s="39">
        <v>70.150000000000006</v>
      </c>
      <c r="CQ7" s="39">
        <v>62.12</v>
      </c>
      <c r="CR7" s="39">
        <v>62.26</v>
      </c>
      <c r="CS7" s="39">
        <v>62.1</v>
      </c>
      <c r="CT7" s="39">
        <v>62.38</v>
      </c>
      <c r="CU7" s="39">
        <v>62.83</v>
      </c>
      <c r="CV7" s="39">
        <v>60.27</v>
      </c>
      <c r="CW7" s="39">
        <v>93.69</v>
      </c>
      <c r="CX7" s="39">
        <v>94.09</v>
      </c>
      <c r="CY7" s="39">
        <v>94.28</v>
      </c>
      <c r="CZ7" s="39">
        <v>93.92</v>
      </c>
      <c r="DA7" s="39">
        <v>92.05</v>
      </c>
      <c r="DB7" s="39">
        <v>89.45</v>
      </c>
      <c r="DC7" s="39">
        <v>89.5</v>
      </c>
      <c r="DD7" s="39">
        <v>89.52</v>
      </c>
      <c r="DE7" s="39">
        <v>89.17</v>
      </c>
      <c r="DF7" s="39">
        <v>88.86</v>
      </c>
      <c r="DG7" s="39">
        <v>89.92</v>
      </c>
      <c r="DH7" s="39">
        <v>49.07</v>
      </c>
      <c r="DI7" s="39">
        <v>50.46</v>
      </c>
      <c r="DJ7" s="39">
        <v>51.73</v>
      </c>
      <c r="DK7" s="39">
        <v>52.96</v>
      </c>
      <c r="DL7" s="39">
        <v>53.95</v>
      </c>
      <c r="DM7" s="39">
        <v>44.91</v>
      </c>
      <c r="DN7" s="39">
        <v>45.89</v>
      </c>
      <c r="DO7" s="39">
        <v>46.58</v>
      </c>
      <c r="DP7" s="39">
        <v>46.99</v>
      </c>
      <c r="DQ7" s="39">
        <v>47.89</v>
      </c>
      <c r="DR7" s="39">
        <v>48.85</v>
      </c>
      <c r="DS7" s="39">
        <v>27.45</v>
      </c>
      <c r="DT7" s="39">
        <v>29.68</v>
      </c>
      <c r="DU7" s="39">
        <v>32.33</v>
      </c>
      <c r="DV7" s="39">
        <v>35.020000000000003</v>
      </c>
      <c r="DW7" s="39">
        <v>39</v>
      </c>
      <c r="DX7" s="39">
        <v>12.03</v>
      </c>
      <c r="DY7" s="39">
        <v>13.14</v>
      </c>
      <c r="DZ7" s="39">
        <v>14.45</v>
      </c>
      <c r="EA7" s="39">
        <v>15.83</v>
      </c>
      <c r="EB7" s="39">
        <v>16.899999999999999</v>
      </c>
      <c r="EC7" s="39">
        <v>17.8</v>
      </c>
      <c r="ED7" s="39">
        <v>1.23</v>
      </c>
      <c r="EE7" s="39">
        <v>0.96</v>
      </c>
      <c r="EF7" s="39">
        <v>1.01</v>
      </c>
      <c r="EG7" s="39">
        <v>1.05</v>
      </c>
      <c r="EH7" s="39">
        <v>1.1000000000000001</v>
      </c>
      <c r="EI7" s="39">
        <v>0.75</v>
      </c>
      <c r="EJ7" s="39">
        <v>0.95</v>
      </c>
      <c r="EK7" s="39">
        <v>0.74</v>
      </c>
      <c r="EL7" s="39">
        <v>0.74</v>
      </c>
      <c r="EM7" s="39">
        <v>0.72</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2020-02-10T02:29:45Z</cp:lastPrinted>
  <dcterms:created xsi:type="dcterms:W3CDTF">2019-12-05T04:20:54Z</dcterms:created>
  <dcterms:modified xsi:type="dcterms:W3CDTF">2020-02-10T02:33:05Z</dcterms:modified>
  <cp:category/>
</cp:coreProperties>
</file>