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YsZrDuPVlNmnEiELNoYk2i0zK5/sUVYTAc8hYrxyeLDWcOyLLQWN41u1c1JAcLRxf3ETXn4Qj3Ft7VTXUmTWA==" workbookSaltValue="+OkEBeINzzwLzgkxKKpqcg==" workbookSpinCount="100000" lockStructure="1"/>
  <bookViews>
    <workbookView xWindow="0" yWindow="0" windowWidth="19440" windowHeight="74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<sst xmlns="http://schemas.openxmlformats.org/spreadsheetml/2006/main" count="232" uniqueCount="120">
  <si>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</si>
  <si>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</si>
  <si>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</si>
  <si>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</si>
  <si>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</si>
  <si>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</si>
  <si>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</si>
  <si>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</si>
  <si>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</si>
  <si>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</si>
  <si>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</si>
  <si>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</si>
  <si>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</si>
  <si>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</si>
  <si>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</si>
  <si>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</si>
  <si>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</si>
  <si>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</si>
  <si>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</si>
  <si>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</si>
  <si>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</si>
  <si>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</si>
  <si>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</si>
  <si>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</si>
  <si>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</si>
  <si>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</si>
  <si>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</si>
  <si>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</si>
  <si>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</si>
  <si>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</si>
  <si>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</si>
  <si>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</si>
  <si>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</si>
  <si>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</si>
  <si>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</si>
  <si>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</si>
  <si>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</si>
  <si>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</si>
  <si>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</si>
  <si>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</si>
  <si>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</si>
  <si>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</si>
  <si>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</si>
  <si>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</si>
  <si>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</si>
  <si>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</si>
  <si>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</si>
  <si>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</si>
  <si>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</si>
  <si>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</si>
  <si>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</si>
  <si>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</si>
  <si>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</si>
  <si>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</si>
  <si>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</si>
  <si>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</si>
  <si>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</si>
  <si>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</si>
  <si>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</si>
  <si>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</si>
  <si>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</si>
  <si>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</si>
  <si>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</si>
  <si>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</si>
  <si>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</si>
  <si>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</si>
  <si>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</si>
  <si>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</si>
  <si>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</si>
  <si>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</si>
  <si>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</si>
  <si>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</si>
  <si>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</si>
  <si>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</si>
  <si>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</si>
  <si>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</si>
  <si>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</si>
  <si>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</si>
  <si>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</si>
  <si>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</si>
  <si>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</si>
  <si>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</si>
  <si>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</si>
  <si>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</si>
  <si>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</si>
  <si>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</si>
  <si>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</si>
  <si>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</si>
  <si>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</si>
  <si>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</si>
  <si>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</si>
  <si>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</si>
  <si>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</si>
  <si>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</si>
  <si>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</si>
  <si>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</si>
  <si>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</si>
  <si>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</si>
  <si>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</si>
  <si>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</si>
  <si>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</si>
  <si>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</si>
  <si>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</si>
  <si>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</si>
  <si>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</si>
  <si>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</si>
  <si>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</si>
  <si>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</si>
  <si>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</si>
  <si>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</si>
  <si>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</si>
  <si>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</si>
  <si>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</si>
  <si>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</si>
  <si>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</si>
  <si>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</si>
  <si>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</si>
  <si>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各施設の老朽化に対し、計画的に更新事業に取り組んでおりますが、多くの施設の更新時期が到来しているため、今後はさらに当該事業を推進していかなければなりません。また、鉛給水管解消事業や、多額の費用を要する旧取水施設撤去事業などを実施していく一方で、財源となる料金収入は減少していく見込みです。
　これらを考慮すると、現在は良好な経営状況であるとはいえ、今後は、平成29年度末において約12億円である未処分利益剰余金も減少していき、事業経営は厳しい状況が予測されます。
　このような状況に対して、当局は、人件費や支払利息等経費の抑制による経営の効率化に取り組んでいますが、今以上に効率化を推進していく必要があります。そのために、平成30年度中に将来を見据えた経営戦略を策定する予定です。　</t>
    <rPh sb="1" eb="3">
      <t>ホンシ</t>
    </rPh>
    <rPh sb="4" eb="7">
      <t>カクシセツ</t>
    </rPh>
    <rPh sb="8" eb="11">
      <t>ロウキュウカ</t>
    </rPh>
    <rPh sb="12" eb="13">
      <t>タイ</t>
    </rPh>
    <rPh sb="15" eb="18">
      <t>ケイカクテキ</t>
    </rPh>
    <rPh sb="19" eb="21">
      <t>コウシン</t>
    </rPh>
    <rPh sb="21" eb="23">
      <t>ジギョウ</t>
    </rPh>
    <rPh sb="24" eb="25">
      <t>ト</t>
    </rPh>
    <rPh sb="26" eb="27">
      <t>ク</t>
    </rPh>
    <rPh sb="35" eb="36">
      <t>オオ</t>
    </rPh>
    <rPh sb="38" eb="40">
      <t>シセツ</t>
    </rPh>
    <rPh sb="41" eb="43">
      <t>コウシン</t>
    </rPh>
    <rPh sb="43" eb="45">
      <t>ジキ</t>
    </rPh>
    <rPh sb="46" eb="48">
      <t>トウライ</t>
    </rPh>
    <rPh sb="55" eb="57">
      <t>コンゴ</t>
    </rPh>
    <rPh sb="61" eb="63">
      <t>トウガイ</t>
    </rPh>
    <rPh sb="63" eb="65">
      <t>ジギョウ</t>
    </rPh>
    <rPh sb="66" eb="68">
      <t>スイシン</t>
    </rPh>
    <rPh sb="85" eb="86">
      <t>ナマリ</t>
    </rPh>
    <rPh sb="86" eb="89">
      <t>キュウスイカン</t>
    </rPh>
    <rPh sb="89" eb="91">
      <t>カイショウ</t>
    </rPh>
    <rPh sb="91" eb="93">
      <t>ジギョウ</t>
    </rPh>
    <rPh sb="95" eb="97">
      <t>タガク</t>
    </rPh>
    <rPh sb="98" eb="100">
      <t>ヒヨウ</t>
    </rPh>
    <rPh sb="101" eb="102">
      <t>ヨウ</t>
    </rPh>
    <rPh sb="104" eb="105">
      <t>キュウ</t>
    </rPh>
    <rPh sb="105" eb="107">
      <t>シュスイ</t>
    </rPh>
    <rPh sb="107" eb="109">
      <t>シセツ</t>
    </rPh>
    <rPh sb="109" eb="111">
      <t>テッキョ</t>
    </rPh>
    <rPh sb="111" eb="113">
      <t>ジギョウ</t>
    </rPh>
    <rPh sb="116" eb="118">
      <t>ジッシ</t>
    </rPh>
    <rPh sb="122" eb="124">
      <t>イッポウ</t>
    </rPh>
    <rPh sb="126" eb="128">
      <t>ザイゲン</t>
    </rPh>
    <rPh sb="131" eb="133">
      <t>リョウキン</t>
    </rPh>
    <rPh sb="133" eb="135">
      <t>シュウニュウ</t>
    </rPh>
    <rPh sb="136" eb="138">
      <t>ゲンショウ</t>
    </rPh>
    <rPh sb="142" eb="144">
      <t>ミコミ</t>
    </rPh>
    <rPh sb="154" eb="156">
      <t>コウリョ</t>
    </rPh>
    <rPh sb="160" eb="162">
      <t>ゲンザイ</t>
    </rPh>
    <rPh sb="163" eb="165">
      <t>リョウコウ</t>
    </rPh>
    <rPh sb="166" eb="168">
      <t>ケイエイ</t>
    </rPh>
    <rPh sb="168" eb="170">
      <t>ジョウキョウ</t>
    </rPh>
    <rPh sb="178" eb="180">
      <t>コンゴ</t>
    </rPh>
    <rPh sb="182" eb="184">
      <t>ヘイセイ</t>
    </rPh>
    <rPh sb="186" eb="188">
      <t>ネンド</t>
    </rPh>
    <rPh sb="188" eb="189">
      <t>マツ</t>
    </rPh>
    <rPh sb="193" eb="194">
      <t>ヤク</t>
    </rPh>
    <rPh sb="196" eb="198">
      <t>オクエン</t>
    </rPh>
    <rPh sb="201" eb="204">
      <t>ミショブン</t>
    </rPh>
    <rPh sb="204" eb="206">
      <t>リエキ</t>
    </rPh>
    <rPh sb="206" eb="209">
      <t>ジョウヨキン</t>
    </rPh>
    <rPh sb="210" eb="212">
      <t>ゲンショウ</t>
    </rPh>
    <rPh sb="217" eb="219">
      <t>ジギョウ</t>
    </rPh>
    <rPh sb="219" eb="221">
      <t>ケイエイ</t>
    </rPh>
    <rPh sb="222" eb="223">
      <t>キビ</t>
    </rPh>
    <rPh sb="225" eb="227">
      <t>ジョウキョウ</t>
    </rPh>
    <rPh sb="228" eb="230">
      <t>ヨソク</t>
    </rPh>
    <rPh sb="242" eb="244">
      <t>ジョウキョウ</t>
    </rPh>
    <rPh sb="245" eb="246">
      <t>タイ</t>
    </rPh>
    <rPh sb="249" eb="251">
      <t>トウキョク</t>
    </rPh>
    <rPh sb="253" eb="256">
      <t>ジンケンヒ</t>
    </rPh>
    <rPh sb="257" eb="259">
      <t>シハライ</t>
    </rPh>
    <rPh sb="259" eb="261">
      <t>リソク</t>
    </rPh>
    <rPh sb="261" eb="262">
      <t>トウ</t>
    </rPh>
    <rPh sb="262" eb="264">
      <t>ケイヒ</t>
    </rPh>
    <rPh sb="265" eb="267">
      <t>ヨクセイ</t>
    </rPh>
    <rPh sb="270" eb="272">
      <t>ケイエイ</t>
    </rPh>
    <rPh sb="273" eb="276">
      <t>コウリツカ</t>
    </rPh>
    <rPh sb="277" eb="278">
      <t>ト</t>
    </rPh>
    <rPh sb="279" eb="280">
      <t>ク</t>
    </rPh>
    <rPh sb="287" eb="290">
      <t>イマイジョウ</t>
    </rPh>
    <rPh sb="291" eb="294">
      <t>コウリツカ</t>
    </rPh>
    <rPh sb="295" eb="297">
      <t>スイシン</t>
    </rPh>
    <rPh sb="301" eb="303">
      <t>ヒツヨウ</t>
    </rPh>
    <rPh sb="315" eb="317">
      <t>ヘイセイ</t>
    </rPh>
    <rPh sb="319" eb="321">
      <t>ネンド</t>
    </rPh>
    <rPh sb="321" eb="322">
      <t>チュウ</t>
    </rPh>
    <rPh sb="323" eb="325">
      <t>ショウライ</t>
    </rPh>
    <rPh sb="326" eb="328">
      <t>ミス</t>
    </rPh>
    <rPh sb="330" eb="332">
      <t>ケイエイ</t>
    </rPh>
    <rPh sb="332" eb="334">
      <t>センリャク</t>
    </rPh>
    <rPh sb="335" eb="337">
      <t>サクテイ</t>
    </rPh>
    <rPh sb="339" eb="341">
      <t>ヨテイ</t>
    </rPh>
    <phoneticPr fontId="4"/>
  </si>
  <si>
    <t>　本市は府内でも早期(3番目)に配水管を布設し給水を開始したことから、②管路経年化率は類似団体に比べて高い値となっています。
　これに対して、当局では、老朽管路の更新事業を主要施策として位置付け、毎年度計画的に取り組んでおり、③管路更新率は類似団体よりも高い値となっています。
　しかし、昭和51年度から55年度にかけて毎年約1万メートルの配水管を布設しており、これらが順次法定耐用年数を経過していくことになります。
　また、前述した配水管等管路の状況に加え、浄水施設についても更新時期が到来しているものが多く、まもなくこれらの更新を控えている状況であることから、①有形固定資産減価償却率も僅かですが、毎年増加しています。</t>
    <rPh sb="1" eb="3">
      <t>ホンシ</t>
    </rPh>
    <rPh sb="4" eb="6">
      <t>フナイ</t>
    </rPh>
    <rPh sb="8" eb="10">
      <t>ソウキ</t>
    </rPh>
    <rPh sb="12" eb="14">
      <t>バンメ</t>
    </rPh>
    <rPh sb="16" eb="19">
      <t>ハイスイカン</t>
    </rPh>
    <rPh sb="20" eb="22">
      <t>フセツ</t>
    </rPh>
    <rPh sb="23" eb="25">
      <t>キュウスイ</t>
    </rPh>
    <rPh sb="26" eb="28">
      <t>カイシ</t>
    </rPh>
    <rPh sb="36" eb="38">
      <t>カンロ</t>
    </rPh>
    <rPh sb="38" eb="41">
      <t>ケイネンカ</t>
    </rPh>
    <rPh sb="41" eb="42">
      <t>リツ</t>
    </rPh>
    <rPh sb="43" eb="45">
      <t>ルイジ</t>
    </rPh>
    <rPh sb="45" eb="47">
      <t>ダンタイ</t>
    </rPh>
    <rPh sb="48" eb="49">
      <t>クラ</t>
    </rPh>
    <rPh sb="51" eb="52">
      <t>タカ</t>
    </rPh>
    <rPh sb="53" eb="54">
      <t>アタイ</t>
    </rPh>
    <rPh sb="67" eb="68">
      <t>タイ</t>
    </rPh>
    <rPh sb="71" eb="73">
      <t>トウキョク</t>
    </rPh>
    <rPh sb="144" eb="146">
      <t>ショウワ</t>
    </rPh>
    <rPh sb="148" eb="150">
      <t>ネンド</t>
    </rPh>
    <rPh sb="154" eb="156">
      <t>ネンド</t>
    </rPh>
    <rPh sb="160" eb="162">
      <t>マイトシ</t>
    </rPh>
    <rPh sb="162" eb="163">
      <t>ヤク</t>
    </rPh>
    <rPh sb="164" eb="165">
      <t>マン</t>
    </rPh>
    <rPh sb="170" eb="173">
      <t>ハイスイカン</t>
    </rPh>
    <rPh sb="174" eb="176">
      <t>フセツ</t>
    </rPh>
    <rPh sb="185" eb="187">
      <t>ジュンジ</t>
    </rPh>
    <rPh sb="187" eb="189">
      <t>ホウテイ</t>
    </rPh>
    <rPh sb="189" eb="191">
      <t>タイヨウ</t>
    </rPh>
    <rPh sb="191" eb="193">
      <t>ネンスウ</t>
    </rPh>
    <rPh sb="194" eb="196">
      <t>ケイカ</t>
    </rPh>
    <rPh sb="213" eb="215">
      <t>ゼンジュツ</t>
    </rPh>
    <rPh sb="217" eb="220">
      <t>ハイスイカン</t>
    </rPh>
    <rPh sb="220" eb="221">
      <t>トウ</t>
    </rPh>
    <rPh sb="221" eb="223">
      <t>カンロ</t>
    </rPh>
    <rPh sb="224" eb="226">
      <t>ジョウキョウ</t>
    </rPh>
    <rPh sb="227" eb="228">
      <t>クワ</t>
    </rPh>
    <rPh sb="230" eb="232">
      <t>ジョウスイ</t>
    </rPh>
    <rPh sb="232" eb="234">
      <t>シセツ</t>
    </rPh>
    <rPh sb="239" eb="241">
      <t>コウシン</t>
    </rPh>
    <rPh sb="241" eb="243">
      <t>ジキ</t>
    </rPh>
    <rPh sb="244" eb="246">
      <t>トウライ</t>
    </rPh>
    <rPh sb="253" eb="254">
      <t>オオ</t>
    </rPh>
    <rPh sb="264" eb="266">
      <t>コウシン</t>
    </rPh>
    <rPh sb="267" eb="268">
      <t>ヒカ</t>
    </rPh>
    <rPh sb="272" eb="274">
      <t>ジョウキョウ</t>
    </rPh>
    <rPh sb="283" eb="285">
      <t>ユウケイ</t>
    </rPh>
    <rPh sb="285" eb="289">
      <t>コテイシサン</t>
    </rPh>
    <rPh sb="289" eb="291">
      <t>ゲンカ</t>
    </rPh>
    <rPh sb="291" eb="294">
      <t>ショウキャクリツ</t>
    </rPh>
    <rPh sb="301" eb="303">
      <t>マイトシ</t>
    </rPh>
    <rPh sb="303" eb="305">
      <t>ゾウカ</t>
    </rPh>
    <phoneticPr fontId="4"/>
  </si>
  <si>
    <t>　①経常収支は毎年度黒字を計上しており、②累積欠損金もなく、現在の経営状況は良好といえます。さらに、③流動比率は類似団体よりも低い値ですが､100％を超えており，短期的資金状況も良好であるといえます。
　平成26年度に会計基準改正に伴う新たな費用が発生したこと等により、①経常収支比率、③流動比率は下降しましたが、それ以降は支払利息の抑制(据置期間なしによるもの)等により費用を縮減しているため、安定して上昇しています。また、前述した費用の増加に加え、有収水量の減少に伴う給水収益の減収も重なり、平成26年度の⑥給水原価は上昇し、それに伴い⑤料金回収率も下降しましたが、それ以降は前述のとおり費用を縮減したため数値が回復傾向にあります。ただし、⑤料金回収率は依然として100％を僅かに下回っています。しかしながら①経常収支比率が上昇し続けているのは、市域の住宅開発の増加による加入金収入の増加が影響しているといえます。
　本市は浄水場を擁し、給水量の約95％を自己水で賄っています。そのため、浄水施設の建設改良費の財源として企業債を発行(残高の約3割が浄水施設分)しているので、④企業債残高対給水収益比率は、類似団体に比べて高い値となっています。⑦施設利用率は低減していますが、類似団体に比べて高い値で推移しており、適切な規模であるといえます。⑧有収率も高い値で推移しており、これは、本市が積極的に取り組んでいる鉛給水管解消事業や配水管更新事業による効果の表れと考えられます。</t>
    <rPh sb="2" eb="4">
      <t>ケイジョウ</t>
    </rPh>
    <rPh sb="4" eb="6">
      <t>シュウシ</t>
    </rPh>
    <rPh sb="7" eb="10">
      <t>マイネンド</t>
    </rPh>
    <rPh sb="10" eb="12">
      <t>クロジ</t>
    </rPh>
    <rPh sb="13" eb="15">
      <t>ケイジョウ</t>
    </rPh>
    <rPh sb="21" eb="23">
      <t>ルイセキ</t>
    </rPh>
    <rPh sb="23" eb="26">
      <t>ケッソンキン</t>
    </rPh>
    <rPh sb="30" eb="32">
      <t>ゲンザイ</t>
    </rPh>
    <rPh sb="33" eb="35">
      <t>ケイエイ</t>
    </rPh>
    <rPh sb="35" eb="37">
      <t>ジョウキョウ</t>
    </rPh>
    <rPh sb="38" eb="40">
      <t>リョウコウ</t>
    </rPh>
    <rPh sb="51" eb="53">
      <t>リュウドウ</t>
    </rPh>
    <rPh sb="53" eb="55">
      <t>ヒリツ</t>
    </rPh>
    <rPh sb="56" eb="58">
      <t>ルイジ</t>
    </rPh>
    <rPh sb="58" eb="60">
      <t>ダンタイ</t>
    </rPh>
    <rPh sb="63" eb="64">
      <t>ヒク</t>
    </rPh>
    <rPh sb="65" eb="66">
      <t>アタイ</t>
    </rPh>
    <rPh sb="75" eb="76">
      <t>コ</t>
    </rPh>
    <rPh sb="81" eb="84">
      <t>タンキテキ</t>
    </rPh>
    <rPh sb="84" eb="86">
      <t>シキン</t>
    </rPh>
    <rPh sb="86" eb="88">
      <t>ジョウキョウ</t>
    </rPh>
    <rPh sb="89" eb="91">
      <t>リョウコウ</t>
    </rPh>
    <rPh sb="102" eb="104">
      <t>ヘイセイ</t>
    </rPh>
    <rPh sb="106" eb="108">
      <t>ネンド</t>
    </rPh>
    <rPh sb="109" eb="111">
      <t>カイケイ</t>
    </rPh>
    <rPh sb="111" eb="113">
      <t>キジュン</t>
    </rPh>
    <rPh sb="113" eb="115">
      <t>カイセイ</t>
    </rPh>
    <rPh sb="116" eb="117">
      <t>トモナ</t>
    </rPh>
    <rPh sb="118" eb="119">
      <t>アラ</t>
    </rPh>
    <rPh sb="121" eb="123">
      <t>ヒヨウ</t>
    </rPh>
    <rPh sb="124" eb="126">
      <t>ハッセイ</t>
    </rPh>
    <rPh sb="130" eb="131">
      <t>トウ</t>
    </rPh>
    <rPh sb="136" eb="138">
      <t>ケイジョウ</t>
    </rPh>
    <rPh sb="138" eb="140">
      <t>シュウシ</t>
    </rPh>
    <rPh sb="140" eb="142">
      <t>ヒリツ</t>
    </rPh>
    <rPh sb="144" eb="146">
      <t>リュウドウ</t>
    </rPh>
    <rPh sb="146" eb="148">
      <t>ヒリツ</t>
    </rPh>
    <rPh sb="149" eb="151">
      <t>カコウ</t>
    </rPh>
    <rPh sb="159" eb="161">
      <t>イコウ</t>
    </rPh>
    <rPh sb="162" eb="164">
      <t>シハライ</t>
    </rPh>
    <rPh sb="164" eb="166">
      <t>リソク</t>
    </rPh>
    <rPh sb="167" eb="169">
      <t>ヨクセイ</t>
    </rPh>
    <rPh sb="170" eb="172">
      <t>スエオキ</t>
    </rPh>
    <rPh sb="172" eb="174">
      <t>キカン</t>
    </rPh>
    <rPh sb="182" eb="183">
      <t>トウ</t>
    </rPh>
    <rPh sb="186" eb="188">
      <t>ヒヨウ</t>
    </rPh>
    <rPh sb="189" eb="191">
      <t>シュクゲン</t>
    </rPh>
    <rPh sb="198" eb="200">
      <t>アンテイ</t>
    </rPh>
    <rPh sb="202" eb="204">
      <t>ジョウショウ</t>
    </rPh>
    <rPh sb="213" eb="215">
      <t>ゼンジュツ</t>
    </rPh>
    <rPh sb="223" eb="224">
      <t>クワ</t>
    </rPh>
    <rPh sb="226" eb="230">
      <t>ユウシュウスイリョウ</t>
    </rPh>
    <rPh sb="231" eb="233">
      <t>ゲンショウ</t>
    </rPh>
    <rPh sb="234" eb="235">
      <t>トモナ</t>
    </rPh>
    <rPh sb="236" eb="238">
      <t>キュウスイ</t>
    </rPh>
    <rPh sb="238" eb="240">
      <t>シュウエキ</t>
    </rPh>
    <rPh sb="241" eb="243">
      <t>ゲンシュウ</t>
    </rPh>
    <rPh sb="244" eb="245">
      <t>カサ</t>
    </rPh>
    <rPh sb="248" eb="250">
      <t>ヘイセイ</t>
    </rPh>
    <rPh sb="252" eb="253">
      <t>ネン</t>
    </rPh>
    <rPh sb="253" eb="254">
      <t>ド</t>
    </rPh>
    <rPh sb="256" eb="260">
      <t>キュウスイゲンカ</t>
    </rPh>
    <rPh sb="261" eb="263">
      <t>ジョウショウ</t>
    </rPh>
    <rPh sb="268" eb="269">
      <t>トモナ</t>
    </rPh>
    <rPh sb="271" eb="273">
      <t>リョウキン</t>
    </rPh>
    <rPh sb="273" eb="276">
      <t>カイシュウリツ</t>
    </rPh>
    <rPh sb="277" eb="279">
      <t>カコウ</t>
    </rPh>
    <rPh sb="287" eb="289">
      <t>イコウ</t>
    </rPh>
    <rPh sb="290" eb="292">
      <t>ゼンジュツ</t>
    </rPh>
    <rPh sb="296" eb="298">
      <t>ヒヨウ</t>
    </rPh>
    <rPh sb="299" eb="301">
      <t>シュクゲン</t>
    </rPh>
    <rPh sb="305" eb="307">
      <t>スウチ</t>
    </rPh>
    <rPh sb="308" eb="310">
      <t>カイフク</t>
    </rPh>
    <rPh sb="310" eb="312">
      <t>ケイコウ</t>
    </rPh>
    <rPh sb="323" eb="325">
      <t>リョウキン</t>
    </rPh>
    <rPh sb="325" eb="328">
      <t>カイシュウリツ</t>
    </rPh>
    <rPh sb="329" eb="331">
      <t>イゼン</t>
    </rPh>
    <rPh sb="339" eb="340">
      <t>ワズ</t>
    </rPh>
    <rPh sb="342" eb="344">
      <t>シタマワ</t>
    </rPh>
    <rPh sb="357" eb="359">
      <t>ケイジョウ</t>
    </rPh>
    <rPh sb="359" eb="361">
      <t>シュウシ</t>
    </rPh>
    <rPh sb="361" eb="363">
      <t>ヒリツ</t>
    </rPh>
    <rPh sb="364" eb="366">
      <t>ジョウショウ</t>
    </rPh>
    <rPh sb="367" eb="368">
      <t>ツヅ</t>
    </rPh>
    <rPh sb="375" eb="377">
      <t>シイキ</t>
    </rPh>
    <rPh sb="378" eb="380">
      <t>ジュウタク</t>
    </rPh>
    <rPh sb="380" eb="382">
      <t>カイハツ</t>
    </rPh>
    <rPh sb="383" eb="385">
      <t>ゾウカ</t>
    </rPh>
    <rPh sb="388" eb="391">
      <t>カニュウキン</t>
    </rPh>
    <rPh sb="391" eb="393">
      <t>シュウニュウ</t>
    </rPh>
    <rPh sb="394" eb="396">
      <t>ゾウカ</t>
    </rPh>
    <rPh sb="397" eb="399">
      <t>エイキョウ</t>
    </rPh>
    <rPh sb="411" eb="413">
      <t>ホンシ</t>
    </rPh>
    <rPh sb="414" eb="417">
      <t>ジョウスイジョウ</t>
    </rPh>
    <rPh sb="418" eb="419">
      <t>ヨウ</t>
    </rPh>
    <rPh sb="421" eb="424">
      <t>キュウスイリョウ</t>
    </rPh>
    <rPh sb="425" eb="426">
      <t>ヤク</t>
    </rPh>
    <rPh sb="430" eb="433">
      <t>ジコスイ</t>
    </rPh>
    <rPh sb="434" eb="435">
      <t>マカナ</t>
    </rPh>
    <rPh sb="446" eb="448">
      <t>ジョウスイ</t>
    </rPh>
    <rPh sb="448" eb="450">
      <t>シセツ</t>
    </rPh>
    <rPh sb="451" eb="453">
      <t>ケンセツ</t>
    </rPh>
    <rPh sb="453" eb="456">
      <t>カイリョウヒ</t>
    </rPh>
    <rPh sb="457" eb="459">
      <t>ザイゲン</t>
    </rPh>
    <rPh sb="462" eb="465">
      <t>キギョウサイ</t>
    </rPh>
    <rPh sb="466" eb="468">
      <t>ハッコウ</t>
    </rPh>
    <rPh sb="469" eb="471">
      <t>ザンダカ</t>
    </rPh>
    <rPh sb="472" eb="473">
      <t>ヤク</t>
    </rPh>
    <rPh sb="474" eb="475">
      <t>ワリ</t>
    </rPh>
    <rPh sb="476" eb="478">
      <t>ジョウスイ</t>
    </rPh>
    <rPh sb="478" eb="480">
      <t>シセツ</t>
    </rPh>
    <rPh sb="480" eb="481">
      <t>ブン</t>
    </rPh>
    <rPh sb="490" eb="493">
      <t>キギョウサイ</t>
    </rPh>
    <rPh sb="493" eb="495">
      <t>ザンダカ</t>
    </rPh>
    <rPh sb="495" eb="496">
      <t>タイ</t>
    </rPh>
    <rPh sb="496" eb="498">
      <t>キュウスイ</t>
    </rPh>
    <rPh sb="498" eb="500">
      <t>シュウエキ</t>
    </rPh>
    <rPh sb="500" eb="502">
      <t>ヒリツ</t>
    </rPh>
    <rPh sb="504" eb="506">
      <t>ルイジ</t>
    </rPh>
    <rPh sb="506" eb="508">
      <t>ダンタイ</t>
    </rPh>
    <rPh sb="509" eb="510">
      <t>クラ</t>
    </rPh>
    <rPh sb="512" eb="513">
      <t>タカ</t>
    </rPh>
    <rPh sb="514" eb="515">
      <t>アタイ</t>
    </rPh>
    <rPh sb="524" eb="526">
      <t>シセツ</t>
    </rPh>
    <rPh sb="526" eb="529">
      <t>リヨウリツ</t>
    </rPh>
    <rPh sb="530" eb="532">
      <t>テイゲン</t>
    </rPh>
    <rPh sb="539" eb="541">
      <t>ルイジ</t>
    </rPh>
    <rPh sb="541" eb="543">
      <t>ダンタイ</t>
    </rPh>
    <rPh sb="544" eb="545">
      <t>クラ</t>
    </rPh>
    <rPh sb="547" eb="548">
      <t>タカ</t>
    </rPh>
    <rPh sb="549" eb="550">
      <t>アタイ</t>
    </rPh>
    <rPh sb="551" eb="553">
      <t>スイイ</t>
    </rPh>
    <rPh sb="558" eb="560">
      <t>テキセツ</t>
    </rPh>
    <rPh sb="561" eb="563">
      <t>キボ</t>
    </rPh>
    <rPh sb="573" eb="575">
      <t>ユウシュウ</t>
    </rPh>
    <rPh sb="575" eb="576">
      <t>リツ</t>
    </rPh>
    <rPh sb="577" eb="578">
      <t>タカ</t>
    </rPh>
    <rPh sb="579" eb="580">
      <t>アタイ</t>
    </rPh>
    <rPh sb="581" eb="583">
      <t>スイイ</t>
    </rPh>
    <rPh sb="592" eb="594">
      <t>ホンシ</t>
    </rPh>
    <rPh sb="595" eb="598">
      <t>セッキョクテキ</t>
    </rPh>
    <rPh sb="599" eb="600">
      <t>ト</t>
    </rPh>
    <rPh sb="601" eb="602">
      <t>ク</t>
    </rPh>
    <rPh sb="606" eb="607">
      <t>ナマリ</t>
    </rPh>
    <rPh sb="607" eb="610">
      <t>キュウスイカン</t>
    </rPh>
    <rPh sb="610" eb="612">
      <t>カイショウ</t>
    </rPh>
    <rPh sb="612" eb="614">
      <t>ジギョウ</t>
    </rPh>
    <rPh sb="615" eb="617">
      <t>ハイスイ</t>
    </rPh>
    <rPh sb="617" eb="618">
      <t>カン</t>
    </rPh>
    <rPh sb="618" eb="620">
      <t>コウシン</t>
    </rPh>
    <rPh sb="625" eb="627">
      <t>コウカ</t>
    </rPh>
    <rPh sb="628" eb="629">
      <t>アラワ</t>
    </rPh>
    <rPh sb="631" eb="6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</si>
</sst>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1.42</c:v>
                </c:pt>
                <c:pt idx="1">
                  <c:v>1.23</c:v>
                </c:pt>
                <c:pt idx="2">
                  <c:v>0.96</c:v>
                </c:pt>
                <c:pt idx="3">
                  <c:v>1.01</c:v>
                </c:pt>
                <c:pt idx="4">
                  <c:v>1.05</c:v>
                </c:pt>
              </c:numCache>
            </c:numRef>
          </c:val>
          <c:extLst xmlns:c16r2="http://schemas.microsoft.com/office/drawing/2015/06/chart">
            <c:ext xmlns:c16="http://schemas.microsoft.com/office/drawing/2014/chart" uri="{C3380CC4-5D6E-409C-BE32-E72D297353CC}">
              <c16:uniqueId val="{00000000-FE0D-4634-874A-38FFC81F320E}"/>
            </c:ext>
          </c:extLst>
        </c:ser>
        <c:dLbls>
          <c:showLegendKey val="0"/>
          <c:showVal val="0"/>
          <c:showCatName val="0"/>
          <c:showSerName val="0"/>
          <c:showPercent val="0"/>
          <c:showBubbleSize val="0"/>
        </c:dLbls>
        <c:gapWidth val="150"/>
        <c:axId val="75921280"/>
        <c:axId val="759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FE0D-4634-874A-38FFC81F320E}"/>
            </c:ext>
          </c:extLst>
        </c:ser>
        <c:dLbls>
          <c:showLegendKey val="0"/>
          <c:showVal val="0"/>
          <c:showCatName val="0"/>
          <c:showSerName val="0"/>
          <c:showPercent val="0"/>
          <c:showBubbleSize val="0"/>
        </c:dLbls>
        <c:marker val="1"/>
        <c:smooth val="0"/>
        <c:axId val="75921280"/>
        <c:axId val="75927552"/>
      </c:lineChart>
      <c:dateAx>
        <c:axId val="75921280"/>
        <c:scaling>
          <c:orientation val="minMax"/>
        </c:scaling>
        <c:delete val="1"/>
        <c:axPos val="b"/>
        <c:numFmt formatCode="ge" sourceLinked="1"/>
        <c:majorTickMark val="none"/>
        <c:minorTickMark val="none"/>
        <c:tickLblPos val="none"/>
        <c:crossAx val="75927552"/>
        <c:crosses val="autoZero"/>
        <c:auto val="1"/>
        <c:lblOffset val="100"/>
        <c:baseTimeUnit val="years"/>
      </c:dateAx>
      <c:valAx>
        <c:axId val="759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71.930000000000007</c:v>
                </c:pt>
                <c:pt idx="1">
                  <c:v>70.97</c:v>
                </c:pt>
                <c:pt idx="2">
                  <c:v>69.88</c:v>
                </c:pt>
                <c:pt idx="3">
                  <c:v>69.61</c:v>
                </c:pt>
                <c:pt idx="4">
                  <c:v>69.489999999999995</c:v>
                </c:pt>
              </c:numCache>
            </c:numRef>
          </c:val>
          <c:extLst xmlns:c16r2="http://schemas.microsoft.com/office/drawing/2015/06/chart">
            <c:ext xmlns:c16="http://schemas.microsoft.com/office/drawing/2014/chart" uri="{C3380CC4-5D6E-409C-BE32-E72D297353CC}">
              <c16:uniqueId val="{00000000-0D0C-4C46-B82A-9BB9AA6C97F6}"/>
            </c:ext>
          </c:extLst>
        </c:ser>
        <c:dLbls>
          <c:showLegendKey val="0"/>
          <c:showVal val="0"/>
          <c:showCatName val="0"/>
          <c:showSerName val="0"/>
          <c:showPercent val="0"/>
          <c:showBubbleSize val="0"/>
        </c:dLbls>
        <c:gapWidth val="150"/>
        <c:axId val="76838400"/>
        <c:axId val="768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0D0C-4C46-B82A-9BB9AA6C97F6}"/>
            </c:ext>
          </c:extLst>
        </c:ser>
        <c:dLbls>
          <c:showLegendKey val="0"/>
          <c:showVal val="0"/>
          <c:showCatName val="0"/>
          <c:showSerName val="0"/>
          <c:showPercent val="0"/>
          <c:showBubbleSize val="0"/>
        </c:dLbls>
        <c:marker val="1"/>
        <c:smooth val="0"/>
        <c:axId val="76838400"/>
        <c:axId val="76840320"/>
      </c:lineChart>
      <c:dateAx>
        <c:axId val="76838400"/>
        <c:scaling>
          <c:orientation val="minMax"/>
        </c:scaling>
        <c:delete val="1"/>
        <c:axPos val="b"/>
        <c:numFmt formatCode="ge" sourceLinked="1"/>
        <c:majorTickMark val="none"/>
        <c:minorTickMark val="none"/>
        <c:tickLblPos val="none"/>
        <c:crossAx val="76840320"/>
        <c:crosses val="autoZero"/>
        <c:auto val="1"/>
        <c:lblOffset val="100"/>
        <c:baseTimeUnit val="years"/>
      </c:dateAx>
      <c:valAx>
        <c:axId val="768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94.94</c:v>
                </c:pt>
                <c:pt idx="1">
                  <c:v>93.69</c:v>
                </c:pt>
                <c:pt idx="2">
                  <c:v>94.09</c:v>
                </c:pt>
                <c:pt idx="3">
                  <c:v>94.28</c:v>
                </c:pt>
                <c:pt idx="4">
                  <c:v>93.92</c:v>
                </c:pt>
              </c:numCache>
            </c:numRef>
          </c:val>
          <c:extLst xmlns:c16r2="http://schemas.microsoft.com/office/drawing/2015/06/chart">
            <c:ext xmlns:c16="http://schemas.microsoft.com/office/drawing/2014/chart" uri="{C3380CC4-5D6E-409C-BE32-E72D297353CC}">
              <c16:uniqueId val="{00000000-673F-4BF7-B3C1-3087715D7DA0}"/>
            </c:ext>
          </c:extLst>
        </c:ser>
        <c:dLbls>
          <c:showLegendKey val="0"/>
          <c:showVal val="0"/>
          <c:showCatName val="0"/>
          <c:showSerName val="0"/>
          <c:showPercent val="0"/>
          <c:showBubbleSize val="0"/>
        </c:dLbls>
        <c:gapWidth val="150"/>
        <c:axId val="76875648"/>
        <c:axId val="768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673F-4BF7-B3C1-3087715D7DA0}"/>
            </c:ext>
          </c:extLst>
        </c:ser>
        <c:dLbls>
          <c:showLegendKey val="0"/>
          <c:showVal val="0"/>
          <c:showCatName val="0"/>
          <c:showSerName val="0"/>
          <c:showPercent val="0"/>
          <c:showBubbleSize val="0"/>
        </c:dLbls>
        <c:marker val="1"/>
        <c:smooth val="0"/>
        <c:axId val="76875648"/>
        <c:axId val="76886016"/>
      </c:lineChart>
      <c:dateAx>
        <c:axId val="76875648"/>
        <c:scaling>
          <c:orientation val="minMax"/>
        </c:scaling>
        <c:delete val="1"/>
        <c:axPos val="b"/>
        <c:numFmt formatCode="ge" sourceLinked="1"/>
        <c:majorTickMark val="none"/>
        <c:minorTickMark val="none"/>
        <c:tickLblPos val="none"/>
        <c:crossAx val="76886016"/>
        <c:crosses val="autoZero"/>
        <c:auto val="1"/>
        <c:lblOffset val="100"/>
        <c:baseTimeUnit val="years"/>
      </c:dateAx>
      <c:valAx>
        <c:axId val="768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108.64</c:v>
                </c:pt>
                <c:pt idx="1">
                  <c:v>101.55</c:v>
                </c:pt>
                <c:pt idx="2">
                  <c:v>104.82</c:v>
                </c:pt>
                <c:pt idx="3">
                  <c:v>106.12</c:v>
                </c:pt>
                <c:pt idx="4">
                  <c:v>108.16</c:v>
                </c:pt>
              </c:numCache>
            </c:numRef>
          </c:val>
          <c:extLst xmlns:c16r2="http://schemas.microsoft.com/office/drawing/2015/06/chart">
            <c:ext xmlns:c16="http://schemas.microsoft.com/office/drawing/2014/chart" uri="{C3380CC4-5D6E-409C-BE32-E72D297353CC}">
              <c16:uniqueId val="{00000000-2EE8-4DDE-9960-413AD99D1FB7}"/>
            </c:ext>
          </c:extLst>
        </c:ser>
        <c:dLbls>
          <c:showLegendKey val="0"/>
          <c:showVal val="0"/>
          <c:showCatName val="0"/>
          <c:showSerName val="0"/>
          <c:showPercent val="0"/>
          <c:showBubbleSize val="0"/>
        </c:dLbls>
        <c:gapWidth val="150"/>
        <c:axId val="76630272"/>
        <c:axId val="766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2EE8-4DDE-9960-413AD99D1FB7}"/>
            </c:ext>
          </c:extLst>
        </c:ser>
        <c:dLbls>
          <c:showLegendKey val="0"/>
          <c:showVal val="0"/>
          <c:showCatName val="0"/>
          <c:showSerName val="0"/>
          <c:showPercent val="0"/>
          <c:showBubbleSize val="0"/>
        </c:dLbls>
        <c:marker val="1"/>
        <c:smooth val="0"/>
        <c:axId val="76630272"/>
        <c:axId val="76636544"/>
      </c:lineChart>
      <c:dateAx>
        <c:axId val="76630272"/>
        <c:scaling>
          <c:orientation val="minMax"/>
        </c:scaling>
        <c:delete val="1"/>
        <c:axPos val="b"/>
        <c:numFmt formatCode="ge" sourceLinked="1"/>
        <c:majorTickMark val="none"/>
        <c:minorTickMark val="none"/>
        <c:tickLblPos val="none"/>
        <c:crossAx val="76636544"/>
        <c:crosses val="autoZero"/>
        <c:auto val="1"/>
        <c:lblOffset val="100"/>
        <c:baseTimeUnit val="years"/>
      </c:dateAx>
      <c:valAx>
        <c:axId val="7663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6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44.89</c:v>
                </c:pt>
                <c:pt idx="1">
                  <c:v>49.07</c:v>
                </c:pt>
                <c:pt idx="2">
                  <c:v>50.46</c:v>
                </c:pt>
                <c:pt idx="3">
                  <c:v>51.73</c:v>
                </c:pt>
                <c:pt idx="4">
                  <c:v>52.96</c:v>
                </c:pt>
              </c:numCache>
            </c:numRef>
          </c:val>
          <c:extLst xmlns:c16r2="http://schemas.microsoft.com/office/drawing/2015/06/chart">
            <c:ext xmlns:c16="http://schemas.microsoft.com/office/drawing/2014/chart" uri="{C3380CC4-5D6E-409C-BE32-E72D297353CC}">
              <c16:uniqueId val="{00000000-D0F4-45FC-B823-6DB0398D36AE}"/>
            </c:ext>
          </c:extLst>
        </c:ser>
        <c:dLbls>
          <c:showLegendKey val="0"/>
          <c:showVal val="0"/>
          <c:showCatName val="0"/>
          <c:showSerName val="0"/>
          <c:showPercent val="0"/>
          <c:showBubbleSize val="0"/>
        </c:dLbls>
        <c:gapWidth val="150"/>
        <c:axId val="76659328"/>
        <c:axId val="7641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D0F4-45FC-B823-6DB0398D36AE}"/>
            </c:ext>
          </c:extLst>
        </c:ser>
        <c:dLbls>
          <c:showLegendKey val="0"/>
          <c:showVal val="0"/>
          <c:showCatName val="0"/>
          <c:showSerName val="0"/>
          <c:showPercent val="0"/>
          <c:showBubbleSize val="0"/>
        </c:dLbls>
        <c:marker val="1"/>
        <c:smooth val="0"/>
        <c:axId val="76659328"/>
        <c:axId val="76415744"/>
      </c:lineChart>
      <c:dateAx>
        <c:axId val="76659328"/>
        <c:scaling>
          <c:orientation val="minMax"/>
        </c:scaling>
        <c:delete val="1"/>
        <c:axPos val="b"/>
        <c:numFmt formatCode="ge" sourceLinked="1"/>
        <c:majorTickMark val="none"/>
        <c:minorTickMark val="none"/>
        <c:tickLblPos val="none"/>
        <c:crossAx val="76415744"/>
        <c:crosses val="autoZero"/>
        <c:auto val="1"/>
        <c:lblOffset val="100"/>
        <c:baseTimeUnit val="years"/>
      </c:dateAx>
      <c:valAx>
        <c:axId val="764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24.74</c:v>
                </c:pt>
                <c:pt idx="1">
                  <c:v>27.45</c:v>
                </c:pt>
                <c:pt idx="2">
                  <c:v>29.68</c:v>
                </c:pt>
                <c:pt idx="3">
                  <c:v>32.33</c:v>
                </c:pt>
                <c:pt idx="4">
                  <c:v>35.020000000000003</c:v>
                </c:pt>
              </c:numCache>
            </c:numRef>
          </c:val>
          <c:extLst xmlns:c16r2="http://schemas.microsoft.com/office/drawing/2015/06/chart">
            <c:ext xmlns:c16="http://schemas.microsoft.com/office/drawing/2014/chart" uri="{C3380CC4-5D6E-409C-BE32-E72D297353CC}">
              <c16:uniqueId val="{00000000-8E30-4B77-AD94-A5BC1C147F79}"/>
            </c:ext>
          </c:extLst>
        </c:ser>
        <c:dLbls>
          <c:showLegendKey val="0"/>
          <c:showVal val="0"/>
          <c:showCatName val="0"/>
          <c:showSerName val="0"/>
          <c:showPercent val="0"/>
          <c:showBubbleSize val="0"/>
        </c:dLbls>
        <c:gapWidth val="150"/>
        <c:axId val="85668992"/>
        <c:axId val="8567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8E30-4B77-AD94-A5BC1C147F79}"/>
            </c:ext>
          </c:extLst>
        </c:ser>
        <c:dLbls>
          <c:showLegendKey val="0"/>
          <c:showVal val="0"/>
          <c:showCatName val="0"/>
          <c:showSerName val="0"/>
          <c:showPercent val="0"/>
          <c:showBubbleSize val="0"/>
        </c:dLbls>
        <c:marker val="1"/>
        <c:smooth val="0"/>
        <c:axId val="85668992"/>
        <c:axId val="85670912"/>
      </c:lineChart>
      <c:dateAx>
        <c:axId val="85668992"/>
        <c:scaling>
          <c:orientation val="minMax"/>
        </c:scaling>
        <c:delete val="1"/>
        <c:axPos val="b"/>
        <c:numFmt formatCode="ge" sourceLinked="1"/>
        <c:majorTickMark val="none"/>
        <c:minorTickMark val="none"/>
        <c:tickLblPos val="none"/>
        <c:crossAx val="85670912"/>
        <c:crosses val="autoZero"/>
        <c:auto val="1"/>
        <c:lblOffset val="100"/>
        <c:baseTimeUnit val="years"/>
      </c:dateAx>
      <c:valAx>
        <c:axId val="856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7F-4EA8-A4F9-445AA31EEE42}"/>
            </c:ext>
          </c:extLst>
        </c:ser>
        <c:dLbls>
          <c:showLegendKey val="0"/>
          <c:showVal val="0"/>
          <c:showCatName val="0"/>
          <c:showSerName val="0"/>
          <c:showPercent val="0"/>
          <c:showBubbleSize val="0"/>
        </c:dLbls>
        <c:gapWidth val="150"/>
        <c:axId val="76498816"/>
        <c:axId val="7651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5A7F-4EA8-A4F9-445AA31EEE42}"/>
            </c:ext>
          </c:extLst>
        </c:ser>
        <c:dLbls>
          <c:showLegendKey val="0"/>
          <c:showVal val="0"/>
          <c:showCatName val="0"/>
          <c:showSerName val="0"/>
          <c:showPercent val="0"/>
          <c:showBubbleSize val="0"/>
        </c:dLbls>
        <c:marker val="1"/>
        <c:smooth val="0"/>
        <c:axId val="76498816"/>
        <c:axId val="76513280"/>
      </c:lineChart>
      <c:dateAx>
        <c:axId val="76498816"/>
        <c:scaling>
          <c:orientation val="minMax"/>
        </c:scaling>
        <c:delete val="1"/>
        <c:axPos val="b"/>
        <c:numFmt formatCode="ge" sourceLinked="1"/>
        <c:majorTickMark val="none"/>
        <c:minorTickMark val="none"/>
        <c:tickLblPos val="none"/>
        <c:crossAx val="76513280"/>
        <c:crosses val="autoZero"/>
        <c:auto val="1"/>
        <c:lblOffset val="100"/>
        <c:baseTimeUnit val="years"/>
      </c:dateAx>
      <c:valAx>
        <c:axId val="7651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4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278.23</c:v>
                </c:pt>
                <c:pt idx="1">
                  <c:v>133.58000000000001</c:v>
                </c:pt>
                <c:pt idx="2">
                  <c:v>144.01</c:v>
                </c:pt>
                <c:pt idx="3">
                  <c:v>159.61000000000001</c:v>
                </c:pt>
                <c:pt idx="4">
                  <c:v>175.4</c:v>
                </c:pt>
              </c:numCache>
            </c:numRef>
          </c:val>
          <c:extLst xmlns:c16r2="http://schemas.microsoft.com/office/drawing/2015/06/chart">
            <c:ext xmlns:c16="http://schemas.microsoft.com/office/drawing/2014/chart" uri="{C3380CC4-5D6E-409C-BE32-E72D297353CC}">
              <c16:uniqueId val="{00000000-1CD6-45E1-8CD7-57A25F2351C5}"/>
            </c:ext>
          </c:extLst>
        </c:ser>
        <c:dLbls>
          <c:showLegendKey val="0"/>
          <c:showVal val="0"/>
          <c:showCatName val="0"/>
          <c:showSerName val="0"/>
          <c:showPercent val="0"/>
          <c:showBubbleSize val="0"/>
        </c:dLbls>
        <c:gapWidth val="150"/>
        <c:axId val="76540160"/>
        <c:axId val="7654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1CD6-45E1-8CD7-57A25F2351C5}"/>
            </c:ext>
          </c:extLst>
        </c:ser>
        <c:dLbls>
          <c:showLegendKey val="0"/>
          <c:showVal val="0"/>
          <c:showCatName val="0"/>
          <c:showSerName val="0"/>
          <c:showPercent val="0"/>
          <c:showBubbleSize val="0"/>
        </c:dLbls>
        <c:marker val="1"/>
        <c:smooth val="0"/>
        <c:axId val="76540160"/>
        <c:axId val="76546432"/>
      </c:lineChart>
      <c:dateAx>
        <c:axId val="76540160"/>
        <c:scaling>
          <c:orientation val="minMax"/>
        </c:scaling>
        <c:delete val="1"/>
        <c:axPos val="b"/>
        <c:numFmt formatCode="ge" sourceLinked="1"/>
        <c:majorTickMark val="none"/>
        <c:minorTickMark val="none"/>
        <c:tickLblPos val="none"/>
        <c:crossAx val="76546432"/>
        <c:crosses val="autoZero"/>
        <c:auto val="1"/>
        <c:lblOffset val="100"/>
        <c:baseTimeUnit val="years"/>
      </c:dateAx>
      <c:valAx>
        <c:axId val="7654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5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496.15</c:v>
                </c:pt>
                <c:pt idx="1">
                  <c:v>496.56</c:v>
                </c:pt>
                <c:pt idx="2">
                  <c:v>489.4</c:v>
                </c:pt>
                <c:pt idx="3">
                  <c:v>481.02</c:v>
                </c:pt>
                <c:pt idx="4">
                  <c:v>471.85</c:v>
                </c:pt>
              </c:numCache>
            </c:numRef>
          </c:val>
          <c:extLst xmlns:c16r2="http://schemas.microsoft.com/office/drawing/2015/06/chart">
            <c:ext xmlns:c16="http://schemas.microsoft.com/office/drawing/2014/chart" uri="{C3380CC4-5D6E-409C-BE32-E72D297353CC}">
              <c16:uniqueId val="{00000000-6B90-4AD7-9F96-6E0C05805DB0}"/>
            </c:ext>
          </c:extLst>
        </c:ser>
        <c:dLbls>
          <c:showLegendKey val="0"/>
          <c:showVal val="0"/>
          <c:showCatName val="0"/>
          <c:showSerName val="0"/>
          <c:showPercent val="0"/>
          <c:showBubbleSize val="0"/>
        </c:dLbls>
        <c:gapWidth val="150"/>
        <c:axId val="76593408"/>
        <c:axId val="765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6B90-4AD7-9F96-6E0C05805DB0}"/>
            </c:ext>
          </c:extLst>
        </c:ser>
        <c:dLbls>
          <c:showLegendKey val="0"/>
          <c:showVal val="0"/>
          <c:showCatName val="0"/>
          <c:showSerName val="0"/>
          <c:showPercent val="0"/>
          <c:showBubbleSize val="0"/>
        </c:dLbls>
        <c:marker val="1"/>
        <c:smooth val="0"/>
        <c:axId val="76593408"/>
        <c:axId val="76599680"/>
      </c:lineChart>
      <c:dateAx>
        <c:axId val="76593408"/>
        <c:scaling>
          <c:orientation val="minMax"/>
        </c:scaling>
        <c:delete val="1"/>
        <c:axPos val="b"/>
        <c:numFmt formatCode="ge" sourceLinked="1"/>
        <c:majorTickMark val="none"/>
        <c:minorTickMark val="none"/>
        <c:tickLblPos val="none"/>
        <c:crossAx val="76599680"/>
        <c:crosses val="autoZero"/>
        <c:auto val="1"/>
        <c:lblOffset val="100"/>
        <c:baseTimeUnit val="years"/>
      </c:dateAx>
      <c:valAx>
        <c:axId val="7659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5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100.24</c:v>
                </c:pt>
                <c:pt idx="1">
                  <c:v>95.62</c:v>
                </c:pt>
                <c:pt idx="2">
                  <c:v>97.4</c:v>
                </c:pt>
                <c:pt idx="3">
                  <c:v>99.4</c:v>
                </c:pt>
                <c:pt idx="4">
                  <c:v>99.03</c:v>
                </c:pt>
              </c:numCache>
            </c:numRef>
          </c:val>
          <c:extLst xmlns:c16r2="http://schemas.microsoft.com/office/drawing/2015/06/chart">
            <c:ext xmlns:c16="http://schemas.microsoft.com/office/drawing/2014/chart" uri="{C3380CC4-5D6E-409C-BE32-E72D297353CC}">
              <c16:uniqueId val="{00000000-6016-4B97-B0BE-3212D6237BD8}"/>
            </c:ext>
          </c:extLst>
        </c:ser>
        <c:dLbls>
          <c:showLegendKey val="0"/>
          <c:showVal val="0"/>
          <c:showCatName val="0"/>
          <c:showSerName val="0"/>
          <c:showPercent val="0"/>
          <c:showBubbleSize val="0"/>
        </c:dLbls>
        <c:gapWidth val="150"/>
        <c:axId val="76749440"/>
        <c:axId val="767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6016-4B97-B0BE-3212D6237BD8}"/>
            </c:ext>
          </c:extLst>
        </c:ser>
        <c:dLbls>
          <c:showLegendKey val="0"/>
          <c:showVal val="0"/>
          <c:showCatName val="0"/>
          <c:showSerName val="0"/>
          <c:showPercent val="0"/>
          <c:showBubbleSize val="0"/>
        </c:dLbls>
        <c:marker val="1"/>
        <c:smooth val="0"/>
        <c:axId val="76749440"/>
        <c:axId val="76768000"/>
      </c:lineChart>
      <c:dateAx>
        <c:axId val="76749440"/>
        <c:scaling>
          <c:orientation val="minMax"/>
        </c:scaling>
        <c:delete val="1"/>
        <c:axPos val="b"/>
        <c:numFmt formatCode="ge" sourceLinked="1"/>
        <c:majorTickMark val="none"/>
        <c:minorTickMark val="none"/>
        <c:tickLblPos val="none"/>
        <c:crossAx val="76768000"/>
        <c:crosses val="autoZero"/>
        <c:auto val="1"/>
        <c:lblOffset val="100"/>
        <c:baseTimeUnit val="years"/>
      </c:dateAx>
      <c:valAx>
        <c:axId val="767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156.51</c:v>
                </c:pt>
                <c:pt idx="1">
                  <c:v>163.30000000000001</c:v>
                </c:pt>
                <c:pt idx="2">
                  <c:v>159.93</c:v>
                </c:pt>
                <c:pt idx="3">
                  <c:v>155.84</c:v>
                </c:pt>
                <c:pt idx="4">
                  <c:v>156.18</c:v>
                </c:pt>
              </c:numCache>
            </c:numRef>
          </c:val>
          <c:extLst xmlns:c16r2="http://schemas.microsoft.com/office/drawing/2015/06/chart">
            <c:ext xmlns:c16="http://schemas.microsoft.com/office/drawing/2014/chart" uri="{C3380CC4-5D6E-409C-BE32-E72D297353CC}">
              <c16:uniqueId val="{00000000-62B9-4EF7-B83E-AB24788B6A4F}"/>
            </c:ext>
          </c:extLst>
        </c:ser>
        <c:dLbls>
          <c:showLegendKey val="0"/>
          <c:showVal val="0"/>
          <c:showCatName val="0"/>
          <c:showSerName val="0"/>
          <c:showPercent val="0"/>
          <c:showBubbleSize val="0"/>
        </c:dLbls>
        <c:gapWidth val="150"/>
        <c:axId val="76798592"/>
        <c:axId val="768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62B9-4EF7-B83E-AB24788B6A4F}"/>
            </c:ext>
          </c:extLst>
        </c:ser>
        <c:dLbls>
          <c:showLegendKey val="0"/>
          <c:showVal val="0"/>
          <c:showCatName val="0"/>
          <c:showSerName val="0"/>
          <c:showPercent val="0"/>
          <c:showBubbleSize val="0"/>
        </c:dLbls>
        <c:marker val="1"/>
        <c:smooth val="0"/>
        <c:axId val="76798592"/>
        <c:axId val="76800768"/>
      </c:lineChart>
      <c:dateAx>
        <c:axId val="76798592"/>
        <c:scaling>
          <c:orientation val="minMax"/>
        </c:scaling>
        <c:delete val="1"/>
        <c:axPos val="b"/>
        <c:numFmt formatCode="ge" sourceLinked="1"/>
        <c:majorTickMark val="none"/>
        <c:minorTickMark val="none"/>
        <c:tickLblPos val="none"/>
        <c:crossAx val="76800768"/>
        <c:crosses val="autoZero"/>
        <c:auto val="1"/>
        <c:lblOffset val="100"/>
        <c:baseTimeUnit val="years"/>
      </c:dateAx>
      <c:valAx>
        <c:axId val="768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6"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守口市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自治体職員</v>
      </c>
      <c r="AE8" s="58"/>
      <c r="AF8" s="58"/>
      <c r="AG8" s="58"/>
      <c r="AH8" s="58"/>
      <c r="AI8" s="58"/>
      <c r="AJ8" s="58"/>
      <c r="AK8" s="4"/>
      <c r="AL8" s="59">
        <f>データ!$R$6</f>
        <v>144102</v>
      </c>
      <c r="AM8" s="59"/>
      <c r="AN8" s="59"/>
      <c r="AO8" s="59"/>
      <c r="AP8" s="59"/>
      <c r="AQ8" s="59"/>
      <c r="AR8" s="59"/>
      <c r="AS8" s="59"/>
      <c r="AT8" s="50">
        <f>データ!$S$6</f>
        <v>12.71</v>
      </c>
      <c r="AU8" s="51"/>
      <c r="AV8" s="51"/>
      <c r="AW8" s="51"/>
      <c r="AX8" s="51"/>
      <c r="AY8" s="51"/>
      <c r="AZ8" s="51"/>
      <c r="BA8" s="51"/>
      <c r="BB8" s="52">
        <f>データ!$T$6</f>
        <v>11337.69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44.49</v>
      </c>
      <c r="J10" s="51"/>
      <c r="K10" s="51"/>
      <c r="L10" s="51"/>
      <c r="M10" s="51"/>
      <c r="N10" s="51"/>
      <c r="O10" s="62"/>
      <c r="P10" s="52">
        <f>データ!$P$6</f>
        <v>100</v>
      </c>
      <c r="Q10" s="52"/>
      <c r="R10" s="52"/>
      <c r="S10" s="52"/>
      <c r="T10" s="52"/>
      <c r="U10" s="52"/>
      <c r="V10" s="52"/>
      <c r="W10" s="59">
        <f>データ!$Q$6</f>
        <v>2525</v>
      </c>
      <c r="X10" s="59"/>
      <c r="Y10" s="59"/>
      <c r="Z10" s="59"/>
      <c r="AA10" s="59"/>
      <c r="AB10" s="59"/>
      <c r="AC10" s="59"/>
      <c r="AD10" s="2"/>
      <c r="AE10" s="2"/>
      <c r="AF10" s="2"/>
      <c r="AG10" s="2"/>
      <c r="AH10" s="4"/>
      <c r="AI10" s="4"/>
      <c r="AJ10" s="4"/>
      <c r="AK10" s="4"/>
      <c r="AL10" s="59">
        <f>データ!$U$6</f>
        <v>143708</v>
      </c>
      <c r="AM10" s="59"/>
      <c r="AN10" s="59"/>
      <c r="AO10" s="59"/>
      <c r="AP10" s="59"/>
      <c r="AQ10" s="59"/>
      <c r="AR10" s="59"/>
      <c r="AS10" s="59"/>
      <c r="AT10" s="50">
        <f>データ!$V$6</f>
        <v>12.71</v>
      </c>
      <c r="AU10" s="51"/>
      <c r="AV10" s="51"/>
      <c r="AW10" s="51"/>
      <c r="AX10" s="51"/>
      <c r="AY10" s="51"/>
      <c r="AZ10" s="51"/>
      <c r="BA10" s="51"/>
      <c r="BB10" s="52">
        <f>データ!$W$6</f>
        <v>11306.69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XiNFuoG1UrJ+Hqfphlk6nIUSwpQYIutkSryfqSSByjLzSnerjDmnm+eD558cY1FUg2HrmYSToh+05rbRyQ0zA==" saltValue="tiQY90D30BdKr12qpfjfs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59055118110236227" bottom="3.937007874015748E-2"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272094</v>
      </c>
      <c r="D6" s="33">
        <f t="shared" si="3"/>
        <v>46</v>
      </c>
      <c r="E6" s="33">
        <f t="shared" si="3"/>
        <v>1</v>
      </c>
      <c r="F6" s="33">
        <f t="shared" si="3"/>
        <v>0</v>
      </c>
      <c r="G6" s="33">
        <f t="shared" si="3"/>
        <v>1</v>
      </c>
      <c r="H6" s="33" t="str">
        <f t="shared" si="3"/>
        <v>大阪府　守口市</v>
      </c>
      <c r="I6" s="33" t="str">
        <f t="shared" si="3"/>
        <v>法適用</v>
      </c>
      <c r="J6" s="33" t="str">
        <f t="shared" si="3"/>
        <v>水道事業</v>
      </c>
      <c r="K6" s="33" t="str">
        <f t="shared" si="3"/>
        <v>末端給水事業</v>
      </c>
      <c r="L6" s="33" t="str">
        <f t="shared" si="3"/>
        <v>A3</v>
      </c>
      <c r="M6" s="33" t="str">
        <f t="shared" si="3"/>
        <v>自治体職員</v>
      </c>
      <c r="N6" s="34" t="str">
        <f t="shared" si="3"/>
        <v>-</v>
      </c>
      <c r="O6" s="34">
        <f t="shared" si="3"/>
        <v>44.49</v>
      </c>
      <c r="P6" s="34">
        <f t="shared" si="3"/>
        <v>100</v>
      </c>
      <c r="Q6" s="34">
        <f t="shared" si="3"/>
        <v>2525</v>
      </c>
      <c r="R6" s="34">
        <f t="shared" si="3"/>
        <v>144102</v>
      </c>
      <c r="S6" s="34">
        <f t="shared" si="3"/>
        <v>12.71</v>
      </c>
      <c r="T6" s="34">
        <f t="shared" si="3"/>
        <v>11337.69</v>
      </c>
      <c r="U6" s="34">
        <f t="shared" si="3"/>
        <v>143708</v>
      </c>
      <c r="V6" s="34">
        <f t="shared" si="3"/>
        <v>12.71</v>
      </c>
      <c r="W6" s="34">
        <f t="shared" si="3"/>
        <v>11306.69</v>
      </c>
      <c r="X6" s="35">
        <f>IF(X7="",NA(),X7)</f>
        <v>108.64</v>
      </c>
      <c r="Y6" s="35">
        <f t="shared" ref="Y6:AG6" si="4">IF(Y7="",NA(),Y7)</f>
        <v>101.55</v>
      </c>
      <c r="Z6" s="35">
        <f t="shared" si="4"/>
        <v>104.82</v>
      </c>
      <c r="AA6" s="35">
        <f t="shared" si="4"/>
        <v>106.12</v>
      </c>
      <c r="AB6" s="35">
        <f t="shared" si="4"/>
        <v>108.16</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278.23</v>
      </c>
      <c r="AU6" s="35">
        <f t="shared" ref="AU6:BC6" si="6">IF(AU7="",NA(),AU7)</f>
        <v>133.58000000000001</v>
      </c>
      <c r="AV6" s="35">
        <f t="shared" si="6"/>
        <v>144.01</v>
      </c>
      <c r="AW6" s="35">
        <f t="shared" si="6"/>
        <v>159.61000000000001</v>
      </c>
      <c r="AX6" s="35">
        <f t="shared" si="6"/>
        <v>175.4</v>
      </c>
      <c r="AY6" s="35">
        <f t="shared" si="6"/>
        <v>648.09</v>
      </c>
      <c r="AZ6" s="35">
        <f t="shared" si="6"/>
        <v>344.19</v>
      </c>
      <c r="BA6" s="35">
        <f t="shared" si="6"/>
        <v>352.05</v>
      </c>
      <c r="BB6" s="35">
        <f t="shared" si="6"/>
        <v>349.04</v>
      </c>
      <c r="BC6" s="35">
        <f t="shared" si="6"/>
        <v>337.49</v>
      </c>
      <c r="BD6" s="34" t="str">
        <f>IF(BD7="","",IF(BD7="-","【-】","【"&amp;SUBSTITUTE(TEXT(BD7,"#,##0.00"),"-","△")&amp;"】"))</f>
        <v>【264.34】</v>
      </c>
      <c r="BE6" s="35">
        <f>IF(BE7="",NA(),BE7)</f>
        <v>496.15</v>
      </c>
      <c r="BF6" s="35">
        <f t="shared" ref="BF6:BN6" si="7">IF(BF7="",NA(),BF7)</f>
        <v>496.56</v>
      </c>
      <c r="BG6" s="35">
        <f t="shared" si="7"/>
        <v>489.4</v>
      </c>
      <c r="BH6" s="35">
        <f t="shared" si="7"/>
        <v>481.02</v>
      </c>
      <c r="BI6" s="35">
        <f t="shared" si="7"/>
        <v>471.85</v>
      </c>
      <c r="BJ6" s="35">
        <f t="shared" si="7"/>
        <v>253.86</v>
      </c>
      <c r="BK6" s="35">
        <f t="shared" si="7"/>
        <v>252.09</v>
      </c>
      <c r="BL6" s="35">
        <f t="shared" si="7"/>
        <v>250.76</v>
      </c>
      <c r="BM6" s="35">
        <f t="shared" si="7"/>
        <v>254.54</v>
      </c>
      <c r="BN6" s="35">
        <f t="shared" si="7"/>
        <v>265.92</v>
      </c>
      <c r="BO6" s="34" t="str">
        <f>IF(BO7="","",IF(BO7="-","【-】","【"&amp;SUBSTITUTE(TEXT(BO7,"#,##0.00"),"-","△")&amp;"】"))</f>
        <v>【274.27】</v>
      </c>
      <c r="BP6" s="35">
        <f>IF(BP7="",NA(),BP7)</f>
        <v>100.24</v>
      </c>
      <c r="BQ6" s="35">
        <f t="shared" ref="BQ6:BY6" si="8">IF(BQ7="",NA(),BQ7)</f>
        <v>95.62</v>
      </c>
      <c r="BR6" s="35">
        <f t="shared" si="8"/>
        <v>97.4</v>
      </c>
      <c r="BS6" s="35">
        <f t="shared" si="8"/>
        <v>99.4</v>
      </c>
      <c r="BT6" s="35">
        <f t="shared" si="8"/>
        <v>99.03</v>
      </c>
      <c r="BU6" s="35">
        <f t="shared" si="8"/>
        <v>100.07</v>
      </c>
      <c r="BV6" s="35">
        <f t="shared" si="8"/>
        <v>106.22</v>
      </c>
      <c r="BW6" s="35">
        <f t="shared" si="8"/>
        <v>106.69</v>
      </c>
      <c r="BX6" s="35">
        <f t="shared" si="8"/>
        <v>106.52</v>
      </c>
      <c r="BY6" s="35">
        <f t="shared" si="8"/>
        <v>105.86</v>
      </c>
      <c r="BZ6" s="34" t="str">
        <f>IF(BZ7="","",IF(BZ7="-","【-】","【"&amp;SUBSTITUTE(TEXT(BZ7,"#,##0.00"),"-","△")&amp;"】"))</f>
        <v>【104.36】</v>
      </c>
      <c r="CA6" s="35">
        <f>IF(CA7="",NA(),CA7)</f>
        <v>156.51</v>
      </c>
      <c r="CB6" s="35">
        <f t="shared" ref="CB6:CJ6" si="9">IF(CB7="",NA(),CB7)</f>
        <v>163.30000000000001</v>
      </c>
      <c r="CC6" s="35">
        <f t="shared" si="9"/>
        <v>159.93</v>
      </c>
      <c r="CD6" s="35">
        <f t="shared" si="9"/>
        <v>155.84</v>
      </c>
      <c r="CE6" s="35">
        <f t="shared" si="9"/>
        <v>156.18</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71.930000000000007</v>
      </c>
      <c r="CM6" s="35">
        <f t="shared" ref="CM6:CU6" si="10">IF(CM7="",NA(),CM7)</f>
        <v>70.97</v>
      </c>
      <c r="CN6" s="35">
        <f t="shared" si="10"/>
        <v>69.88</v>
      </c>
      <c r="CO6" s="35">
        <f t="shared" si="10"/>
        <v>69.61</v>
      </c>
      <c r="CP6" s="35">
        <f t="shared" si="10"/>
        <v>69.489999999999995</v>
      </c>
      <c r="CQ6" s="35">
        <f t="shared" si="10"/>
        <v>62.45</v>
      </c>
      <c r="CR6" s="35">
        <f t="shared" si="10"/>
        <v>62.12</v>
      </c>
      <c r="CS6" s="35">
        <f t="shared" si="10"/>
        <v>62.26</v>
      </c>
      <c r="CT6" s="35">
        <f t="shared" si="10"/>
        <v>62.1</v>
      </c>
      <c r="CU6" s="35">
        <f t="shared" si="10"/>
        <v>62.38</v>
      </c>
      <c r="CV6" s="34" t="str">
        <f>IF(CV7="","",IF(CV7="-","【-】","【"&amp;SUBSTITUTE(TEXT(CV7,"#,##0.00"),"-","△")&amp;"】"))</f>
        <v>【60.41】</v>
      </c>
      <c r="CW6" s="35">
        <f>IF(CW7="",NA(),CW7)</f>
        <v>94.94</v>
      </c>
      <c r="CX6" s="35">
        <f t="shared" ref="CX6:DF6" si="11">IF(CX7="",NA(),CX7)</f>
        <v>93.69</v>
      </c>
      <c r="CY6" s="35">
        <f t="shared" si="11"/>
        <v>94.09</v>
      </c>
      <c r="CZ6" s="35">
        <f t="shared" si="11"/>
        <v>94.28</v>
      </c>
      <c r="DA6" s="35">
        <f t="shared" si="11"/>
        <v>93.92</v>
      </c>
      <c r="DB6" s="35">
        <f t="shared" si="11"/>
        <v>89.76</v>
      </c>
      <c r="DC6" s="35">
        <f t="shared" si="11"/>
        <v>89.45</v>
      </c>
      <c r="DD6" s="35">
        <f t="shared" si="11"/>
        <v>89.5</v>
      </c>
      <c r="DE6" s="35">
        <f t="shared" si="11"/>
        <v>89.52</v>
      </c>
      <c r="DF6" s="35">
        <f t="shared" si="11"/>
        <v>89.17</v>
      </c>
      <c r="DG6" s="34" t="str">
        <f>IF(DG7="","",IF(DG7="-","【-】","【"&amp;SUBSTITUTE(TEXT(DG7,"#,##0.00"),"-","△")&amp;"】"))</f>
        <v>【89.93】</v>
      </c>
      <c r="DH6" s="35">
        <f>IF(DH7="",NA(),DH7)</f>
        <v>44.89</v>
      </c>
      <c r="DI6" s="35">
        <f t="shared" ref="DI6:DQ6" si="12">IF(DI7="",NA(),DI7)</f>
        <v>49.07</v>
      </c>
      <c r="DJ6" s="35">
        <f t="shared" si="12"/>
        <v>50.46</v>
      </c>
      <c r="DK6" s="35">
        <f t="shared" si="12"/>
        <v>51.73</v>
      </c>
      <c r="DL6" s="35">
        <f t="shared" si="12"/>
        <v>52.96</v>
      </c>
      <c r="DM6" s="35">
        <f t="shared" si="12"/>
        <v>41.12</v>
      </c>
      <c r="DN6" s="35">
        <f t="shared" si="12"/>
        <v>44.91</v>
      </c>
      <c r="DO6" s="35">
        <f t="shared" si="12"/>
        <v>45.89</v>
      </c>
      <c r="DP6" s="35">
        <f t="shared" si="12"/>
        <v>46.58</v>
      </c>
      <c r="DQ6" s="35">
        <f t="shared" si="12"/>
        <v>46.99</v>
      </c>
      <c r="DR6" s="34" t="str">
        <f>IF(DR7="","",IF(DR7="-","【-】","【"&amp;SUBSTITUTE(TEXT(DR7,"#,##0.00"),"-","△")&amp;"】"))</f>
        <v>【48.12】</v>
      </c>
      <c r="DS6" s="35">
        <f>IF(DS7="",NA(),DS7)</f>
        <v>24.74</v>
      </c>
      <c r="DT6" s="35">
        <f t="shared" ref="DT6:EB6" si="13">IF(DT7="",NA(),DT7)</f>
        <v>27.45</v>
      </c>
      <c r="DU6" s="35">
        <f t="shared" si="13"/>
        <v>29.68</v>
      </c>
      <c r="DV6" s="35">
        <f t="shared" si="13"/>
        <v>32.33</v>
      </c>
      <c r="DW6" s="35">
        <f t="shared" si="13"/>
        <v>35.020000000000003</v>
      </c>
      <c r="DX6" s="35">
        <f t="shared" si="13"/>
        <v>10.9</v>
      </c>
      <c r="DY6" s="35">
        <f t="shared" si="13"/>
        <v>12.03</v>
      </c>
      <c r="DZ6" s="35">
        <f t="shared" si="13"/>
        <v>13.14</v>
      </c>
      <c r="EA6" s="35">
        <f t="shared" si="13"/>
        <v>14.45</v>
      </c>
      <c r="EB6" s="35">
        <f t="shared" si="13"/>
        <v>15.83</v>
      </c>
      <c r="EC6" s="34" t="str">
        <f>IF(EC7="","",IF(EC7="-","【-】","【"&amp;SUBSTITUTE(TEXT(EC7,"#,##0.00"),"-","△")&amp;"】"))</f>
        <v>【15.89】</v>
      </c>
      <c r="ED6" s="35">
        <f>IF(ED7="",NA(),ED7)</f>
        <v>1.42</v>
      </c>
      <c r="EE6" s="35">
        <f t="shared" ref="EE6:EM6" si="14">IF(EE7="",NA(),EE7)</f>
        <v>1.23</v>
      </c>
      <c r="EF6" s="35">
        <f t="shared" si="14"/>
        <v>0.96</v>
      </c>
      <c r="EG6" s="35">
        <f t="shared" si="14"/>
        <v>1.01</v>
      </c>
      <c r="EH6" s="35">
        <f t="shared" si="14"/>
        <v>1.05</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272094</v>
      </c>
      <c r="D7" s="37">
        <v>46</v>
      </c>
      <c r="E7" s="37">
        <v>1</v>
      </c>
      <c r="F7" s="37">
        <v>0</v>
      </c>
      <c r="G7" s="37">
        <v>1</v>
      </c>
      <c r="H7" s="37" t="s">
        <v>105</v>
      </c>
      <c r="I7" s="37" t="s">
        <v>106</v>
      </c>
      <c r="J7" s="37" t="s">
        <v>107</v>
      </c>
      <c r="K7" s="37" t="s">
        <v>108</v>
      </c>
      <c r="L7" s="37" t="s">
        <v>109</v>
      </c>
      <c r="M7" s="37" t="s">
        <v>110</v>
      </c>
      <c r="N7" s="38" t="s">
        <v>111</v>
      </c>
      <c r="O7" s="38">
        <v>44.49</v>
      </c>
      <c r="P7" s="38">
        <v>100</v>
      </c>
      <c r="Q7" s="38">
        <v>2525</v>
      </c>
      <c r="R7" s="38">
        <v>144102</v>
      </c>
      <c r="S7" s="38">
        <v>12.71</v>
      </c>
      <c r="T7" s="38">
        <v>11337.69</v>
      </c>
      <c r="U7" s="38">
        <v>143708</v>
      </c>
      <c r="V7" s="38">
        <v>12.71</v>
      </c>
      <c r="W7" s="38">
        <v>11306.69</v>
      </c>
      <c r="X7" s="38">
        <v>108.64</v>
      </c>
      <c r="Y7" s="38">
        <v>101.55</v>
      </c>
      <c r="Z7" s="38">
        <v>104.82</v>
      </c>
      <c r="AA7" s="38">
        <v>106.12</v>
      </c>
      <c r="AB7" s="38">
        <v>108.16</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278.23</v>
      </c>
      <c r="AU7" s="38">
        <v>133.58000000000001</v>
      </c>
      <c r="AV7" s="38">
        <v>144.01</v>
      </c>
      <c r="AW7" s="38">
        <v>159.61000000000001</v>
      </c>
      <c r="AX7" s="38">
        <v>175.4</v>
      </c>
      <c r="AY7" s="38">
        <v>648.09</v>
      </c>
      <c r="AZ7" s="38">
        <v>344.19</v>
      </c>
      <c r="BA7" s="38">
        <v>352.05</v>
      </c>
      <c r="BB7" s="38">
        <v>349.04</v>
      </c>
      <c r="BC7" s="38">
        <v>337.49</v>
      </c>
      <c r="BD7" s="38">
        <v>264.33999999999997</v>
      </c>
      <c r="BE7" s="38">
        <v>496.15</v>
      </c>
      <c r="BF7" s="38">
        <v>496.56</v>
      </c>
      <c r="BG7" s="38">
        <v>489.4</v>
      </c>
      <c r="BH7" s="38">
        <v>481.02</v>
      </c>
      <c r="BI7" s="38">
        <v>471.85</v>
      </c>
      <c r="BJ7" s="38">
        <v>253.86</v>
      </c>
      <c r="BK7" s="38">
        <v>252.09</v>
      </c>
      <c r="BL7" s="38">
        <v>250.76</v>
      </c>
      <c r="BM7" s="38">
        <v>254.54</v>
      </c>
      <c r="BN7" s="38">
        <v>265.92</v>
      </c>
      <c r="BO7" s="38">
        <v>274.27</v>
      </c>
      <c r="BP7" s="38">
        <v>100.24</v>
      </c>
      <c r="BQ7" s="38">
        <v>95.62</v>
      </c>
      <c r="BR7" s="38">
        <v>97.4</v>
      </c>
      <c r="BS7" s="38">
        <v>99.4</v>
      </c>
      <c r="BT7" s="38">
        <v>99.03</v>
      </c>
      <c r="BU7" s="38">
        <v>100.07</v>
      </c>
      <c r="BV7" s="38">
        <v>106.22</v>
      </c>
      <c r="BW7" s="38">
        <v>106.69</v>
      </c>
      <c r="BX7" s="38">
        <v>106.52</v>
      </c>
      <c r="BY7" s="38">
        <v>105.86</v>
      </c>
      <c r="BZ7" s="38">
        <v>104.36</v>
      </c>
      <c r="CA7" s="38">
        <v>156.51</v>
      </c>
      <c r="CB7" s="38">
        <v>163.30000000000001</v>
      </c>
      <c r="CC7" s="38">
        <v>159.93</v>
      </c>
      <c r="CD7" s="38">
        <v>155.84</v>
      </c>
      <c r="CE7" s="38">
        <v>156.18</v>
      </c>
      <c r="CF7" s="38">
        <v>164.93</v>
      </c>
      <c r="CG7" s="38">
        <v>155.22999999999999</v>
      </c>
      <c r="CH7" s="38">
        <v>154.91999999999999</v>
      </c>
      <c r="CI7" s="38">
        <v>155.80000000000001</v>
      </c>
      <c r="CJ7" s="38">
        <v>158.58000000000001</v>
      </c>
      <c r="CK7" s="38">
        <v>165.71</v>
      </c>
      <c r="CL7" s="38">
        <v>71.930000000000007</v>
      </c>
      <c r="CM7" s="38">
        <v>70.97</v>
      </c>
      <c r="CN7" s="38">
        <v>69.88</v>
      </c>
      <c r="CO7" s="38">
        <v>69.61</v>
      </c>
      <c r="CP7" s="38">
        <v>69.489999999999995</v>
      </c>
      <c r="CQ7" s="38">
        <v>62.45</v>
      </c>
      <c r="CR7" s="38">
        <v>62.12</v>
      </c>
      <c r="CS7" s="38">
        <v>62.26</v>
      </c>
      <c r="CT7" s="38">
        <v>62.1</v>
      </c>
      <c r="CU7" s="38">
        <v>62.38</v>
      </c>
      <c r="CV7" s="38">
        <v>60.41</v>
      </c>
      <c r="CW7" s="38">
        <v>94.94</v>
      </c>
      <c r="CX7" s="38">
        <v>93.69</v>
      </c>
      <c r="CY7" s="38">
        <v>94.09</v>
      </c>
      <c r="CZ7" s="38">
        <v>94.28</v>
      </c>
      <c r="DA7" s="38">
        <v>93.92</v>
      </c>
      <c r="DB7" s="38">
        <v>89.76</v>
      </c>
      <c r="DC7" s="38">
        <v>89.45</v>
      </c>
      <c r="DD7" s="38">
        <v>89.5</v>
      </c>
      <c r="DE7" s="38">
        <v>89.52</v>
      </c>
      <c r="DF7" s="38">
        <v>89.17</v>
      </c>
      <c r="DG7" s="38">
        <v>89.93</v>
      </c>
      <c r="DH7" s="38">
        <v>44.89</v>
      </c>
      <c r="DI7" s="38">
        <v>49.07</v>
      </c>
      <c r="DJ7" s="38">
        <v>50.46</v>
      </c>
      <c r="DK7" s="38">
        <v>51.73</v>
      </c>
      <c r="DL7" s="38">
        <v>52.96</v>
      </c>
      <c r="DM7" s="38">
        <v>41.12</v>
      </c>
      <c r="DN7" s="38">
        <v>44.91</v>
      </c>
      <c r="DO7" s="38">
        <v>45.89</v>
      </c>
      <c r="DP7" s="38">
        <v>46.58</v>
      </c>
      <c r="DQ7" s="38">
        <v>46.99</v>
      </c>
      <c r="DR7" s="38">
        <v>48.12</v>
      </c>
      <c r="DS7" s="38">
        <v>24.74</v>
      </c>
      <c r="DT7" s="38">
        <v>27.45</v>
      </c>
      <c r="DU7" s="38">
        <v>29.68</v>
      </c>
      <c r="DV7" s="38">
        <v>32.33</v>
      </c>
      <c r="DW7" s="38">
        <v>35.020000000000003</v>
      </c>
      <c r="DX7" s="38">
        <v>10.9</v>
      </c>
      <c r="DY7" s="38">
        <v>12.03</v>
      </c>
      <c r="DZ7" s="38">
        <v>13.14</v>
      </c>
      <c r="EA7" s="38">
        <v>14.45</v>
      </c>
      <c r="EB7" s="38">
        <v>15.83</v>
      </c>
      <c r="EC7" s="38">
        <v>15.89</v>
      </c>
      <c r="ED7" s="38">
        <v>1.42</v>
      </c>
      <c r="EE7" s="38">
        <v>1.23</v>
      </c>
      <c r="EF7" s="38">
        <v>0.96</v>
      </c>
      <c r="EG7" s="38">
        <v>1.01</v>
      </c>
      <c r="EH7" s="38">
        <v>1.05</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門田　欣大</dc:creator>
  <cp:lastModifiedBy>門田　欣大</cp:lastModifiedBy>
  <cp:lastPrinted>2019-02-26T01:37:00Z</cp:lastPrinted>
  <dcterms:created xsi:type="dcterms:W3CDTF">2019-02-26T02:06:48Z</dcterms:created>
  <dcterms:modified xsi:type="dcterms:W3CDTF">2019-02-27T08:30:35Z</dcterms:modified>
</cp:coreProperties>
</file>