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<sst xmlns="http://schemas.openxmlformats.org/spreadsheetml/2006/main" count="232" uniqueCount="120">
  <si>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</si>
  <si>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</si>
  <si>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</si>
  <si>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</si>
  <si>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</si>
  <si>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</si>
  <si>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</si>
  <si>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</si>
  <si>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</si>
  <si>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</si>
  <si>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</si>
  <si>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</si>
  <si>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</si>
  <si>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</si>
  <si>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</si>
  <si>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</si>
  <si>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</si>
  <si>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</si>
  <si>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</si>
  <si>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</si>
  <si>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</si>
  <si>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</si>
  <si>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</si>
  <si>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</si>
  <si>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</si>
  <si>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</si>
  <si>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</si>
  <si>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</si>
  <si>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</si>
  <si>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</si>
  <si>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</si>
  <si>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</si>
  <si>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</si>
  <si>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</si>
  <si>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</si>
  <si>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</si>
  <si>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</si>
  <si>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</si>
  <si>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</si>
  <si>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</si>
  <si>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</si>
  <si>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</si>
  <si>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</si>
  <si>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</si>
  <si>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</si>
  <si>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</si>
  <si>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</si>
  <si>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</si>
  <si>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</si>
  <si>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</si>
  <si>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</si>
  <si>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</si>
  <si>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</si>
  <si>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</si>
  <si>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</si>
  <si>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</si>
  <si>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</si>
  <si>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</si>
  <si>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</si>
  <si>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</si>
  <si>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</si>
  <si>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</si>
  <si>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</si>
  <si>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</si>
  <si>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</si>
  <si>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</si>
  <si>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</si>
  <si>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</si>
  <si>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</si>
  <si>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</si>
  <si>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</si>
  <si>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</si>
  <si>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</si>
  <si>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</si>
  <si>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</si>
  <si>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</si>
  <si>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</si>
  <si>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</si>
  <si>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</si>
  <si>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</si>
  <si>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</si>
  <si>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</si>
  <si>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</si>
  <si>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</si>
  <si>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</si>
  <si>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</si>
  <si>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</si>
  <si>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</si>
  <si>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</si>
  <si>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</si>
  <si>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</si>
  <si>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</si>
  <si>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</si>
  <si>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</si>
  <si>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</si>
  <si>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</si>
  <si>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</si>
  <si>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</si>
  <si>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</si>
  <si>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</si>
  <si>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</si>
  <si>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</si>
  <si>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</si>
  <si>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</si>
  <si>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</si>
  <si>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守口市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</si>
  <si>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</si>
  <si>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</si>
  <si>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</si>
  <si>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</si>
  <si>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</si>
  <si>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</si>
  <si>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</si>
  <si>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</si>
  <si>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</si>
  <si>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</si>
  <si>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22"/>
  </si>
  <si>
    <t>　②管路経年化率が、類似団体に比べて高い値となっていますが、これは、本市が府内でも早期(3番目)に配水管を布設し給水を開始したことにより、老朽化がより進んでいることによるものです。
　これに対して、当局では、老朽管路の更新事業を主要施策として位置付け毎年度積極的に取り組んでいるところです。その結果が、③管路更新率の高い値としても表れています。
　しかし、昭和51年度から55年度にかけて毎年約1万メートルの配水管を布設しており、今後、これらの老朽化した配水管が順次法定耐用年数を経過していくことになります。そのため、今後経年化率はさらに上昇していくことが予測されます。また、浄水施設の老朽化も進んでおります。</t>
    <rPh sb="2" eb="4">
      <t>カンロ</t>
    </rPh>
    <rPh sb="4" eb="7">
      <t>ケイネンカ</t>
    </rPh>
    <rPh sb="7" eb="8">
      <t>リツ</t>
    </rPh>
    <rPh sb="10" eb="12">
      <t>ルイジ</t>
    </rPh>
    <rPh sb="12" eb="14">
      <t>ダンタイ</t>
    </rPh>
    <rPh sb="15" eb="16">
      <t>クラ</t>
    </rPh>
    <rPh sb="18" eb="19">
      <t>タカ</t>
    </rPh>
    <rPh sb="20" eb="21">
      <t>チ</t>
    </rPh>
    <rPh sb="34" eb="36">
      <t>ホンシ</t>
    </rPh>
    <rPh sb="37" eb="39">
      <t>フナイ</t>
    </rPh>
    <rPh sb="41" eb="43">
      <t>ソウキ</t>
    </rPh>
    <rPh sb="45" eb="47">
      <t>バンメ</t>
    </rPh>
    <rPh sb="49" eb="52">
      <t>ハイスイカン</t>
    </rPh>
    <rPh sb="53" eb="55">
      <t>フセツ</t>
    </rPh>
    <rPh sb="56" eb="58">
      <t>キュウスイ</t>
    </rPh>
    <rPh sb="59" eb="61">
      <t>カイシ</t>
    </rPh>
    <rPh sb="69" eb="72">
      <t>ロウキュウカ</t>
    </rPh>
    <rPh sb="75" eb="76">
      <t>スス</t>
    </rPh>
    <rPh sb="95" eb="96">
      <t>タイ</t>
    </rPh>
    <rPh sb="99" eb="101">
      <t>トウキョク</t>
    </rPh>
    <rPh sb="104" eb="106">
      <t>ロウキュウ</t>
    </rPh>
    <rPh sb="106" eb="108">
      <t>カンロ</t>
    </rPh>
    <rPh sb="109" eb="111">
      <t>コウシン</t>
    </rPh>
    <rPh sb="111" eb="113">
      <t>ジギョウ</t>
    </rPh>
    <rPh sb="114" eb="116">
      <t>シュヨウ</t>
    </rPh>
    <rPh sb="116" eb="118">
      <t>セサク</t>
    </rPh>
    <rPh sb="121" eb="123">
      <t>イチ</t>
    </rPh>
    <rPh sb="123" eb="124">
      <t>ツ</t>
    </rPh>
    <rPh sb="125" eb="128">
      <t>マイネンド</t>
    </rPh>
    <rPh sb="128" eb="131">
      <t>セッキョクテキ</t>
    </rPh>
    <rPh sb="132" eb="133">
      <t>ト</t>
    </rPh>
    <rPh sb="134" eb="135">
      <t>ク</t>
    </rPh>
    <rPh sb="147" eb="149">
      <t>ケッカ</t>
    </rPh>
    <rPh sb="152" eb="154">
      <t>カンロ</t>
    </rPh>
    <rPh sb="154" eb="156">
      <t>コウシン</t>
    </rPh>
    <rPh sb="156" eb="157">
      <t>リツ</t>
    </rPh>
    <rPh sb="158" eb="159">
      <t>タカ</t>
    </rPh>
    <rPh sb="160" eb="161">
      <t>アタイ</t>
    </rPh>
    <rPh sb="165" eb="166">
      <t>アラワ</t>
    </rPh>
    <rPh sb="178" eb="180">
      <t>ショウワ</t>
    </rPh>
    <rPh sb="182" eb="183">
      <t>ネン</t>
    </rPh>
    <rPh sb="183" eb="184">
      <t>ド</t>
    </rPh>
    <rPh sb="188" eb="190">
      <t>ネンド</t>
    </rPh>
    <rPh sb="194" eb="196">
      <t>マイトシ</t>
    </rPh>
    <rPh sb="196" eb="197">
      <t>ヤク</t>
    </rPh>
    <rPh sb="198" eb="199">
      <t>マン</t>
    </rPh>
    <rPh sb="204" eb="207">
      <t>ハイスイカン</t>
    </rPh>
    <rPh sb="208" eb="210">
      <t>フセツ</t>
    </rPh>
    <rPh sb="215" eb="217">
      <t>コンゴ</t>
    </rPh>
    <rPh sb="222" eb="225">
      <t>ロウキュウカ</t>
    </rPh>
    <rPh sb="227" eb="230">
      <t>ハイスイカン</t>
    </rPh>
    <rPh sb="231" eb="233">
      <t>ジュンジ</t>
    </rPh>
    <rPh sb="233" eb="235">
      <t>ホウテイ</t>
    </rPh>
    <rPh sb="235" eb="237">
      <t>タイヨウ</t>
    </rPh>
    <rPh sb="237" eb="239">
      <t>ネンスウ</t>
    </rPh>
    <rPh sb="240" eb="242">
      <t>ケイカ</t>
    </rPh>
    <phoneticPr fontId="7"/>
  </si>
  <si>
    <t>　①経常収支は毎年度黒字を計上しており、②累積欠損金もなく、現在の経営状況は良好といえます。さらに、③流動比率は100％を超えており、短期的資金状況も良好であるといえます。①経常収支について、平成26年度以降は低水準で推移しておりますが、これは、会計基準改正に伴う新たな費用の発生、鉛給水管解消事業の推進や業務委託の拡大などによる費用の増加、及び人口減による有収水量の減少に伴う給水収益の減収によるものです。こうしたことが、平成26年度に⑥給水原価を上昇させた要因にもなっています。⑤料金回収率についても、給水原価が上昇する一方で、高料金部分の有収水量が減少したことにより供給単価が低下したため、同時期に数値が低下しています。
　また、平成28年度末における未処分利益剰余金の残高は約10億円となっております。しかし、平成30年度以降に、多額の費用を要する旧取水施設撤去事業を予定しており、現在の収支傾向がこのまま推移すれば、累積欠損金の発生も危ぶまれる状況です。
　本市は浄水場を擁し、給水量の約95％を自己水で賄っています。そのため、浄水施設の建設改良費の財源として企業債を発行（残高の1/3が浄水施設分）しているので、④企業債残高対給水収益比率は類似団体に比べて高い値となっています。⑦施設利用率は類似団体より高い値で推移しており、適切な規模であるといえます。⑧有収率も高い値で推移しており、これは、本市が積極的に取り組んでいる鉛給水管解消事業や配水管更新事業による効果の表れと考えられます。</t>
    <rPh sb="2" eb="4">
      <t>ケイジョウ</t>
    </rPh>
    <rPh sb="4" eb="6">
      <t>シュウシ</t>
    </rPh>
    <rPh sb="7" eb="10">
      <t>マイネンド</t>
    </rPh>
    <rPh sb="10" eb="12">
      <t>クロジ</t>
    </rPh>
    <rPh sb="13" eb="15">
      <t>ケイジョウ</t>
    </rPh>
    <rPh sb="30" eb="32">
      <t>ゲンザイ</t>
    </rPh>
    <rPh sb="33" eb="35">
      <t>ケイエイ</t>
    </rPh>
    <rPh sb="35" eb="37">
      <t>ジョウキョウ</t>
    </rPh>
    <rPh sb="38" eb="40">
      <t>リョウコウ</t>
    </rPh>
    <rPh sb="87" eb="89">
      <t>ケイジョウ</t>
    </rPh>
    <rPh sb="89" eb="91">
      <t>シュウシ</t>
    </rPh>
    <rPh sb="96" eb="98">
      <t>ヘイセイ</t>
    </rPh>
    <rPh sb="100" eb="102">
      <t>ネンド</t>
    </rPh>
    <rPh sb="102" eb="104">
      <t>イコウ</t>
    </rPh>
    <rPh sb="105" eb="108">
      <t>テイスイジュン</t>
    </rPh>
    <rPh sb="109" eb="111">
      <t>スイイ</t>
    </rPh>
    <rPh sb="123" eb="125">
      <t>カイケイ</t>
    </rPh>
    <rPh sb="125" eb="127">
      <t>キジュン</t>
    </rPh>
    <rPh sb="127" eb="129">
      <t>カイセイ</t>
    </rPh>
    <rPh sb="130" eb="131">
      <t>トモナ</t>
    </rPh>
    <rPh sb="132" eb="133">
      <t>アラ</t>
    </rPh>
    <rPh sb="135" eb="137">
      <t>ヒヨウ</t>
    </rPh>
    <rPh sb="138" eb="140">
      <t>ハッセイ</t>
    </rPh>
    <rPh sb="141" eb="142">
      <t>ナマリ</t>
    </rPh>
    <rPh sb="142" eb="145">
      <t>キュウスイカン</t>
    </rPh>
    <rPh sb="145" eb="147">
      <t>カイショウ</t>
    </rPh>
    <rPh sb="147" eb="149">
      <t>ジギョウ</t>
    </rPh>
    <rPh sb="150" eb="152">
      <t>スイシン</t>
    </rPh>
    <rPh sb="153" eb="155">
      <t>ギョウム</t>
    </rPh>
    <rPh sb="155" eb="157">
      <t>イタク</t>
    </rPh>
    <rPh sb="158" eb="160">
      <t>カクダイ</t>
    </rPh>
    <rPh sb="165" eb="167">
      <t>ヒヨウ</t>
    </rPh>
    <rPh sb="168" eb="170">
      <t>ゾウカ</t>
    </rPh>
    <rPh sb="171" eb="172">
      <t>オヨ</t>
    </rPh>
    <rPh sb="173" eb="176">
      <t>ジンコウゲン</t>
    </rPh>
    <rPh sb="179" eb="180">
      <t>ユウ</t>
    </rPh>
    <rPh sb="180" eb="181">
      <t>シュウ</t>
    </rPh>
    <rPh sb="181" eb="183">
      <t>スイリョウ</t>
    </rPh>
    <rPh sb="184" eb="186">
      <t>ゲンショウ</t>
    </rPh>
    <rPh sb="187" eb="188">
      <t>トモナ</t>
    </rPh>
    <rPh sb="189" eb="191">
      <t>キュウスイ</t>
    </rPh>
    <rPh sb="191" eb="193">
      <t>シュウエキ</t>
    </rPh>
    <rPh sb="194" eb="196">
      <t>ゲンシュウ</t>
    </rPh>
    <rPh sb="212" eb="214">
      <t>ヘイセイ</t>
    </rPh>
    <rPh sb="216" eb="218">
      <t>ネンド</t>
    </rPh>
    <rPh sb="220" eb="222">
      <t>キュウスイ</t>
    </rPh>
    <rPh sb="222" eb="223">
      <t>ハラ</t>
    </rPh>
    <rPh sb="223" eb="224">
      <t>アタイ</t>
    </rPh>
    <rPh sb="225" eb="227">
      <t>ジョウショウ</t>
    </rPh>
    <rPh sb="230" eb="232">
      <t>ヨウイン</t>
    </rPh>
    <rPh sb="242" eb="244">
      <t>リョウキン</t>
    </rPh>
    <rPh sb="244" eb="247">
      <t>カイシュウリツ</t>
    </rPh>
    <rPh sb="253" eb="257">
      <t>キュウスイゲンカ</t>
    </rPh>
    <rPh sb="258" eb="260">
      <t>ジョウショウ</t>
    </rPh>
    <rPh sb="262" eb="264">
      <t>イッポウ</t>
    </rPh>
    <rPh sb="266" eb="269">
      <t>コウリョウキン</t>
    </rPh>
    <rPh sb="269" eb="271">
      <t>ブブン</t>
    </rPh>
    <rPh sb="272" eb="276">
      <t>ユウシュウスイリョウ</t>
    </rPh>
    <rPh sb="277" eb="279">
      <t>ゲンショウ</t>
    </rPh>
    <rPh sb="286" eb="288">
      <t>キョウキュウ</t>
    </rPh>
    <rPh sb="288" eb="290">
      <t>タンカ</t>
    </rPh>
    <rPh sb="291" eb="293">
      <t>テイカ</t>
    </rPh>
    <rPh sb="298" eb="301">
      <t>ドウジキ</t>
    </rPh>
    <rPh sb="302" eb="304">
      <t>スウチ</t>
    </rPh>
    <rPh sb="305" eb="307">
      <t>テイカ</t>
    </rPh>
    <rPh sb="318" eb="320">
      <t>ヘイセイ</t>
    </rPh>
    <rPh sb="322" eb="325">
      <t>ネンドマツ</t>
    </rPh>
    <rPh sb="329" eb="332">
      <t>ミショブン</t>
    </rPh>
    <rPh sb="332" eb="334">
      <t>リエキ</t>
    </rPh>
    <rPh sb="334" eb="337">
      <t>ジョウヨキン</t>
    </rPh>
    <rPh sb="338" eb="340">
      <t>ザンダカ</t>
    </rPh>
    <rPh sb="341" eb="342">
      <t>ヤク</t>
    </rPh>
    <rPh sb="344" eb="346">
      <t>オクエン</t>
    </rPh>
    <rPh sb="359" eb="361">
      <t>ヘイセイ</t>
    </rPh>
    <rPh sb="363" eb="365">
      <t>ネンド</t>
    </rPh>
    <rPh sb="365" eb="367">
      <t>イコウ</t>
    </rPh>
    <rPh sb="369" eb="371">
      <t>タガク</t>
    </rPh>
    <rPh sb="372" eb="374">
      <t>ヒヨウ</t>
    </rPh>
    <rPh sb="375" eb="376">
      <t>ヨウ</t>
    </rPh>
    <rPh sb="378" eb="379">
      <t>キュウ</t>
    </rPh>
    <rPh sb="379" eb="381">
      <t>シュスイ</t>
    </rPh>
    <rPh sb="381" eb="383">
      <t>シセツ</t>
    </rPh>
    <rPh sb="383" eb="385">
      <t>テッキョ</t>
    </rPh>
    <rPh sb="385" eb="387">
      <t>ジギョウ</t>
    </rPh>
    <rPh sb="388" eb="390">
      <t>ヨテイ</t>
    </rPh>
    <rPh sb="395" eb="397">
      <t>ゲンザイ</t>
    </rPh>
    <rPh sb="398" eb="400">
      <t>シュウシ</t>
    </rPh>
    <rPh sb="400" eb="402">
      <t>ケイコウ</t>
    </rPh>
    <rPh sb="407" eb="409">
      <t>スイイ</t>
    </rPh>
    <rPh sb="413" eb="415">
      <t>ルイセキ</t>
    </rPh>
    <rPh sb="415" eb="418">
      <t>ケッソンキン</t>
    </rPh>
    <rPh sb="419" eb="421">
      <t>ハッセイ</t>
    </rPh>
    <rPh sb="422" eb="423">
      <t>アヤ</t>
    </rPh>
    <rPh sb="427" eb="429">
      <t>ジョウキョウ</t>
    </rPh>
    <rPh sb="434" eb="436">
      <t>ホンシ</t>
    </rPh>
    <rPh sb="437" eb="440">
      <t>ジョウスイジョウ</t>
    </rPh>
    <rPh sb="441" eb="442">
      <t>ヨウ</t>
    </rPh>
    <rPh sb="444" eb="447">
      <t>キュウスイリョウ</t>
    </rPh>
    <rPh sb="448" eb="449">
      <t>ヤク</t>
    </rPh>
    <rPh sb="453" eb="456">
      <t>ジコスイ</t>
    </rPh>
    <rPh sb="457" eb="458">
      <t>マカナ</t>
    </rPh>
    <rPh sb="546" eb="548">
      <t>シセツ</t>
    </rPh>
    <rPh sb="548" eb="551">
      <t>リヨウリツ</t>
    </rPh>
    <rPh sb="552" eb="554">
      <t>ルイジ</t>
    </rPh>
    <rPh sb="554" eb="556">
      <t>ダンタイ</t>
    </rPh>
    <rPh sb="558" eb="559">
      <t>タカ</t>
    </rPh>
    <rPh sb="560" eb="561">
      <t>アタイ</t>
    </rPh>
    <rPh sb="562" eb="564">
      <t>スイイ</t>
    </rPh>
    <rPh sb="569" eb="571">
      <t>テキセツ</t>
    </rPh>
    <rPh sb="572" eb="574">
      <t>キボ</t>
    </rPh>
    <rPh sb="584" eb="586">
      <t>ユウシュウ</t>
    </rPh>
    <rPh sb="586" eb="587">
      <t>リツ</t>
    </rPh>
    <rPh sb="588" eb="589">
      <t>タカ</t>
    </rPh>
    <rPh sb="590" eb="591">
      <t>アタイ</t>
    </rPh>
    <rPh sb="592" eb="594">
      <t>スイイ</t>
    </rPh>
    <rPh sb="603" eb="605">
      <t>ホンシ</t>
    </rPh>
    <rPh sb="606" eb="609">
      <t>セッキョクテキ</t>
    </rPh>
    <rPh sb="610" eb="611">
      <t>ト</t>
    </rPh>
    <rPh sb="612" eb="613">
      <t>ク</t>
    </rPh>
    <rPh sb="617" eb="618">
      <t>ナマリ</t>
    </rPh>
    <rPh sb="618" eb="621">
      <t>キュウスイカン</t>
    </rPh>
    <rPh sb="621" eb="623">
      <t>カイショウ</t>
    </rPh>
    <rPh sb="623" eb="625">
      <t>ジギョウ</t>
    </rPh>
    <rPh sb="626" eb="629">
      <t>ハイスイカン</t>
    </rPh>
    <rPh sb="629" eb="631">
      <t>コウシン</t>
    </rPh>
    <rPh sb="631" eb="633">
      <t>ジギョウ</t>
    </rPh>
    <rPh sb="636" eb="638">
      <t>コウカ</t>
    </rPh>
    <rPh sb="639" eb="640">
      <t>アラワ</t>
    </rPh>
    <rPh sb="642" eb="643">
      <t>カンガ</t>
    </rPh>
    <phoneticPr fontId="22"/>
  </si>
  <si>
    <t>　本市は、各施設の老朽化に対し、計画的に更新事業に取り組んでおりますが、多くの施設の更新時期が到来しており、さらに当該事業を推進していかなければなりません。また、引き続き取り組まなければならない鉛給水管解消事業や、旧取水施設撤去事業も実施していきます。しかし一方で、財源となる料金収入は、今後も減少していく見込みであり、今後の事業経営は厳しい状況が予測されます。
　上記のような状況に対して、当局では、人件費や支払利息等経費の抑制に取り組んでおりますが、更なる経営の効率化を推進することが必要となります。そのために、将来を見据えた経営戦略の策定を、平成30年度中に予定しております。</t>
    <rPh sb="1" eb="3">
      <t>ホンシ</t>
    </rPh>
    <rPh sb="5" eb="8">
      <t>カクシセツ</t>
    </rPh>
    <rPh sb="9" eb="12">
      <t>ロウキュウカ</t>
    </rPh>
    <rPh sb="13" eb="14">
      <t>タイ</t>
    </rPh>
    <rPh sb="16" eb="18">
      <t>ケイカク</t>
    </rPh>
    <rPh sb="18" eb="19">
      <t>テキ</t>
    </rPh>
    <rPh sb="20" eb="22">
      <t>コウシン</t>
    </rPh>
    <rPh sb="22" eb="24">
      <t>ジギョウ</t>
    </rPh>
    <rPh sb="25" eb="26">
      <t>ト</t>
    </rPh>
    <rPh sb="27" eb="28">
      <t>ク</t>
    </rPh>
    <rPh sb="36" eb="37">
      <t>オオ</t>
    </rPh>
    <rPh sb="39" eb="41">
      <t>シセツ</t>
    </rPh>
    <rPh sb="42" eb="44">
      <t>コウシン</t>
    </rPh>
    <rPh sb="44" eb="46">
      <t>ジキ</t>
    </rPh>
    <rPh sb="47" eb="49">
      <t>トウライ</t>
    </rPh>
    <rPh sb="57" eb="59">
      <t>トウガイ</t>
    </rPh>
    <rPh sb="59" eb="61">
      <t>ジギョウ</t>
    </rPh>
    <rPh sb="62" eb="64">
      <t>スイシン</t>
    </rPh>
    <rPh sb="81" eb="82">
      <t>ヒ</t>
    </rPh>
    <rPh sb="83" eb="84">
      <t>ツヅ</t>
    </rPh>
    <rPh sb="85" eb="86">
      <t>ト</t>
    </rPh>
    <rPh sb="87" eb="88">
      <t>ク</t>
    </rPh>
    <rPh sb="97" eb="98">
      <t>ナマリ</t>
    </rPh>
    <rPh sb="98" eb="101">
      <t>キュウスイカン</t>
    </rPh>
    <rPh sb="101" eb="103">
      <t>カイショウ</t>
    </rPh>
    <rPh sb="103" eb="105">
      <t>ジギョウ</t>
    </rPh>
    <rPh sb="107" eb="108">
      <t>キュウ</t>
    </rPh>
    <rPh sb="108" eb="110">
      <t>シュスイ</t>
    </rPh>
    <rPh sb="110" eb="112">
      <t>シセツ</t>
    </rPh>
    <rPh sb="112" eb="114">
      <t>テッキョ</t>
    </rPh>
    <rPh sb="114" eb="116">
      <t>ジギョウ</t>
    </rPh>
    <rPh sb="117" eb="119">
      <t>ジッシ</t>
    </rPh>
    <rPh sb="129" eb="131">
      <t>イッポウ</t>
    </rPh>
    <rPh sb="133" eb="135">
      <t>ザイゲン</t>
    </rPh>
    <rPh sb="138" eb="140">
      <t>リョウキン</t>
    </rPh>
    <rPh sb="140" eb="142">
      <t>シュウニュウ</t>
    </rPh>
    <rPh sb="144" eb="146">
      <t>コンゴ</t>
    </rPh>
    <rPh sb="147" eb="149">
      <t>ゲンショウ</t>
    </rPh>
    <rPh sb="153" eb="155">
      <t>ミコ</t>
    </rPh>
    <rPh sb="160" eb="162">
      <t>コンゴ</t>
    </rPh>
    <rPh sb="163" eb="165">
      <t>ジギョウ</t>
    </rPh>
    <rPh sb="165" eb="167">
      <t>ケイエイ</t>
    </rPh>
    <rPh sb="168" eb="169">
      <t>キビ</t>
    </rPh>
    <rPh sb="171" eb="173">
      <t>ジョウキョウ</t>
    </rPh>
    <rPh sb="174" eb="176">
      <t>ヨソク</t>
    </rPh>
    <rPh sb="183" eb="185">
      <t>ジョウキ</t>
    </rPh>
    <rPh sb="189" eb="191">
      <t>ジョウキョウ</t>
    </rPh>
    <rPh sb="192" eb="193">
      <t>タイ</t>
    </rPh>
    <rPh sb="196" eb="198">
      <t>トウキョク</t>
    </rPh>
    <rPh sb="201" eb="204">
      <t>ジンケンヒ</t>
    </rPh>
    <rPh sb="205" eb="207">
      <t>シハライ</t>
    </rPh>
    <rPh sb="207" eb="209">
      <t>リソク</t>
    </rPh>
    <rPh sb="209" eb="210">
      <t>トウ</t>
    </rPh>
    <rPh sb="210" eb="212">
      <t>ケイヒ</t>
    </rPh>
    <rPh sb="213" eb="215">
      <t>ヨクセイ</t>
    </rPh>
    <rPh sb="216" eb="217">
      <t>ト</t>
    </rPh>
    <rPh sb="218" eb="219">
      <t>ク</t>
    </rPh>
    <rPh sb="227" eb="228">
      <t>サラ</t>
    </rPh>
    <rPh sb="230" eb="232">
      <t>ケイエイ</t>
    </rPh>
    <rPh sb="233" eb="236">
      <t>コウリツカ</t>
    </rPh>
    <rPh sb="237" eb="239">
      <t>スイシン</t>
    </rPh>
    <rPh sb="244" eb="246">
      <t>ヒツヨウ</t>
    </rPh>
    <rPh sb="258" eb="260">
      <t>ショウライ</t>
    </rPh>
    <rPh sb="261" eb="263">
      <t>ミス</t>
    </rPh>
    <rPh sb="265" eb="267">
      <t>ケイエイ</t>
    </rPh>
    <rPh sb="267" eb="269">
      <t>センリャク</t>
    </rPh>
    <rPh sb="270" eb="272">
      <t>サクテイ</t>
    </rPh>
    <rPh sb="274" eb="276">
      <t>ヘイセイ</t>
    </rPh>
    <rPh sb="278" eb="280">
      <t>ネンド</t>
    </rPh>
    <rPh sb="280" eb="281">
      <t>チュウ</t>
    </rPh>
    <rPh sb="282" eb="284">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</si>
</sst>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1.25</c:v>
                </c:pt>
                <c:pt idx="1">
                  <c:v>1.42</c:v>
                </c:pt>
                <c:pt idx="2">
                  <c:v>1.23</c:v>
                </c:pt>
                <c:pt idx="3">
                  <c:v>0.96</c:v>
                </c:pt>
                <c:pt idx="4">
                  <c:v>1.01</c:v>
                </c:pt>
              </c:numCache>
            </c:numRef>
          </c:val>
        </c:ser>
        <c:dLbls>
          <c:showLegendKey val="0"/>
          <c:showVal val="0"/>
          <c:showCatName val="0"/>
          <c:showSerName val="0"/>
          <c:showPercent val="0"/>
          <c:showBubbleSize val="0"/>
        </c:dLbls>
        <c:gapWidth val="150"/>
        <c:axId val="97707520"/>
        <c:axId val="977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97707520"/>
        <c:axId val="97709440"/>
      </c:lineChart>
      <c:dateAx>
        <c:axId val="97707520"/>
        <c:scaling>
          <c:orientation val="minMax"/>
        </c:scaling>
        <c:delete val="1"/>
        <c:axPos val="b"/>
        <c:numFmt formatCode="ge" sourceLinked="1"/>
        <c:majorTickMark val="none"/>
        <c:minorTickMark val="none"/>
        <c:tickLblPos val="none"/>
        <c:crossAx val="97709440"/>
        <c:crosses val="autoZero"/>
        <c:auto val="1"/>
        <c:lblOffset val="100"/>
        <c:baseTimeUnit val="years"/>
      </c:dateAx>
      <c:valAx>
        <c:axId val="977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73.91</c:v>
                </c:pt>
                <c:pt idx="1">
                  <c:v>71.930000000000007</c:v>
                </c:pt>
                <c:pt idx="2">
                  <c:v>70.97</c:v>
                </c:pt>
                <c:pt idx="3">
                  <c:v>69.88</c:v>
                </c:pt>
                <c:pt idx="4">
                  <c:v>69.61</c:v>
                </c:pt>
              </c:numCache>
            </c:numRef>
          </c:val>
        </c:ser>
        <c:dLbls>
          <c:showLegendKey val="0"/>
          <c:showVal val="0"/>
          <c:showCatName val="0"/>
          <c:showSerName val="0"/>
          <c:showPercent val="0"/>
          <c:showBubbleSize val="0"/>
        </c:dLbls>
        <c:gapWidth val="150"/>
        <c:axId val="104871808"/>
        <c:axId val="1048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04871808"/>
        <c:axId val="104882176"/>
      </c:lineChart>
      <c:dateAx>
        <c:axId val="104871808"/>
        <c:scaling>
          <c:orientation val="minMax"/>
        </c:scaling>
        <c:delete val="1"/>
        <c:axPos val="b"/>
        <c:numFmt formatCode="ge" sourceLinked="1"/>
        <c:majorTickMark val="none"/>
        <c:minorTickMark val="none"/>
        <c:tickLblPos val="none"/>
        <c:crossAx val="104882176"/>
        <c:crosses val="autoZero"/>
        <c:auto val="1"/>
        <c:lblOffset val="100"/>
        <c:baseTimeUnit val="years"/>
      </c:dateAx>
      <c:valAx>
        <c:axId val="1048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93.33</c:v>
                </c:pt>
                <c:pt idx="1">
                  <c:v>94.94</c:v>
                </c:pt>
                <c:pt idx="2">
                  <c:v>93.69</c:v>
                </c:pt>
                <c:pt idx="3">
                  <c:v>94.09</c:v>
                </c:pt>
                <c:pt idx="4">
                  <c:v>94.28</c:v>
                </c:pt>
              </c:numCache>
            </c:numRef>
          </c:val>
        </c:ser>
        <c:dLbls>
          <c:showLegendKey val="0"/>
          <c:showVal val="0"/>
          <c:showCatName val="0"/>
          <c:showSerName val="0"/>
          <c:showPercent val="0"/>
          <c:showBubbleSize val="0"/>
        </c:dLbls>
        <c:gapWidth val="150"/>
        <c:axId val="104924672"/>
        <c:axId val="1049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04924672"/>
        <c:axId val="104926592"/>
      </c:lineChart>
      <c:dateAx>
        <c:axId val="104924672"/>
        <c:scaling>
          <c:orientation val="minMax"/>
        </c:scaling>
        <c:delete val="1"/>
        <c:axPos val="b"/>
        <c:numFmt formatCode="ge" sourceLinked="1"/>
        <c:majorTickMark val="none"/>
        <c:minorTickMark val="none"/>
        <c:tickLblPos val="none"/>
        <c:crossAx val="104926592"/>
        <c:crosses val="autoZero"/>
        <c:auto val="1"/>
        <c:lblOffset val="100"/>
        <c:baseTimeUnit val="years"/>
      </c:dateAx>
      <c:valAx>
        <c:axId val="1049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111.17</c:v>
                </c:pt>
                <c:pt idx="1">
                  <c:v>108.64</c:v>
                </c:pt>
                <c:pt idx="2">
                  <c:v>101.55</c:v>
                </c:pt>
                <c:pt idx="3">
                  <c:v>104.82</c:v>
                </c:pt>
                <c:pt idx="4">
                  <c:v>106.12</c:v>
                </c:pt>
              </c:numCache>
            </c:numRef>
          </c:val>
        </c:ser>
        <c:dLbls>
          <c:showLegendKey val="0"/>
          <c:showVal val="0"/>
          <c:showCatName val="0"/>
          <c:showSerName val="0"/>
          <c:showPercent val="0"/>
          <c:showBubbleSize val="0"/>
        </c:dLbls>
        <c:gapWidth val="150"/>
        <c:axId val="97752192"/>
        <c:axId val="977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97752192"/>
        <c:axId val="97754112"/>
      </c:lineChart>
      <c:dateAx>
        <c:axId val="97752192"/>
        <c:scaling>
          <c:orientation val="minMax"/>
        </c:scaling>
        <c:delete val="1"/>
        <c:axPos val="b"/>
        <c:numFmt formatCode="ge" sourceLinked="1"/>
        <c:majorTickMark val="none"/>
        <c:minorTickMark val="none"/>
        <c:tickLblPos val="none"/>
        <c:crossAx val="97754112"/>
        <c:crosses val="autoZero"/>
        <c:auto val="1"/>
        <c:lblOffset val="100"/>
        <c:baseTimeUnit val="years"/>
      </c:dateAx>
      <c:valAx>
        <c:axId val="9775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7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44.2</c:v>
                </c:pt>
                <c:pt idx="1">
                  <c:v>44.89</c:v>
                </c:pt>
                <c:pt idx="2">
                  <c:v>49.07</c:v>
                </c:pt>
                <c:pt idx="3">
                  <c:v>50.46</c:v>
                </c:pt>
                <c:pt idx="4">
                  <c:v>51.73</c:v>
                </c:pt>
              </c:numCache>
            </c:numRef>
          </c:val>
        </c:ser>
        <c:dLbls>
          <c:showLegendKey val="0"/>
          <c:showVal val="0"/>
          <c:showCatName val="0"/>
          <c:showSerName val="0"/>
          <c:showPercent val="0"/>
          <c:showBubbleSize val="0"/>
        </c:dLbls>
        <c:gapWidth val="150"/>
        <c:axId val="97788672"/>
        <c:axId val="977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97788672"/>
        <c:axId val="97790592"/>
      </c:lineChart>
      <c:dateAx>
        <c:axId val="97788672"/>
        <c:scaling>
          <c:orientation val="minMax"/>
        </c:scaling>
        <c:delete val="1"/>
        <c:axPos val="b"/>
        <c:numFmt formatCode="ge" sourceLinked="1"/>
        <c:majorTickMark val="none"/>
        <c:minorTickMark val="none"/>
        <c:tickLblPos val="none"/>
        <c:crossAx val="97790592"/>
        <c:crosses val="autoZero"/>
        <c:auto val="1"/>
        <c:lblOffset val="100"/>
        <c:baseTimeUnit val="years"/>
      </c:dateAx>
      <c:valAx>
        <c:axId val="977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22.55</c:v>
                </c:pt>
                <c:pt idx="1">
                  <c:v>24.74</c:v>
                </c:pt>
                <c:pt idx="2">
                  <c:v>27.45</c:v>
                </c:pt>
                <c:pt idx="3">
                  <c:v>29.68</c:v>
                </c:pt>
                <c:pt idx="4">
                  <c:v>32.33</c:v>
                </c:pt>
              </c:numCache>
            </c:numRef>
          </c:val>
        </c:ser>
        <c:dLbls>
          <c:showLegendKey val="0"/>
          <c:showVal val="0"/>
          <c:showCatName val="0"/>
          <c:showSerName val="0"/>
          <c:showPercent val="0"/>
          <c:showBubbleSize val="0"/>
        </c:dLbls>
        <c:gapWidth val="150"/>
        <c:axId val="97830784"/>
        <c:axId val="978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97830784"/>
        <c:axId val="97841152"/>
      </c:lineChart>
      <c:dateAx>
        <c:axId val="97830784"/>
        <c:scaling>
          <c:orientation val="minMax"/>
        </c:scaling>
        <c:delete val="1"/>
        <c:axPos val="b"/>
        <c:numFmt formatCode="ge" sourceLinked="1"/>
        <c:majorTickMark val="none"/>
        <c:minorTickMark val="none"/>
        <c:tickLblPos val="none"/>
        <c:crossAx val="97841152"/>
        <c:crosses val="autoZero"/>
        <c:auto val="1"/>
        <c:lblOffset val="100"/>
        <c:baseTimeUnit val="years"/>
      </c:dateAx>
      <c:valAx>
        <c:axId val="978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907456"/>
        <c:axId val="999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99907456"/>
        <c:axId val="99921920"/>
      </c:lineChart>
      <c:dateAx>
        <c:axId val="99907456"/>
        <c:scaling>
          <c:orientation val="minMax"/>
        </c:scaling>
        <c:delete val="1"/>
        <c:axPos val="b"/>
        <c:numFmt formatCode="ge" sourceLinked="1"/>
        <c:majorTickMark val="none"/>
        <c:minorTickMark val="none"/>
        <c:tickLblPos val="none"/>
        <c:crossAx val="99921920"/>
        <c:crosses val="autoZero"/>
        <c:auto val="1"/>
        <c:lblOffset val="100"/>
        <c:baseTimeUnit val="years"/>
      </c:dateAx>
      <c:valAx>
        <c:axId val="9992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198.7</c:v>
                </c:pt>
                <c:pt idx="1">
                  <c:v>278.23</c:v>
                </c:pt>
                <c:pt idx="2">
                  <c:v>133.58000000000001</c:v>
                </c:pt>
                <c:pt idx="3">
                  <c:v>144.01</c:v>
                </c:pt>
                <c:pt idx="4">
                  <c:v>159.61000000000001</c:v>
                </c:pt>
              </c:numCache>
            </c:numRef>
          </c:val>
        </c:ser>
        <c:dLbls>
          <c:showLegendKey val="0"/>
          <c:showVal val="0"/>
          <c:showCatName val="0"/>
          <c:showSerName val="0"/>
          <c:showPercent val="0"/>
          <c:showBubbleSize val="0"/>
        </c:dLbls>
        <c:gapWidth val="150"/>
        <c:axId val="99950592"/>
        <c:axId val="999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99950592"/>
        <c:axId val="99952512"/>
      </c:lineChart>
      <c:dateAx>
        <c:axId val="99950592"/>
        <c:scaling>
          <c:orientation val="minMax"/>
        </c:scaling>
        <c:delete val="1"/>
        <c:axPos val="b"/>
        <c:numFmt formatCode="ge" sourceLinked="1"/>
        <c:majorTickMark val="none"/>
        <c:minorTickMark val="none"/>
        <c:tickLblPos val="none"/>
        <c:crossAx val="99952512"/>
        <c:crosses val="autoZero"/>
        <c:auto val="1"/>
        <c:lblOffset val="100"/>
        <c:baseTimeUnit val="years"/>
      </c:dateAx>
      <c:valAx>
        <c:axId val="9995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496.63</c:v>
                </c:pt>
                <c:pt idx="1">
                  <c:v>496.15</c:v>
                </c:pt>
                <c:pt idx="2">
                  <c:v>496.56</c:v>
                </c:pt>
                <c:pt idx="3">
                  <c:v>489.4</c:v>
                </c:pt>
                <c:pt idx="4">
                  <c:v>481.02</c:v>
                </c:pt>
              </c:numCache>
            </c:numRef>
          </c:val>
        </c:ser>
        <c:dLbls>
          <c:showLegendKey val="0"/>
          <c:showVal val="0"/>
          <c:showCatName val="0"/>
          <c:showSerName val="0"/>
          <c:showPercent val="0"/>
          <c:showBubbleSize val="0"/>
        </c:dLbls>
        <c:gapWidth val="150"/>
        <c:axId val="99974528"/>
        <c:axId val="999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99974528"/>
        <c:axId val="99993088"/>
      </c:lineChart>
      <c:dateAx>
        <c:axId val="99974528"/>
        <c:scaling>
          <c:orientation val="minMax"/>
        </c:scaling>
        <c:delete val="1"/>
        <c:axPos val="b"/>
        <c:numFmt formatCode="ge" sourceLinked="1"/>
        <c:majorTickMark val="none"/>
        <c:minorTickMark val="none"/>
        <c:tickLblPos val="none"/>
        <c:crossAx val="99993088"/>
        <c:crosses val="autoZero"/>
        <c:auto val="1"/>
        <c:lblOffset val="100"/>
        <c:baseTimeUnit val="years"/>
      </c:dateAx>
      <c:valAx>
        <c:axId val="9999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104.42</c:v>
                </c:pt>
                <c:pt idx="1">
                  <c:v>100.24</c:v>
                </c:pt>
                <c:pt idx="2">
                  <c:v>95.62</c:v>
                </c:pt>
                <c:pt idx="3">
                  <c:v>97.4</c:v>
                </c:pt>
                <c:pt idx="4">
                  <c:v>99.4</c:v>
                </c:pt>
              </c:numCache>
            </c:numRef>
          </c:val>
        </c:ser>
        <c:dLbls>
          <c:showLegendKey val="0"/>
          <c:showVal val="0"/>
          <c:showCatName val="0"/>
          <c:showSerName val="0"/>
          <c:showPercent val="0"/>
          <c:showBubbleSize val="0"/>
        </c:dLbls>
        <c:gapWidth val="150"/>
        <c:axId val="100289536"/>
        <c:axId val="1002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00289536"/>
        <c:axId val="100291712"/>
      </c:lineChart>
      <c:dateAx>
        <c:axId val="100289536"/>
        <c:scaling>
          <c:orientation val="minMax"/>
        </c:scaling>
        <c:delete val="1"/>
        <c:axPos val="b"/>
        <c:numFmt formatCode="ge" sourceLinked="1"/>
        <c:majorTickMark val="none"/>
        <c:minorTickMark val="none"/>
        <c:tickLblPos val="none"/>
        <c:crossAx val="100291712"/>
        <c:crosses val="autoZero"/>
        <c:auto val="1"/>
        <c:lblOffset val="100"/>
        <c:baseTimeUnit val="years"/>
      </c:dateAx>
      <c:valAx>
        <c:axId val="1002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151.02000000000001</c:v>
                </c:pt>
                <c:pt idx="1">
                  <c:v>156.51</c:v>
                </c:pt>
                <c:pt idx="2">
                  <c:v>163.30000000000001</c:v>
                </c:pt>
                <c:pt idx="3">
                  <c:v>159.93</c:v>
                </c:pt>
                <c:pt idx="4">
                  <c:v>155.84</c:v>
                </c:pt>
              </c:numCache>
            </c:numRef>
          </c:val>
        </c:ser>
        <c:dLbls>
          <c:showLegendKey val="0"/>
          <c:showVal val="0"/>
          <c:showCatName val="0"/>
          <c:showSerName val="0"/>
          <c:showPercent val="0"/>
          <c:showBubbleSize val="0"/>
        </c:dLbls>
        <c:gapWidth val="150"/>
        <c:axId val="100325632"/>
        <c:axId val="1003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00325632"/>
        <c:axId val="100327808"/>
      </c:lineChart>
      <c:dateAx>
        <c:axId val="100325632"/>
        <c:scaling>
          <c:orientation val="minMax"/>
        </c:scaling>
        <c:delete val="1"/>
        <c:axPos val="b"/>
        <c:numFmt formatCode="ge" sourceLinked="1"/>
        <c:majorTickMark val="none"/>
        <c:minorTickMark val="none"/>
        <c:tickLblPos val="none"/>
        <c:crossAx val="100327808"/>
        <c:crosses val="autoZero"/>
        <c:auto val="1"/>
        <c:lblOffset val="100"/>
        <c:baseTimeUnit val="years"/>
      </c:dateAx>
      <c:valAx>
        <c:axId val="100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9"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大阪府　守口市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143983</v>
      </c>
      <c r="AM8" s="61"/>
      <c r="AN8" s="61"/>
      <c r="AO8" s="61"/>
      <c r="AP8" s="61"/>
      <c r="AQ8" s="61"/>
      <c r="AR8" s="61"/>
      <c r="AS8" s="61"/>
      <c r="AT8" s="51">
        <f>データ!$S$6</f>
        <v>12.71</v>
      </c>
      <c r="AU8" s="52"/>
      <c r="AV8" s="52"/>
      <c r="AW8" s="52"/>
      <c r="AX8" s="52"/>
      <c r="AY8" s="52"/>
      <c r="AZ8" s="52"/>
      <c r="BA8" s="52"/>
      <c r="BB8" s="53">
        <f>データ!$T$6</f>
        <v>11328.32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43.48</v>
      </c>
      <c r="J10" s="52"/>
      <c r="K10" s="52"/>
      <c r="L10" s="52"/>
      <c r="M10" s="52"/>
      <c r="N10" s="52"/>
      <c r="O10" s="64"/>
      <c r="P10" s="53">
        <f>データ!$P$6</f>
        <v>100</v>
      </c>
      <c r="Q10" s="53"/>
      <c r="R10" s="53"/>
      <c r="S10" s="53"/>
      <c r="T10" s="53"/>
      <c r="U10" s="53"/>
      <c r="V10" s="53"/>
      <c r="W10" s="61">
        <f>データ!$Q$6</f>
        <v>2525</v>
      </c>
      <c r="X10" s="61"/>
      <c r="Y10" s="61"/>
      <c r="Z10" s="61"/>
      <c r="AA10" s="61"/>
      <c r="AB10" s="61"/>
      <c r="AC10" s="61"/>
      <c r="AD10" s="2"/>
      <c r="AE10" s="2"/>
      <c r="AF10" s="2"/>
      <c r="AG10" s="2"/>
      <c r="AH10" s="5"/>
      <c r="AI10" s="5"/>
      <c r="AJ10" s="5"/>
      <c r="AK10" s="5"/>
      <c r="AL10" s="61">
        <f>データ!$U$6</f>
        <v>143829</v>
      </c>
      <c r="AM10" s="61"/>
      <c r="AN10" s="61"/>
      <c r="AO10" s="61"/>
      <c r="AP10" s="61"/>
      <c r="AQ10" s="61"/>
      <c r="AR10" s="61"/>
      <c r="AS10" s="61"/>
      <c r="AT10" s="51">
        <f>データ!$V$6</f>
        <v>12.71</v>
      </c>
      <c r="AU10" s="52"/>
      <c r="AV10" s="52"/>
      <c r="AW10" s="52"/>
      <c r="AX10" s="52"/>
      <c r="AY10" s="52"/>
      <c r="AZ10" s="52"/>
      <c r="BA10" s="52"/>
      <c r="BB10" s="53">
        <f>データ!$W$6</f>
        <v>11316.21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272094</v>
      </c>
      <c r="D6" s="34">
        <f t="shared" si="3"/>
        <v>46</v>
      </c>
      <c r="E6" s="34">
        <f t="shared" si="3"/>
        <v>1</v>
      </c>
      <c r="F6" s="34">
        <f t="shared" si="3"/>
        <v>0</v>
      </c>
      <c r="G6" s="34">
        <f t="shared" si="3"/>
        <v>1</v>
      </c>
      <c r="H6" s="34" t="str">
        <f t="shared" si="3"/>
        <v>大阪府　守口市</v>
      </c>
      <c r="I6" s="34" t="str">
        <f t="shared" si="3"/>
        <v>法適用</v>
      </c>
      <c r="J6" s="34" t="str">
        <f t="shared" si="3"/>
        <v>水道事業</v>
      </c>
      <c r="K6" s="34" t="str">
        <f t="shared" si="3"/>
        <v>末端給水事業</v>
      </c>
      <c r="L6" s="34" t="str">
        <f t="shared" si="3"/>
        <v>A3</v>
      </c>
      <c r="M6" s="34">
        <f t="shared" si="3"/>
        <v>0</v>
      </c>
      <c r="N6" s="35" t="str">
        <f t="shared" si="3"/>
        <v>-</v>
      </c>
      <c r="O6" s="35">
        <f t="shared" si="3"/>
        <v>43.48</v>
      </c>
      <c r="P6" s="35">
        <f t="shared" si="3"/>
        <v>100</v>
      </c>
      <c r="Q6" s="35">
        <f t="shared" si="3"/>
        <v>2525</v>
      </c>
      <c r="R6" s="35">
        <f t="shared" si="3"/>
        <v>143983</v>
      </c>
      <c r="S6" s="35">
        <f t="shared" si="3"/>
        <v>12.71</v>
      </c>
      <c r="T6" s="35">
        <f t="shared" si="3"/>
        <v>11328.32</v>
      </c>
      <c r="U6" s="35">
        <f t="shared" si="3"/>
        <v>143829</v>
      </c>
      <c r="V6" s="35">
        <f t="shared" si="3"/>
        <v>12.71</v>
      </c>
      <c r="W6" s="35">
        <f t="shared" si="3"/>
        <v>11316.21</v>
      </c>
      <c r="X6" s="36">
        <f>IF(X7="",NA(),X7)</f>
        <v>111.17</v>
      </c>
      <c r="Y6" s="36">
        <f t="shared" ref="Y6:AG6" si="4">IF(Y7="",NA(),Y7)</f>
        <v>108.64</v>
      </c>
      <c r="Z6" s="36">
        <f t="shared" si="4"/>
        <v>101.55</v>
      </c>
      <c r="AA6" s="36">
        <f t="shared" si="4"/>
        <v>104.82</v>
      </c>
      <c r="AB6" s="36">
        <f t="shared" si="4"/>
        <v>106.12</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198.7</v>
      </c>
      <c r="AU6" s="36">
        <f t="shared" ref="AU6:BC6" si="6">IF(AU7="",NA(),AU7)</f>
        <v>278.23</v>
      </c>
      <c r="AV6" s="36">
        <f t="shared" si="6"/>
        <v>133.58000000000001</v>
      </c>
      <c r="AW6" s="36">
        <f t="shared" si="6"/>
        <v>144.01</v>
      </c>
      <c r="AX6" s="36">
        <f t="shared" si="6"/>
        <v>159.61000000000001</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496.63</v>
      </c>
      <c r="BF6" s="36">
        <f t="shared" ref="BF6:BN6" si="7">IF(BF7="",NA(),BF7)</f>
        <v>496.15</v>
      </c>
      <c r="BG6" s="36">
        <f t="shared" si="7"/>
        <v>496.56</v>
      </c>
      <c r="BH6" s="36">
        <f t="shared" si="7"/>
        <v>489.4</v>
      </c>
      <c r="BI6" s="36">
        <f t="shared" si="7"/>
        <v>481.02</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104.42</v>
      </c>
      <c r="BQ6" s="36">
        <f t="shared" ref="BQ6:BY6" si="8">IF(BQ7="",NA(),BQ7)</f>
        <v>100.24</v>
      </c>
      <c r="BR6" s="36">
        <f t="shared" si="8"/>
        <v>95.62</v>
      </c>
      <c r="BS6" s="36">
        <f t="shared" si="8"/>
        <v>97.4</v>
      </c>
      <c r="BT6" s="36">
        <f t="shared" si="8"/>
        <v>99.4</v>
      </c>
      <c r="BU6" s="36">
        <f t="shared" si="8"/>
        <v>100.16</v>
      </c>
      <c r="BV6" s="36">
        <f t="shared" si="8"/>
        <v>100.07</v>
      </c>
      <c r="BW6" s="36">
        <f t="shared" si="8"/>
        <v>106.22</v>
      </c>
      <c r="BX6" s="36">
        <f t="shared" si="8"/>
        <v>106.69</v>
      </c>
      <c r="BY6" s="36">
        <f t="shared" si="8"/>
        <v>106.52</v>
      </c>
      <c r="BZ6" s="35" t="str">
        <f>IF(BZ7="","",IF(BZ7="-","【-】","【"&amp;SUBSTITUTE(TEXT(BZ7,"#,##0.00"),"-","△")&amp;"】"))</f>
        <v>【105.59】</v>
      </c>
      <c r="CA6" s="36">
        <f>IF(CA7="",NA(),CA7)</f>
        <v>151.02000000000001</v>
      </c>
      <c r="CB6" s="36">
        <f t="shared" ref="CB6:CJ6" si="9">IF(CB7="",NA(),CB7)</f>
        <v>156.51</v>
      </c>
      <c r="CC6" s="36">
        <f t="shared" si="9"/>
        <v>163.30000000000001</v>
      </c>
      <c r="CD6" s="36">
        <f t="shared" si="9"/>
        <v>159.93</v>
      </c>
      <c r="CE6" s="36">
        <f t="shared" si="9"/>
        <v>155.84</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73.91</v>
      </c>
      <c r="CM6" s="36">
        <f t="shared" ref="CM6:CU6" si="10">IF(CM7="",NA(),CM7)</f>
        <v>71.930000000000007</v>
      </c>
      <c r="CN6" s="36">
        <f t="shared" si="10"/>
        <v>70.97</v>
      </c>
      <c r="CO6" s="36">
        <f t="shared" si="10"/>
        <v>69.88</v>
      </c>
      <c r="CP6" s="36">
        <f t="shared" si="10"/>
        <v>69.61</v>
      </c>
      <c r="CQ6" s="36">
        <f t="shared" si="10"/>
        <v>62.5</v>
      </c>
      <c r="CR6" s="36">
        <f t="shared" si="10"/>
        <v>62.45</v>
      </c>
      <c r="CS6" s="36">
        <f t="shared" si="10"/>
        <v>62.12</v>
      </c>
      <c r="CT6" s="36">
        <f t="shared" si="10"/>
        <v>62.26</v>
      </c>
      <c r="CU6" s="36">
        <f t="shared" si="10"/>
        <v>62.1</v>
      </c>
      <c r="CV6" s="35" t="str">
        <f>IF(CV7="","",IF(CV7="-","【-】","【"&amp;SUBSTITUTE(TEXT(CV7,"#,##0.00"),"-","△")&amp;"】"))</f>
        <v>【59.94】</v>
      </c>
      <c r="CW6" s="36">
        <f>IF(CW7="",NA(),CW7)</f>
        <v>93.33</v>
      </c>
      <c r="CX6" s="36">
        <f t="shared" ref="CX6:DF6" si="11">IF(CX7="",NA(),CX7)</f>
        <v>94.94</v>
      </c>
      <c r="CY6" s="36">
        <f t="shared" si="11"/>
        <v>93.69</v>
      </c>
      <c r="CZ6" s="36">
        <f t="shared" si="11"/>
        <v>94.09</v>
      </c>
      <c r="DA6" s="36">
        <f t="shared" si="11"/>
        <v>94.28</v>
      </c>
      <c r="DB6" s="36">
        <f t="shared" si="11"/>
        <v>89.62</v>
      </c>
      <c r="DC6" s="36">
        <f t="shared" si="11"/>
        <v>89.76</v>
      </c>
      <c r="DD6" s="36">
        <f t="shared" si="11"/>
        <v>89.45</v>
      </c>
      <c r="DE6" s="36">
        <f t="shared" si="11"/>
        <v>89.5</v>
      </c>
      <c r="DF6" s="36">
        <f t="shared" si="11"/>
        <v>89.52</v>
      </c>
      <c r="DG6" s="35" t="str">
        <f>IF(DG7="","",IF(DG7="-","【-】","【"&amp;SUBSTITUTE(TEXT(DG7,"#,##0.00"),"-","△")&amp;"】"))</f>
        <v>【90.22】</v>
      </c>
      <c r="DH6" s="36">
        <f>IF(DH7="",NA(),DH7)</f>
        <v>44.2</v>
      </c>
      <c r="DI6" s="36">
        <f t="shared" ref="DI6:DQ6" si="12">IF(DI7="",NA(),DI7)</f>
        <v>44.89</v>
      </c>
      <c r="DJ6" s="36">
        <f t="shared" si="12"/>
        <v>49.07</v>
      </c>
      <c r="DK6" s="36">
        <f t="shared" si="12"/>
        <v>50.46</v>
      </c>
      <c r="DL6" s="36">
        <f t="shared" si="12"/>
        <v>51.73</v>
      </c>
      <c r="DM6" s="36">
        <f t="shared" si="12"/>
        <v>40.21</v>
      </c>
      <c r="DN6" s="36">
        <f t="shared" si="12"/>
        <v>41.12</v>
      </c>
      <c r="DO6" s="36">
        <f t="shared" si="12"/>
        <v>44.91</v>
      </c>
      <c r="DP6" s="36">
        <f t="shared" si="12"/>
        <v>45.89</v>
      </c>
      <c r="DQ6" s="36">
        <f t="shared" si="12"/>
        <v>46.58</v>
      </c>
      <c r="DR6" s="35" t="str">
        <f>IF(DR7="","",IF(DR7="-","【-】","【"&amp;SUBSTITUTE(TEXT(DR7,"#,##0.00"),"-","△")&amp;"】"))</f>
        <v>【47.91】</v>
      </c>
      <c r="DS6" s="36">
        <f>IF(DS7="",NA(),DS7)</f>
        <v>22.55</v>
      </c>
      <c r="DT6" s="36">
        <f t="shared" ref="DT6:EB6" si="13">IF(DT7="",NA(),DT7)</f>
        <v>24.74</v>
      </c>
      <c r="DU6" s="36">
        <f t="shared" si="13"/>
        <v>27.45</v>
      </c>
      <c r="DV6" s="36">
        <f t="shared" si="13"/>
        <v>29.68</v>
      </c>
      <c r="DW6" s="36">
        <f t="shared" si="13"/>
        <v>32.33</v>
      </c>
      <c r="DX6" s="36">
        <f t="shared" si="13"/>
        <v>10.19</v>
      </c>
      <c r="DY6" s="36">
        <f t="shared" si="13"/>
        <v>10.9</v>
      </c>
      <c r="DZ6" s="36">
        <f t="shared" si="13"/>
        <v>12.03</v>
      </c>
      <c r="EA6" s="36">
        <f t="shared" si="13"/>
        <v>13.14</v>
      </c>
      <c r="EB6" s="36">
        <f t="shared" si="13"/>
        <v>14.45</v>
      </c>
      <c r="EC6" s="35" t="str">
        <f>IF(EC7="","",IF(EC7="-","【-】","【"&amp;SUBSTITUTE(TEXT(EC7,"#,##0.00"),"-","△")&amp;"】"))</f>
        <v>【15.00】</v>
      </c>
      <c r="ED6" s="36">
        <f>IF(ED7="",NA(),ED7)</f>
        <v>1.25</v>
      </c>
      <c r="EE6" s="36">
        <f t="shared" ref="EE6:EM6" si="14">IF(EE7="",NA(),EE7)</f>
        <v>1.42</v>
      </c>
      <c r="EF6" s="36">
        <f t="shared" si="14"/>
        <v>1.23</v>
      </c>
      <c r="EG6" s="36">
        <f t="shared" si="14"/>
        <v>0.96</v>
      </c>
      <c r="EH6" s="36">
        <f t="shared" si="14"/>
        <v>1.01</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272094</v>
      </c>
      <c r="D7" s="38">
        <v>46</v>
      </c>
      <c r="E7" s="38">
        <v>1</v>
      </c>
      <c r="F7" s="38">
        <v>0</v>
      </c>
      <c r="G7" s="38">
        <v>1</v>
      </c>
      <c r="H7" s="38" t="s">
        <v>105</v>
      </c>
      <c r="I7" s="38" t="s">
        <v>106</v>
      </c>
      <c r="J7" s="38" t="s">
        <v>107</v>
      </c>
      <c r="K7" s="38" t="s">
        <v>108</v>
      </c>
      <c r="L7" s="38" t="s">
        <v>109</v>
      </c>
      <c r="M7" s="38"/>
      <c r="N7" s="39" t="s">
        <v>110</v>
      </c>
      <c r="O7" s="39">
        <v>43.48</v>
      </c>
      <c r="P7" s="39">
        <v>100</v>
      </c>
      <c r="Q7" s="39">
        <v>2525</v>
      </c>
      <c r="R7" s="39">
        <v>143983</v>
      </c>
      <c r="S7" s="39">
        <v>12.71</v>
      </c>
      <c r="T7" s="39">
        <v>11328.32</v>
      </c>
      <c r="U7" s="39">
        <v>143829</v>
      </c>
      <c r="V7" s="39">
        <v>12.71</v>
      </c>
      <c r="W7" s="39">
        <v>11316.21</v>
      </c>
      <c r="X7" s="39">
        <v>111.17</v>
      </c>
      <c r="Y7" s="39">
        <v>108.64</v>
      </c>
      <c r="Z7" s="39">
        <v>101.55</v>
      </c>
      <c r="AA7" s="39">
        <v>104.82</v>
      </c>
      <c r="AB7" s="39">
        <v>106.12</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198.7</v>
      </c>
      <c r="AU7" s="39">
        <v>278.23</v>
      </c>
      <c r="AV7" s="39">
        <v>133.58000000000001</v>
      </c>
      <c r="AW7" s="39">
        <v>144.01</v>
      </c>
      <c r="AX7" s="39">
        <v>159.61000000000001</v>
      </c>
      <c r="AY7" s="39">
        <v>633.30999999999995</v>
      </c>
      <c r="AZ7" s="39">
        <v>648.09</v>
      </c>
      <c r="BA7" s="39">
        <v>344.19</v>
      </c>
      <c r="BB7" s="39">
        <v>352.05</v>
      </c>
      <c r="BC7" s="39">
        <v>349.04</v>
      </c>
      <c r="BD7" s="39">
        <v>262.87</v>
      </c>
      <c r="BE7" s="39">
        <v>496.63</v>
      </c>
      <c r="BF7" s="39">
        <v>496.15</v>
      </c>
      <c r="BG7" s="39">
        <v>496.56</v>
      </c>
      <c r="BH7" s="39">
        <v>489.4</v>
      </c>
      <c r="BI7" s="39">
        <v>481.02</v>
      </c>
      <c r="BJ7" s="39">
        <v>257.41000000000003</v>
      </c>
      <c r="BK7" s="39">
        <v>253.86</v>
      </c>
      <c r="BL7" s="39">
        <v>252.09</v>
      </c>
      <c r="BM7" s="39">
        <v>250.76</v>
      </c>
      <c r="BN7" s="39">
        <v>254.54</v>
      </c>
      <c r="BO7" s="39">
        <v>270.87</v>
      </c>
      <c r="BP7" s="39">
        <v>104.42</v>
      </c>
      <c r="BQ7" s="39">
        <v>100.24</v>
      </c>
      <c r="BR7" s="39">
        <v>95.62</v>
      </c>
      <c r="BS7" s="39">
        <v>97.4</v>
      </c>
      <c r="BT7" s="39">
        <v>99.4</v>
      </c>
      <c r="BU7" s="39">
        <v>100.16</v>
      </c>
      <c r="BV7" s="39">
        <v>100.07</v>
      </c>
      <c r="BW7" s="39">
        <v>106.22</v>
      </c>
      <c r="BX7" s="39">
        <v>106.69</v>
      </c>
      <c r="BY7" s="39">
        <v>106.52</v>
      </c>
      <c r="BZ7" s="39">
        <v>105.59</v>
      </c>
      <c r="CA7" s="39">
        <v>151.02000000000001</v>
      </c>
      <c r="CB7" s="39">
        <v>156.51</v>
      </c>
      <c r="CC7" s="39">
        <v>163.30000000000001</v>
      </c>
      <c r="CD7" s="39">
        <v>159.93</v>
      </c>
      <c r="CE7" s="39">
        <v>155.84</v>
      </c>
      <c r="CF7" s="39">
        <v>166.17</v>
      </c>
      <c r="CG7" s="39">
        <v>164.93</v>
      </c>
      <c r="CH7" s="39">
        <v>155.22999999999999</v>
      </c>
      <c r="CI7" s="39">
        <v>154.91999999999999</v>
      </c>
      <c r="CJ7" s="39">
        <v>155.80000000000001</v>
      </c>
      <c r="CK7" s="39">
        <v>163.27000000000001</v>
      </c>
      <c r="CL7" s="39">
        <v>73.91</v>
      </c>
      <c r="CM7" s="39">
        <v>71.930000000000007</v>
      </c>
      <c r="CN7" s="39">
        <v>70.97</v>
      </c>
      <c r="CO7" s="39">
        <v>69.88</v>
      </c>
      <c r="CP7" s="39">
        <v>69.61</v>
      </c>
      <c r="CQ7" s="39">
        <v>62.5</v>
      </c>
      <c r="CR7" s="39">
        <v>62.45</v>
      </c>
      <c r="CS7" s="39">
        <v>62.12</v>
      </c>
      <c r="CT7" s="39">
        <v>62.26</v>
      </c>
      <c r="CU7" s="39">
        <v>62.1</v>
      </c>
      <c r="CV7" s="39">
        <v>59.94</v>
      </c>
      <c r="CW7" s="39">
        <v>93.33</v>
      </c>
      <c r="CX7" s="39">
        <v>94.94</v>
      </c>
      <c r="CY7" s="39">
        <v>93.69</v>
      </c>
      <c r="CZ7" s="39">
        <v>94.09</v>
      </c>
      <c r="DA7" s="39">
        <v>94.28</v>
      </c>
      <c r="DB7" s="39">
        <v>89.62</v>
      </c>
      <c r="DC7" s="39">
        <v>89.76</v>
      </c>
      <c r="DD7" s="39">
        <v>89.45</v>
      </c>
      <c r="DE7" s="39">
        <v>89.5</v>
      </c>
      <c r="DF7" s="39">
        <v>89.52</v>
      </c>
      <c r="DG7" s="39">
        <v>90.22</v>
      </c>
      <c r="DH7" s="39">
        <v>44.2</v>
      </c>
      <c r="DI7" s="39">
        <v>44.89</v>
      </c>
      <c r="DJ7" s="39">
        <v>49.07</v>
      </c>
      <c r="DK7" s="39">
        <v>50.46</v>
      </c>
      <c r="DL7" s="39">
        <v>51.73</v>
      </c>
      <c r="DM7" s="39">
        <v>40.21</v>
      </c>
      <c r="DN7" s="39">
        <v>41.12</v>
      </c>
      <c r="DO7" s="39">
        <v>44.91</v>
      </c>
      <c r="DP7" s="39">
        <v>45.89</v>
      </c>
      <c r="DQ7" s="39">
        <v>46.58</v>
      </c>
      <c r="DR7" s="39">
        <v>47.91</v>
      </c>
      <c r="DS7" s="39">
        <v>22.55</v>
      </c>
      <c r="DT7" s="39">
        <v>24.74</v>
      </c>
      <c r="DU7" s="39">
        <v>27.45</v>
      </c>
      <c r="DV7" s="39">
        <v>29.68</v>
      </c>
      <c r="DW7" s="39">
        <v>32.33</v>
      </c>
      <c r="DX7" s="39">
        <v>10.19</v>
      </c>
      <c r="DY7" s="39">
        <v>10.9</v>
      </c>
      <c r="DZ7" s="39">
        <v>12.03</v>
      </c>
      <c r="EA7" s="39">
        <v>13.14</v>
      </c>
      <c r="EB7" s="39">
        <v>14.45</v>
      </c>
      <c r="EC7" s="39">
        <v>15</v>
      </c>
      <c r="ED7" s="39">
        <v>1.25</v>
      </c>
      <c r="EE7" s="39">
        <v>1.42</v>
      </c>
      <c r="EF7" s="39">
        <v>1.23</v>
      </c>
      <c r="EG7" s="39">
        <v>0.96</v>
      </c>
      <c r="EH7" s="39">
        <v>1.01</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WAN177-136</cp:lastModifiedBy>
  <dcterms:created xsi:type="dcterms:W3CDTF">2017-12-25T01:31:42Z</dcterms:created>
  <dcterms:modified xsi:type="dcterms:W3CDTF">2018-02-22T00:30:13Z</dcterms:modified>
</cp:coreProperties>
</file>