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<sst xmlns="http://schemas.openxmlformats.org/spreadsheetml/2006/main" count="217" uniqueCount="107">
  <si>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</si>
  <si>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</si>
  <si>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</si>
  <si>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</si>
  <si>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</si>
  <si>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</si>
  <si>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</si>
  <si>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</si>
  <si>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</si>
  <si>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</si>
  <si>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</si>
  <si>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</si>
  <si>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</si>
  <si>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</si>
  <si>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</si>
  <si>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</si>
  <si>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</si>
  <si>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</si>
  <si>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</si>
  <si>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</si>
  <si>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</si>
  <si>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</si>
  <si>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</si>
  <si>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</si>
  <si>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</si>
  <si>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</si>
  <si>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</si>
  <si>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</si>
  <si>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</si>
  <si>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</si>
  <si>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</si>
  <si>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</si>
  <si>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</si>
  <si>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</si>
  <si>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</si>
  <si>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</si>
  <si>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</si>
  <si>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</si>
  <si>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</si>
  <si>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</si>
  <si>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</si>
  <si>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</si>
  <si>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</si>
  <si>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</si>
  <si>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</si>
  <si>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</si>
  <si>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</si>
  <si>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</si>
  <si>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</si>
  <si>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</si>
  <si>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</si>
  <si>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</si>
  <si>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</si>
  <si>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</si>
  <si>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</si>
  <si>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</si>
  <si>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</si>
  <si>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</si>
  <si>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</si>
  <si>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</si>
  <si>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</si>
  <si>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</si>
  <si>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</si>
  <si>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</si>
  <si>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</si>
  <si>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</si>
  <si>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</si>
  <si>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</si>
  <si>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</si>
  <si>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</si>
  <si>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</si>
  <si>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</si>
  <si>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</si>
  <si>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</si>
  <si>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</si>
  <si>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</si>
  <si>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</si>
  <si>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</si>
  <si>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</si>
  <si>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</si>
  <si>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</si>
  <si>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</si>
  <si>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</si>
  <si>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</si>
  <si>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</si>
  <si>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</si>
  <si>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</si>
  <si>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</si>
  <si>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</si>
  <si>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</si>
  <si>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</si>
  <si>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</si>
  <si>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</si>
  <si>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守口市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</si>
  <si>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</si>
  <si>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</si>
  <si>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</si>
  <si>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</si>
  <si>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</si>
  <si>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</si>
  <si>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</si>
  <si>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</si>
  <si>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</si>
  <si>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</si>
  <si>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Ｐゴシック"/>
        <family val="3"/>
        <charset val="128"/>
      </rPr>
      <t>①経常収支は毎年度黒字を計上していますが、経常収支比率は平成26年度以降大きく低下しています。これは会計基準の改正に伴う新たな費用が発生するとともに、鉛給水管解消事業の推進、業務委託の拡大により関連費用が増加し、その一方で人口の減等により有収水量が減少し、給水収益が著しく減少したことによるものです。こうしたことが⑥給水原価を上昇させた要因にもなっています。
　⑤料金回収率についても、平成26年以降大きく低下しています。これは、給水原価が上昇する一方で、高料金部分の有収水量の減少率が平均減少率よりも高かったことにより、供給単価が低下したためです。
　②累積欠損金はなく③流動比率は100％を超えており、現在の経営状況と短期的資金状況は良好といえます。しかし、平成30年度に多額の費用を要する旧取水施設撤去事業を予定しており、現在の収支傾向がこのまま推移すれば累積欠損金の発生が危ぶまれ、資金状況も悪化することが予測されます。
　本市は浄水場を擁し、給水量の約95％を自己水で賄っています。そのため浄水施設の建設改良費の財源として企業債を発行（残高の1/3が浄水施設分）しているので、④企業債残高対給水収益比率は類似団体に比べて高い値となっています。⑦施設利用率は類似団体に比べて高く、適切な施設規模であるといえます。⑧有収率は、類似団体より高い値で推移しています。これは、本市が積極的に取り組んでいる鉛給水管解消事業や配水管更新事業による効果の表れであると考えられます。</t>
    </r>
    <rPh sb="109" eb="111">
      <t>イッポウ</t>
    </rPh>
    <rPh sb="112" eb="114">
      <t>ジンコウ</t>
    </rPh>
    <rPh sb="115" eb="116">
      <t>ゲン</t>
    </rPh>
    <rPh sb="116" eb="117">
      <t>トウ</t>
    </rPh>
    <rPh sb="120" eb="122">
      <t>ユウシュウ</t>
    </rPh>
    <rPh sb="122" eb="124">
      <t>スイリョウ</t>
    </rPh>
    <rPh sb="125" eb="127">
      <t>ゲンショウ</t>
    </rPh>
    <rPh sb="417" eb="419">
      <t>ホンシ</t>
    </rPh>
    <rPh sb="548" eb="550">
      <t>シセツ</t>
    </rPh>
    <rPh sb="622" eb="624">
      <t>コウカ</t>
    </rPh>
    <rPh sb="625" eb="626">
      <t>アラワ</t>
    </rPh>
    <rPh sb="631" eb="632">
      <t>カンガ</t>
    </rPh>
    <phoneticPr fontId="22"/>
  </si>
  <si>
    <r>
      <t>　</t>
    </r>
    <r>
      <rPr>
        <sz val="11"/>
        <rFont val="ＭＳ Ｐゴシック"/>
        <family val="3"/>
        <charset val="128"/>
      </rPr>
      <t>本市は府内でも早期(3番目)に配水管を布設し給水を開始したことから、②管路経年化率は類似団体に比べて高くなっています。老朽管路の更新事業は、当局の主要施策として位置づけ毎年積極的に取り組んでおり、③管路更新率は類似団体より高い値となっています。しかし昭和51年度から55年度にかけて毎年約1万メートルの配水管を布設しており、更新が老朽化に追いついていない状況にあります。そのため管路経年化率は毎年増嵩しており、今後管路の更新ペースを早めなければ、経年化率はさらに上昇すると予測されます。</t>
    </r>
  </si>
  <si>
    <t>　本市は浄水施設や配水管等の老朽化が進み、これらの更新を進めなければならない時期に来ています。また、給水水質に影響を与える恐れのある鉛給水管解消事業についても引き続き取り組んでいかなければなりません。しかし一方で、財源となる料金収入は減少の一途をたどっており、この状況は今後も続くものと予測されます。そのため、人件費や支払利息等経費の抑制に取り組んでいるところですが、今後は更に経営の効率化を推進する必要があり、将来を見据えた経営戦略の策定が不可欠であると考えます。</t>
    <rPh sb="25" eb="27">
      <t>コウシン</t>
    </rPh>
    <rPh sb="28" eb="29">
      <t>スス</t>
    </rPh>
    <rPh sb="38" eb="40">
      <t>ジキ</t>
    </rPh>
    <rPh sb="41" eb="42">
      <t>キ</t>
    </rPh>
    <rPh sb="79" eb="80">
      <t>ヒ</t>
    </rPh>
    <rPh sb="81" eb="82">
      <t>ツヅ</t>
    </rPh>
    <rPh sb="103" eb="105">
      <t>イッポウ</t>
    </rPh>
    <rPh sb="135" eb="137">
      <t>コンゴ</t>
    </rPh>
    <rPh sb="221" eb="224">
      <t>フカケツ</t>
    </rPh>
    <rPh sb="228" eb="229">
      <t>カンガ</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</si>
</sst>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1.25</c:v>
                </c:pt>
                <c:pt idx="2">
                  <c:v>1.42</c:v>
                </c:pt>
                <c:pt idx="3">
                  <c:v>1.23</c:v>
                </c:pt>
                <c:pt idx="4">
                  <c:v>0.96</c:v>
                </c:pt>
              </c:numCache>
            </c:numRef>
          </c:val>
        </c:ser>
        <c:dLbls>
          <c:showLegendKey val="0"/>
          <c:showVal val="0"/>
          <c:showCatName val="0"/>
          <c:showSerName val="0"/>
          <c:showPercent val="0"/>
          <c:showBubbleSize val="0"/>
        </c:dLbls>
        <c:gapWidth val="150"/>
        <c:axId val="33691136"/>
        <c:axId val="33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33691136"/>
        <c:axId val="33693056"/>
      </c:lineChart>
      <c:dateAx>
        <c:axId val="33691136"/>
        <c:scaling>
          <c:orientation val="minMax"/>
        </c:scaling>
        <c:delete val="1"/>
        <c:axPos val="b"/>
        <c:numFmt formatCode="ge" sourceLinked="1"/>
        <c:majorTickMark val="none"/>
        <c:minorTickMark val="none"/>
        <c:tickLblPos val="none"/>
        <c:crossAx val="33693056"/>
        <c:crosses val="autoZero"/>
        <c:auto val="1"/>
        <c:lblOffset val="100"/>
        <c:baseTimeUnit val="years"/>
      </c:dateAx>
      <c:valAx>
        <c:axId val="33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75.209999999999994</c:v>
                </c:pt>
                <c:pt idx="1">
                  <c:v>73.91</c:v>
                </c:pt>
                <c:pt idx="2">
                  <c:v>71.930000000000007</c:v>
                </c:pt>
                <c:pt idx="3">
                  <c:v>70.97</c:v>
                </c:pt>
                <c:pt idx="4">
                  <c:v>69.88</c:v>
                </c:pt>
              </c:numCache>
            </c:numRef>
          </c:val>
        </c:ser>
        <c:dLbls>
          <c:showLegendKey val="0"/>
          <c:showVal val="0"/>
          <c:showCatName val="0"/>
          <c:showSerName val="0"/>
          <c:showPercent val="0"/>
          <c:showBubbleSize val="0"/>
        </c:dLbls>
        <c:gapWidth val="150"/>
        <c:axId val="47777664"/>
        <c:axId val="47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7777664"/>
        <c:axId val="47779840"/>
      </c:lineChart>
      <c:dateAx>
        <c:axId val="47777664"/>
        <c:scaling>
          <c:orientation val="minMax"/>
        </c:scaling>
        <c:delete val="1"/>
        <c:axPos val="b"/>
        <c:numFmt formatCode="ge" sourceLinked="1"/>
        <c:majorTickMark val="none"/>
        <c:minorTickMark val="none"/>
        <c:tickLblPos val="none"/>
        <c:crossAx val="47779840"/>
        <c:crosses val="autoZero"/>
        <c:auto val="1"/>
        <c:lblOffset val="100"/>
        <c:baseTimeUnit val="years"/>
      </c:dateAx>
      <c:valAx>
        <c:axId val="47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c:v>
                </c:pt>
                <c:pt idx="1">
                  <c:v>93.33</c:v>
                </c:pt>
                <c:pt idx="2">
                  <c:v>94.94</c:v>
                </c:pt>
                <c:pt idx="3">
                  <c:v>93.69</c:v>
                </c:pt>
                <c:pt idx="4">
                  <c:v>94.09</c:v>
                </c:pt>
              </c:numCache>
            </c:numRef>
          </c:val>
        </c:ser>
        <c:dLbls>
          <c:showLegendKey val="0"/>
          <c:showVal val="0"/>
          <c:showCatName val="0"/>
          <c:showSerName val="0"/>
          <c:showPercent val="0"/>
          <c:showBubbleSize val="0"/>
        </c:dLbls>
        <c:gapWidth val="150"/>
        <c:axId val="47822336"/>
        <c:axId val="478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7822336"/>
        <c:axId val="47824256"/>
      </c:lineChart>
      <c:dateAx>
        <c:axId val="47822336"/>
        <c:scaling>
          <c:orientation val="minMax"/>
        </c:scaling>
        <c:delete val="1"/>
        <c:axPos val="b"/>
        <c:numFmt formatCode="ge" sourceLinked="1"/>
        <c:majorTickMark val="none"/>
        <c:minorTickMark val="none"/>
        <c:tickLblPos val="none"/>
        <c:crossAx val="47824256"/>
        <c:crosses val="autoZero"/>
        <c:auto val="1"/>
        <c:lblOffset val="100"/>
        <c:baseTimeUnit val="years"/>
      </c:dateAx>
      <c:valAx>
        <c:axId val="47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106.38</c:v>
                </c:pt>
                <c:pt idx="1">
                  <c:v>111.17</c:v>
                </c:pt>
                <c:pt idx="2">
                  <c:v>108.64</c:v>
                </c:pt>
                <c:pt idx="3">
                  <c:v>101.55</c:v>
                </c:pt>
                <c:pt idx="4">
                  <c:v>104.82</c:v>
                </c:pt>
              </c:numCache>
            </c:numRef>
          </c:val>
        </c:ser>
        <c:dLbls>
          <c:showLegendKey val="0"/>
          <c:showVal val="0"/>
          <c:showCatName val="0"/>
          <c:showSerName val="0"/>
          <c:showPercent val="0"/>
          <c:showBubbleSize val="0"/>
        </c:dLbls>
        <c:gapWidth val="150"/>
        <c:axId val="33731712"/>
        <c:axId val="33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33731712"/>
        <c:axId val="33733632"/>
      </c:lineChart>
      <c:dateAx>
        <c:axId val="33731712"/>
        <c:scaling>
          <c:orientation val="minMax"/>
        </c:scaling>
        <c:delete val="1"/>
        <c:axPos val="b"/>
        <c:numFmt formatCode="ge" sourceLinked="1"/>
        <c:majorTickMark val="none"/>
        <c:minorTickMark val="none"/>
        <c:tickLblPos val="none"/>
        <c:crossAx val="33733632"/>
        <c:crosses val="autoZero"/>
        <c:auto val="1"/>
        <c:lblOffset val="100"/>
        <c:baseTimeUnit val="years"/>
      </c:dateAx>
      <c:valAx>
        <c:axId val="3373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43.19</c:v>
                </c:pt>
                <c:pt idx="1">
                  <c:v>44.2</c:v>
                </c:pt>
                <c:pt idx="2">
                  <c:v>44.89</c:v>
                </c:pt>
                <c:pt idx="3">
                  <c:v>49.07</c:v>
                </c:pt>
                <c:pt idx="4">
                  <c:v>50.46</c:v>
                </c:pt>
              </c:numCache>
            </c:numRef>
          </c:val>
        </c:ser>
        <c:dLbls>
          <c:showLegendKey val="0"/>
          <c:showVal val="0"/>
          <c:showCatName val="0"/>
          <c:showSerName val="0"/>
          <c:showPercent val="0"/>
          <c:showBubbleSize val="0"/>
        </c:dLbls>
        <c:gapWidth val="150"/>
        <c:axId val="47452928"/>
        <c:axId val="47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7452928"/>
        <c:axId val="47454848"/>
      </c:lineChart>
      <c:dateAx>
        <c:axId val="47452928"/>
        <c:scaling>
          <c:orientation val="minMax"/>
        </c:scaling>
        <c:delete val="1"/>
        <c:axPos val="b"/>
        <c:numFmt formatCode="ge" sourceLinked="1"/>
        <c:majorTickMark val="none"/>
        <c:minorTickMark val="none"/>
        <c:tickLblPos val="none"/>
        <c:crossAx val="47454848"/>
        <c:crosses val="autoZero"/>
        <c:auto val="1"/>
        <c:lblOffset val="100"/>
        <c:baseTimeUnit val="years"/>
      </c:dateAx>
      <c:valAx>
        <c:axId val="47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20.88</c:v>
                </c:pt>
                <c:pt idx="1">
                  <c:v>22.55</c:v>
                </c:pt>
                <c:pt idx="2">
                  <c:v>24.74</c:v>
                </c:pt>
                <c:pt idx="3">
                  <c:v>27.45</c:v>
                </c:pt>
                <c:pt idx="4">
                  <c:v>29.68</c:v>
                </c:pt>
              </c:numCache>
            </c:numRef>
          </c:val>
        </c:ser>
        <c:dLbls>
          <c:showLegendKey val="0"/>
          <c:showVal val="0"/>
          <c:showCatName val="0"/>
          <c:showSerName val="0"/>
          <c:showPercent val="0"/>
          <c:showBubbleSize val="0"/>
        </c:dLbls>
        <c:gapWidth val="150"/>
        <c:axId val="47489408"/>
        <c:axId val="474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7489408"/>
        <c:axId val="47491328"/>
      </c:lineChart>
      <c:dateAx>
        <c:axId val="47489408"/>
        <c:scaling>
          <c:orientation val="minMax"/>
        </c:scaling>
        <c:delete val="1"/>
        <c:axPos val="b"/>
        <c:numFmt formatCode="ge" sourceLinked="1"/>
        <c:majorTickMark val="none"/>
        <c:minorTickMark val="none"/>
        <c:tickLblPos val="none"/>
        <c:crossAx val="47491328"/>
        <c:crosses val="autoZero"/>
        <c:auto val="1"/>
        <c:lblOffset val="100"/>
        <c:baseTimeUnit val="years"/>
      </c:dateAx>
      <c:valAx>
        <c:axId val="474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530752"/>
        <c:axId val="47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7530752"/>
        <c:axId val="47532672"/>
      </c:lineChart>
      <c:dateAx>
        <c:axId val="47530752"/>
        <c:scaling>
          <c:orientation val="minMax"/>
        </c:scaling>
        <c:delete val="1"/>
        <c:axPos val="b"/>
        <c:numFmt formatCode="ge" sourceLinked="1"/>
        <c:majorTickMark val="none"/>
        <c:minorTickMark val="none"/>
        <c:tickLblPos val="none"/>
        <c:crossAx val="47532672"/>
        <c:crosses val="autoZero"/>
        <c:auto val="1"/>
        <c:lblOffset val="100"/>
        <c:baseTimeUnit val="years"/>
      </c:dateAx>
      <c:valAx>
        <c:axId val="4753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155.93</c:v>
                </c:pt>
                <c:pt idx="1">
                  <c:v>198.7</c:v>
                </c:pt>
                <c:pt idx="2">
                  <c:v>278.23</c:v>
                </c:pt>
                <c:pt idx="3">
                  <c:v>133.58000000000001</c:v>
                </c:pt>
                <c:pt idx="4">
                  <c:v>144.01</c:v>
                </c:pt>
              </c:numCache>
            </c:numRef>
          </c:val>
        </c:ser>
        <c:dLbls>
          <c:showLegendKey val="0"/>
          <c:showVal val="0"/>
          <c:showCatName val="0"/>
          <c:showSerName val="0"/>
          <c:showPercent val="0"/>
          <c:showBubbleSize val="0"/>
        </c:dLbls>
        <c:gapWidth val="150"/>
        <c:axId val="47559040"/>
        <c:axId val="475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7559040"/>
        <c:axId val="47560960"/>
      </c:lineChart>
      <c:dateAx>
        <c:axId val="47559040"/>
        <c:scaling>
          <c:orientation val="minMax"/>
        </c:scaling>
        <c:delete val="1"/>
        <c:axPos val="b"/>
        <c:numFmt formatCode="ge" sourceLinked="1"/>
        <c:majorTickMark val="none"/>
        <c:minorTickMark val="none"/>
        <c:tickLblPos val="none"/>
        <c:crossAx val="47560960"/>
        <c:crosses val="autoZero"/>
        <c:auto val="1"/>
        <c:lblOffset val="100"/>
        <c:baseTimeUnit val="years"/>
      </c:dateAx>
      <c:valAx>
        <c:axId val="475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478.3</c:v>
                </c:pt>
                <c:pt idx="1">
                  <c:v>496.63</c:v>
                </c:pt>
                <c:pt idx="2">
                  <c:v>496.15</c:v>
                </c:pt>
                <c:pt idx="3">
                  <c:v>496.56</c:v>
                </c:pt>
                <c:pt idx="4">
                  <c:v>489.4</c:v>
                </c:pt>
              </c:numCache>
            </c:numRef>
          </c:val>
        </c:ser>
        <c:dLbls>
          <c:showLegendKey val="0"/>
          <c:showVal val="0"/>
          <c:showCatName val="0"/>
          <c:showSerName val="0"/>
          <c:showPercent val="0"/>
          <c:showBubbleSize val="0"/>
        </c:dLbls>
        <c:gapWidth val="150"/>
        <c:axId val="47669248"/>
        <c:axId val="47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7669248"/>
        <c:axId val="47671168"/>
      </c:lineChart>
      <c:dateAx>
        <c:axId val="47669248"/>
        <c:scaling>
          <c:orientation val="minMax"/>
        </c:scaling>
        <c:delete val="1"/>
        <c:axPos val="b"/>
        <c:numFmt formatCode="ge" sourceLinked="1"/>
        <c:majorTickMark val="none"/>
        <c:minorTickMark val="none"/>
        <c:tickLblPos val="none"/>
        <c:crossAx val="47671168"/>
        <c:crosses val="autoZero"/>
        <c:auto val="1"/>
        <c:lblOffset val="100"/>
        <c:baseTimeUnit val="years"/>
      </c:dateAx>
      <c:valAx>
        <c:axId val="4767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100.74</c:v>
                </c:pt>
                <c:pt idx="1">
                  <c:v>104.42</c:v>
                </c:pt>
                <c:pt idx="2">
                  <c:v>100.24</c:v>
                </c:pt>
                <c:pt idx="3">
                  <c:v>95.62</c:v>
                </c:pt>
                <c:pt idx="4">
                  <c:v>97.4</c:v>
                </c:pt>
              </c:numCache>
            </c:numRef>
          </c:val>
        </c:ser>
        <c:dLbls>
          <c:showLegendKey val="0"/>
          <c:showVal val="0"/>
          <c:showCatName val="0"/>
          <c:showSerName val="0"/>
          <c:showPercent val="0"/>
          <c:showBubbleSize val="0"/>
        </c:dLbls>
        <c:gapWidth val="150"/>
        <c:axId val="47713280"/>
        <c:axId val="47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7713280"/>
        <c:axId val="47715456"/>
      </c:lineChart>
      <c:dateAx>
        <c:axId val="47713280"/>
        <c:scaling>
          <c:orientation val="minMax"/>
        </c:scaling>
        <c:delete val="1"/>
        <c:axPos val="b"/>
        <c:numFmt formatCode="ge" sourceLinked="1"/>
        <c:majorTickMark val="none"/>
        <c:minorTickMark val="none"/>
        <c:tickLblPos val="none"/>
        <c:crossAx val="47715456"/>
        <c:crosses val="autoZero"/>
        <c:auto val="1"/>
        <c:lblOffset val="100"/>
        <c:baseTimeUnit val="years"/>
      </c:dateAx>
      <c:valAx>
        <c:axId val="47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157.57</c:v>
                </c:pt>
                <c:pt idx="1">
                  <c:v>151.02000000000001</c:v>
                </c:pt>
                <c:pt idx="2">
                  <c:v>156.51</c:v>
                </c:pt>
                <c:pt idx="3">
                  <c:v>163.30000000000001</c:v>
                </c:pt>
                <c:pt idx="4">
                  <c:v>159.93</c:v>
                </c:pt>
              </c:numCache>
            </c:numRef>
          </c:val>
        </c:ser>
        <c:dLbls>
          <c:showLegendKey val="0"/>
          <c:showVal val="0"/>
          <c:showCatName val="0"/>
          <c:showSerName val="0"/>
          <c:showPercent val="0"/>
          <c:showBubbleSize val="0"/>
        </c:dLbls>
        <c:gapWidth val="150"/>
        <c:axId val="47745280"/>
        <c:axId val="47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7745280"/>
        <c:axId val="47751552"/>
      </c:lineChart>
      <c:dateAx>
        <c:axId val="47745280"/>
        <c:scaling>
          <c:orientation val="minMax"/>
        </c:scaling>
        <c:delete val="1"/>
        <c:axPos val="b"/>
        <c:numFmt formatCode="ge" sourceLinked="1"/>
        <c:majorTickMark val="none"/>
        <c:minorTickMark val="none"/>
        <c:tickLblPos val="none"/>
        <c:crossAx val="47751552"/>
        <c:crosses val="autoZero"/>
        <c:auto val="1"/>
        <c:lblOffset val="100"/>
        <c:baseTimeUnit val="years"/>
      </c:dateAx>
      <c:valAx>
        <c:axId val="47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大阪府　守口市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3"/>
      <c r="J7" s="81" t="s">
        <v>2</v>
      </c>
      <c r="K7" s="82"/>
      <c r="L7" s="82"/>
      <c r="M7" s="82"/>
      <c r="N7" s="82"/>
      <c r="O7" s="82"/>
      <c r="P7" s="82"/>
      <c r="Q7" s="83"/>
      <c r="R7" s="81" t="s">
        <v>3</v>
      </c>
      <c r="S7" s="82"/>
      <c r="T7" s="82"/>
      <c r="U7" s="82"/>
      <c r="V7" s="82"/>
      <c r="W7" s="82"/>
      <c r="X7" s="82"/>
      <c r="Y7" s="83"/>
      <c r="Z7" s="81" t="s">
        <v>4</v>
      </c>
      <c r="AA7" s="82"/>
      <c r="AB7" s="82"/>
      <c r="AC7" s="82"/>
      <c r="AD7" s="82"/>
      <c r="AE7" s="82"/>
      <c r="AF7" s="82"/>
      <c r="AG7" s="83"/>
      <c r="AH7" s="3"/>
      <c r="AI7" s="81" t="s">
        <v>5</v>
      </c>
      <c r="AJ7" s="82"/>
      <c r="AK7" s="82"/>
      <c r="AL7" s="82"/>
      <c r="AM7" s="82"/>
      <c r="AN7" s="82"/>
      <c r="AO7" s="82"/>
      <c r="AP7" s="83"/>
      <c r="AQ7" s="70" t="s">
        <v>6</v>
      </c>
      <c r="AR7" s="70"/>
      <c r="AS7" s="70"/>
      <c r="AT7" s="70"/>
      <c r="AU7" s="70"/>
      <c r="AV7" s="70"/>
      <c r="AW7" s="70"/>
      <c r="AX7" s="70"/>
      <c r="AY7" s="70" t="s">
        <v>7</v>
      </c>
      <c r="AZ7" s="70"/>
      <c r="BA7" s="70"/>
      <c r="BB7" s="70"/>
      <c r="BC7" s="70"/>
      <c r="BD7" s="70"/>
      <c r="BE7" s="70"/>
      <c r="BF7" s="70"/>
      <c r="BG7" s="3"/>
      <c r="BH7" s="3"/>
      <c r="BI7" s="3"/>
      <c r="BJ7" s="3"/>
      <c r="BK7" s="3"/>
      <c r="BL7" s="4" t="s">
        <v>8</v>
      </c>
      <c r="BM7" s="5"/>
      <c r="BN7" s="5"/>
      <c r="BO7" s="5"/>
      <c r="BP7" s="5"/>
      <c r="BQ7" s="5"/>
      <c r="BR7" s="5"/>
      <c r="BS7" s="5"/>
      <c r="BT7" s="5"/>
      <c r="BU7" s="5"/>
      <c r="BV7" s="5"/>
      <c r="BW7" s="5"/>
      <c r="BX7" s="5"/>
      <c r="BY7" s="6"/>
    </row>
    <row r="8" spans="1:78" ht="18.75" customHeight="1">
      <c r="A8" s="2"/>
      <c r="B8" s="73" t="str">
        <f>データ!I6</f>
        <v>法適用</v>
      </c>
      <c r="C8" s="74"/>
      <c r="D8" s="74"/>
      <c r="E8" s="74"/>
      <c r="F8" s="74"/>
      <c r="G8" s="74"/>
      <c r="H8" s="74"/>
      <c r="I8" s="75"/>
      <c r="J8" s="73" t="str">
        <f>データ!J6</f>
        <v>水道事業</v>
      </c>
      <c r="K8" s="74"/>
      <c r="L8" s="74"/>
      <c r="M8" s="74"/>
      <c r="N8" s="74"/>
      <c r="O8" s="74"/>
      <c r="P8" s="74"/>
      <c r="Q8" s="75"/>
      <c r="R8" s="73" t="str">
        <f>データ!K6</f>
        <v>末端給水事業</v>
      </c>
      <c r="S8" s="74"/>
      <c r="T8" s="74"/>
      <c r="U8" s="74"/>
      <c r="V8" s="74"/>
      <c r="W8" s="74"/>
      <c r="X8" s="74"/>
      <c r="Y8" s="75"/>
      <c r="Z8" s="73" t="str">
        <f>データ!L6</f>
        <v>A3</v>
      </c>
      <c r="AA8" s="74"/>
      <c r="AB8" s="74"/>
      <c r="AC8" s="74"/>
      <c r="AD8" s="74"/>
      <c r="AE8" s="74"/>
      <c r="AF8" s="74"/>
      <c r="AG8" s="75"/>
      <c r="AH8" s="3"/>
      <c r="AI8" s="76">
        <f>データ!Q6</f>
        <v>144615</v>
      </c>
      <c r="AJ8" s="77"/>
      <c r="AK8" s="77"/>
      <c r="AL8" s="77"/>
      <c r="AM8" s="77"/>
      <c r="AN8" s="77"/>
      <c r="AO8" s="77"/>
      <c r="AP8" s="78"/>
      <c r="AQ8" s="59">
        <f>データ!R6</f>
        <v>12.71</v>
      </c>
      <c r="AR8" s="59"/>
      <c r="AS8" s="59"/>
      <c r="AT8" s="59"/>
      <c r="AU8" s="59"/>
      <c r="AV8" s="59"/>
      <c r="AW8" s="59"/>
      <c r="AX8" s="59"/>
      <c r="AY8" s="59">
        <f>データ!S6</f>
        <v>11378.05</v>
      </c>
      <c r="AZ8" s="59"/>
      <c r="BA8" s="59"/>
      <c r="BB8" s="59"/>
      <c r="BC8" s="59"/>
      <c r="BD8" s="59"/>
      <c r="BE8" s="59"/>
      <c r="BF8" s="59"/>
      <c r="BG8" s="3"/>
      <c r="BH8" s="3"/>
      <c r="BI8" s="3"/>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c r="J9" s="70" t="s">
        <v>12</v>
      </c>
      <c r="K9" s="70"/>
      <c r="L9" s="70"/>
      <c r="M9" s="70"/>
      <c r="N9" s="70"/>
      <c r="O9" s="70"/>
      <c r="P9" s="70"/>
      <c r="Q9" s="70"/>
      <c r="R9" s="70" t="s">
        <v>13</v>
      </c>
      <c r="S9" s="70"/>
      <c r="T9" s="70"/>
      <c r="U9" s="70"/>
      <c r="V9" s="70"/>
      <c r="W9" s="70"/>
      <c r="X9" s="70"/>
      <c r="Y9" s="70"/>
      <c r="Z9" s="70" t="s">
        <v>14</v>
      </c>
      <c r="AA9" s="70"/>
      <c r="AB9" s="70"/>
      <c r="AC9" s="70"/>
      <c r="AD9" s="70"/>
      <c r="AE9" s="70"/>
      <c r="AF9" s="70"/>
      <c r="AG9" s="70"/>
      <c r="AH9" s="3"/>
      <c r="AI9" s="70" t="s">
        <v>15</v>
      </c>
      <c r="AJ9" s="70"/>
      <c r="AK9" s="70"/>
      <c r="AL9" s="70"/>
      <c r="AM9" s="70"/>
      <c r="AN9" s="70"/>
      <c r="AO9" s="70"/>
      <c r="AP9" s="70"/>
      <c r="AQ9" s="70" t="s">
        <v>16</v>
      </c>
      <c r="AR9" s="70"/>
      <c r="AS9" s="70"/>
      <c r="AT9" s="70"/>
      <c r="AU9" s="70"/>
      <c r="AV9" s="70"/>
      <c r="AW9" s="70"/>
      <c r="AX9" s="70"/>
      <c r="AY9" s="70" t="s">
        <v>17</v>
      </c>
      <c r="AZ9" s="70"/>
      <c r="BA9" s="70"/>
      <c r="BB9" s="70"/>
      <c r="BC9" s="70"/>
      <c r="BD9" s="70"/>
      <c r="BE9" s="70"/>
      <c r="BF9" s="70"/>
      <c r="BG9" s="3"/>
      <c r="BH9" s="3"/>
      <c r="BI9" s="3"/>
      <c r="BJ9" s="3"/>
      <c r="BK9" s="3"/>
      <c r="BL9" s="71" t="s">
        <v>18</v>
      </c>
      <c r="BM9" s="72"/>
      <c r="BN9" s="10" t="s">
        <v>19</v>
      </c>
      <c r="BO9" s="11"/>
      <c r="BP9" s="11"/>
      <c r="BQ9" s="11"/>
      <c r="BR9" s="11"/>
      <c r="BS9" s="11"/>
      <c r="BT9" s="11"/>
      <c r="BU9" s="11"/>
      <c r="BV9" s="11"/>
      <c r="BW9" s="11"/>
      <c r="BX9" s="11"/>
      <c r="BY9" s="12"/>
    </row>
    <row r="10" spans="1:78" ht="18.75" customHeight="1">
      <c r="A10" s="2"/>
      <c r="B10" s="59" t="str">
        <f>データ!M6</f>
        <v>-</v>
      </c>
      <c r="C10" s="59"/>
      <c r="D10" s="59"/>
      <c r="E10" s="59"/>
      <c r="F10" s="59"/>
      <c r="G10" s="59"/>
      <c r="H10" s="59"/>
      <c r="I10" s="59"/>
      <c r="J10" s="59">
        <f>データ!N6</f>
        <v>42.3</v>
      </c>
      <c r="K10" s="59"/>
      <c r="L10" s="59"/>
      <c r="M10" s="59"/>
      <c r="N10" s="59"/>
      <c r="O10" s="59"/>
      <c r="P10" s="59"/>
      <c r="Q10" s="59"/>
      <c r="R10" s="59">
        <f>データ!O6</f>
        <v>100</v>
      </c>
      <c r="S10" s="59"/>
      <c r="T10" s="59"/>
      <c r="U10" s="59"/>
      <c r="V10" s="59"/>
      <c r="W10" s="59"/>
      <c r="X10" s="59"/>
      <c r="Y10" s="59"/>
      <c r="Z10" s="67">
        <f>データ!P6</f>
        <v>2525</v>
      </c>
      <c r="AA10" s="67"/>
      <c r="AB10" s="67"/>
      <c r="AC10" s="67"/>
      <c r="AD10" s="67"/>
      <c r="AE10" s="67"/>
      <c r="AF10" s="67"/>
      <c r="AG10" s="67"/>
      <c r="AH10" s="2"/>
      <c r="AI10" s="67">
        <f>データ!T6</f>
        <v>144335</v>
      </c>
      <c r="AJ10" s="67"/>
      <c r="AK10" s="67"/>
      <c r="AL10" s="67"/>
      <c r="AM10" s="67"/>
      <c r="AN10" s="67"/>
      <c r="AO10" s="67"/>
      <c r="AP10" s="67"/>
      <c r="AQ10" s="59">
        <f>データ!U6</f>
        <v>12.71</v>
      </c>
      <c r="AR10" s="59"/>
      <c r="AS10" s="59"/>
      <c r="AT10" s="59"/>
      <c r="AU10" s="59"/>
      <c r="AV10" s="59"/>
      <c r="AW10" s="59"/>
      <c r="AX10" s="59"/>
      <c r="AY10" s="59">
        <f>データ!V6</f>
        <v>11356.02</v>
      </c>
      <c r="AZ10" s="59"/>
      <c r="BA10" s="59"/>
      <c r="BB10" s="59"/>
      <c r="BC10" s="59"/>
      <c r="BD10" s="59"/>
      <c r="BE10" s="59"/>
      <c r="BF10" s="59"/>
      <c r="BG10" s="2"/>
      <c r="BH10" s="2"/>
      <c r="BI10" s="2"/>
      <c r="BJ10" s="2"/>
      <c r="BK10" s="2"/>
      <c r="BL10" s="60" t="s">
        <v>20</v>
      </c>
      <c r="BM10" s="61"/>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22</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1" t="s">
        <v>24</v>
      </c>
      <c r="BM14" s="42"/>
      <c r="BN14" s="42"/>
      <c r="BO14" s="42"/>
      <c r="BP14" s="42"/>
      <c r="BQ14" s="42"/>
      <c r="BR14" s="42"/>
      <c r="BS14" s="42"/>
      <c r="BT14" s="42"/>
      <c r="BU14" s="42"/>
      <c r="BV14" s="42"/>
      <c r="BW14" s="42"/>
      <c r="BX14" s="42"/>
      <c r="BY14" s="42"/>
      <c r="BZ14" s="43"/>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48"/>
      <c r="BN33" s="48"/>
      <c r="BO33" s="48"/>
      <c r="BP33" s="48"/>
      <c r="BQ33" s="48"/>
      <c r="BR33" s="48"/>
      <c r="BS33" s="48"/>
      <c r="BT33" s="48"/>
      <c r="BU33" s="48"/>
      <c r="BV33" s="48"/>
      <c r="BW33" s="48"/>
      <c r="BX33" s="48"/>
      <c r="BY33" s="48"/>
      <c r="BZ33" s="49"/>
    </row>
    <row r="34" spans="1:78" ht="13.5" customHeight="1">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50"/>
      <c r="BM34" s="48"/>
      <c r="BN34" s="48"/>
      <c r="BO34" s="48"/>
      <c r="BP34" s="48"/>
      <c r="BQ34" s="48"/>
      <c r="BR34" s="48"/>
      <c r="BS34" s="48"/>
      <c r="BT34" s="48"/>
      <c r="BU34" s="48"/>
      <c r="BV34" s="48"/>
      <c r="BW34" s="48"/>
      <c r="BX34" s="48"/>
      <c r="BY34" s="48"/>
      <c r="BZ34" s="49"/>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0"/>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50"/>
      <c r="BM56" s="48"/>
      <c r="BN56" s="48"/>
      <c r="BO56" s="48"/>
      <c r="BP56" s="48"/>
      <c r="BQ56" s="48"/>
      <c r="BR56" s="48"/>
      <c r="BS56" s="48"/>
      <c r="BT56" s="48"/>
      <c r="BU56" s="48"/>
      <c r="BV56" s="48"/>
      <c r="BW56" s="48"/>
      <c r="BX56" s="48"/>
      <c r="BY56" s="48"/>
      <c r="BZ56" s="49"/>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0"/>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c r="A60" s="2"/>
      <c r="B60" s="56" t="s">
        <v>34</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0"/>
      <c r="BM60" s="48"/>
      <c r="BN60" s="48"/>
      <c r="BO60" s="48"/>
      <c r="BP60" s="48"/>
      <c r="BQ60" s="48"/>
      <c r="BR60" s="48"/>
      <c r="BS60" s="48"/>
      <c r="BT60" s="48"/>
      <c r="BU60" s="48"/>
      <c r="BV60" s="48"/>
      <c r="BW60" s="48"/>
      <c r="BX60" s="48"/>
      <c r="BY60" s="48"/>
      <c r="BZ60" s="49"/>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0"/>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272094</v>
      </c>
      <c r="D6" s="31">
        <f t="shared" si="3"/>
        <v>46</v>
      </c>
      <c r="E6" s="31">
        <f t="shared" si="3"/>
        <v>1</v>
      </c>
      <c r="F6" s="31">
        <f t="shared" si="3"/>
        <v>0</v>
      </c>
      <c r="G6" s="31">
        <f t="shared" si="3"/>
        <v>1</v>
      </c>
      <c r="H6" s="31" t="str">
        <f t="shared" si="3"/>
        <v>大阪府　守口市</v>
      </c>
      <c r="I6" s="31" t="str">
        <f t="shared" si="3"/>
        <v>法適用</v>
      </c>
      <c r="J6" s="31" t="str">
        <f t="shared" si="3"/>
        <v>水道事業</v>
      </c>
      <c r="K6" s="31" t="str">
        <f t="shared" si="3"/>
        <v>末端給水事業</v>
      </c>
      <c r="L6" s="31" t="str">
        <f t="shared" si="3"/>
        <v>A3</v>
      </c>
      <c r="M6" s="32" t="str">
        <f t="shared" si="3"/>
        <v>-</v>
      </c>
      <c r="N6" s="32">
        <f t="shared" si="3"/>
        <v>42.3</v>
      </c>
      <c r="O6" s="32">
        <f t="shared" si="3"/>
        <v>100</v>
      </c>
      <c r="P6" s="32">
        <f t="shared" si="3"/>
        <v>2525</v>
      </c>
      <c r="Q6" s="32">
        <f t="shared" si="3"/>
        <v>144615</v>
      </c>
      <c r="R6" s="32">
        <f t="shared" si="3"/>
        <v>12.71</v>
      </c>
      <c r="S6" s="32">
        <f t="shared" si="3"/>
        <v>11378.05</v>
      </c>
      <c r="T6" s="32">
        <f t="shared" si="3"/>
        <v>144335</v>
      </c>
      <c r="U6" s="32">
        <f t="shared" si="3"/>
        <v>12.71</v>
      </c>
      <c r="V6" s="32">
        <f t="shared" si="3"/>
        <v>11356.02</v>
      </c>
      <c r="W6" s="33">
        <f>IF(W7="",NA(),W7)</f>
        <v>106.38</v>
      </c>
      <c r="X6" s="33">
        <f t="shared" ref="X6:AF6" si="4">IF(X7="",NA(),X7)</f>
        <v>111.17</v>
      </c>
      <c r="Y6" s="33">
        <f t="shared" si="4"/>
        <v>108.64</v>
      </c>
      <c r="Z6" s="33">
        <f t="shared" si="4"/>
        <v>101.55</v>
      </c>
      <c r="AA6" s="33">
        <f t="shared" si="4"/>
        <v>104.82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155.93</v>
      </c>
      <c r="AT6" s="33">
        <f t="shared" ref="AT6:BB6" si="6">IF(AT7="",NA(),AT7)</f>
        <v>198.7</v>
      </c>
      <c r="AU6" s="33">
        <f t="shared" si="6"/>
        <v>278.23</v>
      </c>
      <c r="AV6" s="33">
        <f t="shared" si="6"/>
        <v>133.58000000000001</v>
      </c>
      <c r="AW6" s="33">
        <f t="shared" si="6"/>
        <v>144.01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478.3</v>
      </c>
      <c r="BE6" s="33">
        <f t="shared" ref="BE6:BM6" si="7">IF(BE7="",NA(),BE7)</f>
        <v>496.63</v>
      </c>
      <c r="BF6" s="33">
        <f t="shared" si="7"/>
        <v>496.15</v>
      </c>
      <c r="BG6" s="33">
        <f t="shared" si="7"/>
        <v>496.56</v>
      </c>
      <c r="BH6" s="33">
        <f t="shared" si="7"/>
        <v>489.4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100.74</v>
      </c>
      <c r="BP6" s="33">
        <f t="shared" ref="BP6:BX6" si="8">IF(BP7="",NA(),BP7)</f>
        <v>104.42</v>
      </c>
      <c r="BQ6" s="33">
        <f t="shared" si="8"/>
        <v>100.24</v>
      </c>
      <c r="BR6" s="33">
        <f t="shared" si="8"/>
        <v>95.62</v>
      </c>
      <c r="BS6" s="33">
        <f t="shared" si="8"/>
        <v>97.4</v>
      </c>
      <c r="BT6" s="33">
        <f t="shared" si="8"/>
        <v>100.16</v>
      </c>
      <c r="BU6" s="33">
        <f t="shared" si="8"/>
        <v>100.16</v>
      </c>
      <c r="BV6" s="33">
        <f t="shared" si="8"/>
        <v>100.07</v>
      </c>
      <c r="BW6" s="33">
        <f t="shared" si="8"/>
        <v>106.22</v>
      </c>
      <c r="BX6" s="33">
        <f t="shared" si="8"/>
        <v>106.69</v>
      </c>
      <c r="BY6" s="32" t="str">
        <f>IF(BY7="","",IF(BY7="-","【-】","【"&amp;SUBSTITUTE(TEXT(BY7,"#,##0.00"),"-","△")&amp;"】"))</f>
        <v>【104.99】</v>
      </c>
      <c r="BZ6" s="33">
        <f>IF(BZ7="",NA(),BZ7)</f>
        <v>157.57</v>
      </c>
      <c r="CA6" s="33">
        <f t="shared" ref="CA6:CI6" si="9">IF(CA7="",NA(),CA7)</f>
        <v>151.02000000000001</v>
      </c>
      <c r="CB6" s="33">
        <f t="shared" si="9"/>
        <v>156.51</v>
      </c>
      <c r="CC6" s="33">
        <f t="shared" si="9"/>
        <v>163.30000000000001</v>
      </c>
      <c r="CD6" s="33">
        <f t="shared" si="9"/>
        <v>159.93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75.209999999999994</v>
      </c>
      <c r="CL6" s="33">
        <f t="shared" ref="CL6:CT6" si="10">IF(CL7="",NA(),CL7)</f>
        <v>73.91</v>
      </c>
      <c r="CM6" s="33">
        <f t="shared" si="10"/>
        <v>71.930000000000007</v>
      </c>
      <c r="CN6" s="33">
        <f t="shared" si="10"/>
        <v>70.97</v>
      </c>
      <c r="CO6" s="33">
        <f t="shared" si="10"/>
        <v>69.88</v>
      </c>
      <c r="CP6" s="33">
        <f t="shared" si="10"/>
        <v>62.81</v>
      </c>
      <c r="CQ6" s="33">
        <f t="shared" si="10"/>
        <v>62.5</v>
      </c>
      <c r="CR6" s="33">
        <f t="shared" si="10"/>
        <v>62.45</v>
      </c>
      <c r="CS6" s="33">
        <f t="shared" si="10"/>
        <v>62.12</v>
      </c>
      <c r="CT6" s="33">
        <f t="shared" si="10"/>
        <v>62.26</v>
      </c>
      <c r="CU6" s="32" t="str">
        <f>IF(CU7="","",IF(CU7="-","【-】","【"&amp;SUBSTITUTE(TEXT(CU7,"#,##0.00"),"-","△")&amp;"】"))</f>
        <v>【59.76】</v>
      </c>
      <c r="CV6" s="33">
        <f>IF(CV7="",NA(),CV7)</f>
        <v>93.5</v>
      </c>
      <c r="CW6" s="33">
        <f t="shared" ref="CW6:DE6" si="11">IF(CW7="",NA(),CW7)</f>
        <v>93.33</v>
      </c>
      <c r="CX6" s="33">
        <f t="shared" si="11"/>
        <v>94.94</v>
      </c>
      <c r="CY6" s="33">
        <f t="shared" si="11"/>
        <v>93.69</v>
      </c>
      <c r="CZ6" s="33">
        <f t="shared" si="11"/>
        <v>94.09</v>
      </c>
      <c r="DA6" s="33">
        <f t="shared" si="11"/>
        <v>89.45</v>
      </c>
      <c r="DB6" s="33">
        <f t="shared" si="11"/>
        <v>89.62</v>
      </c>
      <c r="DC6" s="33">
        <f t="shared" si="11"/>
        <v>89.76</v>
      </c>
      <c r="DD6" s="33">
        <f t="shared" si="11"/>
        <v>89.45</v>
      </c>
      <c r="DE6" s="33">
        <f t="shared" si="11"/>
        <v>89.5</v>
      </c>
      <c r="DF6" s="32" t="str">
        <f>IF(DF7="","",IF(DF7="-","【-】","【"&amp;SUBSTITUTE(TEXT(DF7,"#,##0.00"),"-","△")&amp;"】"))</f>
        <v>【89.95】</v>
      </c>
      <c r="DG6" s="33">
        <f>IF(DG7="",NA(),DG7)</f>
        <v>43.19</v>
      </c>
      <c r="DH6" s="33">
        <f t="shared" ref="DH6:DP6" si="12">IF(DH7="",NA(),DH7)</f>
        <v>44.2</v>
      </c>
      <c r="DI6" s="33">
        <f t="shared" si="12"/>
        <v>44.89</v>
      </c>
      <c r="DJ6" s="33">
        <f t="shared" si="12"/>
        <v>49.07</v>
      </c>
      <c r="DK6" s="33">
        <f t="shared" si="12"/>
        <v>50.46</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20.88</v>
      </c>
      <c r="DS6" s="33">
        <f t="shared" ref="DS6:EA6" si="13">IF(DS7="",NA(),DS7)</f>
        <v>22.55</v>
      </c>
      <c r="DT6" s="33">
        <f t="shared" si="13"/>
        <v>24.74</v>
      </c>
      <c r="DU6" s="33">
        <f t="shared" si="13"/>
        <v>27.45</v>
      </c>
      <c r="DV6" s="33">
        <f t="shared" si="13"/>
        <v>29.68</v>
      </c>
      <c r="DW6" s="33">
        <f t="shared" si="13"/>
        <v>9.14</v>
      </c>
      <c r="DX6" s="33">
        <f t="shared" si="13"/>
        <v>10.19</v>
      </c>
      <c r="DY6" s="33">
        <f t="shared" si="13"/>
        <v>10.9</v>
      </c>
      <c r="DZ6" s="33">
        <f t="shared" si="13"/>
        <v>12.03</v>
      </c>
      <c r="EA6" s="33">
        <f t="shared" si="13"/>
        <v>13.14</v>
      </c>
      <c r="EB6" s="32" t="str">
        <f>IF(EB7="","",IF(EB7="-","【-】","【"&amp;SUBSTITUTE(TEXT(EB7,"#,##0.00"),"-","△")&amp;"】"))</f>
        <v>【13.18】</v>
      </c>
      <c r="EC6" s="33">
        <f>IF(EC7="",NA(),EC7)</f>
        <v>1.1299999999999999</v>
      </c>
      <c r="ED6" s="33">
        <f t="shared" ref="ED6:EL6" si="14">IF(ED7="",NA(),ED7)</f>
        <v>1.25</v>
      </c>
      <c r="EE6" s="33">
        <f t="shared" si="14"/>
        <v>1.42</v>
      </c>
      <c r="EF6" s="33">
        <f t="shared" si="14"/>
        <v>1.23</v>
      </c>
      <c r="EG6" s="33">
        <f t="shared" si="14"/>
        <v>0.96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272094</v>
      </c>
      <c r="D7" s="35">
        <v>46</v>
      </c>
      <c r="E7" s="35">
        <v>1</v>
      </c>
      <c r="F7" s="35">
        <v>0</v>
      </c>
      <c r="G7" s="35">
        <v>1</v>
      </c>
      <c r="H7" s="35" t="s">
        <v>93</v>
      </c>
      <c r="I7" s="35" t="s">
        <v>94</v>
      </c>
      <c r="J7" s="35" t="s">
        <v>95</v>
      </c>
      <c r="K7" s="35" t="s">
        <v>96</v>
      </c>
      <c r="L7" s="35" t="s">
        <v>97</v>
      </c>
      <c r="M7" s="36" t="s">
        <v>98</v>
      </c>
      <c r="N7" s="36">
        <v>42.3</v>
      </c>
      <c r="O7" s="36">
        <v>100</v>
      </c>
      <c r="P7" s="36">
        <v>2525</v>
      </c>
      <c r="Q7" s="36">
        <v>144615</v>
      </c>
      <c r="R7" s="36">
        <v>12.71</v>
      </c>
      <c r="S7" s="36">
        <v>11378.05</v>
      </c>
      <c r="T7" s="36">
        <v>144335</v>
      </c>
      <c r="U7" s="36">
        <v>12.71</v>
      </c>
      <c r="V7" s="36">
        <v>11356.02</v>
      </c>
      <c r="W7" s="36">
        <v>106.38</v>
      </c>
      <c r="X7" s="36">
        <v>111.17</v>
      </c>
      <c r="Y7" s="36">
        <v>108.64</v>
      </c>
      <c r="Z7" s="36">
        <v>101.55</v>
      </c>
      <c r="AA7" s="36">
        <v>104.82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155.93</v>
      </c>
      <c r="AT7" s="36">
        <v>198.7</v>
      </c>
      <c r="AU7" s="36">
        <v>278.23</v>
      </c>
      <c r="AV7" s="36">
        <v>133.58000000000001</v>
      </c>
      <c r="AW7" s="36">
        <v>144.01</v>
      </c>
      <c r="AX7" s="36">
        <v>608.24</v>
      </c>
      <c r="AY7" s="36">
        <v>633.30999999999995</v>
      </c>
      <c r="AZ7" s="36">
        <v>648.09</v>
      </c>
      <c r="BA7" s="36">
        <v>344.19</v>
      </c>
      <c r="BB7" s="36">
        <v>352.05</v>
      </c>
      <c r="BC7" s="36">
        <v>262.74</v>
      </c>
      <c r="BD7" s="36">
        <v>478.3</v>
      </c>
      <c r="BE7" s="36">
        <v>496.63</v>
      </c>
      <c r="BF7" s="36">
        <v>496.15</v>
      </c>
      <c r="BG7" s="36">
        <v>496.56</v>
      </c>
      <c r="BH7" s="36">
        <v>489.4</v>
      </c>
      <c r="BI7" s="36">
        <v>263.83999999999997</v>
      </c>
      <c r="BJ7" s="36">
        <v>257.41000000000003</v>
      </c>
      <c r="BK7" s="36">
        <v>253.86</v>
      </c>
      <c r="BL7" s="36">
        <v>252.09</v>
      </c>
      <c r="BM7" s="36">
        <v>250.76</v>
      </c>
      <c r="BN7" s="36">
        <v>276.38</v>
      </c>
      <c r="BO7" s="36">
        <v>100.74</v>
      </c>
      <c r="BP7" s="36">
        <v>104.42</v>
      </c>
      <c r="BQ7" s="36">
        <v>100.24</v>
      </c>
      <c r="BR7" s="36">
        <v>95.62</v>
      </c>
      <c r="BS7" s="36">
        <v>97.4</v>
      </c>
      <c r="BT7" s="36">
        <v>100.16</v>
      </c>
      <c r="BU7" s="36">
        <v>100.16</v>
      </c>
      <c r="BV7" s="36">
        <v>100.07</v>
      </c>
      <c r="BW7" s="36">
        <v>106.22</v>
      </c>
      <c r="BX7" s="36">
        <v>106.69</v>
      </c>
      <c r="BY7" s="36">
        <v>104.99</v>
      </c>
      <c r="BZ7" s="36">
        <v>157.57</v>
      </c>
      <c r="CA7" s="36">
        <v>151.02000000000001</v>
      </c>
      <c r="CB7" s="36">
        <v>156.51</v>
      </c>
      <c r="CC7" s="36">
        <v>163.30000000000001</v>
      </c>
      <c r="CD7" s="36">
        <v>159.93</v>
      </c>
      <c r="CE7" s="36">
        <v>166.38</v>
      </c>
      <c r="CF7" s="36">
        <v>166.17</v>
      </c>
      <c r="CG7" s="36">
        <v>164.93</v>
      </c>
      <c r="CH7" s="36">
        <v>155.22999999999999</v>
      </c>
      <c r="CI7" s="36">
        <v>154.91999999999999</v>
      </c>
      <c r="CJ7" s="36">
        <v>163.72</v>
      </c>
      <c r="CK7" s="36">
        <v>75.209999999999994</v>
      </c>
      <c r="CL7" s="36">
        <v>73.91</v>
      </c>
      <c r="CM7" s="36">
        <v>71.930000000000007</v>
      </c>
      <c r="CN7" s="36">
        <v>70.97</v>
      </c>
      <c r="CO7" s="36">
        <v>69.88</v>
      </c>
      <c r="CP7" s="36">
        <v>62.81</v>
      </c>
      <c r="CQ7" s="36">
        <v>62.5</v>
      </c>
      <c r="CR7" s="36">
        <v>62.45</v>
      </c>
      <c r="CS7" s="36">
        <v>62.12</v>
      </c>
      <c r="CT7" s="36">
        <v>62.26</v>
      </c>
      <c r="CU7" s="36">
        <v>59.76</v>
      </c>
      <c r="CV7" s="36">
        <v>93.5</v>
      </c>
      <c r="CW7" s="36">
        <v>93.33</v>
      </c>
      <c r="CX7" s="36">
        <v>94.94</v>
      </c>
      <c r="CY7" s="36">
        <v>93.69</v>
      </c>
      <c r="CZ7" s="36">
        <v>94.09</v>
      </c>
      <c r="DA7" s="36">
        <v>89.45</v>
      </c>
      <c r="DB7" s="36">
        <v>89.62</v>
      </c>
      <c r="DC7" s="36">
        <v>89.76</v>
      </c>
      <c r="DD7" s="36">
        <v>89.45</v>
      </c>
      <c r="DE7" s="36">
        <v>89.5</v>
      </c>
      <c r="DF7" s="36">
        <v>89.95</v>
      </c>
      <c r="DG7" s="36">
        <v>43.19</v>
      </c>
      <c r="DH7" s="36">
        <v>44.2</v>
      </c>
      <c r="DI7" s="36">
        <v>44.89</v>
      </c>
      <c r="DJ7" s="36">
        <v>49.07</v>
      </c>
      <c r="DK7" s="36">
        <v>50.46</v>
      </c>
      <c r="DL7" s="36">
        <v>39.159999999999997</v>
      </c>
      <c r="DM7" s="36">
        <v>40.21</v>
      </c>
      <c r="DN7" s="36">
        <v>41.12</v>
      </c>
      <c r="DO7" s="36">
        <v>44.91</v>
      </c>
      <c r="DP7" s="36">
        <v>45.89</v>
      </c>
      <c r="DQ7" s="36">
        <v>47.18</v>
      </c>
      <c r="DR7" s="36">
        <v>20.88</v>
      </c>
      <c r="DS7" s="36">
        <v>22.55</v>
      </c>
      <c r="DT7" s="36">
        <v>24.74</v>
      </c>
      <c r="DU7" s="36">
        <v>27.45</v>
      </c>
      <c r="DV7" s="36">
        <v>29.68</v>
      </c>
      <c r="DW7" s="36">
        <v>9.14</v>
      </c>
      <c r="DX7" s="36">
        <v>10.19</v>
      </c>
      <c r="DY7" s="36">
        <v>10.9</v>
      </c>
      <c r="DZ7" s="36">
        <v>12.03</v>
      </c>
      <c r="EA7" s="36">
        <v>13.14</v>
      </c>
      <c r="EB7" s="36">
        <v>13.18</v>
      </c>
      <c r="EC7" s="36">
        <v>1.1299999999999999</v>
      </c>
      <c r="ED7" s="36">
        <v>1.25</v>
      </c>
      <c r="EE7" s="36">
        <v>1.42</v>
      </c>
      <c r="EF7" s="36">
        <v>1.23</v>
      </c>
      <c r="EG7" s="36">
        <v>0.96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suido_soumu</cp:lastModifiedBy>
  <cp:lastPrinted>2017-02-24T06:28:49Z</cp:lastPrinted>
  <dcterms:created xsi:type="dcterms:W3CDTF">2017-02-01T08:44:34Z</dcterms:created>
  <dcterms:modified xsi:type="dcterms:W3CDTF">2017-02-24T09:25:38Z</dcterms:modified>
</cp:coreProperties>
</file>