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B10" i="4" s="1"/>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AY8"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<sst xmlns="http://schemas.openxmlformats.org/spreadsheetml/2006/main" count="217" uniqueCount="107">
  <si>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</si>
  <si>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</si>
  <si>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</si>
  <si>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</si>
  <si>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</si>
  <si>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</si>
  <si>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</si>
  <si>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</si>
  <si>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</si>
  <si>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</si>
  <si>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</si>
  <si>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</si>
  <si>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</si>
  <si>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</si>
  <si>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</si>
  <si>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</si>
  <si>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</si>
  <si>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</si>
  <si>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</si>
  <si>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</si>
  <si>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</si>
  <si>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</si>
  <si>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</si>
  <si>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</si>
  <si>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</si>
  <si>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</si>
  <si>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</si>
  <si>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</si>
  <si>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</si>
  <si>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</si>
  <si>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</si>
  <si>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</si>
  <si>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</si>
  <si>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</si>
  <si>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</si>
  <si>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</si>
  <si>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</si>
  <si>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</si>
  <si>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</si>
  <si>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</si>
  <si>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</si>
  <si>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</si>
  <si>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</si>
  <si>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</si>
  <si>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</si>
  <si>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</si>
  <si>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</si>
  <si>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</si>
  <si>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</si>
  <si>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</si>
  <si>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</si>
  <si>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</si>
  <si>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</si>
  <si>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</si>
  <si>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</si>
  <si>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</si>
  <si>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</si>
  <si>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</si>
  <si>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</si>
  <si>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</si>
  <si>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</si>
  <si>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</si>
  <si>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</si>
  <si>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</si>
  <si>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</si>
  <si>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</si>
  <si>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</si>
  <si>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</si>
  <si>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</si>
  <si>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</si>
  <si>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</si>
  <si>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</si>
  <si>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</si>
  <si>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</si>
  <si>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</si>
  <si>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</si>
  <si>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</si>
  <si>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</si>
  <si>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</si>
  <si>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</si>
  <si>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</si>
  <si>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</si>
  <si>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</si>
  <si>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</si>
  <si>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</si>
  <si>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</si>
  <si>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</si>
  <si>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</si>
  <si>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</si>
  <si>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</si>
  <si>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</si>
  <si>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</si>
  <si>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</si>
  <si>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大阪府　守口市</t>
  </si>
  <si>
    <t>法適用</t>
  </si>
  <si>
    <t>水道事業</t>
  </si>
  <si>
    <t>末端給水事業</t>
  </si>
  <si>
    <t>A3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</si>
  <si>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</si>
  <si>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</si>
  <si>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</si>
  <si>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</si>
  <si>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</si>
  <si>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</si>
  <si>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t>
    </r>
    <r>
      <rPr>
        <sz val="11"/>
        <rFont val="ＭＳ Ｐゴシック"/>
        <family val="3"/>
        <charset val="128"/>
      </rPr>
      <t>①経常収支は毎年度黒字を計上していますが、経常収支比率は平成26年度以降大きく低下しています。これは会計基準の改正に伴う新たな費用が発生するとともに、鉛給水管解消事業の推進、業務委託の拡大により関連費用が増加し、その一方で人口の減等により有収水量が減少し、給水収益が著しく減少したことによるものです。こうしたことが⑥給水原価を上昇させた要因にもなっています。
　⑤料金回収率についても、平成26年以降大きく低下しています。これは、給水原価が上昇する一方で、高料金部分の有収水量の減少率が平均減少率よりも高かったことにより、供給単価が低下したためです。
　②累積欠損金はなく③流動比率は100％を超えており、現在の経営状況と短期的資金状況は良好といえます。しかし、平成30年度に多額の費用を要する旧取水施設撤去事業を予定しており、現在の収支傾向がこのまま推移すれば累積欠損金の発生が危ぶまれ、資金状況も悪化することが予測されます。
　本市は浄水場を擁し、給水量の約95％を自己水で賄っています。そのため浄水施設の建設改良費の財源として企業債を発行（残高の1/3が浄水施設分）しているので、④企業債残高対給水収益比率は類似団体に比べて高い値となっています。⑦施設利用率は類似団体に比べて高く、適切な施設規模であるといえます。⑧有収率は、類似団体より高い値で推移しています。これは、本市が積極的に取り組んでいる鉛給水管解消事業や配水管更新事業による効果の表れであると考えられます。</t>
    </r>
    <rPh sb="109" eb="111">
      <t>イッポウ</t>
    </rPh>
    <rPh sb="112" eb="114">
      <t>ジンコウ</t>
    </rPh>
    <rPh sb="115" eb="116">
      <t>ゲン</t>
    </rPh>
    <rPh sb="116" eb="117">
      <t>トウ</t>
    </rPh>
    <rPh sb="120" eb="122">
      <t>ユウシュウ</t>
    </rPh>
    <rPh sb="122" eb="124">
      <t>スイリョウ</t>
    </rPh>
    <rPh sb="125" eb="127">
      <t>ゲンショウ</t>
    </rPh>
    <rPh sb="417" eb="419">
      <t>ホンシ</t>
    </rPh>
    <rPh sb="548" eb="550">
      <t>シセツ</t>
    </rPh>
    <rPh sb="622" eb="624">
      <t>コウカ</t>
    </rPh>
    <rPh sb="625" eb="626">
      <t>アラワ</t>
    </rPh>
    <rPh sb="631" eb="632">
      <t>カンガ</t>
    </rPh>
    <phoneticPr fontId="22"/>
  </si>
  <si>
    <r>
      <t>　</t>
    </r>
    <r>
      <rPr>
        <sz val="11"/>
        <rFont val="ＭＳ Ｐゴシック"/>
        <family val="3"/>
        <charset val="128"/>
      </rPr>
      <t>本市は府内でも早期(3番目)に配水管を布設し給水を開始したことから、②管路経年化率は類似団体に比べて高くなっています。老朽管路の更新事業は、当局の主要施策として位置づけ毎年積極的に取り組んでおり、③管路更新率は類似団体より高い値となっています。しかし昭和51年度から55年度にかけて毎年約1万メートルの配水管を布設しており、更新が老朽化に追いついていない状況にあります。そのため管路経年化率は毎年増嵩しており、今後管路の更新ペースを早めなければ、経年化率はさらに上昇すると予測されます。</t>
    </r>
  </si>
  <si>
    <t>　本市は浄水施設や配水管等の老朽化が進み、これらの更新を進めなければならない時期に来ています。また、給水水質に影響を与える恐れのある鉛給水管解消事業についても引き続き取り組んでいかなければなりません。しかし一方で、財源となる料金収入は減少の一途をたどっており、この状況は今後も続くものと予測されます。そのため、人件費や支払利息等経費の抑制に取り組んでいるところですが、今後は更に経営の効率化を推進する必要があり、将来を見据えた経営戦略の策定が不可欠であると考えます。</t>
    <rPh sb="25" eb="27">
      <t>コウシン</t>
    </rPh>
    <rPh sb="28" eb="29">
      <t>スス</t>
    </rPh>
    <rPh sb="38" eb="40">
      <t>ジキ</t>
    </rPh>
    <rPh sb="41" eb="42">
      <t>キ</t>
    </rPh>
    <rPh sb="79" eb="80">
      <t>ヒ</t>
    </rPh>
    <rPh sb="81" eb="82">
      <t>ツヅ</t>
    </rPh>
    <rPh sb="103" eb="105">
      <t>イッポウ</t>
    </rPh>
    <rPh sb="135" eb="137">
      <t>コンゴ</t>
    </rPh>
    <rPh sb="221" eb="224">
      <t>フカケツ</t>
    </rPh>
    <rPh sb="228" eb="229">
      <t>カンガ</t>
    </rPh>
    <phoneticPr fontId="2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</si>
</sst>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6"/>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0" borderId="9"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1.1299999999999999</c:v>
                </c:pt>
                <c:pt idx="1">
                  <c:v>1.25</c:v>
                </c:pt>
                <c:pt idx="2">
                  <c:v>1.42</c:v>
                </c:pt>
                <c:pt idx="3">
                  <c:v>1.23</c:v>
                </c:pt>
                <c:pt idx="4">
                  <c:v>0.96</c:v>
                </c:pt>
              </c:numCache>
            </c:numRef>
          </c:val>
        </c:ser>
        <c:dLbls>
          <c:showLegendKey val="0"/>
          <c:showVal val="0"/>
          <c:showCatName val="0"/>
          <c:showSerName val="0"/>
          <c:showPercent val="0"/>
          <c:showBubbleSize val="0"/>
        </c:dLbls>
        <c:gapWidth val="150"/>
        <c:axId val="33691136"/>
        <c:axId val="3369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1.01</c:v>
                </c:pt>
                <c:pt idx="1">
                  <c:v>0.88</c:v>
                </c:pt>
                <c:pt idx="2">
                  <c:v>0.85</c:v>
                </c:pt>
                <c:pt idx="3">
                  <c:v>0.75</c:v>
                </c:pt>
                <c:pt idx="4">
                  <c:v>0.95</c:v>
                </c:pt>
              </c:numCache>
            </c:numRef>
          </c:val>
          <c:smooth val="0"/>
        </c:ser>
        <c:dLbls>
          <c:showLegendKey val="0"/>
          <c:showVal val="0"/>
          <c:showCatName val="0"/>
          <c:showSerName val="0"/>
          <c:showPercent val="0"/>
          <c:showBubbleSize val="0"/>
        </c:dLbls>
        <c:marker val="1"/>
        <c:smooth val="0"/>
        <c:axId val="33691136"/>
        <c:axId val="33693056"/>
      </c:lineChart>
      <c:dateAx>
        <c:axId val="33691136"/>
        <c:scaling>
          <c:orientation val="minMax"/>
        </c:scaling>
        <c:delete val="1"/>
        <c:axPos val="b"/>
        <c:numFmt formatCode="ge" sourceLinked="1"/>
        <c:majorTickMark val="none"/>
        <c:minorTickMark val="none"/>
        <c:tickLblPos val="none"/>
        <c:crossAx val="33693056"/>
        <c:crosses val="autoZero"/>
        <c:auto val="1"/>
        <c:lblOffset val="100"/>
        <c:baseTimeUnit val="years"/>
      </c:dateAx>
      <c:valAx>
        <c:axId val="3369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9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75.209999999999994</c:v>
                </c:pt>
                <c:pt idx="1">
                  <c:v>73.91</c:v>
                </c:pt>
                <c:pt idx="2">
                  <c:v>71.930000000000007</c:v>
                </c:pt>
                <c:pt idx="3">
                  <c:v>70.97</c:v>
                </c:pt>
                <c:pt idx="4">
                  <c:v>69.88</c:v>
                </c:pt>
              </c:numCache>
            </c:numRef>
          </c:val>
        </c:ser>
        <c:dLbls>
          <c:showLegendKey val="0"/>
          <c:showVal val="0"/>
          <c:showCatName val="0"/>
          <c:showSerName val="0"/>
          <c:showPercent val="0"/>
          <c:showBubbleSize val="0"/>
        </c:dLbls>
        <c:gapWidth val="150"/>
        <c:axId val="47777664"/>
        <c:axId val="4777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62.81</c:v>
                </c:pt>
                <c:pt idx="1">
                  <c:v>62.5</c:v>
                </c:pt>
                <c:pt idx="2">
                  <c:v>62.45</c:v>
                </c:pt>
                <c:pt idx="3">
                  <c:v>62.12</c:v>
                </c:pt>
                <c:pt idx="4">
                  <c:v>62.26</c:v>
                </c:pt>
              </c:numCache>
            </c:numRef>
          </c:val>
          <c:smooth val="0"/>
        </c:ser>
        <c:dLbls>
          <c:showLegendKey val="0"/>
          <c:showVal val="0"/>
          <c:showCatName val="0"/>
          <c:showSerName val="0"/>
          <c:showPercent val="0"/>
          <c:showBubbleSize val="0"/>
        </c:dLbls>
        <c:marker val="1"/>
        <c:smooth val="0"/>
        <c:axId val="47777664"/>
        <c:axId val="47779840"/>
      </c:lineChart>
      <c:dateAx>
        <c:axId val="47777664"/>
        <c:scaling>
          <c:orientation val="minMax"/>
        </c:scaling>
        <c:delete val="1"/>
        <c:axPos val="b"/>
        <c:numFmt formatCode="ge" sourceLinked="1"/>
        <c:majorTickMark val="none"/>
        <c:minorTickMark val="none"/>
        <c:tickLblPos val="none"/>
        <c:crossAx val="47779840"/>
        <c:crosses val="autoZero"/>
        <c:auto val="1"/>
        <c:lblOffset val="100"/>
        <c:baseTimeUnit val="years"/>
      </c:dateAx>
      <c:valAx>
        <c:axId val="4777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7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93.5</c:v>
                </c:pt>
                <c:pt idx="1">
                  <c:v>93.33</c:v>
                </c:pt>
                <c:pt idx="2">
                  <c:v>94.94</c:v>
                </c:pt>
                <c:pt idx="3">
                  <c:v>93.69</c:v>
                </c:pt>
                <c:pt idx="4">
                  <c:v>94.09</c:v>
                </c:pt>
              </c:numCache>
            </c:numRef>
          </c:val>
        </c:ser>
        <c:dLbls>
          <c:showLegendKey val="0"/>
          <c:showVal val="0"/>
          <c:showCatName val="0"/>
          <c:showSerName val="0"/>
          <c:showPercent val="0"/>
          <c:showBubbleSize val="0"/>
        </c:dLbls>
        <c:gapWidth val="150"/>
        <c:axId val="47822336"/>
        <c:axId val="4782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89.45</c:v>
                </c:pt>
                <c:pt idx="1">
                  <c:v>89.62</c:v>
                </c:pt>
                <c:pt idx="2">
                  <c:v>89.76</c:v>
                </c:pt>
                <c:pt idx="3">
                  <c:v>89.45</c:v>
                </c:pt>
                <c:pt idx="4">
                  <c:v>89.5</c:v>
                </c:pt>
              </c:numCache>
            </c:numRef>
          </c:val>
          <c:smooth val="0"/>
        </c:ser>
        <c:dLbls>
          <c:showLegendKey val="0"/>
          <c:showVal val="0"/>
          <c:showCatName val="0"/>
          <c:showSerName val="0"/>
          <c:showPercent val="0"/>
          <c:showBubbleSize val="0"/>
        </c:dLbls>
        <c:marker val="1"/>
        <c:smooth val="0"/>
        <c:axId val="47822336"/>
        <c:axId val="47824256"/>
      </c:lineChart>
      <c:dateAx>
        <c:axId val="47822336"/>
        <c:scaling>
          <c:orientation val="minMax"/>
        </c:scaling>
        <c:delete val="1"/>
        <c:axPos val="b"/>
        <c:numFmt formatCode="ge" sourceLinked="1"/>
        <c:majorTickMark val="none"/>
        <c:minorTickMark val="none"/>
        <c:tickLblPos val="none"/>
        <c:crossAx val="47824256"/>
        <c:crosses val="autoZero"/>
        <c:auto val="1"/>
        <c:lblOffset val="100"/>
        <c:baseTimeUnit val="years"/>
      </c:dateAx>
      <c:valAx>
        <c:axId val="4782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2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106.38</c:v>
                </c:pt>
                <c:pt idx="1">
                  <c:v>111.17</c:v>
                </c:pt>
                <c:pt idx="2">
                  <c:v>108.64</c:v>
                </c:pt>
                <c:pt idx="3">
                  <c:v>101.55</c:v>
                </c:pt>
                <c:pt idx="4">
                  <c:v>104.82</c:v>
                </c:pt>
              </c:numCache>
            </c:numRef>
          </c:val>
        </c:ser>
        <c:dLbls>
          <c:showLegendKey val="0"/>
          <c:showVal val="0"/>
          <c:showCatName val="0"/>
          <c:showSerName val="0"/>
          <c:showPercent val="0"/>
          <c:showBubbleSize val="0"/>
        </c:dLbls>
        <c:gapWidth val="150"/>
        <c:axId val="33731712"/>
        <c:axId val="3373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107.74</c:v>
                </c:pt>
                <c:pt idx="1">
                  <c:v>107.91</c:v>
                </c:pt>
                <c:pt idx="2">
                  <c:v>108.44</c:v>
                </c:pt>
                <c:pt idx="3">
                  <c:v>113.11</c:v>
                </c:pt>
                <c:pt idx="4">
                  <c:v>114</c:v>
                </c:pt>
              </c:numCache>
            </c:numRef>
          </c:val>
          <c:smooth val="0"/>
        </c:ser>
        <c:dLbls>
          <c:showLegendKey val="0"/>
          <c:showVal val="0"/>
          <c:showCatName val="0"/>
          <c:showSerName val="0"/>
          <c:showPercent val="0"/>
          <c:showBubbleSize val="0"/>
        </c:dLbls>
        <c:marker val="1"/>
        <c:smooth val="0"/>
        <c:axId val="33731712"/>
        <c:axId val="33733632"/>
      </c:lineChart>
      <c:dateAx>
        <c:axId val="33731712"/>
        <c:scaling>
          <c:orientation val="minMax"/>
        </c:scaling>
        <c:delete val="1"/>
        <c:axPos val="b"/>
        <c:numFmt formatCode="ge" sourceLinked="1"/>
        <c:majorTickMark val="none"/>
        <c:minorTickMark val="none"/>
        <c:tickLblPos val="none"/>
        <c:crossAx val="33733632"/>
        <c:crosses val="autoZero"/>
        <c:auto val="1"/>
        <c:lblOffset val="100"/>
        <c:baseTimeUnit val="years"/>
      </c:dateAx>
      <c:valAx>
        <c:axId val="33733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73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43.19</c:v>
                </c:pt>
                <c:pt idx="1">
                  <c:v>44.2</c:v>
                </c:pt>
                <c:pt idx="2">
                  <c:v>44.89</c:v>
                </c:pt>
                <c:pt idx="3">
                  <c:v>49.07</c:v>
                </c:pt>
                <c:pt idx="4">
                  <c:v>50.46</c:v>
                </c:pt>
              </c:numCache>
            </c:numRef>
          </c:val>
        </c:ser>
        <c:dLbls>
          <c:showLegendKey val="0"/>
          <c:showVal val="0"/>
          <c:showCatName val="0"/>
          <c:showSerName val="0"/>
          <c:showPercent val="0"/>
          <c:showBubbleSize val="0"/>
        </c:dLbls>
        <c:gapWidth val="150"/>
        <c:axId val="47452928"/>
        <c:axId val="4745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39.159999999999997</c:v>
                </c:pt>
                <c:pt idx="1">
                  <c:v>40.21</c:v>
                </c:pt>
                <c:pt idx="2">
                  <c:v>41.12</c:v>
                </c:pt>
                <c:pt idx="3">
                  <c:v>44.91</c:v>
                </c:pt>
                <c:pt idx="4">
                  <c:v>45.89</c:v>
                </c:pt>
              </c:numCache>
            </c:numRef>
          </c:val>
          <c:smooth val="0"/>
        </c:ser>
        <c:dLbls>
          <c:showLegendKey val="0"/>
          <c:showVal val="0"/>
          <c:showCatName val="0"/>
          <c:showSerName val="0"/>
          <c:showPercent val="0"/>
          <c:showBubbleSize val="0"/>
        </c:dLbls>
        <c:marker val="1"/>
        <c:smooth val="0"/>
        <c:axId val="47452928"/>
        <c:axId val="47454848"/>
      </c:lineChart>
      <c:dateAx>
        <c:axId val="47452928"/>
        <c:scaling>
          <c:orientation val="minMax"/>
        </c:scaling>
        <c:delete val="1"/>
        <c:axPos val="b"/>
        <c:numFmt formatCode="ge" sourceLinked="1"/>
        <c:majorTickMark val="none"/>
        <c:minorTickMark val="none"/>
        <c:tickLblPos val="none"/>
        <c:crossAx val="47454848"/>
        <c:crosses val="autoZero"/>
        <c:auto val="1"/>
        <c:lblOffset val="100"/>
        <c:baseTimeUnit val="years"/>
      </c:dateAx>
      <c:valAx>
        <c:axId val="4745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5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20.88</c:v>
                </c:pt>
                <c:pt idx="1">
                  <c:v>22.55</c:v>
                </c:pt>
                <c:pt idx="2">
                  <c:v>24.74</c:v>
                </c:pt>
                <c:pt idx="3">
                  <c:v>27.45</c:v>
                </c:pt>
                <c:pt idx="4">
                  <c:v>29.68</c:v>
                </c:pt>
              </c:numCache>
            </c:numRef>
          </c:val>
        </c:ser>
        <c:dLbls>
          <c:showLegendKey val="0"/>
          <c:showVal val="0"/>
          <c:showCatName val="0"/>
          <c:showSerName val="0"/>
          <c:showPercent val="0"/>
          <c:showBubbleSize val="0"/>
        </c:dLbls>
        <c:gapWidth val="150"/>
        <c:axId val="47489408"/>
        <c:axId val="4749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9.14</c:v>
                </c:pt>
                <c:pt idx="1">
                  <c:v>10.19</c:v>
                </c:pt>
                <c:pt idx="2">
                  <c:v>10.9</c:v>
                </c:pt>
                <c:pt idx="3">
                  <c:v>12.03</c:v>
                </c:pt>
                <c:pt idx="4">
                  <c:v>13.14</c:v>
                </c:pt>
              </c:numCache>
            </c:numRef>
          </c:val>
          <c:smooth val="0"/>
        </c:ser>
        <c:dLbls>
          <c:showLegendKey val="0"/>
          <c:showVal val="0"/>
          <c:showCatName val="0"/>
          <c:showSerName val="0"/>
          <c:showPercent val="0"/>
          <c:showBubbleSize val="0"/>
        </c:dLbls>
        <c:marker val="1"/>
        <c:smooth val="0"/>
        <c:axId val="47489408"/>
        <c:axId val="47491328"/>
      </c:lineChart>
      <c:dateAx>
        <c:axId val="47489408"/>
        <c:scaling>
          <c:orientation val="minMax"/>
        </c:scaling>
        <c:delete val="1"/>
        <c:axPos val="b"/>
        <c:numFmt formatCode="ge" sourceLinked="1"/>
        <c:majorTickMark val="none"/>
        <c:minorTickMark val="none"/>
        <c:tickLblPos val="none"/>
        <c:crossAx val="47491328"/>
        <c:crosses val="autoZero"/>
        <c:auto val="1"/>
        <c:lblOffset val="100"/>
        <c:baseTimeUnit val="years"/>
      </c:dateAx>
      <c:valAx>
        <c:axId val="4749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8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7530752"/>
        <c:axId val="4753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0.45</c:v>
                </c:pt>
                <c:pt idx="1">
                  <c:v>0.57999999999999996</c:v>
                </c:pt>
                <c:pt idx="2">
                  <c:v>0.81</c:v>
                </c:pt>
                <c:pt idx="3" formatCode="#,##0.00;&quot;△&quot;#,##0.00">
                  <c:v>0</c:v>
                </c:pt>
                <c:pt idx="4">
                  <c:v>0.03</c:v>
                </c:pt>
              </c:numCache>
            </c:numRef>
          </c:val>
          <c:smooth val="0"/>
        </c:ser>
        <c:dLbls>
          <c:showLegendKey val="0"/>
          <c:showVal val="0"/>
          <c:showCatName val="0"/>
          <c:showSerName val="0"/>
          <c:showPercent val="0"/>
          <c:showBubbleSize val="0"/>
        </c:dLbls>
        <c:marker val="1"/>
        <c:smooth val="0"/>
        <c:axId val="47530752"/>
        <c:axId val="47532672"/>
      </c:lineChart>
      <c:dateAx>
        <c:axId val="47530752"/>
        <c:scaling>
          <c:orientation val="minMax"/>
        </c:scaling>
        <c:delete val="1"/>
        <c:axPos val="b"/>
        <c:numFmt formatCode="ge" sourceLinked="1"/>
        <c:majorTickMark val="none"/>
        <c:minorTickMark val="none"/>
        <c:tickLblPos val="none"/>
        <c:crossAx val="47532672"/>
        <c:crosses val="autoZero"/>
        <c:auto val="1"/>
        <c:lblOffset val="100"/>
        <c:baseTimeUnit val="years"/>
      </c:dateAx>
      <c:valAx>
        <c:axId val="47532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53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155.93</c:v>
                </c:pt>
                <c:pt idx="1">
                  <c:v>198.7</c:v>
                </c:pt>
                <c:pt idx="2">
                  <c:v>278.23</c:v>
                </c:pt>
                <c:pt idx="3">
                  <c:v>133.58000000000001</c:v>
                </c:pt>
                <c:pt idx="4">
                  <c:v>144.01</c:v>
                </c:pt>
              </c:numCache>
            </c:numRef>
          </c:val>
        </c:ser>
        <c:dLbls>
          <c:showLegendKey val="0"/>
          <c:showVal val="0"/>
          <c:showCatName val="0"/>
          <c:showSerName val="0"/>
          <c:showPercent val="0"/>
          <c:showBubbleSize val="0"/>
        </c:dLbls>
        <c:gapWidth val="150"/>
        <c:axId val="47559040"/>
        <c:axId val="4756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608.24</c:v>
                </c:pt>
                <c:pt idx="1">
                  <c:v>633.30999999999995</c:v>
                </c:pt>
                <c:pt idx="2">
                  <c:v>648.09</c:v>
                </c:pt>
                <c:pt idx="3">
                  <c:v>344.19</c:v>
                </c:pt>
                <c:pt idx="4">
                  <c:v>352.05</c:v>
                </c:pt>
              </c:numCache>
            </c:numRef>
          </c:val>
          <c:smooth val="0"/>
        </c:ser>
        <c:dLbls>
          <c:showLegendKey val="0"/>
          <c:showVal val="0"/>
          <c:showCatName val="0"/>
          <c:showSerName val="0"/>
          <c:showPercent val="0"/>
          <c:showBubbleSize val="0"/>
        </c:dLbls>
        <c:marker val="1"/>
        <c:smooth val="0"/>
        <c:axId val="47559040"/>
        <c:axId val="47560960"/>
      </c:lineChart>
      <c:dateAx>
        <c:axId val="47559040"/>
        <c:scaling>
          <c:orientation val="minMax"/>
        </c:scaling>
        <c:delete val="1"/>
        <c:axPos val="b"/>
        <c:numFmt formatCode="ge" sourceLinked="1"/>
        <c:majorTickMark val="none"/>
        <c:minorTickMark val="none"/>
        <c:tickLblPos val="none"/>
        <c:crossAx val="47560960"/>
        <c:crosses val="autoZero"/>
        <c:auto val="1"/>
        <c:lblOffset val="100"/>
        <c:baseTimeUnit val="years"/>
      </c:dateAx>
      <c:valAx>
        <c:axId val="47560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55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478.3</c:v>
                </c:pt>
                <c:pt idx="1">
                  <c:v>496.63</c:v>
                </c:pt>
                <c:pt idx="2">
                  <c:v>496.15</c:v>
                </c:pt>
                <c:pt idx="3">
                  <c:v>496.56</c:v>
                </c:pt>
                <c:pt idx="4">
                  <c:v>489.4</c:v>
                </c:pt>
              </c:numCache>
            </c:numRef>
          </c:val>
        </c:ser>
        <c:dLbls>
          <c:showLegendKey val="0"/>
          <c:showVal val="0"/>
          <c:showCatName val="0"/>
          <c:showSerName val="0"/>
          <c:showPercent val="0"/>
          <c:showBubbleSize val="0"/>
        </c:dLbls>
        <c:gapWidth val="150"/>
        <c:axId val="47669248"/>
        <c:axId val="4767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263.83999999999997</c:v>
                </c:pt>
                <c:pt idx="1">
                  <c:v>257.41000000000003</c:v>
                </c:pt>
                <c:pt idx="2">
                  <c:v>253.86</c:v>
                </c:pt>
                <c:pt idx="3">
                  <c:v>252.09</c:v>
                </c:pt>
                <c:pt idx="4">
                  <c:v>250.76</c:v>
                </c:pt>
              </c:numCache>
            </c:numRef>
          </c:val>
          <c:smooth val="0"/>
        </c:ser>
        <c:dLbls>
          <c:showLegendKey val="0"/>
          <c:showVal val="0"/>
          <c:showCatName val="0"/>
          <c:showSerName val="0"/>
          <c:showPercent val="0"/>
          <c:showBubbleSize val="0"/>
        </c:dLbls>
        <c:marker val="1"/>
        <c:smooth val="0"/>
        <c:axId val="47669248"/>
        <c:axId val="47671168"/>
      </c:lineChart>
      <c:dateAx>
        <c:axId val="47669248"/>
        <c:scaling>
          <c:orientation val="minMax"/>
        </c:scaling>
        <c:delete val="1"/>
        <c:axPos val="b"/>
        <c:numFmt formatCode="ge" sourceLinked="1"/>
        <c:majorTickMark val="none"/>
        <c:minorTickMark val="none"/>
        <c:tickLblPos val="none"/>
        <c:crossAx val="47671168"/>
        <c:crosses val="autoZero"/>
        <c:auto val="1"/>
        <c:lblOffset val="100"/>
        <c:baseTimeUnit val="years"/>
      </c:dateAx>
      <c:valAx>
        <c:axId val="47671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66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100.74</c:v>
                </c:pt>
                <c:pt idx="1">
                  <c:v>104.42</c:v>
                </c:pt>
                <c:pt idx="2">
                  <c:v>100.24</c:v>
                </c:pt>
                <c:pt idx="3">
                  <c:v>95.62</c:v>
                </c:pt>
                <c:pt idx="4">
                  <c:v>97.4</c:v>
                </c:pt>
              </c:numCache>
            </c:numRef>
          </c:val>
        </c:ser>
        <c:dLbls>
          <c:showLegendKey val="0"/>
          <c:showVal val="0"/>
          <c:showCatName val="0"/>
          <c:showSerName val="0"/>
          <c:showPercent val="0"/>
          <c:showBubbleSize val="0"/>
        </c:dLbls>
        <c:gapWidth val="150"/>
        <c:axId val="47713280"/>
        <c:axId val="4771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100.16</c:v>
                </c:pt>
                <c:pt idx="1">
                  <c:v>100.16</c:v>
                </c:pt>
                <c:pt idx="2">
                  <c:v>100.07</c:v>
                </c:pt>
                <c:pt idx="3">
                  <c:v>106.22</c:v>
                </c:pt>
                <c:pt idx="4">
                  <c:v>106.69</c:v>
                </c:pt>
              </c:numCache>
            </c:numRef>
          </c:val>
          <c:smooth val="0"/>
        </c:ser>
        <c:dLbls>
          <c:showLegendKey val="0"/>
          <c:showVal val="0"/>
          <c:showCatName val="0"/>
          <c:showSerName val="0"/>
          <c:showPercent val="0"/>
          <c:showBubbleSize val="0"/>
        </c:dLbls>
        <c:marker val="1"/>
        <c:smooth val="0"/>
        <c:axId val="47713280"/>
        <c:axId val="47715456"/>
      </c:lineChart>
      <c:dateAx>
        <c:axId val="47713280"/>
        <c:scaling>
          <c:orientation val="minMax"/>
        </c:scaling>
        <c:delete val="1"/>
        <c:axPos val="b"/>
        <c:numFmt formatCode="ge" sourceLinked="1"/>
        <c:majorTickMark val="none"/>
        <c:minorTickMark val="none"/>
        <c:tickLblPos val="none"/>
        <c:crossAx val="47715456"/>
        <c:crosses val="autoZero"/>
        <c:auto val="1"/>
        <c:lblOffset val="100"/>
        <c:baseTimeUnit val="years"/>
      </c:dateAx>
      <c:valAx>
        <c:axId val="4771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1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157.57</c:v>
                </c:pt>
                <c:pt idx="1">
                  <c:v>151.02000000000001</c:v>
                </c:pt>
                <c:pt idx="2">
                  <c:v>156.51</c:v>
                </c:pt>
                <c:pt idx="3">
                  <c:v>163.30000000000001</c:v>
                </c:pt>
                <c:pt idx="4">
                  <c:v>159.93</c:v>
                </c:pt>
              </c:numCache>
            </c:numRef>
          </c:val>
        </c:ser>
        <c:dLbls>
          <c:showLegendKey val="0"/>
          <c:showVal val="0"/>
          <c:showCatName val="0"/>
          <c:showSerName val="0"/>
          <c:showPercent val="0"/>
          <c:showBubbleSize val="0"/>
        </c:dLbls>
        <c:gapWidth val="150"/>
        <c:axId val="47745280"/>
        <c:axId val="4775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166.38</c:v>
                </c:pt>
                <c:pt idx="1">
                  <c:v>166.17</c:v>
                </c:pt>
                <c:pt idx="2">
                  <c:v>164.93</c:v>
                </c:pt>
                <c:pt idx="3">
                  <c:v>155.22999999999999</c:v>
                </c:pt>
                <c:pt idx="4">
                  <c:v>154.91999999999999</c:v>
                </c:pt>
              </c:numCache>
            </c:numRef>
          </c:val>
          <c:smooth val="0"/>
        </c:ser>
        <c:dLbls>
          <c:showLegendKey val="0"/>
          <c:showVal val="0"/>
          <c:showCatName val="0"/>
          <c:showSerName val="0"/>
          <c:showPercent val="0"/>
          <c:showBubbleSize val="0"/>
        </c:dLbls>
        <c:marker val="1"/>
        <c:smooth val="0"/>
        <c:axId val="47745280"/>
        <c:axId val="47751552"/>
      </c:lineChart>
      <c:dateAx>
        <c:axId val="47745280"/>
        <c:scaling>
          <c:orientation val="minMax"/>
        </c:scaling>
        <c:delete val="1"/>
        <c:axPos val="b"/>
        <c:numFmt formatCode="ge" sourceLinked="1"/>
        <c:majorTickMark val="none"/>
        <c:minorTickMark val="none"/>
        <c:tickLblPos val="none"/>
        <c:crossAx val="47751552"/>
        <c:crosses val="autoZero"/>
        <c:auto val="1"/>
        <c:lblOffset val="100"/>
        <c:baseTimeUnit val="years"/>
      </c:dateAx>
      <c:valAx>
        <c:axId val="4775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4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0" t="str">
        <f>データ!H6</f>
        <v>大阪府　守口市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1" t="s">
        <v>1</v>
      </c>
      <c r="C7" s="82"/>
      <c r="D7" s="82"/>
      <c r="E7" s="82"/>
      <c r="F7" s="82"/>
      <c r="G7" s="82"/>
      <c r="H7" s="82"/>
      <c r="I7" s="83"/>
      <c r="J7" s="81" t="s">
        <v>2</v>
      </c>
      <c r="K7" s="82"/>
      <c r="L7" s="82"/>
      <c r="M7" s="82"/>
      <c r="N7" s="82"/>
      <c r="O7" s="82"/>
      <c r="P7" s="82"/>
      <c r="Q7" s="83"/>
      <c r="R7" s="81" t="s">
        <v>3</v>
      </c>
      <c r="S7" s="82"/>
      <c r="T7" s="82"/>
      <c r="U7" s="82"/>
      <c r="V7" s="82"/>
      <c r="W7" s="82"/>
      <c r="X7" s="82"/>
      <c r="Y7" s="83"/>
      <c r="Z7" s="81" t="s">
        <v>4</v>
      </c>
      <c r="AA7" s="82"/>
      <c r="AB7" s="82"/>
      <c r="AC7" s="82"/>
      <c r="AD7" s="82"/>
      <c r="AE7" s="82"/>
      <c r="AF7" s="82"/>
      <c r="AG7" s="83"/>
      <c r="AH7" s="3"/>
      <c r="AI7" s="81" t="s">
        <v>5</v>
      </c>
      <c r="AJ7" s="82"/>
      <c r="AK7" s="82"/>
      <c r="AL7" s="82"/>
      <c r="AM7" s="82"/>
      <c r="AN7" s="82"/>
      <c r="AO7" s="82"/>
      <c r="AP7" s="83"/>
      <c r="AQ7" s="70" t="s">
        <v>6</v>
      </c>
      <c r="AR7" s="70"/>
      <c r="AS7" s="70"/>
      <c r="AT7" s="70"/>
      <c r="AU7" s="70"/>
      <c r="AV7" s="70"/>
      <c r="AW7" s="70"/>
      <c r="AX7" s="70"/>
      <c r="AY7" s="70" t="s">
        <v>7</v>
      </c>
      <c r="AZ7" s="70"/>
      <c r="BA7" s="70"/>
      <c r="BB7" s="70"/>
      <c r="BC7" s="70"/>
      <c r="BD7" s="70"/>
      <c r="BE7" s="70"/>
      <c r="BF7" s="70"/>
      <c r="BG7" s="3"/>
      <c r="BH7" s="3"/>
      <c r="BI7" s="3"/>
      <c r="BJ7" s="3"/>
      <c r="BK7" s="3"/>
      <c r="BL7" s="4" t="s">
        <v>8</v>
      </c>
      <c r="BM7" s="5"/>
      <c r="BN7" s="5"/>
      <c r="BO7" s="5"/>
      <c r="BP7" s="5"/>
      <c r="BQ7" s="5"/>
      <c r="BR7" s="5"/>
      <c r="BS7" s="5"/>
      <c r="BT7" s="5"/>
      <c r="BU7" s="5"/>
      <c r="BV7" s="5"/>
      <c r="BW7" s="5"/>
      <c r="BX7" s="5"/>
      <c r="BY7" s="6"/>
    </row>
    <row r="8" spans="1:78" ht="18.75" customHeight="1">
      <c r="A8" s="2"/>
      <c r="B8" s="73" t="str">
        <f>データ!I6</f>
        <v>法適用</v>
      </c>
      <c r="C8" s="74"/>
      <c r="D8" s="74"/>
      <c r="E8" s="74"/>
      <c r="F8" s="74"/>
      <c r="G8" s="74"/>
      <c r="H8" s="74"/>
      <c r="I8" s="75"/>
      <c r="J8" s="73" t="str">
        <f>データ!J6</f>
        <v>水道事業</v>
      </c>
      <c r="K8" s="74"/>
      <c r="L8" s="74"/>
      <c r="M8" s="74"/>
      <c r="N8" s="74"/>
      <c r="O8" s="74"/>
      <c r="P8" s="74"/>
      <c r="Q8" s="75"/>
      <c r="R8" s="73" t="str">
        <f>データ!K6</f>
        <v>末端給水事業</v>
      </c>
      <c r="S8" s="74"/>
      <c r="T8" s="74"/>
      <c r="U8" s="74"/>
      <c r="V8" s="74"/>
      <c r="W8" s="74"/>
      <c r="X8" s="74"/>
      <c r="Y8" s="75"/>
      <c r="Z8" s="73" t="str">
        <f>データ!L6</f>
        <v>A3</v>
      </c>
      <c r="AA8" s="74"/>
      <c r="AB8" s="74"/>
      <c r="AC8" s="74"/>
      <c r="AD8" s="74"/>
      <c r="AE8" s="74"/>
      <c r="AF8" s="74"/>
      <c r="AG8" s="75"/>
      <c r="AH8" s="3"/>
      <c r="AI8" s="76">
        <f>データ!Q6</f>
        <v>144615</v>
      </c>
      <c r="AJ8" s="77"/>
      <c r="AK8" s="77"/>
      <c r="AL8" s="77"/>
      <c r="AM8" s="77"/>
      <c r="AN8" s="77"/>
      <c r="AO8" s="77"/>
      <c r="AP8" s="78"/>
      <c r="AQ8" s="59">
        <f>データ!R6</f>
        <v>12.71</v>
      </c>
      <c r="AR8" s="59"/>
      <c r="AS8" s="59"/>
      <c r="AT8" s="59"/>
      <c r="AU8" s="59"/>
      <c r="AV8" s="59"/>
      <c r="AW8" s="59"/>
      <c r="AX8" s="59"/>
      <c r="AY8" s="59">
        <f>データ!S6</f>
        <v>11378.05</v>
      </c>
      <c r="AZ8" s="59"/>
      <c r="BA8" s="59"/>
      <c r="BB8" s="59"/>
      <c r="BC8" s="59"/>
      <c r="BD8" s="59"/>
      <c r="BE8" s="59"/>
      <c r="BF8" s="59"/>
      <c r="BG8" s="3"/>
      <c r="BH8" s="3"/>
      <c r="BI8" s="3"/>
      <c r="BJ8" s="3"/>
      <c r="BK8" s="3"/>
      <c r="BL8" s="68" t="s">
        <v>9</v>
      </c>
      <c r="BM8" s="69"/>
      <c r="BN8" s="7" t="s">
        <v>10</v>
      </c>
      <c r="BO8" s="8"/>
      <c r="BP8" s="8"/>
      <c r="BQ8" s="8"/>
      <c r="BR8" s="8"/>
      <c r="BS8" s="8"/>
      <c r="BT8" s="8"/>
      <c r="BU8" s="8"/>
      <c r="BV8" s="8"/>
      <c r="BW8" s="8"/>
      <c r="BX8" s="8"/>
      <c r="BY8" s="9"/>
    </row>
    <row r="9" spans="1:78" ht="18.75" customHeight="1">
      <c r="A9" s="2"/>
      <c r="B9" s="70" t="s">
        <v>11</v>
      </c>
      <c r="C9" s="70"/>
      <c r="D9" s="70"/>
      <c r="E9" s="70"/>
      <c r="F9" s="70"/>
      <c r="G9" s="70"/>
      <c r="H9" s="70"/>
      <c r="I9" s="70"/>
      <c r="J9" s="70" t="s">
        <v>12</v>
      </c>
      <c r="K9" s="70"/>
      <c r="L9" s="70"/>
      <c r="M9" s="70"/>
      <c r="N9" s="70"/>
      <c r="O9" s="70"/>
      <c r="P9" s="70"/>
      <c r="Q9" s="70"/>
      <c r="R9" s="70" t="s">
        <v>13</v>
      </c>
      <c r="S9" s="70"/>
      <c r="T9" s="70"/>
      <c r="U9" s="70"/>
      <c r="V9" s="70"/>
      <c r="W9" s="70"/>
      <c r="X9" s="70"/>
      <c r="Y9" s="70"/>
      <c r="Z9" s="70" t="s">
        <v>14</v>
      </c>
      <c r="AA9" s="70"/>
      <c r="AB9" s="70"/>
      <c r="AC9" s="70"/>
      <c r="AD9" s="70"/>
      <c r="AE9" s="70"/>
      <c r="AF9" s="70"/>
      <c r="AG9" s="70"/>
      <c r="AH9" s="3"/>
      <c r="AI9" s="70" t="s">
        <v>15</v>
      </c>
      <c r="AJ9" s="70"/>
      <c r="AK9" s="70"/>
      <c r="AL9" s="70"/>
      <c r="AM9" s="70"/>
      <c r="AN9" s="70"/>
      <c r="AO9" s="70"/>
      <c r="AP9" s="70"/>
      <c r="AQ9" s="70" t="s">
        <v>16</v>
      </c>
      <c r="AR9" s="70"/>
      <c r="AS9" s="70"/>
      <c r="AT9" s="70"/>
      <c r="AU9" s="70"/>
      <c r="AV9" s="70"/>
      <c r="AW9" s="70"/>
      <c r="AX9" s="70"/>
      <c r="AY9" s="70" t="s">
        <v>17</v>
      </c>
      <c r="AZ9" s="70"/>
      <c r="BA9" s="70"/>
      <c r="BB9" s="70"/>
      <c r="BC9" s="70"/>
      <c r="BD9" s="70"/>
      <c r="BE9" s="70"/>
      <c r="BF9" s="70"/>
      <c r="BG9" s="3"/>
      <c r="BH9" s="3"/>
      <c r="BI9" s="3"/>
      <c r="BJ9" s="3"/>
      <c r="BK9" s="3"/>
      <c r="BL9" s="71" t="s">
        <v>18</v>
      </c>
      <c r="BM9" s="72"/>
      <c r="BN9" s="10" t="s">
        <v>19</v>
      </c>
      <c r="BO9" s="11"/>
      <c r="BP9" s="11"/>
      <c r="BQ9" s="11"/>
      <c r="BR9" s="11"/>
      <c r="BS9" s="11"/>
      <c r="BT9" s="11"/>
      <c r="BU9" s="11"/>
      <c r="BV9" s="11"/>
      <c r="BW9" s="11"/>
      <c r="BX9" s="11"/>
      <c r="BY9" s="12"/>
    </row>
    <row r="10" spans="1:78" ht="18.75" customHeight="1">
      <c r="A10" s="2"/>
      <c r="B10" s="59" t="str">
        <f>データ!M6</f>
        <v>-</v>
      </c>
      <c r="C10" s="59"/>
      <c r="D10" s="59"/>
      <c r="E10" s="59"/>
      <c r="F10" s="59"/>
      <c r="G10" s="59"/>
      <c r="H10" s="59"/>
      <c r="I10" s="59"/>
      <c r="J10" s="59">
        <f>データ!N6</f>
        <v>42.3</v>
      </c>
      <c r="K10" s="59"/>
      <c r="L10" s="59"/>
      <c r="M10" s="59"/>
      <c r="N10" s="59"/>
      <c r="O10" s="59"/>
      <c r="P10" s="59"/>
      <c r="Q10" s="59"/>
      <c r="R10" s="59">
        <f>データ!O6</f>
        <v>100</v>
      </c>
      <c r="S10" s="59"/>
      <c r="T10" s="59"/>
      <c r="U10" s="59"/>
      <c r="V10" s="59"/>
      <c r="W10" s="59"/>
      <c r="X10" s="59"/>
      <c r="Y10" s="59"/>
      <c r="Z10" s="67">
        <f>データ!P6</f>
        <v>2525</v>
      </c>
      <c r="AA10" s="67"/>
      <c r="AB10" s="67"/>
      <c r="AC10" s="67"/>
      <c r="AD10" s="67"/>
      <c r="AE10" s="67"/>
      <c r="AF10" s="67"/>
      <c r="AG10" s="67"/>
      <c r="AH10" s="2"/>
      <c r="AI10" s="67">
        <f>データ!T6</f>
        <v>144335</v>
      </c>
      <c r="AJ10" s="67"/>
      <c r="AK10" s="67"/>
      <c r="AL10" s="67"/>
      <c r="AM10" s="67"/>
      <c r="AN10" s="67"/>
      <c r="AO10" s="67"/>
      <c r="AP10" s="67"/>
      <c r="AQ10" s="59">
        <f>データ!U6</f>
        <v>12.71</v>
      </c>
      <c r="AR10" s="59"/>
      <c r="AS10" s="59"/>
      <c r="AT10" s="59"/>
      <c r="AU10" s="59"/>
      <c r="AV10" s="59"/>
      <c r="AW10" s="59"/>
      <c r="AX10" s="59"/>
      <c r="AY10" s="59">
        <f>データ!V6</f>
        <v>11356.02</v>
      </c>
      <c r="AZ10" s="59"/>
      <c r="BA10" s="59"/>
      <c r="BB10" s="59"/>
      <c r="BC10" s="59"/>
      <c r="BD10" s="59"/>
      <c r="BE10" s="59"/>
      <c r="BF10" s="59"/>
      <c r="BG10" s="2"/>
      <c r="BH10" s="2"/>
      <c r="BI10" s="2"/>
      <c r="BJ10" s="2"/>
      <c r="BK10" s="2"/>
      <c r="BL10" s="60" t="s">
        <v>20</v>
      </c>
      <c r="BM10" s="61"/>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22</v>
      </c>
      <c r="BM11" s="62"/>
      <c r="BN11" s="62"/>
      <c r="BO11" s="62"/>
      <c r="BP11" s="62"/>
      <c r="BQ11" s="62"/>
      <c r="BR11" s="62"/>
      <c r="BS11" s="62"/>
      <c r="BT11" s="62"/>
      <c r="BU11" s="62"/>
      <c r="BV11" s="62"/>
      <c r="BW11" s="62"/>
      <c r="BX11" s="62"/>
      <c r="BY11" s="62"/>
      <c r="BZ11" s="6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c r="A14" s="2"/>
      <c r="B14" s="64" t="s">
        <v>23</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41" t="s">
        <v>24</v>
      </c>
      <c r="BM14" s="42"/>
      <c r="BN14" s="42"/>
      <c r="BO14" s="42"/>
      <c r="BP14" s="42"/>
      <c r="BQ14" s="42"/>
      <c r="BR14" s="42"/>
      <c r="BS14" s="42"/>
      <c r="BT14" s="42"/>
      <c r="BU14" s="42"/>
      <c r="BV14" s="42"/>
      <c r="BW14" s="42"/>
      <c r="BX14" s="42"/>
      <c r="BY14" s="42"/>
      <c r="BZ14" s="43"/>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5"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48"/>
      <c r="BN33" s="48"/>
      <c r="BO33" s="48"/>
      <c r="BP33" s="48"/>
      <c r="BQ33" s="48"/>
      <c r="BR33" s="48"/>
      <c r="BS33" s="48"/>
      <c r="BT33" s="48"/>
      <c r="BU33" s="48"/>
      <c r="BV33" s="48"/>
      <c r="BW33" s="48"/>
      <c r="BX33" s="48"/>
      <c r="BY33" s="48"/>
      <c r="BZ33" s="49"/>
    </row>
    <row r="34" spans="1:78" ht="13.5" customHeight="1">
      <c r="A34" s="2"/>
      <c r="B34" s="16"/>
      <c r="C34" s="54" t="s">
        <v>25</v>
      </c>
      <c r="D34" s="54"/>
      <c r="E34" s="54"/>
      <c r="F34" s="54"/>
      <c r="G34" s="54"/>
      <c r="H34" s="54"/>
      <c r="I34" s="54"/>
      <c r="J34" s="54"/>
      <c r="K34" s="54"/>
      <c r="L34" s="54"/>
      <c r="M34" s="54"/>
      <c r="N34" s="54"/>
      <c r="O34" s="54"/>
      <c r="P34" s="54"/>
      <c r="Q34" s="19"/>
      <c r="R34" s="54" t="s">
        <v>26</v>
      </c>
      <c r="S34" s="54"/>
      <c r="T34" s="54"/>
      <c r="U34" s="54"/>
      <c r="V34" s="54"/>
      <c r="W34" s="54"/>
      <c r="X34" s="54"/>
      <c r="Y34" s="54"/>
      <c r="Z34" s="54"/>
      <c r="AA34" s="54"/>
      <c r="AB34" s="54"/>
      <c r="AC34" s="54"/>
      <c r="AD34" s="54"/>
      <c r="AE34" s="54"/>
      <c r="AF34" s="19"/>
      <c r="AG34" s="54" t="s">
        <v>27</v>
      </c>
      <c r="AH34" s="54"/>
      <c r="AI34" s="54"/>
      <c r="AJ34" s="54"/>
      <c r="AK34" s="54"/>
      <c r="AL34" s="54"/>
      <c r="AM34" s="54"/>
      <c r="AN34" s="54"/>
      <c r="AO34" s="54"/>
      <c r="AP34" s="54"/>
      <c r="AQ34" s="54"/>
      <c r="AR34" s="54"/>
      <c r="AS34" s="54"/>
      <c r="AT34" s="54"/>
      <c r="AU34" s="19"/>
      <c r="AV34" s="54" t="s">
        <v>28</v>
      </c>
      <c r="AW34" s="54"/>
      <c r="AX34" s="54"/>
      <c r="AY34" s="54"/>
      <c r="AZ34" s="54"/>
      <c r="BA34" s="54"/>
      <c r="BB34" s="54"/>
      <c r="BC34" s="54"/>
      <c r="BD34" s="54"/>
      <c r="BE34" s="54"/>
      <c r="BF34" s="54"/>
      <c r="BG34" s="54"/>
      <c r="BH34" s="54"/>
      <c r="BI34" s="54"/>
      <c r="BJ34" s="18"/>
      <c r="BK34" s="2"/>
      <c r="BL34" s="50"/>
      <c r="BM34" s="48"/>
      <c r="BN34" s="48"/>
      <c r="BO34" s="48"/>
      <c r="BP34" s="48"/>
      <c r="BQ34" s="48"/>
      <c r="BR34" s="48"/>
      <c r="BS34" s="48"/>
      <c r="BT34" s="48"/>
      <c r="BU34" s="48"/>
      <c r="BV34" s="48"/>
      <c r="BW34" s="48"/>
      <c r="BX34" s="48"/>
      <c r="BY34" s="48"/>
      <c r="BZ34" s="49"/>
    </row>
    <row r="35" spans="1:78" ht="13.5" customHeight="1">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50"/>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5"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48"/>
      <c r="BN55" s="48"/>
      <c r="BO55" s="48"/>
      <c r="BP55" s="48"/>
      <c r="BQ55" s="48"/>
      <c r="BR55" s="48"/>
      <c r="BS55" s="48"/>
      <c r="BT55" s="48"/>
      <c r="BU55" s="48"/>
      <c r="BV55" s="48"/>
      <c r="BW55" s="48"/>
      <c r="BX55" s="48"/>
      <c r="BY55" s="48"/>
      <c r="BZ55" s="49"/>
    </row>
    <row r="56" spans="1:78" ht="13.5" customHeight="1">
      <c r="A56" s="2"/>
      <c r="B56" s="16"/>
      <c r="C56" s="54" t="s">
        <v>30</v>
      </c>
      <c r="D56" s="54"/>
      <c r="E56" s="54"/>
      <c r="F56" s="54"/>
      <c r="G56" s="54"/>
      <c r="H56" s="54"/>
      <c r="I56" s="54"/>
      <c r="J56" s="54"/>
      <c r="K56" s="54"/>
      <c r="L56" s="54"/>
      <c r="M56" s="54"/>
      <c r="N56" s="54"/>
      <c r="O56" s="54"/>
      <c r="P56" s="54"/>
      <c r="Q56" s="19"/>
      <c r="R56" s="54" t="s">
        <v>31</v>
      </c>
      <c r="S56" s="54"/>
      <c r="T56" s="54"/>
      <c r="U56" s="54"/>
      <c r="V56" s="54"/>
      <c r="W56" s="54"/>
      <c r="X56" s="54"/>
      <c r="Y56" s="54"/>
      <c r="Z56" s="54"/>
      <c r="AA56" s="54"/>
      <c r="AB56" s="54"/>
      <c r="AC56" s="54"/>
      <c r="AD56" s="54"/>
      <c r="AE56" s="54"/>
      <c r="AF56" s="19"/>
      <c r="AG56" s="54" t="s">
        <v>32</v>
      </c>
      <c r="AH56" s="54"/>
      <c r="AI56" s="54"/>
      <c r="AJ56" s="54"/>
      <c r="AK56" s="54"/>
      <c r="AL56" s="54"/>
      <c r="AM56" s="54"/>
      <c r="AN56" s="54"/>
      <c r="AO56" s="54"/>
      <c r="AP56" s="54"/>
      <c r="AQ56" s="54"/>
      <c r="AR56" s="54"/>
      <c r="AS56" s="54"/>
      <c r="AT56" s="54"/>
      <c r="AU56" s="19"/>
      <c r="AV56" s="54" t="s">
        <v>33</v>
      </c>
      <c r="AW56" s="54"/>
      <c r="AX56" s="54"/>
      <c r="AY56" s="54"/>
      <c r="AZ56" s="54"/>
      <c r="BA56" s="54"/>
      <c r="BB56" s="54"/>
      <c r="BC56" s="54"/>
      <c r="BD56" s="54"/>
      <c r="BE56" s="54"/>
      <c r="BF56" s="54"/>
      <c r="BG56" s="54"/>
      <c r="BH56" s="54"/>
      <c r="BI56" s="54"/>
      <c r="BJ56" s="18"/>
      <c r="BK56" s="2"/>
      <c r="BL56" s="50"/>
      <c r="BM56" s="48"/>
      <c r="BN56" s="48"/>
      <c r="BO56" s="48"/>
      <c r="BP56" s="48"/>
      <c r="BQ56" s="48"/>
      <c r="BR56" s="48"/>
      <c r="BS56" s="48"/>
      <c r="BT56" s="48"/>
      <c r="BU56" s="48"/>
      <c r="BV56" s="48"/>
      <c r="BW56" s="48"/>
      <c r="BX56" s="48"/>
      <c r="BY56" s="48"/>
      <c r="BZ56" s="49"/>
    </row>
    <row r="57" spans="1:78" ht="13.5" customHeight="1">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50"/>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0"/>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0"/>
      <c r="BM59" s="48"/>
      <c r="BN59" s="48"/>
      <c r="BO59" s="48"/>
      <c r="BP59" s="48"/>
      <c r="BQ59" s="48"/>
      <c r="BR59" s="48"/>
      <c r="BS59" s="48"/>
      <c r="BT59" s="48"/>
      <c r="BU59" s="48"/>
      <c r="BV59" s="48"/>
      <c r="BW59" s="48"/>
      <c r="BX59" s="48"/>
      <c r="BY59" s="48"/>
      <c r="BZ59" s="49"/>
    </row>
    <row r="60" spans="1:78" ht="13.5" customHeight="1">
      <c r="A60" s="2"/>
      <c r="B60" s="56" t="s">
        <v>34</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50"/>
      <c r="BM60" s="48"/>
      <c r="BN60" s="48"/>
      <c r="BO60" s="48"/>
      <c r="BP60" s="48"/>
      <c r="BQ60" s="48"/>
      <c r="BR60" s="48"/>
      <c r="BS60" s="48"/>
      <c r="BT60" s="48"/>
      <c r="BU60" s="48"/>
      <c r="BV60" s="48"/>
      <c r="BW60" s="48"/>
      <c r="BX60" s="48"/>
      <c r="BY60" s="48"/>
      <c r="BZ60" s="49"/>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50"/>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48"/>
      <c r="BN78" s="48"/>
      <c r="BO78" s="48"/>
      <c r="BP78" s="48"/>
      <c r="BQ78" s="48"/>
      <c r="BR78" s="48"/>
      <c r="BS78" s="48"/>
      <c r="BT78" s="48"/>
      <c r="BU78" s="48"/>
      <c r="BV78" s="48"/>
      <c r="BW78" s="48"/>
      <c r="BX78" s="48"/>
      <c r="BY78" s="48"/>
      <c r="BZ78" s="49"/>
    </row>
    <row r="79" spans="1:78" ht="13.5" customHeight="1">
      <c r="A79" s="2"/>
      <c r="B79" s="16"/>
      <c r="C79" s="54" t="s">
        <v>36</v>
      </c>
      <c r="D79" s="54"/>
      <c r="E79" s="54"/>
      <c r="F79" s="54"/>
      <c r="G79" s="54"/>
      <c r="H79" s="54"/>
      <c r="I79" s="54"/>
      <c r="J79" s="54"/>
      <c r="K79" s="54"/>
      <c r="L79" s="54"/>
      <c r="M79" s="54"/>
      <c r="N79" s="54"/>
      <c r="O79" s="54"/>
      <c r="P79" s="54"/>
      <c r="Q79" s="54"/>
      <c r="R79" s="54"/>
      <c r="S79" s="54"/>
      <c r="T79" s="54"/>
      <c r="U79" s="19"/>
      <c r="V79" s="19"/>
      <c r="W79" s="54" t="s">
        <v>37</v>
      </c>
      <c r="X79" s="54"/>
      <c r="Y79" s="54"/>
      <c r="Z79" s="54"/>
      <c r="AA79" s="54"/>
      <c r="AB79" s="54"/>
      <c r="AC79" s="54"/>
      <c r="AD79" s="54"/>
      <c r="AE79" s="54"/>
      <c r="AF79" s="54"/>
      <c r="AG79" s="54"/>
      <c r="AH79" s="54"/>
      <c r="AI79" s="54"/>
      <c r="AJ79" s="54"/>
      <c r="AK79" s="54"/>
      <c r="AL79" s="54"/>
      <c r="AM79" s="54"/>
      <c r="AN79" s="54"/>
      <c r="AO79" s="19"/>
      <c r="AP79" s="19"/>
      <c r="AQ79" s="54" t="s">
        <v>38</v>
      </c>
      <c r="AR79" s="54"/>
      <c r="AS79" s="54"/>
      <c r="AT79" s="54"/>
      <c r="AU79" s="54"/>
      <c r="AV79" s="54"/>
      <c r="AW79" s="54"/>
      <c r="AX79" s="54"/>
      <c r="AY79" s="54"/>
      <c r="AZ79" s="54"/>
      <c r="BA79" s="54"/>
      <c r="BB79" s="54"/>
      <c r="BC79" s="54"/>
      <c r="BD79" s="54"/>
      <c r="BE79" s="54"/>
      <c r="BF79" s="54"/>
      <c r="BG79" s="54"/>
      <c r="BH79" s="54"/>
      <c r="BI79" s="17"/>
      <c r="BJ79" s="18"/>
      <c r="BK79" s="2"/>
      <c r="BL79" s="50"/>
      <c r="BM79" s="48"/>
      <c r="BN79" s="48"/>
      <c r="BO79" s="48"/>
      <c r="BP79" s="48"/>
      <c r="BQ79" s="48"/>
      <c r="BR79" s="48"/>
      <c r="BS79" s="48"/>
      <c r="BT79" s="48"/>
      <c r="BU79" s="48"/>
      <c r="BV79" s="48"/>
      <c r="BW79" s="48"/>
      <c r="BX79" s="48"/>
      <c r="BY79" s="48"/>
      <c r="BZ79" s="49"/>
    </row>
    <row r="80" spans="1:78" ht="13.5" customHeight="1">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50"/>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0"/>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5" t="s">
        <v>49</v>
      </c>
      <c r="I3" s="86"/>
      <c r="J3" s="86"/>
      <c r="K3" s="86"/>
      <c r="L3" s="86"/>
      <c r="M3" s="86"/>
      <c r="N3" s="86"/>
      <c r="O3" s="86"/>
      <c r="P3" s="86"/>
      <c r="Q3" s="86"/>
      <c r="R3" s="86"/>
      <c r="S3" s="86"/>
      <c r="T3" s="86"/>
      <c r="U3" s="86"/>
      <c r="V3" s="87"/>
      <c r="W3" s="91" t="s">
        <v>50</v>
      </c>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t="s">
        <v>51</v>
      </c>
      <c r="DH3" s="84"/>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row>
    <row r="4" spans="1:143">
      <c r="A4" s="26" t="s">
        <v>52</v>
      </c>
      <c r="B4" s="28"/>
      <c r="C4" s="28"/>
      <c r="D4" s="28"/>
      <c r="E4" s="28"/>
      <c r="F4" s="28"/>
      <c r="G4" s="28"/>
      <c r="H4" s="88"/>
      <c r="I4" s="89"/>
      <c r="J4" s="89"/>
      <c r="K4" s="89"/>
      <c r="L4" s="89"/>
      <c r="M4" s="89"/>
      <c r="N4" s="89"/>
      <c r="O4" s="89"/>
      <c r="P4" s="89"/>
      <c r="Q4" s="89"/>
      <c r="R4" s="89"/>
      <c r="S4" s="89"/>
      <c r="T4" s="89"/>
      <c r="U4" s="89"/>
      <c r="V4" s="90"/>
      <c r="W4" s="84" t="s">
        <v>53</v>
      </c>
      <c r="X4" s="84"/>
      <c r="Y4" s="84"/>
      <c r="Z4" s="84"/>
      <c r="AA4" s="84"/>
      <c r="AB4" s="84"/>
      <c r="AC4" s="84"/>
      <c r="AD4" s="84"/>
      <c r="AE4" s="84"/>
      <c r="AF4" s="84"/>
      <c r="AG4" s="84"/>
      <c r="AH4" s="84" t="s">
        <v>54</v>
      </c>
      <c r="AI4" s="84"/>
      <c r="AJ4" s="84"/>
      <c r="AK4" s="84"/>
      <c r="AL4" s="84"/>
      <c r="AM4" s="84"/>
      <c r="AN4" s="84"/>
      <c r="AO4" s="84"/>
      <c r="AP4" s="84"/>
      <c r="AQ4" s="84"/>
      <c r="AR4" s="84"/>
      <c r="AS4" s="84" t="s">
        <v>55</v>
      </c>
      <c r="AT4" s="84"/>
      <c r="AU4" s="84"/>
      <c r="AV4" s="84"/>
      <c r="AW4" s="84"/>
      <c r="AX4" s="84"/>
      <c r="AY4" s="84"/>
      <c r="AZ4" s="84"/>
      <c r="BA4" s="84"/>
      <c r="BB4" s="84"/>
      <c r="BC4" s="84"/>
      <c r="BD4" s="84" t="s">
        <v>56</v>
      </c>
      <c r="BE4" s="84"/>
      <c r="BF4" s="84"/>
      <c r="BG4" s="84"/>
      <c r="BH4" s="84"/>
      <c r="BI4" s="84"/>
      <c r="BJ4" s="84"/>
      <c r="BK4" s="84"/>
      <c r="BL4" s="84"/>
      <c r="BM4" s="84"/>
      <c r="BN4" s="84"/>
      <c r="BO4" s="84" t="s">
        <v>57</v>
      </c>
      <c r="BP4" s="84"/>
      <c r="BQ4" s="84"/>
      <c r="BR4" s="84"/>
      <c r="BS4" s="84"/>
      <c r="BT4" s="84"/>
      <c r="BU4" s="84"/>
      <c r="BV4" s="84"/>
      <c r="BW4" s="84"/>
      <c r="BX4" s="84"/>
      <c r="BY4" s="84"/>
      <c r="BZ4" s="84" t="s">
        <v>58</v>
      </c>
      <c r="CA4" s="84"/>
      <c r="CB4" s="84"/>
      <c r="CC4" s="84"/>
      <c r="CD4" s="84"/>
      <c r="CE4" s="84"/>
      <c r="CF4" s="84"/>
      <c r="CG4" s="84"/>
      <c r="CH4" s="84"/>
      <c r="CI4" s="84"/>
      <c r="CJ4" s="84"/>
      <c r="CK4" s="84" t="s">
        <v>59</v>
      </c>
      <c r="CL4" s="84"/>
      <c r="CM4" s="84"/>
      <c r="CN4" s="84"/>
      <c r="CO4" s="84"/>
      <c r="CP4" s="84"/>
      <c r="CQ4" s="84"/>
      <c r="CR4" s="84"/>
      <c r="CS4" s="84"/>
      <c r="CT4" s="84"/>
      <c r="CU4" s="84"/>
      <c r="CV4" s="84" t="s">
        <v>60</v>
      </c>
      <c r="CW4" s="84"/>
      <c r="CX4" s="84"/>
      <c r="CY4" s="84"/>
      <c r="CZ4" s="84"/>
      <c r="DA4" s="84"/>
      <c r="DB4" s="84"/>
      <c r="DC4" s="84"/>
      <c r="DD4" s="84"/>
      <c r="DE4" s="84"/>
      <c r="DF4" s="84"/>
      <c r="DG4" s="84" t="s">
        <v>61</v>
      </c>
      <c r="DH4" s="84"/>
      <c r="DI4" s="84"/>
      <c r="DJ4" s="84"/>
      <c r="DK4" s="84"/>
      <c r="DL4" s="84"/>
      <c r="DM4" s="84"/>
      <c r="DN4" s="84"/>
      <c r="DO4" s="84"/>
      <c r="DP4" s="84"/>
      <c r="DQ4" s="84"/>
      <c r="DR4" s="84" t="s">
        <v>62</v>
      </c>
      <c r="DS4" s="84"/>
      <c r="DT4" s="84"/>
      <c r="DU4" s="84"/>
      <c r="DV4" s="84"/>
      <c r="DW4" s="84"/>
      <c r="DX4" s="84"/>
      <c r="DY4" s="84"/>
      <c r="DZ4" s="84"/>
      <c r="EA4" s="84"/>
      <c r="EB4" s="84"/>
      <c r="EC4" s="84" t="s">
        <v>63</v>
      </c>
      <c r="ED4" s="84"/>
      <c r="EE4" s="84"/>
      <c r="EF4" s="84"/>
      <c r="EG4" s="84"/>
      <c r="EH4" s="84"/>
      <c r="EI4" s="84"/>
      <c r="EJ4" s="84"/>
      <c r="EK4" s="84"/>
      <c r="EL4" s="84"/>
      <c r="EM4" s="84"/>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272094</v>
      </c>
      <c r="D6" s="31">
        <f t="shared" si="3"/>
        <v>46</v>
      </c>
      <c r="E6" s="31">
        <f t="shared" si="3"/>
        <v>1</v>
      </c>
      <c r="F6" s="31">
        <f t="shared" si="3"/>
        <v>0</v>
      </c>
      <c r="G6" s="31">
        <f t="shared" si="3"/>
        <v>1</v>
      </c>
      <c r="H6" s="31" t="str">
        <f t="shared" si="3"/>
        <v>大阪府　守口市</v>
      </c>
      <c r="I6" s="31" t="str">
        <f t="shared" si="3"/>
        <v>法適用</v>
      </c>
      <c r="J6" s="31" t="str">
        <f t="shared" si="3"/>
        <v>水道事業</v>
      </c>
      <c r="K6" s="31" t="str">
        <f t="shared" si="3"/>
        <v>末端給水事業</v>
      </c>
      <c r="L6" s="31" t="str">
        <f t="shared" si="3"/>
        <v>A3</v>
      </c>
      <c r="M6" s="32" t="str">
        <f t="shared" si="3"/>
        <v>-</v>
      </c>
      <c r="N6" s="32">
        <f t="shared" si="3"/>
        <v>42.3</v>
      </c>
      <c r="O6" s="32">
        <f t="shared" si="3"/>
        <v>100</v>
      </c>
      <c r="P6" s="32">
        <f t="shared" si="3"/>
        <v>2525</v>
      </c>
      <c r="Q6" s="32">
        <f t="shared" si="3"/>
        <v>144615</v>
      </c>
      <c r="R6" s="32">
        <f t="shared" si="3"/>
        <v>12.71</v>
      </c>
      <c r="S6" s="32">
        <f t="shared" si="3"/>
        <v>11378.05</v>
      </c>
      <c r="T6" s="32">
        <f t="shared" si="3"/>
        <v>144335</v>
      </c>
      <c r="U6" s="32">
        <f t="shared" si="3"/>
        <v>12.71</v>
      </c>
      <c r="V6" s="32">
        <f t="shared" si="3"/>
        <v>11356.02</v>
      </c>
      <c r="W6" s="33">
        <f>IF(W7="",NA(),W7)</f>
        <v>106.38</v>
      </c>
      <c r="X6" s="33">
        <f t="shared" ref="X6:AF6" si="4">IF(X7="",NA(),X7)</f>
        <v>111.17</v>
      </c>
      <c r="Y6" s="33">
        <f t="shared" si="4"/>
        <v>108.64</v>
      </c>
      <c r="Z6" s="33">
        <f t="shared" si="4"/>
        <v>101.55</v>
      </c>
      <c r="AA6" s="33">
        <f t="shared" si="4"/>
        <v>104.82</v>
      </c>
      <c r="AB6" s="33">
        <f t="shared" si="4"/>
        <v>107.74</v>
      </c>
      <c r="AC6" s="33">
        <f t="shared" si="4"/>
        <v>107.91</v>
      </c>
      <c r="AD6" s="33">
        <f t="shared" si="4"/>
        <v>108.44</v>
      </c>
      <c r="AE6" s="33">
        <f t="shared" si="4"/>
        <v>113.11</v>
      </c>
      <c r="AF6" s="33">
        <f t="shared" si="4"/>
        <v>114</v>
      </c>
      <c r="AG6" s="32" t="str">
        <f>IF(AG7="","",IF(AG7="-","【-】","【"&amp;SUBSTITUTE(TEXT(AG7,"#,##0.00"),"-","△")&amp;"】"))</f>
        <v>【113.56】</v>
      </c>
      <c r="AH6" s="32">
        <f>IF(AH7="",NA(),AH7)</f>
        <v>0</v>
      </c>
      <c r="AI6" s="32">
        <f t="shared" ref="AI6:AQ6" si="5">IF(AI7="",NA(),AI7)</f>
        <v>0</v>
      </c>
      <c r="AJ6" s="32">
        <f t="shared" si="5"/>
        <v>0</v>
      </c>
      <c r="AK6" s="32">
        <f t="shared" si="5"/>
        <v>0</v>
      </c>
      <c r="AL6" s="32">
        <f t="shared" si="5"/>
        <v>0</v>
      </c>
      <c r="AM6" s="33">
        <f t="shared" si="5"/>
        <v>0.45</v>
      </c>
      <c r="AN6" s="33">
        <f t="shared" si="5"/>
        <v>0.57999999999999996</v>
      </c>
      <c r="AO6" s="33">
        <f t="shared" si="5"/>
        <v>0.81</v>
      </c>
      <c r="AP6" s="32">
        <f t="shared" si="5"/>
        <v>0</v>
      </c>
      <c r="AQ6" s="33">
        <f t="shared" si="5"/>
        <v>0.03</v>
      </c>
      <c r="AR6" s="32" t="str">
        <f>IF(AR7="","",IF(AR7="-","【-】","【"&amp;SUBSTITUTE(TEXT(AR7,"#,##0.00"),"-","△")&amp;"】"))</f>
        <v>【0.87】</v>
      </c>
      <c r="AS6" s="33">
        <f>IF(AS7="",NA(),AS7)</f>
        <v>155.93</v>
      </c>
      <c r="AT6" s="33">
        <f t="shared" ref="AT6:BB6" si="6">IF(AT7="",NA(),AT7)</f>
        <v>198.7</v>
      </c>
      <c r="AU6" s="33">
        <f t="shared" si="6"/>
        <v>278.23</v>
      </c>
      <c r="AV6" s="33">
        <f t="shared" si="6"/>
        <v>133.58000000000001</v>
      </c>
      <c r="AW6" s="33">
        <f t="shared" si="6"/>
        <v>144.01</v>
      </c>
      <c r="AX6" s="33">
        <f t="shared" si="6"/>
        <v>608.24</v>
      </c>
      <c r="AY6" s="33">
        <f t="shared" si="6"/>
        <v>633.30999999999995</v>
      </c>
      <c r="AZ6" s="33">
        <f t="shared" si="6"/>
        <v>648.09</v>
      </c>
      <c r="BA6" s="33">
        <f t="shared" si="6"/>
        <v>344.19</v>
      </c>
      <c r="BB6" s="33">
        <f t="shared" si="6"/>
        <v>352.05</v>
      </c>
      <c r="BC6" s="32" t="str">
        <f>IF(BC7="","",IF(BC7="-","【-】","【"&amp;SUBSTITUTE(TEXT(BC7,"#,##0.00"),"-","△")&amp;"】"))</f>
        <v>【262.74】</v>
      </c>
      <c r="BD6" s="33">
        <f>IF(BD7="",NA(),BD7)</f>
        <v>478.3</v>
      </c>
      <c r="BE6" s="33">
        <f t="shared" ref="BE6:BM6" si="7">IF(BE7="",NA(),BE7)</f>
        <v>496.63</v>
      </c>
      <c r="BF6" s="33">
        <f t="shared" si="7"/>
        <v>496.15</v>
      </c>
      <c r="BG6" s="33">
        <f t="shared" si="7"/>
        <v>496.56</v>
      </c>
      <c r="BH6" s="33">
        <f t="shared" si="7"/>
        <v>489.4</v>
      </c>
      <c r="BI6" s="33">
        <f t="shared" si="7"/>
        <v>263.83999999999997</v>
      </c>
      <c r="BJ6" s="33">
        <f t="shared" si="7"/>
        <v>257.41000000000003</v>
      </c>
      <c r="BK6" s="33">
        <f t="shared" si="7"/>
        <v>253.86</v>
      </c>
      <c r="BL6" s="33">
        <f t="shared" si="7"/>
        <v>252.09</v>
      </c>
      <c r="BM6" s="33">
        <f t="shared" si="7"/>
        <v>250.76</v>
      </c>
      <c r="BN6" s="32" t="str">
        <f>IF(BN7="","",IF(BN7="-","【-】","【"&amp;SUBSTITUTE(TEXT(BN7,"#,##0.00"),"-","△")&amp;"】"))</f>
        <v>【276.38】</v>
      </c>
      <c r="BO6" s="33">
        <f>IF(BO7="",NA(),BO7)</f>
        <v>100.74</v>
      </c>
      <c r="BP6" s="33">
        <f t="shared" ref="BP6:BX6" si="8">IF(BP7="",NA(),BP7)</f>
        <v>104.42</v>
      </c>
      <c r="BQ6" s="33">
        <f t="shared" si="8"/>
        <v>100.24</v>
      </c>
      <c r="BR6" s="33">
        <f t="shared" si="8"/>
        <v>95.62</v>
      </c>
      <c r="BS6" s="33">
        <f t="shared" si="8"/>
        <v>97.4</v>
      </c>
      <c r="BT6" s="33">
        <f t="shared" si="8"/>
        <v>100.16</v>
      </c>
      <c r="BU6" s="33">
        <f t="shared" si="8"/>
        <v>100.16</v>
      </c>
      <c r="BV6" s="33">
        <f t="shared" si="8"/>
        <v>100.07</v>
      </c>
      <c r="BW6" s="33">
        <f t="shared" si="8"/>
        <v>106.22</v>
      </c>
      <c r="BX6" s="33">
        <f t="shared" si="8"/>
        <v>106.69</v>
      </c>
      <c r="BY6" s="32" t="str">
        <f>IF(BY7="","",IF(BY7="-","【-】","【"&amp;SUBSTITUTE(TEXT(BY7,"#,##0.00"),"-","△")&amp;"】"))</f>
        <v>【104.99】</v>
      </c>
      <c r="BZ6" s="33">
        <f>IF(BZ7="",NA(),BZ7)</f>
        <v>157.57</v>
      </c>
      <c r="CA6" s="33">
        <f t="shared" ref="CA6:CI6" si="9">IF(CA7="",NA(),CA7)</f>
        <v>151.02000000000001</v>
      </c>
      <c r="CB6" s="33">
        <f t="shared" si="9"/>
        <v>156.51</v>
      </c>
      <c r="CC6" s="33">
        <f t="shared" si="9"/>
        <v>163.30000000000001</v>
      </c>
      <c r="CD6" s="33">
        <f t="shared" si="9"/>
        <v>159.93</v>
      </c>
      <c r="CE6" s="33">
        <f t="shared" si="9"/>
        <v>166.38</v>
      </c>
      <c r="CF6" s="33">
        <f t="shared" si="9"/>
        <v>166.17</v>
      </c>
      <c r="CG6" s="33">
        <f t="shared" si="9"/>
        <v>164.93</v>
      </c>
      <c r="CH6" s="33">
        <f t="shared" si="9"/>
        <v>155.22999999999999</v>
      </c>
      <c r="CI6" s="33">
        <f t="shared" si="9"/>
        <v>154.91999999999999</v>
      </c>
      <c r="CJ6" s="32" t="str">
        <f>IF(CJ7="","",IF(CJ7="-","【-】","【"&amp;SUBSTITUTE(TEXT(CJ7,"#,##0.00"),"-","△")&amp;"】"))</f>
        <v>【163.72】</v>
      </c>
      <c r="CK6" s="33">
        <f>IF(CK7="",NA(),CK7)</f>
        <v>75.209999999999994</v>
      </c>
      <c r="CL6" s="33">
        <f t="shared" ref="CL6:CT6" si="10">IF(CL7="",NA(),CL7)</f>
        <v>73.91</v>
      </c>
      <c r="CM6" s="33">
        <f t="shared" si="10"/>
        <v>71.930000000000007</v>
      </c>
      <c r="CN6" s="33">
        <f t="shared" si="10"/>
        <v>70.97</v>
      </c>
      <c r="CO6" s="33">
        <f t="shared" si="10"/>
        <v>69.88</v>
      </c>
      <c r="CP6" s="33">
        <f t="shared" si="10"/>
        <v>62.81</v>
      </c>
      <c r="CQ6" s="33">
        <f t="shared" si="10"/>
        <v>62.5</v>
      </c>
      <c r="CR6" s="33">
        <f t="shared" si="10"/>
        <v>62.45</v>
      </c>
      <c r="CS6" s="33">
        <f t="shared" si="10"/>
        <v>62.12</v>
      </c>
      <c r="CT6" s="33">
        <f t="shared" si="10"/>
        <v>62.26</v>
      </c>
      <c r="CU6" s="32" t="str">
        <f>IF(CU7="","",IF(CU7="-","【-】","【"&amp;SUBSTITUTE(TEXT(CU7,"#,##0.00"),"-","△")&amp;"】"))</f>
        <v>【59.76】</v>
      </c>
      <c r="CV6" s="33">
        <f>IF(CV7="",NA(),CV7)</f>
        <v>93.5</v>
      </c>
      <c r="CW6" s="33">
        <f t="shared" ref="CW6:DE6" si="11">IF(CW7="",NA(),CW7)</f>
        <v>93.33</v>
      </c>
      <c r="CX6" s="33">
        <f t="shared" si="11"/>
        <v>94.94</v>
      </c>
      <c r="CY6" s="33">
        <f t="shared" si="11"/>
        <v>93.69</v>
      </c>
      <c r="CZ6" s="33">
        <f t="shared" si="11"/>
        <v>94.09</v>
      </c>
      <c r="DA6" s="33">
        <f t="shared" si="11"/>
        <v>89.45</v>
      </c>
      <c r="DB6" s="33">
        <f t="shared" si="11"/>
        <v>89.62</v>
      </c>
      <c r="DC6" s="33">
        <f t="shared" si="11"/>
        <v>89.76</v>
      </c>
      <c r="DD6" s="33">
        <f t="shared" si="11"/>
        <v>89.45</v>
      </c>
      <c r="DE6" s="33">
        <f t="shared" si="11"/>
        <v>89.5</v>
      </c>
      <c r="DF6" s="32" t="str">
        <f>IF(DF7="","",IF(DF7="-","【-】","【"&amp;SUBSTITUTE(TEXT(DF7,"#,##0.00"),"-","△")&amp;"】"))</f>
        <v>【89.95】</v>
      </c>
      <c r="DG6" s="33">
        <f>IF(DG7="",NA(),DG7)</f>
        <v>43.19</v>
      </c>
      <c r="DH6" s="33">
        <f t="shared" ref="DH6:DP6" si="12">IF(DH7="",NA(),DH7)</f>
        <v>44.2</v>
      </c>
      <c r="DI6" s="33">
        <f t="shared" si="12"/>
        <v>44.89</v>
      </c>
      <c r="DJ6" s="33">
        <f t="shared" si="12"/>
        <v>49.07</v>
      </c>
      <c r="DK6" s="33">
        <f t="shared" si="12"/>
        <v>50.46</v>
      </c>
      <c r="DL6" s="33">
        <f t="shared" si="12"/>
        <v>39.159999999999997</v>
      </c>
      <c r="DM6" s="33">
        <f t="shared" si="12"/>
        <v>40.21</v>
      </c>
      <c r="DN6" s="33">
        <f t="shared" si="12"/>
        <v>41.12</v>
      </c>
      <c r="DO6" s="33">
        <f t="shared" si="12"/>
        <v>44.91</v>
      </c>
      <c r="DP6" s="33">
        <f t="shared" si="12"/>
        <v>45.89</v>
      </c>
      <c r="DQ6" s="32" t="str">
        <f>IF(DQ7="","",IF(DQ7="-","【-】","【"&amp;SUBSTITUTE(TEXT(DQ7,"#,##0.00"),"-","△")&amp;"】"))</f>
        <v>【47.18】</v>
      </c>
      <c r="DR6" s="33">
        <f>IF(DR7="",NA(),DR7)</f>
        <v>20.88</v>
      </c>
      <c r="DS6" s="33">
        <f t="shared" ref="DS6:EA6" si="13">IF(DS7="",NA(),DS7)</f>
        <v>22.55</v>
      </c>
      <c r="DT6" s="33">
        <f t="shared" si="13"/>
        <v>24.74</v>
      </c>
      <c r="DU6" s="33">
        <f t="shared" si="13"/>
        <v>27.45</v>
      </c>
      <c r="DV6" s="33">
        <f t="shared" si="13"/>
        <v>29.68</v>
      </c>
      <c r="DW6" s="33">
        <f t="shared" si="13"/>
        <v>9.14</v>
      </c>
      <c r="DX6" s="33">
        <f t="shared" si="13"/>
        <v>10.19</v>
      </c>
      <c r="DY6" s="33">
        <f t="shared" si="13"/>
        <v>10.9</v>
      </c>
      <c r="DZ6" s="33">
        <f t="shared" si="13"/>
        <v>12.03</v>
      </c>
      <c r="EA6" s="33">
        <f t="shared" si="13"/>
        <v>13.14</v>
      </c>
      <c r="EB6" s="32" t="str">
        <f>IF(EB7="","",IF(EB7="-","【-】","【"&amp;SUBSTITUTE(TEXT(EB7,"#,##0.00"),"-","△")&amp;"】"))</f>
        <v>【13.18】</v>
      </c>
      <c r="EC6" s="33">
        <f>IF(EC7="",NA(),EC7)</f>
        <v>1.1299999999999999</v>
      </c>
      <c r="ED6" s="33">
        <f t="shared" ref="ED6:EL6" si="14">IF(ED7="",NA(),ED7)</f>
        <v>1.25</v>
      </c>
      <c r="EE6" s="33">
        <f t="shared" si="14"/>
        <v>1.42</v>
      </c>
      <c r="EF6" s="33">
        <f t="shared" si="14"/>
        <v>1.23</v>
      </c>
      <c r="EG6" s="33">
        <f t="shared" si="14"/>
        <v>0.96</v>
      </c>
      <c r="EH6" s="33">
        <f t="shared" si="14"/>
        <v>1.01</v>
      </c>
      <c r="EI6" s="33">
        <f t="shared" si="14"/>
        <v>0.88</v>
      </c>
      <c r="EJ6" s="33">
        <f t="shared" si="14"/>
        <v>0.85</v>
      </c>
      <c r="EK6" s="33">
        <f t="shared" si="14"/>
        <v>0.75</v>
      </c>
      <c r="EL6" s="33">
        <f t="shared" si="14"/>
        <v>0.95</v>
      </c>
      <c r="EM6" s="32" t="str">
        <f>IF(EM7="","",IF(EM7="-","【-】","【"&amp;SUBSTITUTE(TEXT(EM7,"#,##0.00"),"-","△")&amp;"】"))</f>
        <v>【0.85】</v>
      </c>
    </row>
    <row r="7" spans="1:143" s="34" customFormat="1">
      <c r="A7" s="26"/>
      <c r="B7" s="35">
        <v>2015</v>
      </c>
      <c r="C7" s="35">
        <v>272094</v>
      </c>
      <c r="D7" s="35">
        <v>46</v>
      </c>
      <c r="E7" s="35">
        <v>1</v>
      </c>
      <c r="F7" s="35">
        <v>0</v>
      </c>
      <c r="G7" s="35">
        <v>1</v>
      </c>
      <c r="H7" s="35" t="s">
        <v>93</v>
      </c>
      <c r="I7" s="35" t="s">
        <v>94</v>
      </c>
      <c r="J7" s="35" t="s">
        <v>95</v>
      </c>
      <c r="K7" s="35" t="s">
        <v>96</v>
      </c>
      <c r="L7" s="35" t="s">
        <v>97</v>
      </c>
      <c r="M7" s="36" t="s">
        <v>98</v>
      </c>
      <c r="N7" s="36">
        <v>42.3</v>
      </c>
      <c r="O7" s="36">
        <v>100</v>
      </c>
      <c r="P7" s="36">
        <v>2525</v>
      </c>
      <c r="Q7" s="36">
        <v>144615</v>
      </c>
      <c r="R7" s="36">
        <v>12.71</v>
      </c>
      <c r="S7" s="36">
        <v>11378.05</v>
      </c>
      <c r="T7" s="36">
        <v>144335</v>
      </c>
      <c r="U7" s="36">
        <v>12.71</v>
      </c>
      <c r="V7" s="36">
        <v>11356.02</v>
      </c>
      <c r="W7" s="36">
        <v>106.38</v>
      </c>
      <c r="X7" s="36">
        <v>111.17</v>
      </c>
      <c r="Y7" s="36">
        <v>108.64</v>
      </c>
      <c r="Z7" s="36">
        <v>101.55</v>
      </c>
      <c r="AA7" s="36">
        <v>104.82</v>
      </c>
      <c r="AB7" s="36">
        <v>107.74</v>
      </c>
      <c r="AC7" s="36">
        <v>107.91</v>
      </c>
      <c r="AD7" s="36">
        <v>108.44</v>
      </c>
      <c r="AE7" s="36">
        <v>113.11</v>
      </c>
      <c r="AF7" s="36">
        <v>114</v>
      </c>
      <c r="AG7" s="36">
        <v>113.56</v>
      </c>
      <c r="AH7" s="36">
        <v>0</v>
      </c>
      <c r="AI7" s="36">
        <v>0</v>
      </c>
      <c r="AJ7" s="36">
        <v>0</v>
      </c>
      <c r="AK7" s="36">
        <v>0</v>
      </c>
      <c r="AL7" s="36">
        <v>0</v>
      </c>
      <c r="AM7" s="36">
        <v>0.45</v>
      </c>
      <c r="AN7" s="36">
        <v>0.57999999999999996</v>
      </c>
      <c r="AO7" s="36">
        <v>0.81</v>
      </c>
      <c r="AP7" s="36">
        <v>0</v>
      </c>
      <c r="AQ7" s="36">
        <v>0.03</v>
      </c>
      <c r="AR7" s="36">
        <v>0.87</v>
      </c>
      <c r="AS7" s="36">
        <v>155.93</v>
      </c>
      <c r="AT7" s="36">
        <v>198.7</v>
      </c>
      <c r="AU7" s="36">
        <v>278.23</v>
      </c>
      <c r="AV7" s="36">
        <v>133.58000000000001</v>
      </c>
      <c r="AW7" s="36">
        <v>144.01</v>
      </c>
      <c r="AX7" s="36">
        <v>608.24</v>
      </c>
      <c r="AY7" s="36">
        <v>633.30999999999995</v>
      </c>
      <c r="AZ7" s="36">
        <v>648.09</v>
      </c>
      <c r="BA7" s="36">
        <v>344.19</v>
      </c>
      <c r="BB7" s="36">
        <v>352.05</v>
      </c>
      <c r="BC7" s="36">
        <v>262.74</v>
      </c>
      <c r="BD7" s="36">
        <v>478.3</v>
      </c>
      <c r="BE7" s="36">
        <v>496.63</v>
      </c>
      <c r="BF7" s="36">
        <v>496.15</v>
      </c>
      <c r="BG7" s="36">
        <v>496.56</v>
      </c>
      <c r="BH7" s="36">
        <v>489.4</v>
      </c>
      <c r="BI7" s="36">
        <v>263.83999999999997</v>
      </c>
      <c r="BJ7" s="36">
        <v>257.41000000000003</v>
      </c>
      <c r="BK7" s="36">
        <v>253.86</v>
      </c>
      <c r="BL7" s="36">
        <v>252.09</v>
      </c>
      <c r="BM7" s="36">
        <v>250.76</v>
      </c>
      <c r="BN7" s="36">
        <v>276.38</v>
      </c>
      <c r="BO7" s="36">
        <v>100.74</v>
      </c>
      <c r="BP7" s="36">
        <v>104.42</v>
      </c>
      <c r="BQ7" s="36">
        <v>100.24</v>
      </c>
      <c r="BR7" s="36">
        <v>95.62</v>
      </c>
      <c r="BS7" s="36">
        <v>97.4</v>
      </c>
      <c r="BT7" s="36">
        <v>100.16</v>
      </c>
      <c r="BU7" s="36">
        <v>100.16</v>
      </c>
      <c r="BV7" s="36">
        <v>100.07</v>
      </c>
      <c r="BW7" s="36">
        <v>106.22</v>
      </c>
      <c r="BX7" s="36">
        <v>106.69</v>
      </c>
      <c r="BY7" s="36">
        <v>104.99</v>
      </c>
      <c r="BZ7" s="36">
        <v>157.57</v>
      </c>
      <c r="CA7" s="36">
        <v>151.02000000000001</v>
      </c>
      <c r="CB7" s="36">
        <v>156.51</v>
      </c>
      <c r="CC7" s="36">
        <v>163.30000000000001</v>
      </c>
      <c r="CD7" s="36">
        <v>159.93</v>
      </c>
      <c r="CE7" s="36">
        <v>166.38</v>
      </c>
      <c r="CF7" s="36">
        <v>166.17</v>
      </c>
      <c r="CG7" s="36">
        <v>164.93</v>
      </c>
      <c r="CH7" s="36">
        <v>155.22999999999999</v>
      </c>
      <c r="CI7" s="36">
        <v>154.91999999999999</v>
      </c>
      <c r="CJ7" s="36">
        <v>163.72</v>
      </c>
      <c r="CK7" s="36">
        <v>75.209999999999994</v>
      </c>
      <c r="CL7" s="36">
        <v>73.91</v>
      </c>
      <c r="CM7" s="36">
        <v>71.930000000000007</v>
      </c>
      <c r="CN7" s="36">
        <v>70.97</v>
      </c>
      <c r="CO7" s="36">
        <v>69.88</v>
      </c>
      <c r="CP7" s="36">
        <v>62.81</v>
      </c>
      <c r="CQ7" s="36">
        <v>62.5</v>
      </c>
      <c r="CR7" s="36">
        <v>62.45</v>
      </c>
      <c r="CS7" s="36">
        <v>62.12</v>
      </c>
      <c r="CT7" s="36">
        <v>62.26</v>
      </c>
      <c r="CU7" s="36">
        <v>59.76</v>
      </c>
      <c r="CV7" s="36">
        <v>93.5</v>
      </c>
      <c r="CW7" s="36">
        <v>93.33</v>
      </c>
      <c r="CX7" s="36">
        <v>94.94</v>
      </c>
      <c r="CY7" s="36">
        <v>93.69</v>
      </c>
      <c r="CZ7" s="36">
        <v>94.09</v>
      </c>
      <c r="DA7" s="36">
        <v>89.45</v>
      </c>
      <c r="DB7" s="36">
        <v>89.62</v>
      </c>
      <c r="DC7" s="36">
        <v>89.76</v>
      </c>
      <c r="DD7" s="36">
        <v>89.45</v>
      </c>
      <c r="DE7" s="36">
        <v>89.5</v>
      </c>
      <c r="DF7" s="36">
        <v>89.95</v>
      </c>
      <c r="DG7" s="36">
        <v>43.19</v>
      </c>
      <c r="DH7" s="36">
        <v>44.2</v>
      </c>
      <c r="DI7" s="36">
        <v>44.89</v>
      </c>
      <c r="DJ7" s="36">
        <v>49.07</v>
      </c>
      <c r="DK7" s="36">
        <v>50.46</v>
      </c>
      <c r="DL7" s="36">
        <v>39.159999999999997</v>
      </c>
      <c r="DM7" s="36">
        <v>40.21</v>
      </c>
      <c r="DN7" s="36">
        <v>41.12</v>
      </c>
      <c r="DO7" s="36">
        <v>44.91</v>
      </c>
      <c r="DP7" s="36">
        <v>45.89</v>
      </c>
      <c r="DQ7" s="36">
        <v>47.18</v>
      </c>
      <c r="DR7" s="36">
        <v>20.88</v>
      </c>
      <c r="DS7" s="36">
        <v>22.55</v>
      </c>
      <c r="DT7" s="36">
        <v>24.74</v>
      </c>
      <c r="DU7" s="36">
        <v>27.45</v>
      </c>
      <c r="DV7" s="36">
        <v>29.68</v>
      </c>
      <c r="DW7" s="36">
        <v>9.14</v>
      </c>
      <c r="DX7" s="36">
        <v>10.19</v>
      </c>
      <c r="DY7" s="36">
        <v>10.9</v>
      </c>
      <c r="DZ7" s="36">
        <v>12.03</v>
      </c>
      <c r="EA7" s="36">
        <v>13.14</v>
      </c>
      <c r="EB7" s="36">
        <v>13.18</v>
      </c>
      <c r="EC7" s="36">
        <v>1.1299999999999999</v>
      </c>
      <c r="ED7" s="36">
        <v>1.25</v>
      </c>
      <c r="EE7" s="36">
        <v>1.42</v>
      </c>
      <c r="EF7" s="36">
        <v>1.23</v>
      </c>
      <c r="EG7" s="36">
        <v>0.96</v>
      </c>
      <c r="EH7" s="36">
        <v>1.01</v>
      </c>
      <c r="EI7" s="36">
        <v>0.88</v>
      </c>
      <c r="EJ7" s="36">
        <v>0.85</v>
      </c>
      <c r="EK7" s="36">
        <v>0.75</v>
      </c>
      <c r="EL7" s="36">
        <v>0.95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suido_soumu</cp:lastModifiedBy>
  <cp:lastPrinted>2017-02-24T06:28:49Z</cp:lastPrinted>
  <dcterms:created xsi:type="dcterms:W3CDTF">2017-02-01T08:44:34Z</dcterms:created>
  <dcterms:modified xsi:type="dcterms:W3CDTF">2017-02-24T09:25:38Z</dcterms:modified>
</cp:coreProperties>
</file>